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str-dgesip-dgri-a\Observatoire Emploi ESR\travaux avignon\Philippine\NI\"/>
    </mc:Choice>
  </mc:AlternateContent>
  <bookViews>
    <workbookView xWindow="6615" yWindow="0" windowWidth="5040" windowHeight="7620" tabRatio="935"/>
  </bookViews>
  <sheets>
    <sheet name="Sommaire" sheetId="19" r:id="rId1"/>
    <sheet name="Définitions" sheetId="20" r:id="rId2"/>
    <sheet name="FIGURE 1,2" sheetId="3" r:id="rId3"/>
    <sheet name="FIGURE 3" sheetId="9" r:id="rId4"/>
    <sheet name="FIGURE 4" sheetId="5" r:id="rId5"/>
    <sheet name="FIGURE 5" sheetId="6" r:id="rId6"/>
    <sheet name="FIGURE 6" sheetId="10" r:id="rId7"/>
    <sheet name="FIGURE 7,8,9,10" sheetId="11" r:id="rId8"/>
    <sheet name="FIGURE 11" sheetId="8" r:id="rId9"/>
    <sheet name="FIGURE 12" sheetId="1" r:id="rId10"/>
    <sheet name="Méthode modèles" sheetId="21" r:id="rId11"/>
    <sheet name="FIGURE 13" sheetId="16"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____tab2" localSheetId="3">#REF!</definedName>
    <definedName name="______tab2" localSheetId="6">#REF!</definedName>
    <definedName name="______tab2" localSheetId="7">#REF!</definedName>
    <definedName name="______tab2">#REF!</definedName>
    <definedName name="_____TAB2" localSheetId="3">#REF!</definedName>
    <definedName name="_____TAB2" localSheetId="6">#REF!</definedName>
    <definedName name="_____TAB2" localSheetId="7">#REF!</definedName>
    <definedName name="_____TAB2">#REF!</definedName>
    <definedName name="____TAB2" localSheetId="3">#REF!</definedName>
    <definedName name="____TAB2" localSheetId="6">#REF!</definedName>
    <definedName name="____TAB2" localSheetId="7">#REF!</definedName>
    <definedName name="____TAB2">#REF!</definedName>
    <definedName name="___BD1" localSheetId="6">[1]CORPS!$A$1:$C$62</definedName>
    <definedName name="___BD1">[1]CORPS!$A$1:$C$62</definedName>
    <definedName name="___FRM1" localSheetId="3">'[2]Tab 1'!#REF!</definedName>
    <definedName name="___FRM1" localSheetId="6">'[2]Tab 1'!#REF!</definedName>
    <definedName name="___FRM1">'[2]Tab 1'!#REF!</definedName>
    <definedName name="___lib1">[3]libdisc!$A$2:$B$16</definedName>
    <definedName name="___mcf1" localSheetId="3">#REF!</definedName>
    <definedName name="___mcf1" localSheetId="6">#REF!</definedName>
    <definedName name="___mcf1" localSheetId="7">#REF!</definedName>
    <definedName name="___mcf1">#REF!</definedName>
    <definedName name="___mcf2" localSheetId="3">#REF!</definedName>
    <definedName name="___mcf2" localSheetId="6">#REF!</definedName>
    <definedName name="___mcf2" localSheetId="7">#REF!</definedName>
    <definedName name="___mcf2">#REF!</definedName>
    <definedName name="___mcf3" localSheetId="3">#REF!</definedName>
    <definedName name="___mcf3" localSheetId="6">#REF!</definedName>
    <definedName name="___mcf3" localSheetId="7">#REF!</definedName>
    <definedName name="___mcf3">#REF!</definedName>
    <definedName name="___pr92" localSheetId="3">'[4]Tab III Taux de retraite'!#REF!</definedName>
    <definedName name="___pr92" localSheetId="6">'[4]Tab III Taux de retraite'!#REF!</definedName>
    <definedName name="___pr92" localSheetId="7">'[4]Tab III Taux de retraite'!#REF!</definedName>
    <definedName name="___pr92">'[4]Tab III Taux de retraite'!#REF!</definedName>
    <definedName name="___tab1" localSheetId="3">#REF!</definedName>
    <definedName name="___tab1" localSheetId="6">#REF!</definedName>
    <definedName name="___tab1" localSheetId="7">#REF!</definedName>
    <definedName name="___tab1">#REF!</definedName>
    <definedName name="___TAB2" localSheetId="3">#REF!</definedName>
    <definedName name="___TAB2" localSheetId="6">#REF!</definedName>
    <definedName name="___TAB2" localSheetId="7">#REF!</definedName>
    <definedName name="___TAB2">#REF!</definedName>
    <definedName name="___tab7" localSheetId="3">#REF!</definedName>
    <definedName name="___tab7" localSheetId="6">#REF!</definedName>
    <definedName name="___tab7" localSheetId="7">#REF!</definedName>
    <definedName name="___tab7">#REF!</definedName>
    <definedName name="___tab8" localSheetId="3">#REF!</definedName>
    <definedName name="___tab8" localSheetId="6">#REF!</definedName>
    <definedName name="___tab8" localSheetId="7">#REF!</definedName>
    <definedName name="___tab8">#REF!</definedName>
    <definedName name="___tab887" localSheetId="3">#REF!</definedName>
    <definedName name="___tab887" localSheetId="6">#REF!</definedName>
    <definedName name="___tab887" localSheetId="7">#REF!</definedName>
    <definedName name="___tab887">#REF!</definedName>
    <definedName name="___tab9" localSheetId="3">#REF!</definedName>
    <definedName name="___tab9" localSheetId="6">#REF!</definedName>
    <definedName name="___tab9" localSheetId="7">#REF!</definedName>
    <definedName name="___tab9">#REF!</definedName>
    <definedName name="__BD1" localSheetId="6">[2]astra_digital!$A$1:$C$62</definedName>
    <definedName name="__BD1">[2]astra_digital!$A$1:$C$62</definedName>
    <definedName name="__CPT1" localSheetId="6">[5]CPT1!$A$1:$B$211</definedName>
    <definedName name="__CPT1">[5]CPT1!$A$1:$B$211</definedName>
    <definedName name="__FRM1" localSheetId="3">'[2]Tab 1'!#REF!</definedName>
    <definedName name="__FRM1" localSheetId="6">'[2]Tab 1'!#REF!</definedName>
    <definedName name="__FRM1">'[2]Tab 1'!#REF!</definedName>
    <definedName name="__FRM2" localSheetId="3">[6]NBT7!#REF!</definedName>
    <definedName name="__FRM2" localSheetId="6">[6]NBT7!#REF!</definedName>
    <definedName name="__FRM2">[6]NBT7!#REF!</definedName>
    <definedName name="__IMP1" localSheetId="6">'[7]NBT4 92-93'!$A$1:$V$33</definedName>
    <definedName name="__IMP1">'[7]NBT4 92-93'!$A$1:$V$33</definedName>
    <definedName name="__IMP2" localSheetId="6">'[7]NBT4 92-93'!$A$35:$V$85</definedName>
    <definedName name="__IMP2">'[7]NBT4 92-93'!$A$35:$V$85</definedName>
    <definedName name="__lib1">[3]libdisc!$A$2:$B$16</definedName>
    <definedName name="__mcf1" localSheetId="3">#REF!</definedName>
    <definedName name="__mcf1" localSheetId="6">#REF!</definedName>
    <definedName name="__mcf1" localSheetId="7">#REF!</definedName>
    <definedName name="__mcf1">#REF!</definedName>
    <definedName name="__mcf2" localSheetId="3">#REF!</definedName>
    <definedName name="__mcf2" localSheetId="6">#REF!</definedName>
    <definedName name="__mcf2" localSheetId="7">#REF!</definedName>
    <definedName name="__mcf2">#REF!</definedName>
    <definedName name="__mcf3" localSheetId="3">#REF!</definedName>
    <definedName name="__mcf3" localSheetId="6">#REF!</definedName>
    <definedName name="__mcf3" localSheetId="7">#REF!</definedName>
    <definedName name="__mcf3">#REF!</definedName>
    <definedName name="__pr92" localSheetId="3">[2]astra_digital!#REF!</definedName>
    <definedName name="__pr92" localSheetId="6">[2]astra_digital!#REF!</definedName>
    <definedName name="__pr92" localSheetId="7">[2]astra_digital!#REF!</definedName>
    <definedName name="__pr92">[2]astra_digital!#REF!</definedName>
    <definedName name="__tab1" localSheetId="3">#REF!</definedName>
    <definedName name="__tab1" localSheetId="6">#REF!</definedName>
    <definedName name="__tab1" localSheetId="7">#REF!</definedName>
    <definedName name="__tab1">#REF!</definedName>
    <definedName name="__TAB2" localSheetId="3">#REF!</definedName>
    <definedName name="__TAB2" localSheetId="6">#REF!</definedName>
    <definedName name="__TAB2" localSheetId="7">#REF!</definedName>
    <definedName name="__TAB2">#REF!</definedName>
    <definedName name="__tab7" localSheetId="3">#REF!</definedName>
    <definedName name="__tab7" localSheetId="6">#REF!</definedName>
    <definedName name="__tab7" localSheetId="7">#REF!</definedName>
    <definedName name="__tab7">#REF!</definedName>
    <definedName name="__tab8" localSheetId="3">#REF!</definedName>
    <definedName name="__tab8" localSheetId="6">#REF!</definedName>
    <definedName name="__tab8" localSheetId="7">#REF!</definedName>
    <definedName name="__tab8">#REF!</definedName>
    <definedName name="__tab887" localSheetId="3">#REF!</definedName>
    <definedName name="__tab887" localSheetId="6">#REF!</definedName>
    <definedName name="__tab887" localSheetId="7">#REF!</definedName>
    <definedName name="__tab887">#REF!</definedName>
    <definedName name="__tab9" localSheetId="3">#REF!</definedName>
    <definedName name="__tab9" localSheetId="6">#REF!</definedName>
    <definedName name="__tab9" localSheetId="7">#REF!</definedName>
    <definedName name="__tab9">#REF!</definedName>
    <definedName name="_AMO_UniqueIdentifier" hidden="1">"'467865af-42ca-4d90-a492-b89856b259ea'"</definedName>
    <definedName name="_BD1">[8]astra_digital!$A$1:$C$62</definedName>
    <definedName name="_CPT1">[9]CPT1!$A$1:$B$211</definedName>
    <definedName name="_xlnm._FilterDatabase" localSheetId="3" hidden="1">'FIGURE 3'!$I$5:$Q$42</definedName>
    <definedName name="_FRM1" localSheetId="3">'[8]Tab 1'!#REF!</definedName>
    <definedName name="_FRM1" localSheetId="6">'[8]Tab 1'!#REF!</definedName>
    <definedName name="_FRM1">'[8]Tab 1'!#REF!</definedName>
    <definedName name="_FRM2" localSheetId="3">[10]NBT7!#REF!</definedName>
    <definedName name="_FRM2" localSheetId="6">[10]NBT7!#REF!</definedName>
    <definedName name="_FRM2">[10]NBT7!#REF!</definedName>
    <definedName name="_IMP1">'[11]NBT4 92-93'!$A$1:$V$33</definedName>
    <definedName name="_IMP2">'[11]NBT4 92-93'!$A$35:$V$85</definedName>
    <definedName name="_lib1" localSheetId="6">[12]libdisc!$A$2:$B$16</definedName>
    <definedName name="_lib1">[12]libdisc!$A$2:$B$16</definedName>
    <definedName name="_mcf1" localSheetId="3">#REF!</definedName>
    <definedName name="_mcf1" localSheetId="6">#REF!</definedName>
    <definedName name="_mcf1" localSheetId="7">#REF!</definedName>
    <definedName name="_mcf1">#REF!</definedName>
    <definedName name="_mcf2" localSheetId="3">#REF!</definedName>
    <definedName name="_mcf2" localSheetId="6">#REF!</definedName>
    <definedName name="_mcf2" localSheetId="7">#REF!</definedName>
    <definedName name="_mcf2">#REF!</definedName>
    <definedName name="_mcf3" localSheetId="3">#REF!</definedName>
    <definedName name="_mcf3" localSheetId="6">#REF!</definedName>
    <definedName name="_mcf3" localSheetId="7">#REF!</definedName>
    <definedName name="_mcf3">#REF!</definedName>
    <definedName name="_pr92" localSheetId="3">[8]astra_digital!#REF!</definedName>
    <definedName name="_pr92" localSheetId="7">[8]astra_digital!#REF!</definedName>
    <definedName name="_pr92">[8]astra_digital!#REF!</definedName>
    <definedName name="_tab1" localSheetId="3">#REF!</definedName>
    <definedName name="_tab1" localSheetId="6">#REF!</definedName>
    <definedName name="_tab1" localSheetId="7">#REF!</definedName>
    <definedName name="_tab1">#REF!</definedName>
    <definedName name="_tab2" localSheetId="3">#REF!</definedName>
    <definedName name="_tab2" localSheetId="6">#REF!</definedName>
    <definedName name="_tab2" localSheetId="7">#REF!</definedName>
    <definedName name="_tab2">#REF!</definedName>
    <definedName name="_tab3" localSheetId="3">#REF!</definedName>
    <definedName name="_tab3" localSheetId="6">#REF!</definedName>
    <definedName name="_tab3" localSheetId="7">#REF!</definedName>
    <definedName name="_tab3">#REF!</definedName>
    <definedName name="_tab7" localSheetId="3">#REF!</definedName>
    <definedName name="_tab7" localSheetId="6">#REF!</definedName>
    <definedName name="_tab7" localSheetId="7">#REF!</definedName>
    <definedName name="_tab7">#REF!</definedName>
    <definedName name="_tab8" localSheetId="3">#REF!</definedName>
    <definedName name="_tab8" localSheetId="6">#REF!</definedName>
    <definedName name="_tab8" localSheetId="7">#REF!</definedName>
    <definedName name="_tab8">#REF!</definedName>
    <definedName name="_tab887" localSheetId="3">#REF!</definedName>
    <definedName name="_tab887" localSheetId="6">#REF!</definedName>
    <definedName name="_tab887" localSheetId="7">#REF!</definedName>
    <definedName name="_tab887">#REF!</definedName>
    <definedName name="_tab9" localSheetId="3">#REF!</definedName>
    <definedName name="_tab9" localSheetId="6">#REF!</definedName>
    <definedName name="_tab9" localSheetId="7">#REF!</definedName>
    <definedName name="_tab9">#REF!</definedName>
    <definedName name="a">'[13]calcul age moyen'!$C$9:$R$354</definedName>
    <definedName name="aa" localSheetId="3">[8]astra_digital!#REF!</definedName>
    <definedName name="aa" localSheetId="6">[8]astra_digital!#REF!</definedName>
    <definedName name="aa">[8]astra_digital!#REF!</definedName>
    <definedName name="ab" localSheetId="3">[8]astra_digital!#REF!</definedName>
    <definedName name="ab">[8]astra_digital!#REF!</definedName>
    <definedName name="an">"donnee99!$B$1"</definedName>
    <definedName name="an_27">"gd98!$B$1"</definedName>
    <definedName name="ASSOCIE_GD">'[14]4_NON_PERMANENTS'!$AD$15:$AE$18</definedName>
    <definedName name="ASSOCIE_GROUPE">'[14]4_NON_PERMANENTS'!$AD$1:$AE$12</definedName>
    <definedName name="ASSOCIE_SECTION">'[14]4_NON_PERMANENTS'!$AA$1:$AB$54</definedName>
    <definedName name="ATER_GD">'[14]4_NON_PERMANENTS'!$L$15:$M$18</definedName>
    <definedName name="ATER_GROUPE">'[14]4_NON_PERMANENTS'!$L$1:$M$13</definedName>
    <definedName name="ATER_SECTION">'[14]4_NON_PERMANENTS'!$I$1:$J$56</definedName>
    <definedName name="Avec_AGFF">[15]H1_T!$D$1</definedName>
    <definedName name="azdf" localSheetId="3">#REF!</definedName>
    <definedName name="azdf" localSheetId="6">#REF!</definedName>
    <definedName name="azdf" localSheetId="7">#REF!</definedName>
    <definedName name="azdf">#REF!</definedName>
    <definedName name="_xlnm.Database" localSheetId="3">#REF!</definedName>
    <definedName name="_xlnm.Database" localSheetId="6">#REF!</definedName>
    <definedName name="_xlnm.Database" localSheetId="7">#REF!</definedName>
    <definedName name="_xlnm.Database">#REF!</definedName>
    <definedName name="base_vc07sd_sortie" localSheetId="3">#REF!</definedName>
    <definedName name="base_vc07sd_sortie" localSheetId="6">#REF!</definedName>
    <definedName name="base_vc07sd_sortie" localSheetId="7">#REF!</definedName>
    <definedName name="base_vc07sd_sortie">#REF!</definedName>
    <definedName name="bb" localSheetId="3">[8]astra_digital!#REF!</definedName>
    <definedName name="bb" localSheetId="6">[8]astra_digital!#REF!</definedName>
    <definedName name="bb" localSheetId="7">[8]astra_digital!#REF!</definedName>
    <definedName name="bb">[8]astra_digital!#REF!</definedName>
    <definedName name="bbb">'[16]Tableau de données'!$A$2:$B$32</definedName>
    <definedName name="bbcc">[17]Feuil1!$A$2:$C$45</definedName>
    <definedName name="BCL_REC" localSheetId="3">'[8]Tab 1'!#REF!</definedName>
    <definedName name="BCL_REC" localSheetId="6">'[8]Tab 1'!#REF!</definedName>
    <definedName name="BCL_REC">'[8]Tab 1'!#REF!</definedName>
    <definedName name="bd">'[8]#REF'!$A$1:$C$45</definedName>
    <definedName name="bdd">[18]GDISC98!$A$1:$N$191</definedName>
    <definedName name="BIDEX" localSheetId="3">#REF!</definedName>
    <definedName name="BIDEX" localSheetId="6">#REF!</definedName>
    <definedName name="BIDEX" localSheetId="7">#REF!</definedName>
    <definedName name="BIDEX">#REF!</definedName>
    <definedName name="BOX_MCF_GD">'[14]2_2_BOXPLOT'!$B$96:$J$99</definedName>
    <definedName name="BOX_MCF_GROUPE">'[14]2_2_BOXPLOT'!$B$68:$J$80</definedName>
    <definedName name="BOX_PR_GD">'[14]2_2_BOXPLOT'!$B$100:$J$103</definedName>
    <definedName name="BOX_PR_GROUPE">'[14]2_2_BOXPLOT'!$B$81:$J$93</definedName>
    <definedName name="CACS" localSheetId="3">#REF!</definedName>
    <definedName name="CACS" localSheetId="6">#REF!</definedName>
    <definedName name="CACS" localSheetId="7">#REF!</definedName>
    <definedName name="CACS">#REF!</definedName>
    <definedName name="CANDIDATS_MCF_GD">'[14]3_2_CANDIDATS_MCF'!$A$84:$U$88</definedName>
    <definedName name="CANDIDATS_MCF_GROUPE">'[14]3_2_CANDIDATS_MCF'!$A$65:$U$78</definedName>
    <definedName name="CANDIDATS_MCF_SECTION">'[14]3_2_CANDIDATS_MCF'!$A$2:$U$59</definedName>
    <definedName name="CANDIDATS_PR_GD">'[14]3_2_CANDIDATS_PR'!$A$80:$U$85</definedName>
    <definedName name="CANDIDATS_PR_GROUPE">'[14]3_2_CANDIDATS_PR'!$A$63:$U$75</definedName>
    <definedName name="CANDIDATS_PR_SECTION">'[14]3_2_CANDIDATS_PR'!$A$1:$U$59</definedName>
    <definedName name="cb" localSheetId="3">[8]astra_digital!#REF!</definedName>
    <definedName name="cb">[8]astra_digital!#REF!</definedName>
    <definedName name="cc" localSheetId="3">#REF!</definedName>
    <definedName name="cc" localSheetId="6">#REF!</definedName>
    <definedName name="cc" localSheetId="7">#REF!</definedName>
    <definedName name="cc">#REF!</definedName>
    <definedName name="CDAF" localSheetId="3">#REF!</definedName>
    <definedName name="CDAF" localSheetId="6">#REF!</definedName>
    <definedName name="CDAF" localSheetId="7">#REF!</definedName>
    <definedName name="CDAF">#REF!</definedName>
    <definedName name="clecr">[17]NAISCRDR!$A$36:$D$1883</definedName>
    <definedName name="clecr_27" localSheetId="3">#REF!</definedName>
    <definedName name="clecr_27" localSheetId="6">#REF!</definedName>
    <definedName name="clecr_27" localSheetId="7">#REF!</definedName>
    <definedName name="clecr_27">#REF!</definedName>
    <definedName name="cledr">[17]NAISCRDR!$A$36:$E$1883</definedName>
    <definedName name="cledr_27" localSheetId="3">#REF!</definedName>
    <definedName name="cledr_27" localSheetId="6">#REF!</definedName>
    <definedName name="cledr_27" localSheetId="7">#REF!</definedName>
    <definedName name="cledr_27">#REF!</definedName>
    <definedName name="Col_Dates_Detail">[19]H1_T!$C:$D,[19]H1_T!$F:$I,[19]H1_T!$K:$N,[19]H1_T!$P:$S,[19]H1_T!$U:$X,[19]H1_T!$Z:$AC,[19]H1_T!$AE:$AH,[19]H1_T!$AJ:$AM,[19]H1_T!$AO:$AR</definedName>
    <definedName name="CONC_ENT">[20]CONC_ENT!$A$1:$F$6</definedName>
    <definedName name="CPT1_25" localSheetId="3">#REF!</definedName>
    <definedName name="CPT1_25" localSheetId="6">#REF!</definedName>
    <definedName name="CPT1_25" localSheetId="7">#REF!</definedName>
    <definedName name="CPT1_25">#REF!</definedName>
    <definedName name="CS" localSheetId="3">#REF!</definedName>
    <definedName name="CS" localSheetId="6">#REF!</definedName>
    <definedName name="CS" localSheetId="7">#REF!</definedName>
    <definedName name="CS">#REF!</definedName>
    <definedName name="CSC" localSheetId="3">#REF!</definedName>
    <definedName name="CSC" localSheetId="6">#REF!</definedName>
    <definedName name="CSC" localSheetId="7">#REF!</definedName>
    <definedName name="CSC">#REF!</definedName>
    <definedName name="DATE">'[11]NBT4 92-93'!$V$3</definedName>
    <definedName name="Dates" localSheetId="3">#REF!</definedName>
    <definedName name="Dates" localSheetId="6">#REF!</definedName>
    <definedName name="Dates" localSheetId="7">#REF!</definedName>
    <definedName name="Dates">#REF!</definedName>
    <definedName name="DC_GD">'[14]4_NON_PERMANENTS'!$E$19:$G$24</definedName>
    <definedName name="DC_GROUPE">'[14]4_NON_PERMANENTS'!$E$3:$G$17</definedName>
    <definedName name="DC_SECTION">'[14]4_NON_PERMANENTS'!$A$3:$C$60</definedName>
    <definedName name="DDEF" localSheetId="3">#REF!</definedName>
    <definedName name="DDEF" localSheetId="6">#REF!</definedName>
    <definedName name="DDEF" localSheetId="7">#REF!</definedName>
    <definedName name="DDEF">#REF!</definedName>
    <definedName name="DDEF_P" localSheetId="3">#REF!</definedName>
    <definedName name="DDEF_P" localSheetId="6">#REF!</definedName>
    <definedName name="DDEF_P" localSheetId="7">#REF!</definedName>
    <definedName name="DDEF_P">#REF!</definedName>
    <definedName name="DDEH" localSheetId="3">#REF!</definedName>
    <definedName name="DDEH" localSheetId="6">#REF!</definedName>
    <definedName name="DDEH" localSheetId="7">#REF!</definedName>
    <definedName name="DDEH">#REF!</definedName>
    <definedName name="DDEH_P" localSheetId="3">#REF!</definedName>
    <definedName name="DDEH_P" localSheetId="6">#REF!</definedName>
    <definedName name="DDEH_P" localSheetId="7">#REF!</definedName>
    <definedName name="DDEH_P">#REF!</definedName>
    <definedName name="DDET" localSheetId="3">#REF!</definedName>
    <definedName name="DDET" localSheetId="6">#REF!</definedName>
    <definedName name="DDET" localSheetId="7">#REF!</definedName>
    <definedName name="DDET">#REF!</definedName>
    <definedName name="DDET_P" localSheetId="3">#REF!</definedName>
    <definedName name="DDET_P" localSheetId="6">#REF!</definedName>
    <definedName name="DDET_P" localSheetId="7">#REF!</definedName>
    <definedName name="DDET_P">#REF!</definedName>
    <definedName name="DDIF" localSheetId="3">#REF!</definedName>
    <definedName name="DDIF" localSheetId="6">#REF!</definedName>
    <definedName name="DDIF" localSheetId="7">#REF!</definedName>
    <definedName name="DDIF">#REF!</definedName>
    <definedName name="DDIF_P" localSheetId="3">#REF!</definedName>
    <definedName name="DDIF_P" localSheetId="6">#REF!</definedName>
    <definedName name="DDIF_P" localSheetId="7">#REF!</definedName>
    <definedName name="DDIF_P">#REF!</definedName>
    <definedName name="DDIH" localSheetId="3">#REF!</definedName>
    <definedName name="DDIH" localSheetId="6">#REF!</definedName>
    <definedName name="DDIH" localSheetId="7">#REF!</definedName>
    <definedName name="DDIH">#REF!</definedName>
    <definedName name="DDIH_P" localSheetId="3">#REF!</definedName>
    <definedName name="DDIH_P" localSheetId="6">#REF!</definedName>
    <definedName name="DDIH_P" localSheetId="7">#REF!</definedName>
    <definedName name="DDIH_P">#REF!</definedName>
    <definedName name="DDIT" localSheetId="3">#REF!</definedName>
    <definedName name="DDIT" localSheetId="6">#REF!</definedName>
    <definedName name="DDIT" localSheetId="7">#REF!</definedName>
    <definedName name="DDIT">#REF!</definedName>
    <definedName name="DDIT_P" localSheetId="3">#REF!</definedName>
    <definedName name="DDIT_P" localSheetId="6">#REF!</definedName>
    <definedName name="DDIT_P" localSheetId="7">#REF!</definedName>
    <definedName name="DDIT_P">#REF!</definedName>
    <definedName name="DOCT" localSheetId="3">#REF!</definedName>
    <definedName name="DOCT" localSheetId="6">#REF!</definedName>
    <definedName name="DOCT" localSheetId="7">#REF!</definedName>
    <definedName name="DOCT">#REF!</definedName>
    <definedName name="DOCT05" localSheetId="3">[21]graph1_insc!#REF!</definedName>
    <definedName name="DOCT05" localSheetId="6">[21]graph1_insc!#REF!</definedName>
    <definedName name="DOCT05" localSheetId="7">[21]graph1_insc!#REF!</definedName>
    <definedName name="DOCT05">[21]graph1_insc!#REF!</definedName>
    <definedName name="DOCTETR" localSheetId="3">#REF!</definedName>
    <definedName name="DOCTETR" localSheetId="6">#REF!</definedName>
    <definedName name="DOCTETR" localSheetId="7">#REF!</definedName>
    <definedName name="DOCTETR">#REF!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ee">#REF!</definedName>
    <definedName name="EFF_PR_ETAB">'[14]5_EFFECTIF_PR'!$A$3:$EQ$61</definedName>
    <definedName name="EFFECTIF_MCF_ETAB">'[14]5_EFFECTIF_MCF'!$A$2:$EQ$61</definedName>
    <definedName name="Effectifs_en_Activité" localSheetId="3">#REF!</definedName>
    <definedName name="Effectifs_en_Activité" localSheetId="6">#REF!</definedName>
    <definedName name="Effectifs_en_Activité" localSheetId="7">#REF!</definedName>
    <definedName name="Effectifs_en_Activité">#REF!</definedName>
    <definedName name="Enseigndec2000" localSheetId="3">'[22]Intercalaire 1'!#REF!</definedName>
    <definedName name="Enseigndec2000" localSheetId="6">'[22]Intercalaire 1'!#REF!</definedName>
    <definedName name="Enseigndec2000" localSheetId="7">'[22]Intercalaire 1'!#REF!</definedName>
    <definedName name="Enseigndec2000">'[22]Intercalaire 1'!#REF!</definedName>
    <definedName name="enseigntotaldec2000" localSheetId="3">'[22]Intercalaire 1'!#REF!</definedName>
    <definedName name="enseigntotaldec2000" localSheetId="6">'[22]Intercalaire 1'!#REF!</definedName>
    <definedName name="enseigntotaldec2000">'[22]Intercalaire 1'!#REF!</definedName>
    <definedName name="EPIC1" localSheetId="3">#REF!</definedName>
    <definedName name="EPIC1" localSheetId="6">#REF!</definedName>
    <definedName name="EPIC1" localSheetId="7">#REF!</definedName>
    <definedName name="EPIC1">#REF!</definedName>
    <definedName name="EPIC2" localSheetId="3">#REF!</definedName>
    <definedName name="EPIC2" localSheetId="6">#REF!</definedName>
    <definedName name="EPIC2" localSheetId="7">#REF!</definedName>
    <definedName name="EPIC2">#REF!</definedName>
    <definedName name="EPIC3" localSheetId="3">#REF!</definedName>
    <definedName name="EPIC3" localSheetId="6">#REF!</definedName>
    <definedName name="EPIC3" localSheetId="7">#REF!</definedName>
    <definedName name="EPIC3">#REF!</definedName>
    <definedName name="EPST1" localSheetId="3">#REF!</definedName>
    <definedName name="EPST1" localSheetId="6">#REF!</definedName>
    <definedName name="EPST1" localSheetId="7">#REF!</definedName>
    <definedName name="EPST1">#REF!</definedName>
    <definedName name="EPST2" localSheetId="3">#REF!</definedName>
    <definedName name="EPST2" localSheetId="6">#REF!</definedName>
    <definedName name="EPST2" localSheetId="7">#REF!</definedName>
    <definedName name="EPST2">#REF!</definedName>
    <definedName name="EPST3" localSheetId="3">#REF!</definedName>
    <definedName name="EPST3" localSheetId="6">#REF!</definedName>
    <definedName name="EPST3" localSheetId="7">#REF!</definedName>
    <definedName name="EPST3">#REF!</definedName>
    <definedName name="erhgherh" localSheetId="3">#REF!</definedName>
    <definedName name="erhgherh" localSheetId="6">#REF!</definedName>
    <definedName name="erhgherh" localSheetId="7">#REF!</definedName>
    <definedName name="erhgherh">#REF!</definedName>
    <definedName name="ETPT" localSheetId="3">#REF!</definedName>
    <definedName name="ETPT" localSheetId="6">#REF!</definedName>
    <definedName name="ETPT" localSheetId="7">#REF!</definedName>
    <definedName name="ETPT">#REF!</definedName>
    <definedName name="etudiants_etab">[23]EFF_ETUDIANTS!$G$2:$H$145</definedName>
    <definedName name="etudiants_typo">[23]EFF_ETUDIANTS!$A$1:$B$11</definedName>
    <definedName name="Excel_BuiltIn_Database">NA()</definedName>
    <definedName name="Excel_BuiltIn_Database_14" localSheetId="3">#REF!</definedName>
    <definedName name="Excel_BuiltIn_Database_14" localSheetId="6">#REF!</definedName>
    <definedName name="Excel_BuiltIn_Database_14" localSheetId="7">#REF!</definedName>
    <definedName name="Excel_BuiltIn_Database_14">#REF!</definedName>
    <definedName name="Excel_BuiltIn_Database_15" localSheetId="3">#REF!</definedName>
    <definedName name="Excel_BuiltIn_Database_15" localSheetId="6">#REF!</definedName>
    <definedName name="Excel_BuiltIn_Database_15" localSheetId="7">#REF!</definedName>
    <definedName name="Excel_BuiltIn_Database_15">#REF!</definedName>
    <definedName name="Excel_BuiltIn_Database_16" localSheetId="3">#REF!</definedName>
    <definedName name="Excel_BuiltIn_Database_16" localSheetId="6">#REF!</definedName>
    <definedName name="Excel_BuiltIn_Database_16" localSheetId="7">#REF!</definedName>
    <definedName name="Excel_BuiltIn_Database_16">#REF!</definedName>
    <definedName name="Excel_BuiltIn_Database_17" localSheetId="3">#REF!</definedName>
    <definedName name="Excel_BuiltIn_Database_17" localSheetId="6">#REF!</definedName>
    <definedName name="Excel_BuiltIn_Database_17" localSheetId="7">#REF!</definedName>
    <definedName name="Excel_BuiltIn_Database_17">#REF!</definedName>
    <definedName name="Excel_BuiltIn_Database_18" localSheetId="3">#REF!</definedName>
    <definedName name="Excel_BuiltIn_Database_18" localSheetId="6">#REF!</definedName>
    <definedName name="Excel_BuiltIn_Database_18" localSheetId="7">#REF!</definedName>
    <definedName name="Excel_BuiltIn_Database_18">#REF!</definedName>
    <definedName name="Excel_BuiltIn_Database_19" localSheetId="3">#REF!</definedName>
    <definedName name="Excel_BuiltIn_Database_19" localSheetId="6">#REF!</definedName>
    <definedName name="Excel_BuiltIn_Database_19" localSheetId="7">#REF!</definedName>
    <definedName name="Excel_BuiltIn_Database_19">#REF!</definedName>
    <definedName name="Excel_BuiltIn_Database_21" localSheetId="3">#REF!</definedName>
    <definedName name="Excel_BuiltIn_Database_21" localSheetId="6">#REF!</definedName>
    <definedName name="Excel_BuiltIn_Database_21" localSheetId="7">#REF!</definedName>
    <definedName name="Excel_BuiltIn_Database_21">#REF!</definedName>
    <definedName name="Excel_BuiltIn_Database_23" localSheetId="3">'[24]non candidats'!#REF!</definedName>
    <definedName name="Excel_BuiltIn_Database_23" localSheetId="6">'[24]non candidats'!#REF!</definedName>
    <definedName name="Excel_BuiltIn_Database_23" localSheetId="7">'[24]non candidats'!#REF!</definedName>
    <definedName name="Excel_BuiltIn_Database_23">'[24]non candidats'!#REF!</definedName>
    <definedName name="Excel_BuiltIn_Database_24" localSheetId="3">#REF!</definedName>
    <definedName name="Excel_BuiltIn_Database_24" localSheetId="6">#REF!</definedName>
    <definedName name="Excel_BuiltIn_Database_24" localSheetId="7">#REF!</definedName>
    <definedName name="Excel_BuiltIn_Database_24">#REF!</definedName>
    <definedName name="Excel_BuiltIn_Database_25" localSheetId="3">#REF!</definedName>
    <definedName name="Excel_BuiltIn_Database_25" localSheetId="6">#REF!</definedName>
    <definedName name="Excel_BuiltIn_Database_25" localSheetId="7">#REF!</definedName>
    <definedName name="Excel_BuiltIn_Database_25">#REF!</definedName>
    <definedName name="Excel_BuiltIn_Database_27" localSheetId="3">#REF!</definedName>
    <definedName name="Excel_BuiltIn_Database_27" localSheetId="6">#REF!</definedName>
    <definedName name="Excel_BuiltIn_Database_27" localSheetId="7">#REF!</definedName>
    <definedName name="Excel_BuiltIn_Database_27">#REF!</definedName>
    <definedName name="Excel_BuiltIn_Database_6" localSheetId="3">'[24]tableau qualifications'!#REF!</definedName>
    <definedName name="Excel_BuiltIn_Database_6" localSheetId="6">'[24]tableau qualifications'!#REF!</definedName>
    <definedName name="Excel_BuiltIn_Database_6" localSheetId="7">'[24]tableau qualifications'!#REF!</definedName>
    <definedName name="Excel_BuiltIn_Database_6">'[24]tableau qualifications'!#REF!</definedName>
    <definedName name="Excel_BuiltIn_Database_7" localSheetId="3">#REF!</definedName>
    <definedName name="Excel_BuiltIn_Database_7" localSheetId="6">#REF!</definedName>
    <definedName name="Excel_BuiltIn_Database_7" localSheetId="7">#REF!</definedName>
    <definedName name="Excel_BuiltIn_Database_7">#REF!</definedName>
    <definedName name="FEM">[25]FEM!$A$1:$E$27</definedName>
    <definedName name="Feuille2" localSheetId="3">#REF!</definedName>
    <definedName name="Feuille2" localSheetId="6">#REF!</definedName>
    <definedName name="Feuille2" localSheetId="7">#REF!</definedName>
    <definedName name="Feuille2">#REF!</definedName>
    <definedName name="flux3" localSheetId="3">'[26]données source flux'!#REF!</definedName>
    <definedName name="flux3" localSheetId="6">'[26]données source flux'!#REF!</definedName>
    <definedName name="flux3" localSheetId="7">'[26]données source flux'!#REF!</definedName>
    <definedName name="flux3">'[26]données source flux'!#REF!</definedName>
    <definedName name="FORMAT" localSheetId="3">'[8]Tab 1'!#REF!</definedName>
    <definedName name="FORMAT" localSheetId="6">'[8]Tab 1'!#REF!</definedName>
    <definedName name="FORMAT">'[8]Tab 1'!#REF!</definedName>
    <definedName name="FORMAT2" localSheetId="3">'[8]Tab 1'!#REF!</definedName>
    <definedName name="FORMAT2" localSheetId="6">'[8]Tab 1'!#REF!</definedName>
    <definedName name="FORMAT2">'[8]Tab 1'!#REF!</definedName>
    <definedName name="FP_L16" localSheetId="3">#REF!</definedName>
    <definedName name="FP_L16" localSheetId="6">#REF!</definedName>
    <definedName name="FP_L16" localSheetId="7">#REF!</definedName>
    <definedName name="FP_L16">#REF!</definedName>
    <definedName name="FTOT" localSheetId="3">#REF!</definedName>
    <definedName name="FTOT" localSheetId="6">#REF!</definedName>
    <definedName name="FTOT" localSheetId="7">#REF!</definedName>
    <definedName name="FTOT">#REF!</definedName>
    <definedName name="FTOT_P" localSheetId="3">#REF!</definedName>
    <definedName name="FTOT_P" localSheetId="6">#REF!</definedName>
    <definedName name="FTOT_P" localSheetId="7">#REF!</definedName>
    <definedName name="FTOT_P">#REF!</definedName>
    <definedName name="gd98_cum_mcf">[27]gd98!$A$11:$O$251</definedName>
    <definedName name="gd98_cum_pr">[27]gd98!$A$11:$N$251</definedName>
    <definedName name="gd98_cum_tot">[27]gd98!$A$11:$P$251</definedName>
    <definedName name="gd98_eff_moyen">[27]gd98!$A$11:$Q$251</definedName>
    <definedName name="gd98_mcf_tot">[27]gd98!$A$11:$I$251</definedName>
    <definedName name="gd98_median_mcf">[27]gd98!$A$11:$X$252</definedName>
    <definedName name="gd98_median_pr">[27]gd98!$A$11:$U$252</definedName>
    <definedName name="gd98_median_tot">[27]gd98!$A$11:$AA$252</definedName>
    <definedName name="gd98_pr_tot">[27]gd98!$A$11:$F$251</definedName>
    <definedName name="gd98_tot_tot">[27]gd98!$A$11:$L$251</definedName>
    <definedName name="gp98_cum_mcf" localSheetId="3">#REF!</definedName>
    <definedName name="gp98_cum_mcf" localSheetId="6">#REF!</definedName>
    <definedName name="gp98_cum_mcf" localSheetId="7">#REF!</definedName>
    <definedName name="gp98_cum_mcf">#REF!</definedName>
    <definedName name="gp98_cum_mcf_19" localSheetId="3">#REF!</definedName>
    <definedName name="gp98_cum_mcf_19" localSheetId="6">#REF!</definedName>
    <definedName name="gp98_cum_mcf_19" localSheetId="7">#REF!</definedName>
    <definedName name="gp98_cum_mcf_19">#REF!</definedName>
    <definedName name="gp98_cum_mcf_21" localSheetId="3">#REF!</definedName>
    <definedName name="gp98_cum_mcf_21" localSheetId="6">#REF!</definedName>
    <definedName name="gp98_cum_mcf_21" localSheetId="7">#REF!</definedName>
    <definedName name="gp98_cum_mcf_21">#REF!</definedName>
    <definedName name="gp98_cum_mcf_23" localSheetId="3">#REF!</definedName>
    <definedName name="gp98_cum_mcf_23" localSheetId="6">#REF!</definedName>
    <definedName name="gp98_cum_mcf_23" localSheetId="7">#REF!</definedName>
    <definedName name="gp98_cum_mcf_23">#REF!</definedName>
    <definedName name="gp98_cum_mcf_25" localSheetId="3">#REF!</definedName>
    <definedName name="gp98_cum_mcf_25" localSheetId="6">#REF!</definedName>
    <definedName name="gp98_cum_mcf_25" localSheetId="7">#REF!</definedName>
    <definedName name="gp98_cum_mcf_25">#REF!</definedName>
    <definedName name="gp98_cum_mcf_27" localSheetId="3">#REF!</definedName>
    <definedName name="gp98_cum_mcf_27" localSheetId="6">#REF!</definedName>
    <definedName name="gp98_cum_mcf_27" localSheetId="7">#REF!</definedName>
    <definedName name="gp98_cum_mcf_27">#REF!</definedName>
    <definedName name="gp98_cum_mcf_6" localSheetId="3">#REF!</definedName>
    <definedName name="gp98_cum_mcf_6" localSheetId="6">#REF!</definedName>
    <definedName name="gp98_cum_mcf_6" localSheetId="7">#REF!</definedName>
    <definedName name="gp98_cum_mcf_6">#REF!</definedName>
    <definedName name="gp98_cum_pr" localSheetId="3">#REF!</definedName>
    <definedName name="gp98_cum_pr" localSheetId="6">#REF!</definedName>
    <definedName name="gp98_cum_pr" localSheetId="7">#REF!</definedName>
    <definedName name="gp98_cum_pr">#REF!</definedName>
    <definedName name="gp98_cum_pr_19" localSheetId="3">#REF!</definedName>
    <definedName name="gp98_cum_pr_19" localSheetId="6">#REF!</definedName>
    <definedName name="gp98_cum_pr_19" localSheetId="7">#REF!</definedName>
    <definedName name="gp98_cum_pr_19">#REF!</definedName>
    <definedName name="gp98_cum_pr_21" localSheetId="3">#REF!</definedName>
    <definedName name="gp98_cum_pr_21" localSheetId="6">#REF!</definedName>
    <definedName name="gp98_cum_pr_21" localSheetId="7">#REF!</definedName>
    <definedName name="gp98_cum_pr_21">#REF!</definedName>
    <definedName name="gp98_cum_pr_23" localSheetId="3">#REF!</definedName>
    <definedName name="gp98_cum_pr_23" localSheetId="6">#REF!</definedName>
    <definedName name="gp98_cum_pr_23" localSheetId="7">#REF!</definedName>
    <definedName name="gp98_cum_pr_23">#REF!</definedName>
    <definedName name="gp98_cum_pr_25" localSheetId="3">#REF!</definedName>
    <definedName name="gp98_cum_pr_25" localSheetId="6">#REF!</definedName>
    <definedName name="gp98_cum_pr_25" localSheetId="7">#REF!</definedName>
    <definedName name="gp98_cum_pr_25">#REF!</definedName>
    <definedName name="gp98_cum_pr_27" localSheetId="3">#REF!</definedName>
    <definedName name="gp98_cum_pr_27" localSheetId="6">#REF!</definedName>
    <definedName name="gp98_cum_pr_27" localSheetId="7">#REF!</definedName>
    <definedName name="gp98_cum_pr_27">#REF!</definedName>
    <definedName name="gp98_cum_pr_6" localSheetId="3">#REF!</definedName>
    <definedName name="gp98_cum_pr_6" localSheetId="6">#REF!</definedName>
    <definedName name="gp98_cum_pr_6" localSheetId="7">#REF!</definedName>
    <definedName name="gp98_cum_pr_6">#REF!</definedName>
    <definedName name="gp98_cum_tot" localSheetId="3">#REF!</definedName>
    <definedName name="gp98_cum_tot" localSheetId="6">#REF!</definedName>
    <definedName name="gp98_cum_tot" localSheetId="7">#REF!</definedName>
    <definedName name="gp98_cum_tot">#REF!</definedName>
    <definedName name="gp98_cum_tot_19" localSheetId="3">#REF!</definedName>
    <definedName name="gp98_cum_tot_19" localSheetId="6">#REF!</definedName>
    <definedName name="gp98_cum_tot_19" localSheetId="7">#REF!</definedName>
    <definedName name="gp98_cum_tot_19">#REF!</definedName>
    <definedName name="gp98_cum_tot_21" localSheetId="3">#REF!</definedName>
    <definedName name="gp98_cum_tot_21" localSheetId="6">#REF!</definedName>
    <definedName name="gp98_cum_tot_21" localSheetId="7">#REF!</definedName>
    <definedName name="gp98_cum_tot_21">#REF!</definedName>
    <definedName name="gp98_cum_tot_23" localSheetId="3">#REF!</definedName>
    <definedName name="gp98_cum_tot_23" localSheetId="6">#REF!</definedName>
    <definedName name="gp98_cum_tot_23" localSheetId="7">#REF!</definedName>
    <definedName name="gp98_cum_tot_23">#REF!</definedName>
    <definedName name="gp98_cum_tot_25" localSheetId="3">#REF!</definedName>
    <definedName name="gp98_cum_tot_25" localSheetId="6">#REF!</definedName>
    <definedName name="gp98_cum_tot_25" localSheetId="7">#REF!</definedName>
    <definedName name="gp98_cum_tot_25">#REF!</definedName>
    <definedName name="gp98_cum_tot_27" localSheetId="3">#REF!</definedName>
    <definedName name="gp98_cum_tot_27" localSheetId="6">#REF!</definedName>
    <definedName name="gp98_cum_tot_27" localSheetId="7">#REF!</definedName>
    <definedName name="gp98_cum_tot_27">#REF!</definedName>
    <definedName name="gp98_cum_tot_6" localSheetId="3">#REF!</definedName>
    <definedName name="gp98_cum_tot_6" localSheetId="6">#REF!</definedName>
    <definedName name="gp98_cum_tot_6" localSheetId="7">#REF!</definedName>
    <definedName name="gp98_cum_tot_6">#REF!</definedName>
    <definedName name="gp98_eff_moyen" localSheetId="3">#REF!</definedName>
    <definedName name="gp98_eff_moyen" localSheetId="6">#REF!</definedName>
    <definedName name="gp98_eff_moyen" localSheetId="7">#REF!</definedName>
    <definedName name="gp98_eff_moyen">#REF!</definedName>
    <definedName name="gp98_eff_moyen_19" localSheetId="3">#REF!</definedName>
    <definedName name="gp98_eff_moyen_19" localSheetId="6">#REF!</definedName>
    <definedName name="gp98_eff_moyen_19" localSheetId="7">#REF!</definedName>
    <definedName name="gp98_eff_moyen_19">#REF!</definedName>
    <definedName name="gp98_eff_moyen_21" localSheetId="3">#REF!</definedName>
    <definedName name="gp98_eff_moyen_21" localSheetId="6">#REF!</definedName>
    <definedName name="gp98_eff_moyen_21" localSheetId="7">#REF!</definedName>
    <definedName name="gp98_eff_moyen_21">#REF!</definedName>
    <definedName name="gp98_eff_moyen_23" localSheetId="3">#REF!</definedName>
    <definedName name="gp98_eff_moyen_23" localSheetId="6">#REF!</definedName>
    <definedName name="gp98_eff_moyen_23" localSheetId="7">#REF!</definedName>
    <definedName name="gp98_eff_moyen_23">#REF!</definedName>
    <definedName name="gp98_eff_moyen_25" localSheetId="3">#REF!</definedName>
    <definedName name="gp98_eff_moyen_25" localSheetId="6">#REF!</definedName>
    <definedName name="gp98_eff_moyen_25" localSheetId="7">#REF!</definedName>
    <definedName name="gp98_eff_moyen_25">#REF!</definedName>
    <definedName name="gp98_eff_moyen_27" localSheetId="3">#REF!</definedName>
    <definedName name="gp98_eff_moyen_27" localSheetId="6">#REF!</definedName>
    <definedName name="gp98_eff_moyen_27" localSheetId="7">#REF!</definedName>
    <definedName name="gp98_eff_moyen_27">#REF!</definedName>
    <definedName name="gp98_eff_moyen_6" localSheetId="3">#REF!</definedName>
    <definedName name="gp98_eff_moyen_6" localSheetId="6">#REF!</definedName>
    <definedName name="gp98_eff_moyen_6" localSheetId="7">#REF!</definedName>
    <definedName name="gp98_eff_moyen_6">#REF!</definedName>
    <definedName name="gp98_mcf_tot" localSheetId="3">#REF!</definedName>
    <definedName name="gp98_mcf_tot" localSheetId="6">#REF!</definedName>
    <definedName name="gp98_mcf_tot" localSheetId="7">#REF!</definedName>
    <definedName name="gp98_mcf_tot">#REF!</definedName>
    <definedName name="gp98_mcf_tot_19" localSheetId="3">#REF!</definedName>
    <definedName name="gp98_mcf_tot_19" localSheetId="6">#REF!</definedName>
    <definedName name="gp98_mcf_tot_19" localSheetId="7">#REF!</definedName>
    <definedName name="gp98_mcf_tot_19">#REF!</definedName>
    <definedName name="gp98_mcf_tot_21" localSheetId="3">#REF!</definedName>
    <definedName name="gp98_mcf_tot_21" localSheetId="6">#REF!</definedName>
    <definedName name="gp98_mcf_tot_21" localSheetId="7">#REF!</definedName>
    <definedName name="gp98_mcf_tot_21">#REF!</definedName>
    <definedName name="gp98_mcf_tot_23" localSheetId="3">#REF!</definedName>
    <definedName name="gp98_mcf_tot_23" localSheetId="6">#REF!</definedName>
    <definedName name="gp98_mcf_tot_23" localSheetId="7">#REF!</definedName>
    <definedName name="gp98_mcf_tot_23">#REF!</definedName>
    <definedName name="gp98_mcf_tot_25" localSheetId="3">#REF!</definedName>
    <definedName name="gp98_mcf_tot_25" localSheetId="6">#REF!</definedName>
    <definedName name="gp98_mcf_tot_25" localSheetId="7">#REF!</definedName>
    <definedName name="gp98_mcf_tot_25">#REF!</definedName>
    <definedName name="gp98_mcf_tot_27" localSheetId="3">#REF!</definedName>
    <definedName name="gp98_mcf_tot_27" localSheetId="6">#REF!</definedName>
    <definedName name="gp98_mcf_tot_27" localSheetId="7">#REF!</definedName>
    <definedName name="gp98_mcf_tot_27">#REF!</definedName>
    <definedName name="gp98_mcf_tot_6" localSheetId="3">#REF!</definedName>
    <definedName name="gp98_mcf_tot_6" localSheetId="6">#REF!</definedName>
    <definedName name="gp98_mcf_tot_6" localSheetId="7">#REF!</definedName>
    <definedName name="gp98_mcf_tot_6">#REF!</definedName>
    <definedName name="gp98_median_mcf" localSheetId="3">#REF!</definedName>
    <definedName name="gp98_median_mcf" localSheetId="6">#REF!</definedName>
    <definedName name="gp98_median_mcf" localSheetId="7">#REF!</definedName>
    <definedName name="gp98_median_mcf">#REF!</definedName>
    <definedName name="gp98_median_mcf_19" localSheetId="3">#REF!</definedName>
    <definedName name="gp98_median_mcf_19" localSheetId="6">#REF!</definedName>
    <definedName name="gp98_median_mcf_19" localSheetId="7">#REF!</definedName>
    <definedName name="gp98_median_mcf_19">#REF!</definedName>
    <definedName name="gp98_median_mcf_21" localSheetId="3">#REF!</definedName>
    <definedName name="gp98_median_mcf_21" localSheetId="6">#REF!</definedName>
    <definedName name="gp98_median_mcf_21" localSheetId="7">#REF!</definedName>
    <definedName name="gp98_median_mcf_21">#REF!</definedName>
    <definedName name="gp98_median_mcf_23" localSheetId="3">#REF!</definedName>
    <definedName name="gp98_median_mcf_23" localSheetId="6">#REF!</definedName>
    <definedName name="gp98_median_mcf_23" localSheetId="7">#REF!</definedName>
    <definedName name="gp98_median_mcf_23">#REF!</definedName>
    <definedName name="gp98_median_mcf_25" localSheetId="3">#REF!</definedName>
    <definedName name="gp98_median_mcf_25" localSheetId="6">#REF!</definedName>
    <definedName name="gp98_median_mcf_25" localSheetId="7">#REF!</definedName>
    <definedName name="gp98_median_mcf_25">#REF!</definedName>
    <definedName name="gp98_median_mcf_27" localSheetId="3">#REF!</definedName>
    <definedName name="gp98_median_mcf_27" localSheetId="6">#REF!</definedName>
    <definedName name="gp98_median_mcf_27" localSheetId="7">#REF!</definedName>
    <definedName name="gp98_median_mcf_27">#REF!</definedName>
    <definedName name="gp98_median_mcf_6" localSheetId="3">#REF!</definedName>
    <definedName name="gp98_median_mcf_6" localSheetId="6">#REF!</definedName>
    <definedName name="gp98_median_mcf_6" localSheetId="7">#REF!</definedName>
    <definedName name="gp98_median_mcf_6">#REF!</definedName>
    <definedName name="gp98_median_pr" localSheetId="3">#REF!</definedName>
    <definedName name="gp98_median_pr" localSheetId="6">#REF!</definedName>
    <definedName name="gp98_median_pr" localSheetId="7">#REF!</definedName>
    <definedName name="gp98_median_pr">#REF!</definedName>
    <definedName name="gp98_median_pr_19" localSheetId="3">#REF!</definedName>
    <definedName name="gp98_median_pr_19" localSheetId="6">#REF!</definedName>
    <definedName name="gp98_median_pr_19" localSheetId="7">#REF!</definedName>
    <definedName name="gp98_median_pr_19">#REF!</definedName>
    <definedName name="gp98_median_pr_21" localSheetId="3">#REF!</definedName>
    <definedName name="gp98_median_pr_21" localSheetId="6">#REF!</definedName>
    <definedName name="gp98_median_pr_21" localSheetId="7">#REF!</definedName>
    <definedName name="gp98_median_pr_21">#REF!</definedName>
    <definedName name="gp98_median_pr_23" localSheetId="3">#REF!</definedName>
    <definedName name="gp98_median_pr_23" localSheetId="6">#REF!</definedName>
    <definedName name="gp98_median_pr_23" localSheetId="7">#REF!</definedName>
    <definedName name="gp98_median_pr_23">#REF!</definedName>
    <definedName name="gp98_median_pr_25" localSheetId="3">#REF!</definedName>
    <definedName name="gp98_median_pr_25" localSheetId="6">#REF!</definedName>
    <definedName name="gp98_median_pr_25" localSheetId="7">#REF!</definedName>
    <definedName name="gp98_median_pr_25">#REF!</definedName>
    <definedName name="gp98_median_pr_27" localSheetId="3">#REF!</definedName>
    <definedName name="gp98_median_pr_27" localSheetId="6">#REF!</definedName>
    <definedName name="gp98_median_pr_27" localSheetId="7">#REF!</definedName>
    <definedName name="gp98_median_pr_27">#REF!</definedName>
    <definedName name="gp98_median_pr_6" localSheetId="3">#REF!</definedName>
    <definedName name="gp98_median_pr_6" localSheetId="6">#REF!</definedName>
    <definedName name="gp98_median_pr_6" localSheetId="7">#REF!</definedName>
    <definedName name="gp98_median_pr_6">#REF!</definedName>
    <definedName name="gp98_median_tot" localSheetId="3">#REF!</definedName>
    <definedName name="gp98_median_tot" localSheetId="6">#REF!</definedName>
    <definedName name="gp98_median_tot" localSheetId="7">#REF!</definedName>
    <definedName name="gp98_median_tot">#REF!</definedName>
    <definedName name="gp98_median_tot_19" localSheetId="3">#REF!</definedName>
    <definedName name="gp98_median_tot_19" localSheetId="6">#REF!</definedName>
    <definedName name="gp98_median_tot_19" localSheetId="7">#REF!</definedName>
    <definedName name="gp98_median_tot_19">#REF!</definedName>
    <definedName name="gp98_median_tot_21" localSheetId="3">#REF!</definedName>
    <definedName name="gp98_median_tot_21" localSheetId="6">#REF!</definedName>
    <definedName name="gp98_median_tot_21" localSheetId="7">#REF!</definedName>
    <definedName name="gp98_median_tot_21">#REF!</definedName>
    <definedName name="gp98_median_tot_23" localSheetId="3">#REF!</definedName>
    <definedName name="gp98_median_tot_23" localSheetId="6">#REF!</definedName>
    <definedName name="gp98_median_tot_23" localSheetId="7">#REF!</definedName>
    <definedName name="gp98_median_tot_23">#REF!</definedName>
    <definedName name="gp98_median_tot_25" localSheetId="3">#REF!</definedName>
    <definedName name="gp98_median_tot_25" localSheetId="6">#REF!</definedName>
    <definedName name="gp98_median_tot_25" localSheetId="7">#REF!</definedName>
    <definedName name="gp98_median_tot_25">#REF!</definedName>
    <definedName name="gp98_median_tot_27" localSheetId="3">#REF!</definedName>
    <definedName name="gp98_median_tot_27" localSheetId="6">#REF!</definedName>
    <definedName name="gp98_median_tot_27" localSheetId="7">#REF!</definedName>
    <definedName name="gp98_median_tot_27">#REF!</definedName>
    <definedName name="gp98_median_tot_6" localSheetId="3">#REF!</definedName>
    <definedName name="gp98_median_tot_6" localSheetId="6">#REF!</definedName>
    <definedName name="gp98_median_tot_6" localSheetId="7">#REF!</definedName>
    <definedName name="gp98_median_tot_6">#REF!</definedName>
    <definedName name="gp98_pr_tot" localSheetId="3">#REF!</definedName>
    <definedName name="gp98_pr_tot" localSheetId="6">#REF!</definedName>
    <definedName name="gp98_pr_tot" localSheetId="7">#REF!</definedName>
    <definedName name="gp98_pr_tot">#REF!</definedName>
    <definedName name="gp98_pr_tot_19" localSheetId="3">#REF!</definedName>
    <definedName name="gp98_pr_tot_19" localSheetId="6">#REF!</definedName>
    <definedName name="gp98_pr_tot_19" localSheetId="7">#REF!</definedName>
    <definedName name="gp98_pr_tot_19">#REF!</definedName>
    <definedName name="gp98_pr_tot_21" localSheetId="3">#REF!</definedName>
    <definedName name="gp98_pr_tot_21" localSheetId="6">#REF!</definedName>
    <definedName name="gp98_pr_tot_21" localSheetId="7">#REF!</definedName>
    <definedName name="gp98_pr_tot_21">#REF!</definedName>
    <definedName name="gp98_pr_tot_23" localSheetId="3">#REF!</definedName>
    <definedName name="gp98_pr_tot_23" localSheetId="6">#REF!</definedName>
    <definedName name="gp98_pr_tot_23" localSheetId="7">#REF!</definedName>
    <definedName name="gp98_pr_tot_23">#REF!</definedName>
    <definedName name="gp98_pr_tot_25" localSheetId="3">#REF!</definedName>
    <definedName name="gp98_pr_tot_25" localSheetId="6">#REF!</definedName>
    <definedName name="gp98_pr_tot_25" localSheetId="7">#REF!</definedName>
    <definedName name="gp98_pr_tot_25">#REF!</definedName>
    <definedName name="gp98_pr_tot_27" localSheetId="3">#REF!</definedName>
    <definedName name="gp98_pr_tot_27" localSheetId="6">#REF!</definedName>
    <definedName name="gp98_pr_tot_27" localSheetId="7">#REF!</definedName>
    <definedName name="gp98_pr_tot_27">#REF!</definedName>
    <definedName name="gp98_pr_tot_6" localSheetId="3">#REF!</definedName>
    <definedName name="gp98_pr_tot_6" localSheetId="6">#REF!</definedName>
    <definedName name="gp98_pr_tot_6" localSheetId="7">#REF!</definedName>
    <definedName name="gp98_pr_tot_6">#REF!</definedName>
    <definedName name="gp98_tot_tot" localSheetId="3">#REF!</definedName>
    <definedName name="gp98_tot_tot" localSheetId="6">#REF!</definedName>
    <definedName name="gp98_tot_tot" localSheetId="7">#REF!</definedName>
    <definedName name="gp98_tot_tot">#REF!</definedName>
    <definedName name="gp98_tot_tot_19" localSheetId="3">#REF!</definedName>
    <definedName name="gp98_tot_tot_19" localSheetId="6">#REF!</definedName>
    <definedName name="gp98_tot_tot_19" localSheetId="7">#REF!</definedName>
    <definedName name="gp98_tot_tot_19">#REF!</definedName>
    <definedName name="gp98_tot_tot_21" localSheetId="3">#REF!</definedName>
    <definedName name="gp98_tot_tot_21" localSheetId="6">#REF!</definedName>
    <definedName name="gp98_tot_tot_21" localSheetId="7">#REF!</definedName>
    <definedName name="gp98_tot_tot_21">#REF!</definedName>
    <definedName name="gp98_tot_tot_23" localSheetId="3">#REF!</definedName>
    <definedName name="gp98_tot_tot_23" localSheetId="6">#REF!</definedName>
    <definedName name="gp98_tot_tot_23" localSheetId="7">#REF!</definedName>
    <definedName name="gp98_tot_tot_23">#REF!</definedName>
    <definedName name="gp98_tot_tot_25" localSheetId="3">#REF!</definedName>
    <definedName name="gp98_tot_tot_25" localSheetId="6">#REF!</definedName>
    <definedName name="gp98_tot_tot_25" localSheetId="7">#REF!</definedName>
    <definedName name="gp98_tot_tot_25">#REF!</definedName>
    <definedName name="gp98_tot_tot_27" localSheetId="3">#REF!</definedName>
    <definedName name="gp98_tot_tot_27" localSheetId="6">#REF!</definedName>
    <definedName name="gp98_tot_tot_27" localSheetId="7">#REF!</definedName>
    <definedName name="gp98_tot_tot_27">#REF!</definedName>
    <definedName name="gp98_tot_tot_6" localSheetId="3">#REF!</definedName>
    <definedName name="gp98_tot_tot_6" localSheetId="6">#REF!</definedName>
    <definedName name="gp98_tot_tot_6" localSheetId="7">#REF!</definedName>
    <definedName name="gp98_tot_tot_6">#REF!</definedName>
    <definedName name="groupe">[8]astra_digital!$A$1:$C$62</definedName>
    <definedName name="groupe_2008">[23]REDEPLOIEMENT!$A$158:$O$302</definedName>
    <definedName name="groupe_2012">[23]REDEPLOIEMENT!$A$5:$O$151</definedName>
    <definedName name="GROUPE_ENT" localSheetId="3">'[28]F41-6'!#REF!</definedName>
    <definedName name="GROUPE_ENT" localSheetId="6">'[28]F41-6'!#REF!</definedName>
    <definedName name="GROUPE_ENT">'[28]F41-6'!#REF!</definedName>
    <definedName name="H1Regime">[19]EnvoiEffCot!$E$4</definedName>
    <definedName name="H2Regime">[19]EnvoiEffCot!$F$4</definedName>
    <definedName name="HISTO_GD">[14]HISTORI!$N$20:$X$26</definedName>
    <definedName name="HISTO_GROUPE">[14]HISTORI!$N$1:$X$16</definedName>
    <definedName name="HISTO_SECTION">[14]HISTORI!$A$3:$K$60</definedName>
    <definedName name="HorsGestion">[15]H1_T!$D$2</definedName>
    <definedName name="HTOT" localSheetId="3">#REF!</definedName>
    <definedName name="HTOT" localSheetId="6">#REF!</definedName>
    <definedName name="HTOT" localSheetId="7">#REF!</definedName>
    <definedName name="HTOT">#REF!</definedName>
    <definedName name="HTOT_P" localSheetId="3">#REF!</definedName>
    <definedName name="HTOT_P" localSheetId="6">#REF!</definedName>
    <definedName name="HTOT_P" localSheetId="7">#REF!</definedName>
    <definedName name="HTOT_P">#REF!</definedName>
    <definedName name="IDEF" localSheetId="3">#REF!</definedName>
    <definedName name="IDEF" localSheetId="6">#REF!</definedName>
    <definedName name="IDEF" localSheetId="7">#REF!</definedName>
    <definedName name="IDEF">#REF!</definedName>
    <definedName name="idef_p" localSheetId="3">#REF!</definedName>
    <definedName name="idef_p" localSheetId="6">#REF!</definedName>
    <definedName name="idef_p" localSheetId="7">#REF!</definedName>
    <definedName name="idef_p">#REF!</definedName>
    <definedName name="IDEH" localSheetId="3">#REF!</definedName>
    <definedName name="IDEH" localSheetId="6">#REF!</definedName>
    <definedName name="IDEH" localSheetId="7">#REF!</definedName>
    <definedName name="IDEH">#REF!</definedName>
    <definedName name="ideh_p" localSheetId="3">#REF!</definedName>
    <definedName name="ideh_p" localSheetId="6">#REF!</definedName>
    <definedName name="ideh_p" localSheetId="7">#REF!</definedName>
    <definedName name="ideh_p">#REF!</definedName>
    <definedName name="IDIF" localSheetId="3">#REF!</definedName>
    <definedName name="IDIF" localSheetId="6">#REF!</definedName>
    <definedName name="IDIF" localSheetId="7">#REF!</definedName>
    <definedName name="IDIF">#REF!</definedName>
    <definedName name="idif_p" localSheetId="3">#REF!</definedName>
    <definedName name="idif_p" localSheetId="6">#REF!</definedName>
    <definedName name="idif_p" localSheetId="7">#REF!</definedName>
    <definedName name="idif_p">#REF!</definedName>
    <definedName name="IDIH" localSheetId="3">#REF!</definedName>
    <definedName name="IDIH" localSheetId="6">#REF!</definedName>
    <definedName name="IDIH" localSheetId="7">#REF!</definedName>
    <definedName name="IDIH">#REF!</definedName>
    <definedName name="idih_p" localSheetId="3">#REF!</definedName>
    <definedName name="idih_p" localSheetId="6">#REF!</definedName>
    <definedName name="idih_p" localSheetId="7">#REF!</definedName>
    <definedName name="idih_p">#REF!</definedName>
    <definedName name="IMP" localSheetId="3">'[8]Tab 3'!#REF!</definedName>
    <definedName name="IMP" localSheetId="6">'[8]Tab 3'!#REF!</definedName>
    <definedName name="IMP" localSheetId="7">'[8]Tab 3'!#REF!</definedName>
    <definedName name="IMP">'[8]Tab 3'!#REF!</definedName>
    <definedName name="indiv_sexe_pp_ss_tot">'[29]1'!$A$4:$Q$120</definedName>
    <definedName name="indiv_tot_remun_etp_ss_tot">'[30]19'!$A$6:$K$33</definedName>
    <definedName name="INVF" localSheetId="3">#REF!</definedName>
    <definedName name="INVF" localSheetId="6">#REF!</definedName>
    <definedName name="INVF" localSheetId="7">#REF!</definedName>
    <definedName name="INVF">#REF!</definedName>
    <definedName name="INVF_P" localSheetId="3">#REF!</definedName>
    <definedName name="INVF_P" localSheetId="6">#REF!</definedName>
    <definedName name="INVF_P" localSheetId="7">#REF!</definedName>
    <definedName name="INVF_P">#REF!</definedName>
    <definedName name="INVH" localSheetId="3">#REF!</definedName>
    <definedName name="INVH" localSheetId="6">#REF!</definedName>
    <definedName name="INVH" localSheetId="7">#REF!</definedName>
    <definedName name="INVH">#REF!</definedName>
    <definedName name="INVH_P" localSheetId="3">#REF!</definedName>
    <definedName name="INVH_P" localSheetId="6">#REF!</definedName>
    <definedName name="INVH_P" localSheetId="7">#REF!</definedName>
    <definedName name="INVH_P">#REF!</definedName>
    <definedName name="INVITE_GD">'[14]4_NON_PERMANENTS'!$X$15:$Y$18</definedName>
    <definedName name="INVITE_GROUPE">'[14]4_NON_PERMANENTS'!$X$1:$Y$13</definedName>
    <definedName name="INVITE_SECTION">'[14]4_NON_PERMANENTS'!$U$1:$V$56</definedName>
    <definedName name="INVT" localSheetId="3">#REF!</definedName>
    <definedName name="INVT" localSheetId="6">#REF!</definedName>
    <definedName name="INVT" localSheetId="7">#REF!</definedName>
    <definedName name="INVT">#REF!</definedName>
    <definedName name="INVT_P" localSheetId="3">#REF!</definedName>
    <definedName name="INVT_P" localSheetId="6">#REF!</definedName>
    <definedName name="INVT_P" localSheetId="7">#REF!</definedName>
    <definedName name="INVT_P">#REF!</definedName>
    <definedName name="lib_section">[17]Section!$A$2:$B$43</definedName>
    <definedName name="lib_section_27" localSheetId="3">#REF!</definedName>
    <definedName name="lib_section_27" localSheetId="6">#REF!</definedName>
    <definedName name="lib_section_27" localSheetId="7">#REF!</definedName>
    <definedName name="lib_section_27">#REF!</definedName>
    <definedName name="libposit" localSheetId="6">[31]POSITION_ADMINISTRATIVE!$B$2:$C$136</definedName>
    <definedName name="libposit">[31]POSITION_ADMINISTRATIVE!$B$2:$C$136</definedName>
    <definedName name="LIEN_CNU">[14]P1!$T$1</definedName>
    <definedName name="LIEN_GD">[14]P1!$V$1</definedName>
    <definedName name="LIEN_GROUPE">[14]P1!$U$1</definedName>
    <definedName name="LigneCompareCharpin" localSheetId="3">#REF!</definedName>
    <definedName name="LigneCompareCharpin" localSheetId="6">#REF!</definedName>
    <definedName name="LigneCompareCharpin" localSheetId="7">#REF!</definedName>
    <definedName name="LigneCompareCharpin">#REF!</definedName>
    <definedName name="Liste" localSheetId="3">#REF!</definedName>
    <definedName name="Liste" localSheetId="6">#REF!</definedName>
    <definedName name="Liste" localSheetId="7">#REF!</definedName>
    <definedName name="Liste">#REF!</definedName>
    <definedName name="LISTE_SECTION">[14]LISTE_SECTION!$A$2:$E$58</definedName>
    <definedName name="LML_GD">'[14]4_NON_PERMANENTS'!$R$17:$S$20</definedName>
    <definedName name="LML_GROUPE">'[14]4_NON_PERMANENTS'!$R$1:$S$13</definedName>
    <definedName name="LML_SECTION">'[14]4_NON_PERMANENTS'!$O$1:$P$56</definedName>
    <definedName name="Masse_des_pensions_de_droit_dérivé" localSheetId="3">#REF!</definedName>
    <definedName name="Masse_des_pensions_de_droit_dérivé" localSheetId="6">#REF!</definedName>
    <definedName name="Masse_des_pensions_de_droit_dérivé" localSheetId="7">#REF!</definedName>
    <definedName name="Masse_des_pensions_de_droit_dérivé">#REF!</definedName>
    <definedName name="MED_MCF_FEMME">'[14]2_2_MEDIANE'!$C$62:$E$118</definedName>
    <definedName name="MED_MCF_HOMME">'[14]2_2_MEDIANE'!$I$62:$K$118</definedName>
    <definedName name="MED_MCF_TOTAL">'[14]2_2_MEDIANE'!$O$62:$Q$118</definedName>
    <definedName name="MED_PR_FEMME">'[14]2_2_MEDIANE'!$C$2:$E$58</definedName>
    <definedName name="MED_PR_HOMME">'[14]2_2_MEDIANE'!$I$1:$K$58</definedName>
    <definedName name="MED_PR_TOTAL">'[14]2_2_MEDIANE'!$O$2:$Q$58</definedName>
    <definedName name="Medecine" localSheetId="3">[8]astra_digital!#REF!</definedName>
    <definedName name="Medecine" localSheetId="6">[8]astra_digital!#REF!</definedName>
    <definedName name="Medecine">[8]astra_digital!#REF!</definedName>
    <definedName name="Médecine" localSheetId="3">[8]astra_digital!#REF!</definedName>
    <definedName name="Médecine" localSheetId="6">[8]astra_digital!#REF!</definedName>
    <definedName name="Médecine">[8]astra_digital!#REF!</definedName>
    <definedName name="moy" localSheetId="3">#REF!</definedName>
    <definedName name="moy" localSheetId="6">#REF!</definedName>
    <definedName name="moy" localSheetId="7">#REF!</definedName>
    <definedName name="moy">#REF!</definedName>
    <definedName name="NC" localSheetId="3">#REF!</definedName>
    <definedName name="NC" localSheetId="6">#REF!</definedName>
    <definedName name="NC" localSheetId="7">#REF!</definedName>
    <definedName name="NC">#REF!</definedName>
    <definedName name="nnn">[17]Feuil1!$A$2:$B$45</definedName>
    <definedName name="NomRegime">[19]EnvoiEffCot!$E$1</definedName>
    <definedName name="Odonto" localSheetId="3">[8]astra_digital!#REF!</definedName>
    <definedName name="Odonto" localSheetId="6">[8]astra_digital!#REF!</definedName>
    <definedName name="Odonto">[8]astra_digital!#REF!</definedName>
    <definedName name="Odontologie" localSheetId="3">[8]astra_digital!#REF!</definedName>
    <definedName name="Odontologie" localSheetId="6">[8]astra_digital!#REF!</definedName>
    <definedName name="Odontologie">[8]astra_digital!#REF!</definedName>
    <definedName name="Organisme">[19]H1_T!$B$1</definedName>
    <definedName name="p" localSheetId="3">#REF!</definedName>
    <definedName name="p" localSheetId="6">#REF!</definedName>
    <definedName name="p" localSheetId="7">#REF!</definedName>
    <definedName name="p">#REF!</definedName>
    <definedName name="PE" localSheetId="3">#REF!</definedName>
    <definedName name="PE" localSheetId="6">#REF!</definedName>
    <definedName name="PE" localSheetId="7">#REF!</definedName>
    <definedName name="PE">#REF!</definedName>
    <definedName name="PENSTOT" localSheetId="3">#REF!</definedName>
    <definedName name="PENSTOT" localSheetId="6">#REF!</definedName>
    <definedName name="PENSTOT" localSheetId="7">#REF!</definedName>
    <definedName name="PENSTOT">#REF!</definedName>
    <definedName name="PENSTOT_P" localSheetId="3">#REF!</definedName>
    <definedName name="PENSTOT_P" localSheetId="6">#REF!</definedName>
    <definedName name="PENSTOT_P" localSheetId="7">#REF!</definedName>
    <definedName name="PENSTOT_P">#REF!</definedName>
    <definedName name="Pharma" localSheetId="3">[8]astra_digital!#REF!</definedName>
    <definedName name="Pharma" localSheetId="7">[8]astra_digital!#REF!</definedName>
    <definedName name="Pharma">[8]astra_digital!#REF!</definedName>
    <definedName name="Pharmacie" localSheetId="3">[8]astra_digital!#REF!</definedName>
    <definedName name="Pharmacie" localSheetId="7">[8]astra_digital!#REF!</definedName>
    <definedName name="Pharmacie">[8]astra_digital!#REF!</definedName>
    <definedName name="PLOT_MCF_SECTION">'[14]2_2_BOXPLOT'!$O$2:$W$58</definedName>
    <definedName name="PLOT_PR_SECTION">'[14]2_2_BOXPLOT'!$C$2:$K$58</definedName>
    <definedName name="POSTES_PUBLIES">'[14]3_2_PUBLIES'!$A$2:$L$63</definedName>
    <definedName name="POSTES_PUBLIES_GD">'[14]3_2_PUBLIES'!$A$67:$K$72</definedName>
    <definedName name="POSTES_PUBLIES_GROUPE">'[14]3_2_PUBLIES'!$A$76:$K$89</definedName>
    <definedName name="PourCompG" localSheetId="3">'[32]FPE après réforme'!#REF!</definedName>
    <definedName name="PourCompG" localSheetId="6">'[32]FPE après réforme'!#REF!</definedName>
    <definedName name="PourCompG">'[32]FPE après réforme'!#REF!</definedName>
    <definedName name="POURS" localSheetId="3">#REF!</definedName>
    <definedName name="POURS" localSheetId="6">#REF!</definedName>
    <definedName name="POURS" localSheetId="7">#REF!</definedName>
    <definedName name="POURS">#REF!</definedName>
    <definedName name="POURSUITE_DOC_09" localSheetId="7">#REF!</definedName>
    <definedName name="POURSUITE_DOC_09">#REF!</definedName>
    <definedName name="POURSUITE_DOC_10" localSheetId="7">#REF!</definedName>
    <definedName name="POURSUITE_DOC_10">#REF!</definedName>
    <definedName name="POURSUITE_DOC_11" localSheetId="7">#REF!</definedName>
    <definedName name="POURSUITE_DOC_11">#REF!</definedName>
    <definedName name="POURSUITE_DOC_12" localSheetId="7">#REF!</definedName>
    <definedName name="POURSUITE_DOC_12">#REF!</definedName>
    <definedName name="POURSUITE_DOC_13" localSheetId="7">#REF!</definedName>
    <definedName name="POURSUITE_DOC_13">#REF!</definedName>
    <definedName name="POURSUITE_DOC_14" localSheetId="7">#REF!</definedName>
    <definedName name="POURSUITE_DOC_14">#REF!</definedName>
    <definedName name="POURVUS_MCF_GD">'[14]3_2_POURVUS_MCF'!$A$80:$U$86</definedName>
    <definedName name="POURVUS_MCF_GROUPE">'[14]3_2_POURVUS_MCF'!$A$63:$U$78</definedName>
    <definedName name="POURVUS_MCF_SECTION">'[14]3_2_POURVUS_MCF'!$A$1:$U$60</definedName>
    <definedName name="POURVUS_PR_GD">'[14]3_2_POURVUS_PR'!$A$85:$U$89</definedName>
    <definedName name="POURVUS_PR_GROUPE">'[14]3_2_POURVUS_PR'!$A$68:$U$82</definedName>
    <definedName name="POURVUS_PR_SECTION">'[14]3_2_POURVUS_PR'!$A$1:$U$63</definedName>
    <definedName name="prev2008" localSheetId="3">#REF!</definedName>
    <definedName name="prev2008" localSheetId="6">#REF!</definedName>
    <definedName name="prev2008" localSheetId="7">#REF!</definedName>
    <definedName name="prev2008">#REF!</definedName>
    <definedName name="PREVISION_RETRAITE_GD">'[14]2_3_PREVISION_AGE'!$N$19:$X$25</definedName>
    <definedName name="PREVISION_RETRAITE_GROUPE">'[14]2_3_PREVISION_AGE'!$N$1:$X$15</definedName>
    <definedName name="PREVISION_RETRAITE_SECTION">'[14]2_3_PREVISION_AGE'!$A$1:$K$59</definedName>
    <definedName name="prevmcf2008" localSheetId="3">#REF!</definedName>
    <definedName name="prevmcf2008" localSheetId="6">#REF!</definedName>
    <definedName name="prevmcf2008" localSheetId="7">#REF!</definedName>
    <definedName name="prevmcf2008">#REF!</definedName>
    <definedName name="prevpr2008" localSheetId="3">#REF!</definedName>
    <definedName name="prevpr2008" localSheetId="6">#REF!</definedName>
    <definedName name="prevpr2008" localSheetId="7">#REF!</definedName>
    <definedName name="prevpr2008">#REF!</definedName>
    <definedName name="PRINCIPAL" localSheetId="3">'[8]Tab 1'!#REF!</definedName>
    <definedName name="PRINCIPAL" localSheetId="7">'[8]Tab 1'!#REF!</definedName>
    <definedName name="PRINCIPAL">'[8]Tab 1'!#REF!</definedName>
    <definedName name="Prix_00_03">[33]H0!$B$128</definedName>
    <definedName name="Prix_2001" localSheetId="3">#REF!</definedName>
    <definedName name="Prix_2001" localSheetId="6">#REF!</definedName>
    <definedName name="Prix_2001" localSheetId="7">#REF!</definedName>
    <definedName name="Prix_2001">#REF!</definedName>
    <definedName name="PYRAMIDE_MCF">'[14]2_1_PYRAMIDE'!$L$1:$U$59</definedName>
    <definedName name="PYRAMIDE_PR">'[14]2_1_PYRAMIDE'!$A$1:$J$59</definedName>
    <definedName name="qual06">[34]Feuil2!$A$1:$E$8035</definedName>
    <definedName name="qual06_25" localSheetId="3">#REF!</definedName>
    <definedName name="qual06_25" localSheetId="6">#REF!</definedName>
    <definedName name="qual06_25" localSheetId="7">#REF!</definedName>
    <definedName name="qual06_25">#REF!</definedName>
    <definedName name="QUALIF_CANDID_MCF_GD">'[14]3_1_QUALIF_MCF'!$A$79:$U$85</definedName>
    <definedName name="QUALIF_CANDID_MCF_GROUPE">'[14]3_1_QUALIF_MCF'!$A$62:$U$76</definedName>
    <definedName name="QUALIF_CANDID_MCF_SECTION">'[14]3_1_QUALIF_MCF'!$A$1:$U$59</definedName>
    <definedName name="QUALIF_CANDID_PR_GD">'[14]3_1_QUALIF_PR'!$A$83:$U$89</definedName>
    <definedName name="QUALIF_CANDID_PR_GROUPE">'[14]3_1_QUALIF_PR'!$A$65:$U$80</definedName>
    <definedName name="QUALIF_CANDID_PR_SECTION">'[14]3_1_QUALIF_PR'!$A$1:$U$60</definedName>
    <definedName name="QUALIF_OK_MCF_GD">'[14]3_1_RESULT_MCF'!$A$79:$U$85</definedName>
    <definedName name="QUALIF_OK_MCF_GROUPE">'[14]3_1_RESULT_MCF'!$A$62:$U$76</definedName>
    <definedName name="QUALIF_OK_MCF_SECTION">'[14]3_1_RESULT_MCF'!$A$1:$U$59</definedName>
    <definedName name="QUALIF_OK_PR_GD">'[14]3_1_RESULT_PR'!$A$78:$U$84</definedName>
    <definedName name="QUALIF_OK_PR_GROUPE">'[14]3_1_RESULT_PR'!$A$60:$U$74</definedName>
    <definedName name="QUALIF_OK_PR_SECTION">'[14]3_1_RESULT_PR'!$A$1:$U$57</definedName>
    <definedName name="qualif06">[34]Feuil2!$A$1:$E$8035</definedName>
    <definedName name="qualif06_25" localSheetId="3">#REF!</definedName>
    <definedName name="qualif06_25" localSheetId="6">#REF!</definedName>
    <definedName name="qualif06_25" localSheetId="7">#REF!</definedName>
    <definedName name="qualif06_25">#REF!</definedName>
    <definedName name="redeploiement_typo">[23]REDEPLOIEMENT_TYPO!$A$2:$B$11</definedName>
    <definedName name="RES" localSheetId="3">#REF!</definedName>
    <definedName name="RES" localSheetId="6">#REF!</definedName>
    <definedName name="RES" localSheetId="7">#REF!</definedName>
    <definedName name="RES">#REF!</definedName>
    <definedName name="RESCODEPUB">[35]RESCODEPUB_donnees!$A$1:$E$53</definedName>
    <definedName name="RETRAITES_GD">'[14]2_3_RETRAITES'!$F$18:$H$22</definedName>
    <definedName name="RETRAITES_GROUPE">'[14]2_3_RETRAITES'!$F$1:$H$14</definedName>
    <definedName name="RETRAITES_SECTION">'[14]2_3_RETRAITES'!$A$1:$C$61</definedName>
    <definedName name="RTAUXACA2006" localSheetId="7">#REF!</definedName>
    <definedName name="RTAUXACA2006">#REF!</definedName>
    <definedName name="Salage" localSheetId="3">#REF!</definedName>
    <definedName name="Salage" localSheetId="6">#REF!</definedName>
    <definedName name="Salage" localSheetId="7">#REF!</definedName>
    <definedName name="Salage">#REF!</definedName>
    <definedName name="SALARIES_TRIM42006_2">'[36]enqemploi données'!$H$2:$K$220</definedName>
    <definedName name="Sciences" localSheetId="3">[8]astra_digital!#REF!</definedName>
    <definedName name="Sciences" localSheetId="6">[8]astra_digital!#REF!</definedName>
    <definedName name="Sciences">[8]astra_digital!#REF!</definedName>
    <definedName name="SIES" localSheetId="6">[37]sect01def!$A$1:$P$31</definedName>
    <definedName name="SIES">[37]sect01def!$A$1:$P$31</definedName>
    <definedName name="sim_essai" localSheetId="7">#REF!</definedName>
    <definedName name="sim_essai">#REF!</definedName>
    <definedName name="SOUTIEN_PP">[38]SOUTIEN_PP_donnees!$A$1:$L$27</definedName>
    <definedName name="SOUTIEN1">[39]SOUTIEN1!$A$1:$D$27</definedName>
    <definedName name="STAPS" localSheetId="3">[8]astra_digital!#REF!</definedName>
    <definedName name="STAPS" localSheetId="6">[8]astra_digital!#REF!</definedName>
    <definedName name="STAPS">[8]astra_digital!#REF!</definedName>
    <definedName name="t">'[40]tab 1'!#REF!</definedName>
    <definedName name="Tab" localSheetId="3">#REF!</definedName>
    <definedName name="Tab" localSheetId="6">#REF!</definedName>
    <definedName name="Tab" localSheetId="7">#REF!</definedName>
    <definedName name="Tab">#REF!</definedName>
    <definedName name="Tab_Val_Result_01">[33]H0!$A$1:$BC$40</definedName>
    <definedName name="Tab_Val_Result_01_H1" localSheetId="3">#REF!</definedName>
    <definedName name="Tab_Val_Result_01_H1" localSheetId="6">#REF!</definedName>
    <definedName name="Tab_Val_Result_01_H1" localSheetId="7">#REF!</definedName>
    <definedName name="Tab_Val_Result_01_H1">#REF!</definedName>
    <definedName name="Tab_Val_Result_04">[33]H0!$A$45:$BC$114</definedName>
    <definedName name="Tab_Val_Result_04_H1" localSheetId="3">#REF!</definedName>
    <definedName name="Tab_Val_Result_04_H1" localSheetId="6">#REF!</definedName>
    <definedName name="Tab_Val_Result_04_H1" localSheetId="7">#REF!</definedName>
    <definedName name="Tab_Val_Result_04_H1">#REF!</definedName>
    <definedName name="Tab_valeurs" localSheetId="3">#REF!</definedName>
    <definedName name="Tab_valeurs" localSheetId="6">#REF!</definedName>
    <definedName name="Tab_valeurs" localSheetId="7">#REF!</definedName>
    <definedName name="Tab_valeurs">#REF!</definedName>
    <definedName name="Tab_Valeurs2">'[41]retraites FPE civils mili PTT'!$A$4:$BH$9</definedName>
    <definedName name="Tab_ValeursMG09" localSheetId="3">#REF!</definedName>
    <definedName name="Tab_ValeursMG09" localSheetId="6">#REF!</definedName>
    <definedName name="Tab_ValeursMG09" localSheetId="7">#REF!</definedName>
    <definedName name="Tab_ValeursMG09">#REF!</definedName>
    <definedName name="tabcod" localSheetId="3">#REF!</definedName>
    <definedName name="tabcod" localSheetId="6">#REF!</definedName>
    <definedName name="tabcod" localSheetId="7">#REF!</definedName>
    <definedName name="tabcod">#REF!</definedName>
    <definedName name="TabCor" localSheetId="3">#REF!</definedName>
    <definedName name="TabCor" localSheetId="6">#REF!</definedName>
    <definedName name="TabCor" localSheetId="7">#REF!</definedName>
    <definedName name="TabCor">#REF!</definedName>
    <definedName name="TABDS">'[16]Tableau de données'!$A$2:$B$32</definedName>
    <definedName name="TABDS_27" localSheetId="3">#REF!</definedName>
    <definedName name="TABDS_27" localSheetId="6">#REF!</definedName>
    <definedName name="TABDS_27" localSheetId="7">#REF!</definedName>
    <definedName name="TABDS_27">#REF!</definedName>
    <definedName name="Table" localSheetId="3">#REF!</definedName>
    <definedName name="TABLE" localSheetId="6">'[42]table  origines professionelles'!$B$3:$C$42</definedName>
    <definedName name="Table" localSheetId="7">#REF!</definedName>
    <definedName name="Table">#REF!</definedName>
    <definedName name="TB" localSheetId="3">#REF!</definedName>
    <definedName name="TB" localSheetId="6">#REF!</definedName>
    <definedName name="TB" localSheetId="7">#REF!</definedName>
    <definedName name="TB">#REF!</definedName>
    <definedName name="TCE" localSheetId="3">#REF!</definedName>
    <definedName name="TCE" localSheetId="6">#REF!</definedName>
    <definedName name="TCE" localSheetId="7">#REF!</definedName>
    <definedName name="TCE">#REF!</definedName>
    <definedName name="TCNU">'[8]#REF'!$A$1:$B$118</definedName>
    <definedName name="Tcot" localSheetId="3">#REF!</definedName>
    <definedName name="Tcot" localSheetId="6">#REF!</definedName>
    <definedName name="Tcot" localSheetId="7">#REF!</definedName>
    <definedName name="Tcot">#REF!</definedName>
    <definedName name="TDB" localSheetId="3">#REF!</definedName>
    <definedName name="TDB" localSheetId="6">#REF!</definedName>
    <definedName name="TDB" localSheetId="7">#REF!</definedName>
    <definedName name="TDB">#REF!</definedName>
    <definedName name="TDIORIG" localSheetId="3">#REF!</definedName>
    <definedName name="TDIORIG" localSheetId="6">#REF!</definedName>
    <definedName name="TDIORIG" localSheetId="7">#REF!</definedName>
    <definedName name="TDIORIG">#REF!</definedName>
    <definedName name="TDIORIG_25" localSheetId="3">#REF!</definedName>
    <definedName name="TDIORIG_25" localSheetId="6">#REF!</definedName>
    <definedName name="TDIORIG_25" localSheetId="7">#REF!</definedName>
    <definedName name="TDIORIG_25">#REF!</definedName>
    <definedName name="TE_Droit" localSheetId="3">[8]astra_digital!#REF!</definedName>
    <definedName name="TE_Droit" localSheetId="7">[8]astra_digital!#REF!</definedName>
    <definedName name="TE_Droit">[8]astra_digital!#REF!</definedName>
    <definedName name="TE_Lettres" localSheetId="3">[8]astra_digital!#REF!</definedName>
    <definedName name="TE_Lettres" localSheetId="7">[8]astra_digital!#REF!</definedName>
    <definedName name="TE_Lettres">[8]astra_digital!#REF!</definedName>
    <definedName name="TE_Médecine" localSheetId="3">[8]astra_digital!#REF!</definedName>
    <definedName name="TE_Médecine">[8]astra_digital!#REF!</definedName>
    <definedName name="TE_Odonto" localSheetId="3">[8]astra_digital!#REF!</definedName>
    <definedName name="TE_Odonto">[8]astra_digital!#REF!</definedName>
    <definedName name="TE_Pharma" localSheetId="3">[8]astra_digital!#REF!</definedName>
    <definedName name="TE_Pharma">[8]astra_digital!#REF!</definedName>
    <definedName name="TE_Sciences" localSheetId="3">[8]astra_digital!#REF!</definedName>
    <definedName name="TE_Sciences">[8]astra_digital!#REF!</definedName>
    <definedName name="tetab">'[8]Etabt-corps (DLSP)'!$B$3:$K$182</definedName>
    <definedName name="TGD">'[8]#REF'!$A$2:$B$7</definedName>
    <definedName name="tgrade">[8]CORPS!$A$1:$C$62</definedName>
    <definedName name="titi" localSheetId="3">'[43]TAB I'!#REF!</definedName>
    <definedName name="titi" localSheetId="6">'[43]TAB I'!#REF!</definedName>
    <definedName name="titi">'[43]TAB I'!#REF!</definedName>
    <definedName name="titi_27" localSheetId="3">#REF!</definedName>
    <definedName name="titi_27" localSheetId="6">#REF!</definedName>
    <definedName name="titi_27" localSheetId="7">#REF!</definedName>
    <definedName name="titi_27">#REF!</definedName>
    <definedName name="tlibc" localSheetId="3">#REF!</definedName>
    <definedName name="tlibc" localSheetId="6">#REF!</definedName>
    <definedName name="tlibc" localSheetId="7">#REF!</definedName>
    <definedName name="tlibc">#REF!</definedName>
    <definedName name="tlibc_25" localSheetId="3">#REF!</definedName>
    <definedName name="tlibc_25" localSheetId="6">#REF!</definedName>
    <definedName name="tlibc_25" localSheetId="7">#REF!</definedName>
    <definedName name="tlibc_25">#REF!</definedName>
    <definedName name="tnom" localSheetId="3">#REF!</definedName>
    <definedName name="tnom" localSheetId="6">#REF!</definedName>
    <definedName name="tnom" localSheetId="7">#REF!</definedName>
    <definedName name="tnom">#REF!</definedName>
    <definedName name="tnomm" localSheetId="3">#REF!</definedName>
    <definedName name="tnomm" localSheetId="6">#REF!</definedName>
    <definedName name="tnomm" localSheetId="7">#REF!</definedName>
    <definedName name="tnomm">#REF!</definedName>
    <definedName name="tnumetab" localSheetId="3">#REF!</definedName>
    <definedName name="tnumetab" localSheetId="6">#REF!</definedName>
    <definedName name="tnumetab" localSheetId="7">#REF!</definedName>
    <definedName name="tnumetab">#REF!</definedName>
    <definedName name="tnumetab_25" localSheetId="3">#REF!</definedName>
    <definedName name="tnumetab_25" localSheetId="6">#REF!</definedName>
    <definedName name="tnumetab_25" localSheetId="7">#REF!</definedName>
    <definedName name="tnumetab_25">#REF!</definedName>
    <definedName name="tot_cr">[17]Feuil1!$A$2:$C$45</definedName>
    <definedName name="tot_cr_27" localSheetId="3">#REF!</definedName>
    <definedName name="tot_cr_27" localSheetId="6">#REF!</definedName>
    <definedName name="tot_cr_27" localSheetId="7">#REF!</definedName>
    <definedName name="tot_cr_27">#REF!</definedName>
    <definedName name="tot_dr">[17]Feuil1!$A$2:$B$45</definedName>
    <definedName name="tot_dr_27" localSheetId="3">#REF!</definedName>
    <definedName name="tot_dr_27" localSheetId="6">#REF!</definedName>
    <definedName name="tot_dr_27" localSheetId="7">#REF!</definedName>
    <definedName name="tot_dr_27">#REF!</definedName>
    <definedName name="total_aut">'[22]Intercalaire 1'!$K$37</definedName>
    <definedName name="totalagre" localSheetId="3">#REF!</definedName>
    <definedName name="totalagre" localSheetId="6">#REF!</definedName>
    <definedName name="totalagre" localSheetId="7">#REF!</definedName>
    <definedName name="totalagre">#REF!</definedName>
    <definedName name="totalaut" localSheetId="3">#REF!</definedName>
    <definedName name="totalaut" localSheetId="6">#REF!</definedName>
    <definedName name="totalaut" localSheetId="7">#REF!</definedName>
    <definedName name="totalaut">#REF!</definedName>
    <definedName name="totalcert" localSheetId="3">#REF!</definedName>
    <definedName name="totalcert" localSheetId="6">#REF!</definedName>
    <definedName name="totalcert" localSheetId="7">#REF!</definedName>
    <definedName name="totalcert">#REF!</definedName>
    <definedName name="totalfrance" localSheetId="3">#REF!</definedName>
    <definedName name="totalfrance" localSheetId="6">#REF!</definedName>
    <definedName name="totalfrance" localSheetId="7">#REF!</definedName>
    <definedName name="totalfrance">#REF!</definedName>
    <definedName name="totalplp" localSheetId="3">#REF!</definedName>
    <definedName name="totalplp" localSheetId="6">#REF!</definedName>
    <definedName name="totalplp" localSheetId="7">#REF!</definedName>
    <definedName name="totalplp">#REF!</definedName>
    <definedName name="toto" localSheetId="3">'[44]TAB I'!#REF!</definedName>
    <definedName name="toto" localSheetId="7">'[44]TAB I'!#REF!</definedName>
    <definedName name="toto">'[44]TAB I'!#REF!</definedName>
    <definedName name="tprenom" localSheetId="3">#REF!</definedName>
    <definedName name="tprenom" localSheetId="6">#REF!</definedName>
    <definedName name="tprenom" localSheetId="7">#REF!</definedName>
    <definedName name="tprenom">#REF!</definedName>
    <definedName name="TPROMO">[45]Tables!$A$25:$B$28</definedName>
    <definedName name="TRACE1" localSheetId="3">'[8]Tab 1'!#REF!</definedName>
    <definedName name="TRACE1" localSheetId="6">'[8]Tab 1'!#REF!</definedName>
    <definedName name="TRACE1">'[8]Tab 1'!#REF!</definedName>
    <definedName name="TRACE2" localSheetId="3">'[8]Tab 1'!#REF!</definedName>
    <definedName name="TRACE2" localSheetId="6">'[8]Tab 1'!#REF!</definedName>
    <definedName name="TRACE2">'[8]Tab 1'!#REF!</definedName>
    <definedName name="TRANCHE_MCF">'[14]2_2_TRANCHE'!$U$2:$AM$60</definedName>
    <definedName name="TRANCHE_PR">'[14]2_2_TRANCHE'!$A$1:$S$61</definedName>
    <definedName name="TrecPRexMCF">'[46]Simu Retr MCF'!$L$4</definedName>
    <definedName name="Ttypepromo">[45]Tables!$A$52:$B$54</definedName>
    <definedName name="Uni" localSheetId="3">#REF!</definedName>
    <definedName name="Uni" localSheetId="6">#REF!</definedName>
    <definedName name="Uni" localSheetId="7">#REF!</definedName>
    <definedName name="Uni">#REF!</definedName>
    <definedName name="Val_Euro">[33]H0!$B$129</definedName>
    <definedName name="ValEuro" localSheetId="3">#REF!</definedName>
    <definedName name="ValEuro" localSheetId="6">#REF!</definedName>
    <definedName name="ValEuro" localSheetId="7">#REF!</definedName>
    <definedName name="ValEuro">#REF!</definedName>
    <definedName name="Variante" localSheetId="3">#REF!</definedName>
    <definedName name="Variante" localSheetId="6">#REF!</definedName>
    <definedName name="Variante" localSheetId="7">#REF!</definedName>
    <definedName name="Variante">#REF!</definedName>
    <definedName name="VC07_entree" localSheetId="3">#REF!</definedName>
    <definedName name="VC07_entree" localSheetId="6">#REF!</definedName>
    <definedName name="VC07_entree" localSheetId="7">#REF!</definedName>
    <definedName name="VC07_entree">#REF!</definedName>
    <definedName name="VC07sd" localSheetId="3">#REF!</definedName>
    <definedName name="VC07sd" localSheetId="6">#REF!</definedName>
    <definedName name="VC07sd" localSheetId="7">#REF!</definedName>
    <definedName name="VC07sd">#REF!</definedName>
    <definedName name="VC09def" localSheetId="6">[47]VC09def!$A$1:$W$34</definedName>
    <definedName name="VC09def">[47]VC09def!$A$1:$W$34</definedName>
    <definedName name="VC09sd_sept2011" localSheetId="3">#REF!</definedName>
    <definedName name="VC09sd_sept2011" localSheetId="6">#REF!</definedName>
    <definedName name="VC09sd_sept2011" localSheetId="7">#REF!</definedName>
    <definedName name="VC09sd_sept2011">#REF!</definedName>
    <definedName name="VC11sd_entree">[48]VC11sd_entree!$A$1:$AF$4267</definedName>
    <definedName name="VC11sd_sortie">[48]VC11sd_sortie!$A$1:$T$4264</definedName>
    <definedName name="vc2013sd" localSheetId="3">#REF!</definedName>
    <definedName name="vc2013sd" localSheetId="6">#REF!</definedName>
    <definedName name="vc2013sd" localSheetId="7">#REF!</definedName>
    <definedName name="vc2013sd">#REF!</definedName>
    <definedName name="VDEF" localSheetId="3">#REF!</definedName>
    <definedName name="VDEF" localSheetId="6">#REF!</definedName>
    <definedName name="VDEF" localSheetId="7">#REF!</definedName>
    <definedName name="VDEF">#REF!</definedName>
    <definedName name="vdef_p" localSheetId="3">#REF!</definedName>
    <definedName name="vdef_p" localSheetId="6">#REF!</definedName>
    <definedName name="vdef_p" localSheetId="7">#REF!</definedName>
    <definedName name="vdef_p">#REF!</definedName>
    <definedName name="VDEH" localSheetId="3">#REF!</definedName>
    <definedName name="VDEH" localSheetId="6">#REF!</definedName>
    <definedName name="VDEH" localSheetId="7">#REF!</definedName>
    <definedName name="VDEH">#REF!</definedName>
    <definedName name="vdeh_p" localSheetId="3">#REF!</definedName>
    <definedName name="vdeh_p" localSheetId="6">#REF!</definedName>
    <definedName name="vdeh_p" localSheetId="7">#REF!</definedName>
    <definedName name="vdeh_p">#REF!</definedName>
    <definedName name="VDIF" localSheetId="3">#REF!</definedName>
    <definedName name="VDIF" localSheetId="6">#REF!</definedName>
    <definedName name="VDIF" localSheetId="7">#REF!</definedName>
    <definedName name="VDIF">#REF!</definedName>
    <definedName name="vdif_p" localSheetId="3">#REF!</definedName>
    <definedName name="vdif_p" localSheetId="6">#REF!</definedName>
    <definedName name="vdif_p" localSheetId="7">#REF!</definedName>
    <definedName name="vdif_p">#REF!</definedName>
    <definedName name="VDIH" localSheetId="3">#REF!</definedName>
    <definedName name="VDIH" localSheetId="6">#REF!</definedName>
    <definedName name="VDIH" localSheetId="7">#REF!</definedName>
    <definedName name="VDIH">#REF!</definedName>
    <definedName name="vdih_p" localSheetId="3">#REF!</definedName>
    <definedName name="vdih_p" localSheetId="6">#REF!</definedName>
    <definedName name="vdih_p" localSheetId="7">#REF!</definedName>
    <definedName name="vdih_p">#REF!</definedName>
    <definedName name="VIEF" localSheetId="3">#REF!</definedName>
    <definedName name="VIEF" localSheetId="6">#REF!</definedName>
    <definedName name="VIEF" localSheetId="7">#REF!</definedName>
    <definedName name="VIEF">#REF!</definedName>
    <definedName name="VIEF_P" localSheetId="3">#REF!</definedName>
    <definedName name="VIEF_P" localSheetId="6">#REF!</definedName>
    <definedName name="VIEF_P" localSheetId="7">#REF!</definedName>
    <definedName name="VIEF_P">#REF!</definedName>
    <definedName name="VIEH" localSheetId="3">#REF!</definedName>
    <definedName name="VIEH" localSheetId="6">#REF!</definedName>
    <definedName name="VIEH" localSheetId="7">#REF!</definedName>
    <definedName name="VIEH">#REF!</definedName>
    <definedName name="VIEH_P" localSheetId="3">#REF!</definedName>
    <definedName name="VIEH_P" localSheetId="6">#REF!</definedName>
    <definedName name="VIEH_P" localSheetId="7">#REF!</definedName>
    <definedName name="VIEH_P">#REF!</definedName>
    <definedName name="VIET" localSheetId="3">#REF!</definedName>
    <definedName name="VIET" localSheetId="6">#REF!</definedName>
    <definedName name="VIET" localSheetId="7">#REF!</definedName>
    <definedName name="VIET">#REF!</definedName>
    <definedName name="VIET_P" localSheetId="3">#REF!</definedName>
    <definedName name="VIET_P" localSheetId="6">#REF!</definedName>
    <definedName name="VIET_P" localSheetId="7">#REF!</definedName>
    <definedName name="VIET_P">#REF!</definedName>
    <definedName name="vv">[17]Section!$A$2:$B$43</definedName>
    <definedName name="x" localSheetId="3">#REF!</definedName>
    <definedName name="x" localSheetId="6">#REF!</definedName>
    <definedName name="x" localSheetId="7">#REF!</definedName>
    <definedName name="x">#REF!</definedName>
    <definedName name="xxxx">[49]x!$A$1:$C$58</definedName>
    <definedName name="xxxx_25" localSheetId="3">#REF!</definedName>
    <definedName name="xxxx_25" localSheetId="6">#REF!</definedName>
    <definedName name="xxxx_25" localSheetId="7">#REF!</definedName>
    <definedName name="xxxx_25">#REF!</definedName>
    <definedName name="_xlnm.Print_Area" localSheetId="8">'FIGURE 11'!$A$1:$N$82</definedName>
    <definedName name="_xlnm.Print_Area" localSheetId="6">'FIGURE 6'!$A$1:$Q$45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6" i="3" l="1"/>
  <c r="AD6" i="3"/>
  <c r="AC6" i="3"/>
  <c r="AC8" i="3"/>
  <c r="AB6" i="3"/>
  <c r="Z6" i="3"/>
  <c r="AF63" i="3"/>
  <c r="X62" i="3"/>
  <c r="AE63" i="3"/>
  <c r="AD63" i="3"/>
  <c r="V25" i="3"/>
  <c r="AC63" i="3"/>
  <c r="AB63" i="3"/>
  <c r="T11" i="3"/>
  <c r="AA63" i="3"/>
  <c r="S11" i="3"/>
  <c r="Z63" i="3"/>
  <c r="R56" i="3"/>
  <c r="Y63" i="3"/>
  <c r="Q26" i="3"/>
  <c r="Y6" i="3"/>
  <c r="Y8" i="3"/>
  <c r="Q7" i="3"/>
  <c r="AE6" i="3"/>
  <c r="AA6" i="3"/>
  <c r="W13" i="3"/>
  <c r="Q29" i="3"/>
  <c r="U15" i="3"/>
  <c r="U59" i="3"/>
  <c r="U37" i="3"/>
  <c r="U51" i="3"/>
  <c r="U22" i="3"/>
  <c r="W42" i="3"/>
  <c r="R47" i="3"/>
  <c r="W58" i="3"/>
  <c r="W30" i="3"/>
  <c r="U25" i="3"/>
  <c r="U18" i="3"/>
  <c r="R31" i="3"/>
  <c r="U61" i="3"/>
  <c r="U53" i="3"/>
  <c r="U50" i="3"/>
  <c r="U39" i="3"/>
  <c r="R29" i="3"/>
  <c r="U58" i="3"/>
  <c r="U47" i="3"/>
  <c r="W38" i="3"/>
  <c r="U30" i="3"/>
  <c r="U27" i="3"/>
  <c r="U21" i="3"/>
  <c r="Q37" i="3"/>
  <c r="R23" i="3"/>
  <c r="U55" i="3"/>
  <c r="W46" i="3"/>
  <c r="W26" i="3"/>
  <c r="U14" i="3"/>
  <c r="Q13" i="3"/>
  <c r="R16" i="3"/>
  <c r="W54" i="3"/>
  <c r="U49" i="3"/>
  <c r="U41" i="3"/>
  <c r="U38" i="3"/>
  <c r="U35" i="3"/>
  <c r="U13" i="3"/>
  <c r="R48" i="3"/>
  <c r="U57" i="3"/>
  <c r="U46" i="3"/>
  <c r="W34" i="3"/>
  <c r="U29" i="3"/>
  <c r="U26" i="3"/>
  <c r="U23" i="3"/>
  <c r="U62" i="3"/>
  <c r="U54" i="3"/>
  <c r="U43" i="3"/>
  <c r="U19" i="3"/>
  <c r="U11" i="3"/>
  <c r="R17" i="3"/>
  <c r="R25" i="3"/>
  <c r="R33" i="3"/>
  <c r="R41" i="3"/>
  <c r="R49" i="3"/>
  <c r="R57" i="3"/>
  <c r="R11" i="3"/>
  <c r="R35" i="3"/>
  <c r="R59" i="3"/>
  <c r="R28" i="3"/>
  <c r="R44" i="3"/>
  <c r="R13" i="3"/>
  <c r="R37" i="3"/>
  <c r="R18" i="3"/>
  <c r="R26" i="3"/>
  <c r="R34" i="3"/>
  <c r="R42" i="3"/>
  <c r="R50" i="3"/>
  <c r="R58" i="3"/>
  <c r="R27" i="3"/>
  <c r="R51" i="3"/>
  <c r="R12" i="3"/>
  <c r="R36" i="3"/>
  <c r="R52" i="3"/>
  <c r="R45" i="3"/>
  <c r="R19" i="3"/>
  <c r="R43" i="3"/>
  <c r="R21" i="3"/>
  <c r="R53" i="3"/>
  <c r="R20" i="3"/>
  <c r="R60" i="3"/>
  <c r="R61" i="3"/>
  <c r="R14" i="3"/>
  <c r="R22" i="3"/>
  <c r="R30" i="3"/>
  <c r="R38" i="3"/>
  <c r="R46" i="3"/>
  <c r="R54" i="3"/>
  <c r="R62" i="3"/>
  <c r="R55" i="3"/>
  <c r="R24" i="3"/>
  <c r="W16" i="3"/>
  <c r="R40" i="3"/>
  <c r="R15" i="3"/>
  <c r="X16" i="3"/>
  <c r="W22" i="3"/>
  <c r="R39" i="3"/>
  <c r="W50" i="3"/>
  <c r="X19" i="3"/>
  <c r="X49" i="3"/>
  <c r="X24" i="3"/>
  <c r="X44" i="3"/>
  <c r="X15" i="3"/>
  <c r="X35" i="3"/>
  <c r="X51" i="3"/>
  <c r="X38" i="3"/>
  <c r="W11" i="3"/>
  <c r="W19" i="3"/>
  <c r="W21" i="3"/>
  <c r="W25" i="3"/>
  <c r="W29" i="3"/>
  <c r="W33" i="3"/>
  <c r="W37" i="3"/>
  <c r="W41" i="3"/>
  <c r="W45" i="3"/>
  <c r="W49" i="3"/>
  <c r="W53" i="3"/>
  <c r="W57" i="3"/>
  <c r="W61" i="3"/>
  <c r="W20" i="3"/>
  <c r="W28" i="3"/>
  <c r="W32" i="3"/>
  <c r="W40" i="3"/>
  <c r="W14" i="3"/>
  <c r="W24" i="3"/>
  <c r="W44" i="3"/>
  <c r="W48" i="3"/>
  <c r="W52" i="3"/>
  <c r="W60" i="3"/>
  <c r="W55" i="3"/>
  <c r="W17" i="3"/>
  <c r="W36" i="3"/>
  <c r="W56" i="3"/>
  <c r="W23" i="3"/>
  <c r="W35" i="3"/>
  <c r="W47" i="3"/>
  <c r="W12" i="3"/>
  <c r="W15" i="3"/>
  <c r="W27" i="3"/>
  <c r="W31" i="3"/>
  <c r="W39" i="3"/>
  <c r="W43" i="3"/>
  <c r="W51" i="3"/>
  <c r="W59" i="3"/>
  <c r="W18" i="3"/>
  <c r="R32" i="3"/>
  <c r="W62" i="3"/>
  <c r="X26" i="3"/>
  <c r="U16" i="3"/>
  <c r="V13" i="3"/>
  <c r="Q56" i="3"/>
  <c r="Q47" i="3"/>
  <c r="Q31" i="3"/>
  <c r="V32" i="3"/>
  <c r="U12" i="3"/>
  <c r="Q25" i="3"/>
  <c r="Q22" i="3"/>
  <c r="U60" i="3"/>
  <c r="U56" i="3"/>
  <c r="U52" i="3"/>
  <c r="U48" i="3"/>
  <c r="U44" i="3"/>
  <c r="U40" i="3"/>
  <c r="U36" i="3"/>
  <c r="U32" i="3"/>
  <c r="U28" i="3"/>
  <c r="U24" i="3"/>
  <c r="U20" i="3"/>
  <c r="S13" i="3"/>
  <c r="U17" i="3"/>
  <c r="V22" i="3"/>
  <c r="S12" i="3"/>
  <c r="Q36" i="3"/>
  <c r="Q60" i="3"/>
  <c r="Q61" i="3"/>
  <c r="Q44" i="3"/>
  <c r="V20" i="3"/>
  <c r="Q55" i="3"/>
  <c r="Q17" i="3"/>
  <c r="Q14" i="3"/>
  <c r="V24" i="3"/>
  <c r="Q11" i="3"/>
  <c r="Q41" i="3"/>
  <c r="V34" i="3"/>
  <c r="V23" i="3"/>
  <c r="V15" i="3"/>
  <c r="V16" i="3"/>
  <c r="V37" i="3"/>
  <c r="S31" i="3"/>
  <c r="Q30" i="3"/>
  <c r="V36" i="3"/>
  <c r="S46" i="3"/>
  <c r="T38" i="3"/>
  <c r="V27" i="3"/>
  <c r="Q50" i="3"/>
  <c r="S40" i="3"/>
  <c r="Q38" i="3"/>
  <c r="S58" i="3"/>
  <c r="Q35" i="3"/>
  <c r="S49" i="3"/>
  <c r="V41" i="3"/>
  <c r="S37" i="3"/>
  <c r="S14" i="3"/>
  <c r="S24" i="3"/>
  <c r="V21" i="3"/>
  <c r="Q62" i="3"/>
  <c r="V48" i="3"/>
  <c r="S62" i="3"/>
  <c r="Q43" i="3"/>
  <c r="S52" i="3"/>
  <c r="S44" i="3"/>
  <c r="U33" i="3"/>
  <c r="U42" i="3"/>
  <c r="V39" i="3"/>
  <c r="U31" i="3"/>
  <c r="V40" i="3"/>
  <c r="S18" i="3"/>
  <c r="V52" i="3"/>
  <c r="Q40" i="3"/>
  <c r="Q51" i="3"/>
  <c r="V59" i="3"/>
  <c r="V54" i="3"/>
  <c r="V46" i="3"/>
  <c r="V49" i="3"/>
  <c r="V47" i="3"/>
  <c r="U45" i="3"/>
  <c r="U34" i="3"/>
  <c r="Q24" i="3"/>
  <c r="V56" i="3"/>
  <c r="Q33" i="3"/>
  <c r="Q59" i="3"/>
  <c r="S45" i="3"/>
  <c r="S57" i="3"/>
  <c r="V45" i="3"/>
  <c r="S47" i="3"/>
  <c r="Q48" i="3"/>
  <c r="Q23" i="3"/>
  <c r="Q57" i="3"/>
  <c r="Q52" i="3"/>
  <c r="V62" i="3"/>
  <c r="S61" i="3"/>
  <c r="AE8" i="3"/>
  <c r="AF7" i="3"/>
  <c r="V12" i="3"/>
  <c r="V11" i="3"/>
  <c r="Q53" i="3"/>
  <c r="V57" i="3"/>
  <c r="V55" i="3"/>
  <c r="V58" i="3"/>
  <c r="Q45" i="3"/>
  <c r="Q49" i="3"/>
  <c r="Q39" i="3"/>
  <c r="S34" i="3"/>
  <c r="V19" i="3"/>
  <c r="Q18" i="3"/>
  <c r="V18" i="3"/>
  <c r="S54" i="3"/>
  <c r="S30" i="3"/>
  <c r="X42" i="3"/>
  <c r="X43" i="3"/>
  <c r="X13" i="3"/>
  <c r="X12" i="3"/>
  <c r="X41" i="3"/>
  <c r="X14" i="3"/>
  <c r="S20" i="3"/>
  <c r="S21" i="3"/>
  <c r="X39" i="3"/>
  <c r="X48" i="3"/>
  <c r="X60" i="3"/>
  <c r="X37" i="3"/>
  <c r="X56" i="3"/>
  <c r="X18" i="3"/>
  <c r="S17" i="3"/>
  <c r="S35" i="3"/>
  <c r="S51" i="3"/>
  <c r="S22" i="3"/>
  <c r="X58" i="3"/>
  <c r="X31" i="3"/>
  <c r="X40" i="3"/>
  <c r="X61" i="3"/>
  <c r="X29" i="3"/>
  <c r="X22" i="3"/>
  <c r="S19" i="3"/>
  <c r="T60" i="3"/>
  <c r="S33" i="3"/>
  <c r="T45" i="3"/>
  <c r="Q21" i="3"/>
  <c r="AA8" i="3"/>
  <c r="T7" i="3"/>
  <c r="X33" i="3"/>
  <c r="S38" i="3"/>
  <c r="X59" i="3"/>
  <c r="X27" i="3"/>
  <c r="X32" i="3"/>
  <c r="X57" i="3"/>
  <c r="X25" i="3"/>
  <c r="X30" i="3"/>
  <c r="S32" i="3"/>
  <c r="S60" i="3"/>
  <c r="S36" i="3"/>
  <c r="S48" i="3"/>
  <c r="W9" i="3"/>
  <c r="AE9" i="3"/>
  <c r="X11" i="3"/>
  <c r="X17" i="3"/>
  <c r="X20" i="3"/>
  <c r="X21" i="3"/>
  <c r="X23" i="3"/>
  <c r="X28" i="3"/>
  <c r="X34" i="3"/>
  <c r="X36" i="3"/>
  <c r="X45" i="3"/>
  <c r="X46" i="3"/>
  <c r="X47" i="3"/>
  <c r="X50" i="3"/>
  <c r="X52" i="3"/>
  <c r="X53" i="3"/>
  <c r="X54" i="3"/>
  <c r="X55" i="3"/>
  <c r="X9" i="3"/>
  <c r="AF9" i="3"/>
  <c r="AE10" i="3"/>
  <c r="S23" i="3"/>
  <c r="S39" i="3"/>
  <c r="S55" i="3"/>
  <c r="S42" i="3"/>
  <c r="S29" i="3"/>
  <c r="S16" i="3"/>
  <c r="S27" i="3"/>
  <c r="S43" i="3"/>
  <c r="S59" i="3"/>
  <c r="S50" i="3"/>
  <c r="S26" i="3"/>
  <c r="T21" i="3"/>
  <c r="S41" i="3"/>
  <c r="S53" i="3"/>
  <c r="S15" i="3"/>
  <c r="S25" i="3"/>
  <c r="S28" i="3"/>
  <c r="S56" i="3"/>
  <c r="S9" i="3"/>
  <c r="AA9" i="3"/>
  <c r="V7" i="3"/>
  <c r="AC7" i="3"/>
  <c r="U7" i="3"/>
  <c r="R7" i="3"/>
  <c r="Q8" i="3"/>
  <c r="Y7" i="3"/>
  <c r="U9" i="3"/>
  <c r="AC9" i="3"/>
  <c r="T27" i="3"/>
  <c r="T51" i="3"/>
  <c r="T40" i="3"/>
  <c r="T32" i="3"/>
  <c r="V61" i="3"/>
  <c r="T35" i="3"/>
  <c r="T55" i="3"/>
  <c r="T25" i="3"/>
  <c r="T46" i="3"/>
  <c r="T30" i="3"/>
  <c r="T50" i="3"/>
  <c r="T13" i="3"/>
  <c r="T29" i="3"/>
  <c r="T53" i="3"/>
  <c r="T28" i="3"/>
  <c r="Z7" i="3"/>
  <c r="T17" i="3"/>
  <c r="T39" i="3"/>
  <c r="T59" i="3"/>
  <c r="T14" i="3"/>
  <c r="T33" i="3"/>
  <c r="T26" i="3"/>
  <c r="T49" i="3"/>
  <c r="V50" i="3"/>
  <c r="T37" i="3"/>
  <c r="T57" i="3"/>
  <c r="T44" i="3"/>
  <c r="V53" i="3"/>
  <c r="T62" i="3"/>
  <c r="T23" i="3"/>
  <c r="T43" i="3"/>
  <c r="T41" i="3"/>
  <c r="T20" i="3"/>
  <c r="T12" i="3"/>
  <c r="T61" i="3"/>
  <c r="T36" i="3"/>
  <c r="T56" i="3"/>
  <c r="T18" i="3"/>
  <c r="T42" i="3"/>
  <c r="T34" i="3"/>
  <c r="R9" i="3"/>
  <c r="Z9" i="3"/>
  <c r="AB7" i="3"/>
  <c r="X7" i="3"/>
  <c r="W7" i="3"/>
  <c r="AE7" i="3"/>
  <c r="Q46" i="3"/>
  <c r="V28" i="3"/>
  <c r="V44" i="3"/>
  <c r="V60" i="3"/>
  <c r="T15" i="3"/>
  <c r="Q19" i="3"/>
  <c r="V51" i="3"/>
  <c r="V43" i="3"/>
  <c r="Q12" i="3"/>
  <c r="V26" i="3"/>
  <c r="Q58" i="3"/>
  <c r="V35" i="3"/>
  <c r="T58" i="3"/>
  <c r="Q20" i="3"/>
  <c r="V30" i="3"/>
  <c r="T16" i="3"/>
  <c r="V42" i="3"/>
  <c r="Q28" i="3"/>
  <c r="Q54" i="3"/>
  <c r="V17" i="3"/>
  <c r="T31" i="3"/>
  <c r="T47" i="3"/>
  <c r="Q15" i="3"/>
  <c r="Q16" i="3"/>
  <c r="Q32" i="3"/>
  <c r="T19" i="3"/>
  <c r="Q27" i="3"/>
  <c r="V31" i="3"/>
  <c r="Q34" i="3"/>
  <c r="V29" i="3"/>
  <c r="T52" i="3"/>
  <c r="V38" i="3"/>
  <c r="T24" i="3"/>
  <c r="Q42" i="3"/>
  <c r="V33" i="3"/>
  <c r="T22" i="3"/>
  <c r="T54" i="3"/>
  <c r="V14" i="3"/>
  <c r="AD7" i="3"/>
  <c r="T48" i="3"/>
  <c r="AA7" i="3"/>
  <c r="S7" i="3"/>
  <c r="T9" i="3"/>
  <c r="AB9" i="3"/>
  <c r="AA10" i="3"/>
  <c r="W8" i="3"/>
  <c r="U8" i="3"/>
  <c r="S8" i="3"/>
  <c r="W10" i="3"/>
  <c r="V9" i="3"/>
  <c r="Q9" i="3"/>
  <c r="S10" i="3"/>
  <c r="Q10" i="3"/>
  <c r="Y9" i="3"/>
  <c r="Y10" i="3"/>
  <c r="AD9" i="3"/>
  <c r="AC10" i="3"/>
  <c r="U10" i="3"/>
</calcChain>
</file>

<file path=xl/sharedStrings.xml><?xml version="1.0" encoding="utf-8"?>
<sst xmlns="http://schemas.openxmlformats.org/spreadsheetml/2006/main" count="363" uniqueCount="199">
  <si>
    <t>Note d'information : Les départs en retraite des titulaires de l’enseignement supérieur et de la recherche de 2021 à 2027</t>
  </si>
  <si>
    <t>date</t>
  </si>
  <si>
    <t>AOD</t>
  </si>
  <si>
    <t>AAD légal</t>
  </si>
  <si>
    <t>AL</t>
  </si>
  <si>
    <t>Trimestres requis</t>
  </si>
  <si>
    <t>En années</t>
  </si>
  <si>
    <t>En mois</t>
  </si>
  <si>
    <t>Année universitaire</t>
  </si>
  <si>
    <t>âge au 31/12 de l'année de soutenance</t>
  </si>
  <si>
    <t>Pour les 86% des diplômés qui étaient présents dans le fichier des inscriptions et donc pour lesquels on dispose de l'âge</t>
  </si>
  <si>
    <t xml:space="preserve">Note : le faible écart entre l’âge moyen des lauréats aux concours et l’âge à la soutenance du doctorat  présenté dans le graphe tient notamment à deux facteurs : </t>
  </si>
  <si>
    <t xml:space="preserve">- l’âge à la soutenance inclut les doctorats obtenus après reprise d'études. </t>
  </si>
  <si>
    <t>On notera cependant qu'à méthode constante, les âges au recrutement et l'âge à la soutenance évoluent de façon différente</t>
  </si>
  <si>
    <t>Répartitions en % dans chaque sous-population</t>
  </si>
  <si>
    <t>Répartitions en effectifs dans chaque sous-population</t>
  </si>
  <si>
    <t>ITA</t>
  </si>
  <si>
    <t>BIATSS</t>
  </si>
  <si>
    <t>Chercheurs</t>
  </si>
  <si>
    <t>Femmes</t>
  </si>
  <si>
    <t>Hommes</t>
  </si>
  <si>
    <t>Effectifs</t>
  </si>
  <si>
    <t>%</t>
  </si>
  <si>
    <t xml:space="preserve">âge moyen, H, F </t>
  </si>
  <si>
    <t>âge moyen global</t>
  </si>
  <si>
    <t>Ensemble hommes + femmes</t>
  </si>
  <si>
    <t xml:space="preserve">Sources : SIES, bases SRE   </t>
  </si>
  <si>
    <t>Champ : titulaires de l’ESR, hors ATEC</t>
  </si>
  <si>
    <t>Ages réglementaires</t>
  </si>
  <si>
    <t xml:space="preserve">Âges moyens de départ en retraite  - Hommes et femmes </t>
  </si>
  <si>
    <t>Année</t>
  </si>
  <si>
    <t>AL+3</t>
  </si>
  <si>
    <t xml:space="preserve">ITA </t>
  </si>
  <si>
    <t>Chercheurs des EPST</t>
  </si>
  <si>
    <t xml:space="preserve">Ensemble ESR </t>
  </si>
  <si>
    <t>Champ : titulaires de l’ESR de plus de 43 ans, hors ATEC/ Ensemble des cotisants en France</t>
  </si>
  <si>
    <t xml:space="preserve">Répartition cumulée des départs en retraite selon la distance à l'AOD  </t>
  </si>
  <si>
    <t>Chercheurs EPST</t>
  </si>
  <si>
    <t>Sources : SIES, bases SRE</t>
  </si>
  <si>
    <t>Champ : titulaires de l’ESR, hors ATEC, partis en 2016-2020</t>
  </si>
  <si>
    <t>Départs en retraite (total)</t>
  </si>
  <si>
    <t>Départs en retraite après AOD</t>
  </si>
  <si>
    <t>Taux de départ en retraite après AOD</t>
  </si>
  <si>
    <t>Stock présents ayant atteint ou dépassé l’AOD</t>
  </si>
  <si>
    <t>Ensemble ESR</t>
  </si>
  <si>
    <t>Retraites</t>
  </si>
  <si>
    <t>Présents</t>
  </si>
  <si>
    <t>Tout</t>
  </si>
  <si>
    <t>Départs en retraite</t>
  </si>
  <si>
    <t>Autres départs</t>
  </si>
  <si>
    <t>Stock ayant atteint ou dépassé l'AOD</t>
  </si>
  <si>
    <t xml:space="preserve">Âge au départ en retraite </t>
  </si>
  <si>
    <t xml:space="preserve">Taux de liquidation </t>
  </si>
  <si>
    <t>En trimestres</t>
  </si>
  <si>
    <t>Sources : SIES bases SRE</t>
  </si>
  <si>
    <t xml:space="preserve">Champ : titulaires de l’ESR; hors ATEC </t>
  </si>
  <si>
    <t>Variations 2016-2020 - HOMMES</t>
  </si>
  <si>
    <t>Durée de cotisation totale</t>
  </si>
  <si>
    <t>Ensemble</t>
  </si>
  <si>
    <t>Projection des départs en retraite</t>
  </si>
  <si>
    <t>nc</t>
  </si>
  <si>
    <t>p : projeté</t>
  </si>
  <si>
    <t>2027 p</t>
  </si>
  <si>
    <t>2020-2027 p</t>
  </si>
  <si>
    <t>Variations 2016-2020 - FEMMES</t>
  </si>
  <si>
    <t xml:space="preserve">Age moyen des chercheurs permanents néo recrutés (âge au 31/12)
</t>
  </si>
  <si>
    <t>MCF - 1</t>
  </si>
  <si>
    <t>CR des 6 EPST - 2</t>
  </si>
  <si>
    <t>1. MCF, non compris médecine odontologie et corps spécifiques. Source MESRI-DGRH</t>
  </si>
  <si>
    <t>Champ : Campagnes de recrutement - première session (2007 et 2008) et Session synchronisée (2009 à 2018)</t>
  </si>
  <si>
    <t>2. CR (et CDI équivalents) néorecrutés, série rétropolée avant 2016 : Source tableau de bord de l'emploi scientifique</t>
  </si>
  <si>
    <t>2006-07</t>
  </si>
  <si>
    <t>2007-08</t>
  </si>
  <si>
    <t>2008-09</t>
  </si>
  <si>
    <t>2009-10</t>
  </si>
  <si>
    <t>2010-11</t>
  </si>
  <si>
    <t>2011-12</t>
  </si>
  <si>
    <t>2012-13</t>
  </si>
  <si>
    <t>2013-14</t>
  </si>
  <si>
    <t>2014-15</t>
  </si>
  <si>
    <t>2015-16</t>
  </si>
  <si>
    <t>2016-
17</t>
  </si>
  <si>
    <t>2017-
18</t>
  </si>
  <si>
    <t>2018-
19</t>
  </si>
  <si>
    <t>Age moyen à la soutenance du doctorat - 3</t>
  </si>
  <si>
    <t>3. tous docteurs, hors Santé, mais yc doctorats obtenus après reprise d'études</t>
  </si>
  <si>
    <t>Source : MESRI-SIES (Sise)</t>
  </si>
  <si>
    <t>- De plus, des disparités par discipline peuvent contribuer à ces écarts : en effet, les doctorants en Lettres, Sciences Humaines obtiennent leur diplôme 7 ans plus tard qu'en Sciences (et STAPS).</t>
  </si>
  <si>
    <t>1 : Âge moyen de première mise en paiement de la pension (de droit direct) au SRE </t>
  </si>
  <si>
    <t>Variations 2016-2020 - ENSEMBLE</t>
  </si>
  <si>
    <t>Variations 2020-2027 - ENSEMBLE</t>
  </si>
  <si>
    <t>2012-2020</t>
  </si>
  <si>
    <t>Fonction publique sédentaire : montée en charge des âges réglementaires au fil des générations</t>
  </si>
  <si>
    <t>FPE sédentaires : Âge moyen de première mise en paiement de la pension (de droit direct) au SRE </t>
  </si>
  <si>
    <t>FPE sédentaires</t>
  </si>
  <si>
    <t>1 : l'AOD standard est celui d'un sédentaire de la même génération, qui ne peut bénéficier d’aucun dispositif anticipé</t>
  </si>
  <si>
    <t>Homme ayant dépassé l'AL</t>
  </si>
  <si>
    <t>Taux de remplacement</t>
  </si>
  <si>
    <t>Nombre d'enfants pour les hommes</t>
  </si>
  <si>
    <t>Travaille en Île-de-France</t>
  </si>
  <si>
    <t>EPST</t>
  </si>
  <si>
    <t>EPSCP</t>
  </si>
  <si>
    <t>Nombre de trimestres cotisés dans le privé</t>
  </si>
  <si>
    <t>Conservateur</t>
  </si>
  <si>
    <t>Ingénieur</t>
  </si>
  <si>
    <t>Technicien</t>
  </si>
  <si>
    <t>DROM</t>
  </si>
  <si>
    <t>Île-de-France</t>
  </si>
  <si>
    <t>63 ans ou moins</t>
  </si>
  <si>
    <t>64 ans ou moins</t>
  </si>
  <si>
    <t>64 ans</t>
  </si>
  <si>
    <t>65 ans</t>
  </si>
  <si>
    <t xml:space="preserve">65 ans </t>
  </si>
  <si>
    <t>Technicien (réf : ingénieur)</t>
  </si>
  <si>
    <t>Rapport de cotes</t>
  </si>
  <si>
    <t>Les 4 populations de l'ESR</t>
  </si>
  <si>
    <t>AL+1</t>
  </si>
  <si>
    <t>&gt; AL</t>
  </si>
  <si>
    <t>&gt; AL+3</t>
  </si>
  <si>
    <t>&lt; AL et a déjà annulé sa décote</t>
  </si>
  <si>
    <t>AL+1 ou AL+2</t>
  </si>
  <si>
    <t>Hospitalo-universitaire</t>
  </si>
  <si>
    <t>Infirmier</t>
  </si>
  <si>
    <t>Variables quantitatives</t>
  </si>
  <si>
    <t>Variables indicatrices</t>
  </si>
  <si>
    <t>Variable quantitative</t>
  </si>
  <si>
    <t>Variable indicatrice</t>
  </si>
  <si>
    <t xml:space="preserve">âge = </t>
  </si>
  <si>
    <t>annule sa décote dans l'année ***</t>
  </si>
  <si>
    <t>Nombre d'enfants</t>
  </si>
  <si>
    <t>&gt; AOD mais décote non annulée</t>
  </si>
  <si>
    <t>AL+2 ou &gt; AL+3</t>
  </si>
  <si>
    <t>Début de carrière tôt</t>
  </si>
  <si>
    <t>Bibliothécaire, magasinier</t>
  </si>
  <si>
    <t>âge =</t>
  </si>
  <si>
    <t xml:space="preserve">Figure 4 - Evolution des âges moyens au départ en retraite </t>
  </si>
  <si>
    <t>Figure 11 -  Variations des principaux paramètres du calcul de la pension, par genre et catégorie</t>
  </si>
  <si>
    <t xml:space="preserve">Figure 13 : Les déterminants du départ en retraite d'un titulaire de l'ESR une année donnée </t>
  </si>
  <si>
    <t>Champ : titulaires de l’ESR de plus de 43 ans, hors ATEC</t>
  </si>
  <si>
    <t>AL+1 avec dérogation ****</t>
  </si>
  <si>
    <t>** à la fin de l'année universitaire courante, ces titulaires n'ont donc pas complètement atteint les âges réglementaires, comme l'ont fait ceux nés avant octobre</t>
  </si>
  <si>
    <t>AOD et né en Octobre-Décembre **</t>
  </si>
  <si>
    <r>
      <t>FPE sédentaires</t>
    </r>
    <r>
      <rPr>
        <vertAlign val="superscript"/>
        <sz val="10"/>
        <color theme="1"/>
        <rFont val="Arial Narrow"/>
        <family val="2"/>
      </rPr>
      <t>1</t>
    </r>
  </si>
  <si>
    <t>Ecart hommes-femmes</t>
  </si>
  <si>
    <r>
      <t>Distance à l'AOD standard</t>
    </r>
    <r>
      <rPr>
        <vertAlign val="superscript"/>
        <sz val="11"/>
        <color theme="1"/>
        <rFont val="Calibri"/>
        <family val="2"/>
        <scheme val="minor"/>
      </rPr>
      <t>1</t>
    </r>
    <r>
      <rPr>
        <sz val="11"/>
        <color theme="1"/>
        <rFont val="Calibri"/>
        <family val="2"/>
        <scheme val="minor"/>
      </rPr>
      <t xml:space="preserve"> (en années)</t>
    </r>
  </si>
  <si>
    <t>Base 100</t>
  </si>
  <si>
    <t>Chargé de recherche (réf : directeur de recherche)</t>
  </si>
  <si>
    <t>AL+1 sans dérogation ****</t>
  </si>
  <si>
    <t>**** dérogation(s) correspondant à la situation personnelle</t>
  </si>
  <si>
    <t>&gt; AL sans dérogation ****</t>
  </si>
  <si>
    <r>
      <t>Genre :</t>
    </r>
    <r>
      <rPr>
        <sz val="9.5"/>
        <color theme="8" tint="-0.249977111117893"/>
        <rFont val="Arial Narrow"/>
        <family val="2"/>
      </rPr>
      <t xml:space="preserve"> Femme (réf : homme)</t>
    </r>
  </si>
  <si>
    <t>Âge civil (réf : 66 ans et plus)</t>
  </si>
  <si>
    <t xml:space="preserve">EC </t>
  </si>
  <si>
    <t>Effets additionnels pour les femmes :</t>
  </si>
  <si>
    <t>Taux de remplacement (var. quantitative)</t>
  </si>
  <si>
    <t>* positionnement par rapport aux âges réglementaires</t>
  </si>
  <si>
    <t>*** par les trimestres cotisés ou par l’âge légal d’annulation</t>
  </si>
  <si>
    <t>EC EPSCP</t>
  </si>
  <si>
    <t>EC des EPSCP</t>
  </si>
  <si>
    <t>Evolution 2007-2020</t>
  </si>
  <si>
    <t>Evolution 2007-2019</t>
  </si>
  <si>
    <r>
      <t xml:space="preserve">Lecture : Toutes choses égales par ailleurs, parmi les EC des EPSCP (1er tableau) : 
- les femmes ont 29% de chances de plus que les hommes de partir à la retraite une année donnée. 
- un EC qui a atteint l'AL+1 </t>
    </r>
    <r>
      <rPr>
        <u/>
        <sz val="11"/>
        <color rgb="FF000000"/>
        <rFont val="Arial Narrow"/>
        <family val="2"/>
      </rPr>
      <t>avec la dérogation correspondante</t>
    </r>
    <r>
      <rPr>
        <sz val="11"/>
        <color rgb="FF000000"/>
        <rFont val="Arial Narrow"/>
        <family val="2"/>
      </rPr>
      <t xml:space="preserve"> (c.à.d. le nombre d'enfants, dans ce cas) a 2,2 fois (4,3 / 2,0) plus de chances de partir à la retraite cette année-là que les autres EC ayant atteint l'AL+1. Ces derniers ont exactement 2,0 fois plus de chances de partir à la retraite cette année-là qu'un EC ayant juste atteint l'AOD. </t>
    </r>
  </si>
  <si>
    <t>&gt; AL avec dérogation ****</t>
  </si>
  <si>
    <r>
      <t xml:space="preserve">Corps </t>
    </r>
    <r>
      <rPr>
        <sz val="9.5"/>
        <color theme="8" tint="-0.249977111117893"/>
        <rFont val="Arial Narrow"/>
        <family val="2"/>
      </rPr>
      <t>(réf : agent administratif)</t>
    </r>
  </si>
  <si>
    <r>
      <t xml:space="preserve">Lieu de travail </t>
    </r>
    <r>
      <rPr>
        <sz val="9.5"/>
        <color theme="8" tint="-0.249977111117893"/>
        <rFont val="Arial Narrow"/>
        <family val="2"/>
      </rPr>
      <t>(réf : province)</t>
    </r>
  </si>
  <si>
    <r>
      <t xml:space="preserve">Âge civil </t>
    </r>
    <r>
      <rPr>
        <sz val="9.5"/>
        <color theme="8" tint="-0.249977111117893"/>
        <rFont val="Arial Narrow"/>
        <family val="2"/>
      </rPr>
      <t>(réf : 66 ans et plus)</t>
    </r>
  </si>
  <si>
    <r>
      <t xml:space="preserve">Degré d'ouverture des droits * </t>
    </r>
    <r>
      <rPr>
        <sz val="9.5"/>
        <color theme="8" tint="-0.249977111117893"/>
        <rFont val="Arial Narrow"/>
        <family val="2"/>
      </rPr>
      <t xml:space="preserve">(réf : âge = AOD) : </t>
    </r>
    <r>
      <rPr>
        <b/>
        <sz val="9.5"/>
        <color theme="8" tint="-0.249977111117893"/>
        <rFont val="Arial Narrow"/>
        <family val="2"/>
      </rPr>
      <t xml:space="preserve">âge = </t>
    </r>
  </si>
  <si>
    <t>Sommaire</t>
  </si>
  <si>
    <t>Données ouvertes, cubes, téléchargeables sur :</t>
  </si>
  <si>
    <t xml:space="preserve">Tableau de bord de l'emploi scientifique au sein des principaux organismes </t>
  </si>
  <si>
    <t xml:space="preserve">Données détaillées en ETP et sur l’ensemble de la recherche publique en France de 2015 à 2019 </t>
  </si>
  <si>
    <t>Les enseignants des EPSCP</t>
  </si>
  <si>
    <t xml:space="preserve">Figures 1, 2 - Pyramides des âges des titulaires de l'ESR, à fin 2020 </t>
  </si>
  <si>
    <t>Figure 3 - Âges moyens de départ en retraite</t>
  </si>
  <si>
    <t>Figure 5 - Répartition cumulée des départs en retraite selon la distance à l'AOD  standard du titulaire</t>
  </si>
  <si>
    <t>Figure 6 - Âge moyen des chercheurs permanents néorecrutés</t>
  </si>
  <si>
    <t>Figures 7, 8, 9, 10 - Projection des départs en retraite</t>
  </si>
  <si>
    <t>Figure 12 - Fonction publique sédentaire : montée en charge des âges réglementaires au fil des générations</t>
  </si>
  <si>
    <t>Figure 13 - Les déterminants du départ en retraite d'un titulaire de l'ESR une année donnée</t>
  </si>
  <si>
    <t>Méthode modèles</t>
  </si>
  <si>
    <t>En points</t>
  </si>
  <si>
    <t>Définitions</t>
  </si>
  <si>
    <t>Variations 2020-2027 - FEMMES</t>
  </si>
  <si>
    <t>Variations 2020-2027 - HOMMES</t>
  </si>
  <si>
    <t>Champ : titulaires de l’ESR de plus de 43 ans, hors ATEC/ Ensembles des cotisants au SRE</t>
  </si>
  <si>
    <t>+0,3</t>
  </si>
  <si>
    <t>+1,1</t>
  </si>
  <si>
    <t>+0,8</t>
  </si>
  <si>
    <t>+0,2</t>
  </si>
  <si>
    <t>+0,6</t>
  </si>
  <si>
    <t>+0,5</t>
  </si>
  <si>
    <t>+0,9</t>
  </si>
  <si>
    <t>+0,4</t>
  </si>
  <si>
    <t>+0,7</t>
  </si>
  <si>
    <t>+0,1</t>
  </si>
  <si>
    <t>0</t>
  </si>
  <si>
    <t>+1</t>
  </si>
  <si>
    <t>+1,4</t>
  </si>
  <si>
    <t>Intercept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</si>
</sst>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 _€_-;\-* #,##0.00\ _€_-;_-* &quot;-&quot;??\ _€_-;_-@_-"/>
    <numFmt numFmtId="165" formatCode="_-* #,##0\ _€_-;\-* #,##0\ _€_-;_-* &quot;-&quot;??\ _€_-;_-@_-"/>
    <numFmt numFmtId="166" formatCode="0.0"/>
    <numFmt numFmtId="167" formatCode="_-* #,##0.0\ _€_-;\-* #,##0.0\ _€_-;_-* &quot;-&quot;??\ _€_-;_-@_-"/>
    <numFmt numFmtId="168" formatCode="General_)"/>
    <numFmt numFmtId="169" formatCode="&quot;£&quot;#,##0.00;\-&quot;£&quot;#,##0.00"/>
    <numFmt numFmtId="170" formatCode="_-* #,##0.00\ _F_-;\-* #,##0.00\ _F_-;_-* &quot;-&quot;??\ _F_-;_-@_-"/>
    <numFmt numFmtId="171" formatCode="#,##0.000"/>
    <numFmt numFmtId="172" formatCode="#,##0.0"/>
    <numFmt numFmtId="173" formatCode="#,##0.00%;[Red]\(#,##0.00%\)"/>
    <numFmt numFmtId="174" formatCode="_(&quot;$&quot;* #,##0.00_);_(&quot;$&quot;* \(#,##0.00\);_(&quot;$&quot;* &quot;-&quot;??_);_(@_)"/>
    <numFmt numFmtId="175" formatCode="&quot;$&quot;#,##0\ ;\(&quot;$&quot;#,##0\)"/>
    <numFmt numFmtId="176" formatCode="_-* #,##0\ _K_è_-;\-* #,##0\ _K_è_-;_-* &quot;-&quot;\ _K_è_-;_-@_-"/>
    <numFmt numFmtId="177" formatCode="_-* #,##0.00\ _K_è_-;\-* #,##0.00\ _K_è_-;_-* &quot;-&quot;??\ _K_è_-;_-@_-"/>
    <numFmt numFmtId="178" formatCode="_-* #,##0.00\ [$€]_-;\-* #,##0.00\ [$€]_-;_-* &quot;-&quot;??\ [$€]_-;_-@_-"/>
    <numFmt numFmtId="179" formatCode="_-* #,##0.00\ [$€-1]_-;\-* #,##0.00\ [$€-1]_-;_-* &quot;-&quot;??\ [$€-1]_-"/>
    <numFmt numFmtId="180" formatCode="&quot;$&quot;#,##0_);\(&quot;$&quot;#,##0.0\)"/>
    <numFmt numFmtId="181" formatCode="_-* #,##0.00\ &quot;Kè&quot;_-;\-* #,##0.00\ &quot;Kè&quot;_-;_-* &quot;-&quot;??\ &quot;Kè&quot;_-;_-@_-"/>
    <numFmt numFmtId="182" formatCode="0.00_)"/>
    <numFmt numFmtId="183" formatCode="0&quot;        &quot;"/>
    <numFmt numFmtId="184" formatCode="#,##0.00&quot; &quot;[$€-40C];[Red]&quot;-&quot;#,##0.00&quot; &quot;[$€-40C]"/>
    <numFmt numFmtId="185" formatCode="##0.0"/>
    <numFmt numFmtId="186" formatCode="###,000"/>
    <numFmt numFmtId="187" formatCode="0&quot;    &quot;"/>
    <numFmt numFmtId="188" formatCode="_-* #,##0.00\ _k_r_-;\-* #,##0.00\ _k_r_-;_-* &quot;-&quot;??\ _k_r_-;_-@_-"/>
    <numFmt numFmtId="189" formatCode="_(&quot;$&quot;* #,##0_);_(&quot;$&quot;* \(#,##0\);_(&quot;$&quot;* &quot;-&quot;_);_(@_)"/>
    <numFmt numFmtId="190" formatCode="_-* #,##0;\-* #,##0;_-* &quot;-&quot;??\ _€_-;_-@_-"/>
    <numFmt numFmtId="191" formatCode="0.0%"/>
    <numFmt numFmtId="192" formatCode="\+#,##0.0;\-#,##0.0"/>
    <numFmt numFmtId="193" formatCode="0.000"/>
  </numFmts>
  <fonts count="184">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Arial"/>
      <family val="2"/>
    </font>
    <font>
      <b/>
      <sz val="10"/>
      <color rgb="FF000000"/>
      <name val="Arial"/>
      <family val="2"/>
    </font>
    <font>
      <sz val="10"/>
      <color theme="1"/>
      <name val="Calibri"/>
      <family val="2"/>
      <scheme val="minor"/>
    </font>
    <font>
      <sz val="10"/>
      <color rgb="FF000000"/>
      <name val="Arial"/>
      <family val="2"/>
    </font>
    <font>
      <sz val="11"/>
      <color theme="1"/>
      <name val="Arial"/>
      <family val="2"/>
    </font>
    <font>
      <sz val="10"/>
      <name val="Arial"/>
      <family val="2"/>
    </font>
    <font>
      <sz val="9"/>
      <color theme="1"/>
      <name val="Arial Narrow"/>
      <family val="2"/>
    </font>
    <font>
      <b/>
      <i/>
      <sz val="10"/>
      <color rgb="FF000000"/>
      <name val="Arial"/>
      <family val="2"/>
    </font>
    <font>
      <sz val="10"/>
      <color theme="1"/>
      <name val="Arial"/>
      <family val="2"/>
    </font>
    <font>
      <b/>
      <sz val="10"/>
      <color theme="1"/>
      <name val="Arial"/>
      <family val="2"/>
    </font>
    <font>
      <i/>
      <sz val="10"/>
      <color rgb="FF000000"/>
      <name val="Arial"/>
      <family val="2"/>
    </font>
    <font>
      <sz val="10"/>
      <color rgb="FFFF0000"/>
      <name val="Arial"/>
      <family val="2"/>
    </font>
    <font>
      <sz val="10"/>
      <color indexed="8"/>
      <name val="Arial"/>
      <family val="2"/>
    </font>
    <font>
      <sz val="10"/>
      <color theme="9"/>
      <name val="Arial"/>
      <family val="2"/>
    </font>
    <font>
      <sz val="10"/>
      <name val="MS Sans Serif"/>
      <family val="2"/>
    </font>
    <font>
      <sz val="9"/>
      <color theme="1"/>
      <name val="Arial"/>
      <family val="2"/>
    </font>
    <font>
      <b/>
      <sz val="10"/>
      <name val="Arial"/>
      <family val="2"/>
    </font>
    <font>
      <sz val="8"/>
      <color theme="1"/>
      <name val="Arial"/>
      <family val="2"/>
    </font>
    <font>
      <sz val="10"/>
      <color theme="0"/>
      <name val="Arial"/>
      <family val="2"/>
    </font>
    <font>
      <sz val="10"/>
      <color indexed="9"/>
      <name val="Arial"/>
      <family val="2"/>
    </font>
    <font>
      <sz val="10"/>
      <name val="Times New Roman"/>
      <family val="1"/>
    </font>
    <font>
      <sz val="10"/>
      <color indexed="20"/>
      <name val="Arial"/>
      <family val="2"/>
    </font>
    <font>
      <sz val="10"/>
      <color rgb="FF9C0006"/>
      <name val="Arial"/>
      <family val="2"/>
    </font>
    <font>
      <sz val="8"/>
      <name val="Arial"/>
      <family val="2"/>
    </font>
    <font>
      <b/>
      <sz val="8"/>
      <color indexed="8"/>
      <name val="MS Sans Serif"/>
      <family val="2"/>
    </font>
    <font>
      <sz val="11"/>
      <name val="µ¸¿ò"/>
      <charset val="129"/>
    </font>
    <font>
      <sz val="9"/>
      <color indexed="9"/>
      <name val="Times"/>
      <family val="1"/>
    </font>
    <font>
      <b/>
      <sz val="11"/>
      <color indexed="52"/>
      <name val="Calibri"/>
      <family val="2"/>
    </font>
    <font>
      <b/>
      <sz val="10"/>
      <color rgb="FFFA7D00"/>
      <name val="Arial"/>
      <family val="2"/>
    </font>
    <font>
      <b/>
      <sz val="10"/>
      <color indexed="52"/>
      <name val="Arial"/>
      <family val="2"/>
    </font>
    <font>
      <sz val="10"/>
      <color rgb="FFFA7D00"/>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color indexed="8"/>
      <name val="Arial"/>
      <family val="2"/>
    </font>
    <font>
      <sz val="9"/>
      <name val="Times"/>
      <family val="1"/>
    </font>
    <font>
      <sz val="9"/>
      <name val="Times New Roman"/>
      <family val="1"/>
    </font>
    <font>
      <sz val="11"/>
      <color indexed="8"/>
      <name val="Calibri"/>
      <family val="2"/>
    </font>
    <font>
      <sz val="10"/>
      <color indexed="8"/>
      <name val="MS Sans Serif"/>
      <family val="2"/>
    </font>
    <font>
      <sz val="11"/>
      <color rgb="FF000000"/>
      <name val="Calibri"/>
      <family val="2"/>
    </font>
    <font>
      <b/>
      <sz val="8"/>
      <name val="Times"/>
      <family val="1"/>
    </font>
    <font>
      <b/>
      <sz val="12"/>
      <color indexed="12"/>
      <name val="Bookman"/>
      <family val="1"/>
    </font>
    <font>
      <b/>
      <i/>
      <u/>
      <sz val="10"/>
      <color indexed="10"/>
      <name val="Bookman"/>
      <family val="1"/>
    </font>
    <font>
      <sz val="10"/>
      <name val="Arial CE"/>
      <family val="2"/>
    </font>
    <font>
      <sz val="11"/>
      <color indexed="62"/>
      <name val="Calibri"/>
      <family val="2"/>
    </font>
    <font>
      <sz val="10"/>
      <color rgb="FF3F3F76"/>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sz val="10"/>
      <color rgb="FF006100"/>
      <name val="Arial"/>
      <family val="2"/>
    </font>
    <font>
      <b/>
      <sz val="12"/>
      <name val="Arial"/>
      <family val="2"/>
    </font>
    <font>
      <b/>
      <i/>
      <sz val="16"/>
      <color theme="1"/>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1"/>
      <color theme="10"/>
      <name val="Calibri"/>
      <family val="2"/>
      <scheme val="minor"/>
    </font>
    <font>
      <u/>
      <sz val="10"/>
      <color indexed="36"/>
      <name val="Arial"/>
      <family val="2"/>
    </font>
    <font>
      <u/>
      <sz val="10"/>
      <color theme="10"/>
      <name val="Arial"/>
      <family val="2"/>
    </font>
    <font>
      <u/>
      <sz val="8.5"/>
      <color theme="10"/>
      <name val="Arial"/>
      <family val="2"/>
    </font>
    <font>
      <u/>
      <sz val="10"/>
      <color indexed="12"/>
      <name val="MS Sans Serif"/>
      <family val="2"/>
    </font>
    <font>
      <u/>
      <sz val="10"/>
      <color theme="10"/>
      <name val="Calibri"/>
      <family val="2"/>
    </font>
    <font>
      <u/>
      <sz val="7.5"/>
      <color indexed="12"/>
      <name val="Courier"/>
      <family val="3"/>
    </font>
    <font>
      <u/>
      <sz val="8"/>
      <color theme="10"/>
      <name val="Arial"/>
      <family val="2"/>
    </font>
    <font>
      <sz val="10"/>
      <color indexed="62"/>
      <name val="Arial"/>
      <family val="2"/>
    </font>
    <font>
      <b/>
      <sz val="8.5"/>
      <color indexed="8"/>
      <name val="MS Sans Serif"/>
      <family val="2"/>
    </font>
    <font>
      <sz val="8"/>
      <name val="Arial"/>
      <family val="2"/>
      <charset val="238"/>
    </font>
    <font>
      <sz val="10"/>
      <color indexed="52"/>
      <name val="Arial"/>
      <family val="2"/>
    </font>
    <font>
      <sz val="10"/>
      <color indexed="60"/>
      <name val="Arial"/>
      <family val="2"/>
    </font>
    <font>
      <sz val="10"/>
      <color rgb="FF9C6500"/>
      <name val="Arial"/>
      <family val="2"/>
    </font>
    <font>
      <b/>
      <i/>
      <sz val="16"/>
      <name val="Helv"/>
    </font>
    <font>
      <sz val="10"/>
      <color theme="1"/>
      <name val="Times New Roman"/>
      <family val="2"/>
    </font>
    <font>
      <sz val="10"/>
      <name val="Courier New"/>
      <family val="3"/>
    </font>
    <font>
      <sz val="11"/>
      <name val="Times New Roman"/>
      <family val="1"/>
    </font>
    <font>
      <sz val="10"/>
      <name val="Helvetica"/>
      <family val="2"/>
    </font>
    <font>
      <sz val="8"/>
      <name val="Courier"/>
      <family val="3"/>
    </font>
    <font>
      <sz val="10"/>
      <color theme="1"/>
      <name val="Calibri"/>
      <family val="2"/>
    </font>
    <font>
      <sz val="10"/>
      <name val="Garamond"/>
      <family val="1"/>
    </font>
    <font>
      <sz val="11"/>
      <name val="Arial"/>
      <family val="2"/>
    </font>
    <font>
      <sz val="12"/>
      <name val="Times New Roman"/>
      <family val="1"/>
    </font>
    <font>
      <sz val="11"/>
      <color theme="1"/>
      <name val="Calibri"/>
      <family val="2"/>
      <charset val="238"/>
      <scheme val="minor"/>
    </font>
    <font>
      <sz val="10"/>
      <color indexed="8"/>
      <name val="Times"/>
      <family val="1"/>
    </font>
    <font>
      <sz val="10"/>
      <name val="Courier"/>
      <family val="3"/>
    </font>
    <font>
      <sz val="11"/>
      <color theme="1"/>
      <name val="Czcionka tekstu podstawowego"/>
      <family val="2"/>
    </font>
    <font>
      <sz val="11"/>
      <color indexed="8"/>
      <name val="Czcionka tekstu podstawowego"/>
      <family val="2"/>
    </font>
    <font>
      <sz val="11"/>
      <color indexed="8"/>
      <name val="Calibri"/>
      <family val="2"/>
      <charset val="238"/>
    </font>
    <font>
      <sz val="10"/>
      <name val="Arial CE"/>
      <charset val="238"/>
    </font>
    <font>
      <sz val="6"/>
      <name val="Times"/>
      <family val="1"/>
    </font>
    <font>
      <b/>
      <sz val="10"/>
      <color indexed="63"/>
      <name val="Arial"/>
      <family val="2"/>
    </font>
    <font>
      <b/>
      <i/>
      <u/>
      <sz val="11"/>
      <color theme="1"/>
      <name val="Arial"/>
      <family val="2"/>
    </font>
    <font>
      <b/>
      <u/>
      <sz val="10"/>
      <color indexed="8"/>
      <name val="MS Sans Serif"/>
      <family val="2"/>
    </font>
    <font>
      <sz val="7.5"/>
      <color indexed="8"/>
      <name val="MS Sans Serif"/>
      <family val="2"/>
    </font>
    <font>
      <b/>
      <sz val="11"/>
      <color indexed="63"/>
      <name val="Calibri"/>
      <family val="2"/>
    </font>
    <font>
      <b/>
      <sz val="10"/>
      <color rgb="FF3F3F3F"/>
      <name val="Arial"/>
      <family val="2"/>
    </font>
    <font>
      <i/>
      <sz val="8"/>
      <name val="Times"/>
      <family val="1"/>
    </font>
    <font>
      <sz val="8"/>
      <name val="Times"/>
      <family val="1"/>
    </font>
    <font>
      <i/>
      <sz val="10"/>
      <name val="Arial"/>
      <family val="2"/>
    </font>
    <font>
      <sz val="11"/>
      <color indexed="8"/>
      <name val="Calibri"/>
      <family val="2"/>
      <scheme val="minor"/>
    </font>
    <font>
      <b/>
      <sz val="10"/>
      <color indexed="8"/>
      <name val="MS Sans Serif"/>
      <family val="2"/>
    </font>
    <font>
      <b/>
      <sz val="14"/>
      <name val="Helv"/>
    </font>
    <font>
      <b/>
      <sz val="14"/>
      <name val="Helv"/>
      <family val="2"/>
    </font>
    <font>
      <b/>
      <sz val="12"/>
      <name val="Helv"/>
    </font>
    <font>
      <b/>
      <sz val="12"/>
      <name val="Helv"/>
      <family val="2"/>
    </font>
    <font>
      <sz val="10"/>
      <name val="Times New Roman"/>
      <family val="1"/>
      <charset val="1"/>
    </font>
    <font>
      <sz val="11"/>
      <name val="Times New Roman"/>
      <family val="1"/>
      <charset val="1"/>
    </font>
    <font>
      <i/>
      <sz val="8"/>
      <name val="Tms Rmn"/>
    </font>
    <font>
      <i/>
      <sz val="10"/>
      <color rgb="FF7F7F7F"/>
      <name val="Arial"/>
      <family val="2"/>
    </font>
    <font>
      <i/>
      <sz val="10"/>
      <color rgb="FF7F7F7F"/>
      <name val="Times New Roman"/>
      <family val="2"/>
    </font>
    <font>
      <b/>
      <sz val="18"/>
      <color indexed="56"/>
      <name val="Cambria"/>
      <family val="2"/>
    </font>
    <font>
      <b/>
      <sz val="8"/>
      <name val="Arial"/>
      <family val="2"/>
    </font>
    <font>
      <b/>
      <sz val="15"/>
      <color theme="3"/>
      <name val="Arial"/>
      <family val="2"/>
    </font>
    <font>
      <b/>
      <sz val="13"/>
      <color theme="3"/>
      <name val="Arial"/>
      <family val="2"/>
    </font>
    <font>
      <b/>
      <sz val="11"/>
      <color theme="3"/>
      <name val="Arial"/>
      <family val="2"/>
    </font>
    <font>
      <b/>
      <sz val="10"/>
      <name val="Times New Roman"/>
      <family val="1"/>
    </font>
    <font>
      <b/>
      <sz val="11"/>
      <color indexed="8"/>
      <name val="Calibri"/>
      <family val="2"/>
    </font>
    <font>
      <b/>
      <sz val="10"/>
      <color theme="0"/>
      <name val="Arial"/>
      <family val="2"/>
    </font>
    <font>
      <sz val="10"/>
      <color indexed="10"/>
      <name val="Arial"/>
      <family val="2"/>
    </font>
    <font>
      <sz val="10"/>
      <name val="Times"/>
      <family val="1"/>
    </font>
    <font>
      <sz val="12"/>
      <name val="宋体"/>
      <charset val="134"/>
    </font>
    <font>
      <sz val="12"/>
      <name val="ＭＳ Ｐゴシック"/>
      <family val="3"/>
      <charset val="128"/>
    </font>
    <font>
      <b/>
      <sz val="10"/>
      <color theme="1"/>
      <name val="Calibri"/>
      <family val="2"/>
      <scheme val="minor"/>
    </font>
    <font>
      <i/>
      <sz val="10"/>
      <color theme="1"/>
      <name val="Arial"/>
      <family val="2"/>
    </font>
    <font>
      <i/>
      <sz val="10"/>
      <color theme="1"/>
      <name val="Calibri"/>
      <family val="2"/>
      <scheme val="minor"/>
    </font>
    <font>
      <sz val="9"/>
      <color rgb="FF000000"/>
      <name val="Arial Narrow"/>
      <family val="2"/>
    </font>
    <font>
      <b/>
      <sz val="11"/>
      <color theme="1"/>
      <name val="Arial Narrow"/>
      <family val="2"/>
    </font>
    <font>
      <b/>
      <sz val="10"/>
      <color theme="1"/>
      <name val="Arial Narrow"/>
      <family val="2"/>
    </font>
    <font>
      <b/>
      <sz val="11"/>
      <color rgb="FF000000"/>
      <name val="Arial Narrow"/>
      <family val="2"/>
    </font>
    <font>
      <b/>
      <u/>
      <sz val="12"/>
      <name val="Arial"/>
      <family val="2"/>
    </font>
    <font>
      <b/>
      <sz val="11"/>
      <color theme="1"/>
      <name val="Arial"/>
      <family val="2"/>
    </font>
    <font>
      <sz val="10"/>
      <color theme="1"/>
      <name val="Arial Narrow"/>
      <family val="2"/>
    </font>
    <font>
      <b/>
      <sz val="9"/>
      <color theme="1"/>
      <name val="Arial Narrow"/>
      <family val="2"/>
    </font>
    <font>
      <b/>
      <sz val="10"/>
      <color rgb="FF000000"/>
      <name val="Arial Narrow"/>
      <family val="2"/>
    </font>
    <font>
      <sz val="10"/>
      <color rgb="FF000000"/>
      <name val="Arial Narrow"/>
      <family val="2"/>
    </font>
    <font>
      <i/>
      <sz val="10"/>
      <color rgb="FF000000"/>
      <name val="Arial Narrow"/>
      <family val="2"/>
    </font>
    <font>
      <b/>
      <i/>
      <sz val="10"/>
      <color rgb="FF000000"/>
      <name val="Arial Narrow"/>
      <family val="2"/>
    </font>
    <font>
      <b/>
      <sz val="16"/>
      <color rgb="FFFF0000"/>
      <name val="Calibri"/>
      <family val="2"/>
      <scheme val="minor"/>
    </font>
    <font>
      <b/>
      <sz val="9"/>
      <name val="Arial"/>
      <family val="2"/>
    </font>
    <font>
      <vertAlign val="superscript"/>
      <sz val="10"/>
      <color theme="1"/>
      <name val="Arial Narrow"/>
      <family val="2"/>
    </font>
    <font>
      <sz val="10"/>
      <name val="Arial"/>
      <family val="2"/>
    </font>
    <font>
      <b/>
      <sz val="8"/>
      <name val="Times"/>
      <family val="1"/>
    </font>
    <font>
      <sz val="6"/>
      <name val="Times"/>
      <family val="1"/>
    </font>
    <font>
      <i/>
      <sz val="8"/>
      <name val="Times"/>
      <family val="1"/>
    </font>
    <font>
      <sz val="8"/>
      <name val="Times"/>
      <family val="1"/>
    </font>
    <font>
      <sz val="11"/>
      <color rgb="FF000000"/>
      <name val="Calibri"/>
      <family val="2"/>
      <scheme val="minor"/>
    </font>
    <font>
      <vertAlign val="superscript"/>
      <sz val="11"/>
      <color theme="1"/>
      <name val="Calibri"/>
      <family val="2"/>
      <scheme val="minor"/>
    </font>
    <font>
      <sz val="8"/>
      <color rgb="FF000000"/>
      <name val="Arial"/>
      <family val="2"/>
    </font>
    <font>
      <sz val="11"/>
      <color theme="1"/>
      <name val="Arial Narrow"/>
      <family val="2"/>
    </font>
    <font>
      <sz val="9.5"/>
      <color rgb="FF112277"/>
      <name val="Arial Narrow"/>
      <family val="2"/>
    </font>
    <font>
      <b/>
      <sz val="10"/>
      <color theme="0"/>
      <name val="Arial Narrow"/>
      <family val="2"/>
    </font>
    <font>
      <sz val="9.5"/>
      <color theme="8" tint="-0.249977111117893"/>
      <name val="Arial Narrow"/>
      <family val="2"/>
    </font>
    <font>
      <b/>
      <sz val="9.5"/>
      <color theme="8" tint="-0.249977111117893"/>
      <name val="Arial Narrow"/>
      <family val="2"/>
    </font>
    <font>
      <sz val="11"/>
      <color theme="8" tint="-0.249977111117893"/>
      <name val="Arial Narrow"/>
      <family val="2"/>
    </font>
    <font>
      <sz val="9.5"/>
      <color rgb="FF000000"/>
      <name val="Arial"/>
      <family val="2"/>
    </font>
    <font>
      <sz val="11"/>
      <color rgb="FF000000"/>
      <name val="Arial Narrow"/>
      <family val="2"/>
    </font>
    <font>
      <b/>
      <sz val="12"/>
      <color theme="0"/>
      <name val="Arial Narrow"/>
      <family val="2"/>
    </font>
    <font>
      <u/>
      <sz val="11"/>
      <color rgb="FF000000"/>
      <name val="Arial Narrow"/>
      <family val="2"/>
    </font>
    <font>
      <i/>
      <sz val="11"/>
      <color rgb="FF000000"/>
      <name val="Arial Narrow"/>
      <family val="2"/>
    </font>
    <font>
      <sz val="18"/>
      <color theme="1"/>
      <name val="Calibri"/>
      <family val="2"/>
      <scheme val="minor"/>
    </font>
    <font>
      <b/>
      <sz val="12"/>
      <color theme="3"/>
      <name val="Arial Narrow"/>
      <family val="2"/>
    </font>
    <font>
      <u/>
      <sz val="11"/>
      <color theme="10"/>
      <name val="Arial Narrow"/>
      <family val="2"/>
    </font>
    <font>
      <sz val="8"/>
      <color rgb="FF000000"/>
      <name val="Arial Narrow"/>
      <family val="2"/>
    </font>
    <font>
      <sz val="8"/>
      <color theme="1"/>
      <name val="Arial Narrow"/>
      <family val="2"/>
    </font>
    <font>
      <b/>
      <sz val="18"/>
      <color theme="1"/>
      <name val="Calibri"/>
      <family val="2"/>
      <scheme val="minor"/>
    </font>
  </fonts>
  <fills count="10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bgColor indexed="64"/>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indexed="45"/>
      </patternFill>
    </fill>
    <fill>
      <patternFill patternType="solid">
        <fgColor theme="6" tint="0.79985961485641044"/>
        <bgColor indexed="64"/>
      </patternFill>
    </fill>
    <fill>
      <patternFill patternType="solid">
        <fgColor indexed="42"/>
      </patternFill>
    </fill>
    <fill>
      <patternFill patternType="solid">
        <fgColor theme="7" tint="0.79985961485641044"/>
        <bgColor indexed="64"/>
      </patternFill>
    </fill>
    <fill>
      <patternFill patternType="solid">
        <fgColor indexed="46"/>
      </patternFill>
    </fill>
    <fill>
      <patternFill patternType="solid">
        <fgColor theme="8" tint="0.79985961485641044"/>
        <bgColor indexed="64"/>
      </patternFill>
    </fill>
    <fill>
      <patternFill patternType="solid">
        <fgColor indexed="27"/>
      </patternFill>
    </fill>
    <fill>
      <patternFill patternType="solid">
        <fgColor theme="9" tint="0.79985961485641044"/>
        <bgColor indexed="64"/>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theme="4" tint="0.59974974822229687"/>
        <bgColor indexed="64"/>
      </patternFill>
    </fill>
    <fill>
      <patternFill patternType="solid">
        <fgColor indexed="44"/>
      </patternFill>
    </fill>
    <fill>
      <patternFill patternType="solid">
        <fgColor theme="5" tint="0.59974974822229687"/>
        <bgColor indexed="64"/>
      </patternFill>
    </fill>
    <fill>
      <patternFill patternType="solid">
        <fgColor indexed="29"/>
      </patternFill>
    </fill>
    <fill>
      <patternFill patternType="solid">
        <fgColor theme="6" tint="0.59974974822229687"/>
        <bgColor indexed="64"/>
      </patternFill>
    </fill>
    <fill>
      <patternFill patternType="solid">
        <fgColor indexed="11"/>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10"/>
        <bgColor indexed="64"/>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solid">
        <fgColor rgb="FFFFC7CE"/>
        <bgColor indexed="64"/>
      </patternFill>
    </fill>
    <fill>
      <patternFill patternType="solid">
        <fgColor indexed="44"/>
        <bgColor indexed="8"/>
      </patternFill>
    </fill>
    <fill>
      <patternFill patternType="solid">
        <fgColor indexed="22"/>
      </patternFill>
    </fill>
    <fill>
      <patternFill patternType="solid">
        <fgColor indexed="22"/>
        <bgColor indexed="64"/>
      </patternFill>
    </fill>
    <fill>
      <patternFill patternType="solid">
        <fgColor indexed="55"/>
      </patternFill>
    </fill>
    <fill>
      <patternFill patternType="solid">
        <fgColor indexed="55"/>
        <bgColor indexed="64"/>
      </patternFill>
    </fill>
    <fill>
      <patternFill patternType="solid">
        <fgColor indexed="10"/>
        <bgColor indexed="8"/>
      </patternFill>
    </fill>
    <fill>
      <patternFill patternType="solid">
        <fgColor indexed="22"/>
        <bgColor indexed="10"/>
      </patternFill>
    </fill>
    <fill>
      <patternFill patternType="solid">
        <fgColor indexed="26"/>
      </patternFill>
    </fill>
    <fill>
      <patternFill patternType="solid">
        <fgColor indexed="9"/>
        <bgColor indexed="64"/>
      </patternFill>
    </fill>
    <fill>
      <patternFill patternType="solid">
        <fgColor rgb="FFC6EFCE"/>
        <bgColor indexed="64"/>
      </patternFill>
    </fill>
    <fill>
      <patternFill patternType="solid">
        <fgColor indexed="22"/>
        <bgColor indexed="8"/>
      </patternFill>
    </fill>
    <fill>
      <patternFill patternType="solid">
        <fgColor rgb="FFFFFFCC"/>
        <bgColor indexed="64"/>
      </patternFill>
    </fill>
    <fill>
      <patternFill patternType="solid">
        <fgColor indexed="43"/>
      </patternFill>
    </fill>
    <fill>
      <patternFill patternType="solid">
        <fgColor indexed="26"/>
        <bgColor indexed="64"/>
      </patternFill>
    </fill>
    <fill>
      <patternFill patternType="solid">
        <fgColor indexed="44"/>
        <bgColor indexed="10"/>
      </patternFill>
    </fill>
    <fill>
      <patternFill patternType="solid">
        <fgColor rgb="FFDBE0F4"/>
        <bgColor indexed="64"/>
      </patternFill>
    </fill>
    <fill>
      <patternFill patternType="solid">
        <fgColor rgb="FFB8C1E9"/>
        <bgColor indexed="64"/>
      </patternFill>
    </fill>
    <fill>
      <patternFill patternType="solid">
        <fgColor rgb="FFFFFFFF"/>
        <bgColor indexed="64"/>
      </patternFill>
    </fill>
    <fill>
      <patternFill patternType="solid">
        <fgColor rgb="FFEDF2F9"/>
        <bgColor indexed="64"/>
      </patternFill>
    </fill>
    <fill>
      <patternFill patternType="solid">
        <fgColor theme="8" tint="-0.249977111117893"/>
        <bgColor indexed="64"/>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rgb="FFF0F0F0"/>
      </left>
      <right style="thin">
        <color rgb="FFF0F0F0"/>
      </right>
      <top style="thin">
        <color rgb="FFF0F0F0"/>
      </top>
      <bottom style="thin">
        <color rgb="FFF0F0F0"/>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hair">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double">
        <color indexed="64"/>
      </left>
      <right style="double">
        <color indexed="64"/>
      </right>
      <top style="double">
        <color indexed="64"/>
      </top>
      <bottom/>
      <diagonal/>
    </border>
    <border>
      <left/>
      <right/>
      <top style="thick">
        <color indexed="63"/>
      </top>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thick">
        <color rgb="FFDBE0F4"/>
      </right>
      <top style="thick">
        <color rgb="FF4E67C8"/>
      </top>
      <bottom/>
      <diagonal/>
    </border>
    <border>
      <left/>
      <right/>
      <top style="thick">
        <color rgb="FF4E67C8"/>
      </top>
      <bottom/>
      <diagonal/>
    </border>
    <border>
      <left/>
      <right/>
      <top/>
      <bottom style="medium">
        <color rgb="FF4E67C8"/>
      </bottom>
      <diagonal/>
    </border>
    <border>
      <left/>
      <right style="thick">
        <color rgb="FFDBE0F4"/>
      </right>
      <top/>
      <bottom style="medium">
        <color rgb="FF4E67C8"/>
      </bottom>
      <diagonal/>
    </border>
    <border>
      <left/>
      <right/>
      <top/>
      <bottom style="thick">
        <color rgb="FF4E67C8"/>
      </bottom>
      <diagonal/>
    </border>
    <border>
      <left/>
      <right/>
      <top style="medium">
        <color rgb="FF4E67C8"/>
      </top>
      <bottom style="thick">
        <color rgb="FF4E67C8"/>
      </bottom>
      <diagonal/>
    </border>
    <border>
      <left/>
      <right style="thick">
        <color rgb="FFDBE0F4"/>
      </right>
      <top/>
      <bottom style="thick">
        <color rgb="FFDBE0F4"/>
      </bottom>
      <diagonal/>
    </border>
    <border>
      <left style="thick">
        <color rgb="FFDBE0F4"/>
      </left>
      <right/>
      <top/>
      <bottom style="thick">
        <color rgb="FFDBE0F4"/>
      </bottom>
      <diagonal/>
    </border>
    <border>
      <left/>
      <right style="thick">
        <color rgb="FFDBE0F4"/>
      </right>
      <top/>
      <bottom/>
      <diagonal/>
    </border>
    <border>
      <left/>
      <right/>
      <top style="thick">
        <color rgb="FFDBE0F4"/>
      </top>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rgb="FFDBE0F4"/>
      </left>
      <right style="thick">
        <color rgb="FFDBE0F4"/>
      </right>
      <top style="thick">
        <color rgb="FF4E67C8"/>
      </top>
      <bottom style="thick">
        <color rgb="FFDBE0F4"/>
      </bottom>
      <diagonal/>
    </border>
    <border>
      <left/>
      <right style="thick">
        <color rgb="FFDBE0F4"/>
      </right>
      <top style="thick">
        <color rgb="FF4E67C8"/>
      </top>
      <bottom style="thick">
        <color rgb="FFDBE0F4"/>
      </bottom>
      <diagonal/>
    </border>
    <border>
      <left/>
      <right style="thick">
        <color theme="4" tint="0.79998168889431442"/>
      </right>
      <top style="thick">
        <color theme="4" tint="0.79998168889431442"/>
      </top>
      <bottom/>
      <diagonal/>
    </border>
    <border>
      <left style="thick">
        <color theme="4" tint="0.79998168889431442"/>
      </left>
      <right style="thick">
        <color theme="4" tint="0.79998168889431442"/>
      </right>
      <top style="thick">
        <color theme="4" tint="0.79998168889431442"/>
      </top>
      <bottom/>
      <diagonal/>
    </border>
    <border>
      <left style="thick">
        <color theme="4" tint="0.79998168889431442"/>
      </left>
      <right/>
      <top style="thick">
        <color theme="4" tint="0.79998168889431442"/>
      </top>
      <bottom/>
      <diagonal/>
    </border>
    <border>
      <left/>
      <right style="thick">
        <color theme="4" tint="0.79998168889431442"/>
      </right>
      <top/>
      <bottom/>
      <diagonal/>
    </border>
    <border>
      <left style="thick">
        <color theme="4" tint="0.79998168889431442"/>
      </left>
      <right style="thick">
        <color theme="4" tint="0.79998168889431442"/>
      </right>
      <top/>
      <bottom/>
      <diagonal/>
    </border>
    <border>
      <left style="thick">
        <color theme="4" tint="0.79998168889431442"/>
      </left>
      <right/>
      <top/>
      <bottom/>
      <diagonal/>
    </border>
    <border>
      <left/>
      <right style="thin">
        <color rgb="FFB0B7BB"/>
      </right>
      <top style="thin">
        <color rgb="FFB0B7BB"/>
      </top>
      <bottom style="thin">
        <color rgb="FFB0B7BB"/>
      </bottom>
      <diagonal/>
    </border>
    <border>
      <left style="thin">
        <color theme="8" tint="-0.249977111117893"/>
      </left>
      <right style="thin">
        <color theme="8" tint="-0.249977111117893"/>
      </right>
      <top style="thin">
        <color theme="8" tint="-0.249977111117893"/>
      </top>
      <bottom style="thin">
        <color rgb="FFB0B7BB"/>
      </bottom>
      <diagonal/>
    </border>
    <border>
      <left style="thin">
        <color theme="8" tint="-0.249977111117893"/>
      </left>
      <right style="thin">
        <color theme="8" tint="-0.249977111117893"/>
      </right>
      <top style="thin">
        <color rgb="FFB0B7BB"/>
      </top>
      <bottom style="thin">
        <color rgb="FFB0B7BB"/>
      </bottom>
      <diagonal/>
    </border>
    <border>
      <left style="thin">
        <color theme="8" tint="-0.249977111117893"/>
      </left>
      <right style="thin">
        <color theme="8" tint="-0.249977111117893"/>
      </right>
      <top/>
      <bottom/>
      <diagonal/>
    </border>
    <border>
      <left style="thin">
        <color theme="8" tint="-0.249977111117893"/>
      </left>
      <right style="thin">
        <color theme="8" tint="-0.249977111117893"/>
      </right>
      <top style="thin">
        <color rgb="FFB0B7BB"/>
      </top>
      <bottom/>
      <diagonal/>
    </border>
    <border>
      <left style="thin">
        <color theme="8" tint="-0.249977111117893"/>
      </left>
      <right style="thin">
        <color theme="8" tint="-0.249977111117893"/>
      </right>
      <top/>
      <bottom style="thin">
        <color theme="0"/>
      </bottom>
      <diagonal/>
    </border>
    <border>
      <left style="thin">
        <color theme="8" tint="-0.249977111117893"/>
      </left>
      <right style="thin">
        <color theme="8" tint="-0.249977111117893"/>
      </right>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style="thin">
        <color theme="8" tint="-0.249977111117893"/>
      </right>
      <top style="thin">
        <color rgb="FFB0B7BB"/>
      </top>
      <bottom style="thin">
        <color theme="0"/>
      </bottom>
      <diagonal/>
    </border>
    <border>
      <left/>
      <right style="thin">
        <color theme="8" tint="-0.249977111117893"/>
      </right>
      <top/>
      <bottom style="thin">
        <color theme="0"/>
      </bottom>
      <diagonal/>
    </border>
    <border>
      <left style="thin">
        <color theme="8" tint="-0.249977111117893"/>
      </left>
      <right style="thin">
        <color theme="8" tint="-0.249977111117893"/>
      </right>
      <top style="thin">
        <color theme="8" tint="-0.249977111117893"/>
      </top>
      <bottom style="thin">
        <color theme="0"/>
      </bottom>
      <diagonal/>
    </border>
    <border>
      <left/>
      <right style="thin">
        <color theme="8" tint="-0.249977111117893"/>
      </right>
      <top style="thin">
        <color theme="8" tint="-0.249977111117893"/>
      </top>
      <bottom style="thin">
        <color theme="0"/>
      </bottom>
      <diagonal/>
    </border>
    <border>
      <left/>
      <right style="thin">
        <color theme="8" tint="-0.249977111117893"/>
      </right>
      <top/>
      <bottom/>
      <diagonal/>
    </border>
    <border>
      <left/>
      <right style="thin">
        <color rgb="FFB0B7BB"/>
      </right>
      <top style="thin">
        <color rgb="FFB0B7BB"/>
      </top>
      <bottom/>
      <diagonal/>
    </border>
    <border>
      <left style="thin">
        <color theme="8" tint="-0.249977111117893"/>
      </left>
      <right style="thin">
        <color rgb="FFB0B7BB"/>
      </right>
      <top/>
      <bottom style="thin">
        <color theme="8" tint="-0.249977111117893"/>
      </bottom>
      <diagonal/>
    </border>
    <border>
      <left style="thin">
        <color theme="8" tint="-0.249977111117893"/>
      </left>
      <right style="thin">
        <color theme="8" tint="-0.249977111117893"/>
      </right>
      <top style="thin">
        <color theme="0"/>
      </top>
      <bottom style="thin">
        <color theme="0"/>
      </bottom>
      <diagonal/>
    </border>
    <border>
      <left style="thin">
        <color theme="8" tint="-0.249977111117893"/>
      </left>
      <right/>
      <top style="thin">
        <color theme="8" tint="-0.249977111117893"/>
      </top>
      <bottom style="thin">
        <color theme="0"/>
      </bottom>
      <diagonal/>
    </border>
    <border>
      <left style="thin">
        <color theme="8" tint="-0.249977111117893"/>
      </left>
      <right style="thin">
        <color rgb="FFB0B7BB"/>
      </right>
      <top style="thin">
        <color theme="0"/>
      </top>
      <bottom style="thin">
        <color theme="0"/>
      </bottom>
      <diagonal/>
    </border>
    <border>
      <left/>
      <right style="thin">
        <color theme="8" tint="-0.249977111117893"/>
      </right>
      <top style="thin">
        <color theme="0"/>
      </top>
      <bottom style="thin">
        <color theme="0"/>
      </bottom>
      <diagonal/>
    </border>
    <border>
      <left style="thin">
        <color theme="8" tint="-0.249977111117893"/>
      </left>
      <right style="thin">
        <color theme="8" tint="-0.249977111117893"/>
      </right>
      <top style="thin">
        <color theme="0"/>
      </top>
      <bottom style="thin">
        <color theme="8" tint="-0.249977111117893"/>
      </bottom>
      <diagonal/>
    </border>
    <border>
      <left style="thin">
        <color theme="8" tint="-0.249977111117893"/>
      </left>
      <right/>
      <top style="thin">
        <color theme="0"/>
      </top>
      <bottom style="thin">
        <color theme="0"/>
      </bottom>
      <diagonal/>
    </border>
    <border>
      <left/>
      <right/>
      <top style="thin">
        <color theme="8" tint="-0.249977111117893"/>
      </top>
      <bottom/>
      <diagonal/>
    </border>
    <border>
      <left style="thin">
        <color theme="8" tint="-0.249977111117893"/>
      </left>
      <right style="thin">
        <color theme="8" tint="-0.249977111117893"/>
      </right>
      <top style="thin">
        <color theme="0"/>
      </top>
      <bottom/>
      <diagonal/>
    </border>
    <border>
      <left style="thin">
        <color theme="0"/>
      </left>
      <right style="thin">
        <color theme="8" tint="-0.249977111117893"/>
      </right>
      <top style="thin">
        <color theme="8" tint="-0.249977111117893"/>
      </top>
      <bottom style="thin">
        <color theme="0"/>
      </bottom>
      <diagonal/>
    </border>
    <border>
      <left style="thin">
        <color theme="0"/>
      </left>
      <right style="thin">
        <color theme="8" tint="-0.249977111117893"/>
      </right>
      <top style="thin">
        <color theme="0"/>
      </top>
      <bottom style="thin">
        <color theme="8" tint="-0.249977111117893"/>
      </bottom>
      <diagonal/>
    </border>
    <border>
      <left style="thin">
        <color theme="0"/>
      </left>
      <right style="thin">
        <color theme="8" tint="-0.249977111117893"/>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theme="0"/>
      </top>
      <bottom/>
      <diagonal/>
    </border>
    <border>
      <left style="thick">
        <color rgb="FFDBE0F4"/>
      </left>
      <right style="thick">
        <color rgb="FFDBE0F4"/>
      </right>
      <top style="thick">
        <color rgb="FF4E67C8"/>
      </top>
      <bottom/>
      <diagonal/>
    </border>
    <border>
      <left style="thick">
        <color rgb="FFDBE0F4"/>
      </left>
      <right style="thick">
        <color rgb="FFDBE0F4"/>
      </right>
      <top/>
      <bottom style="medium">
        <color rgb="FF4E67C8"/>
      </bottom>
      <diagonal/>
    </border>
  </borders>
  <cellStyleXfs count="32542">
    <xf numFmtId="0" fontId="0" fillId="0" borderId="0"/>
    <xf numFmtId="9" fontId="1" fillId="0" borderId="0" applyFont="0" applyFill="0" applyBorder="0" applyAlignment="0" applyProtection="0"/>
    <xf numFmtId="164" fontId="1" fillId="0" borderId="0" applyFont="0" applyFill="0" applyBorder="0" applyAlignment="0" applyProtection="0"/>
    <xf numFmtId="164" fontId="21" fillId="0" borderId="0" applyFont="0" applyFill="0" applyBorder="0" applyAlignment="0" applyProtection="0"/>
    <xf numFmtId="0" fontId="22" fillId="0" borderId="0"/>
    <xf numFmtId="0" fontId="22" fillId="0" borderId="0"/>
    <xf numFmtId="0" fontId="1" fillId="0" borderId="0"/>
    <xf numFmtId="0" fontId="1" fillId="0" borderId="0"/>
    <xf numFmtId="0" fontId="1" fillId="0" borderId="0"/>
    <xf numFmtId="0" fontId="31" fillId="0" borderId="0"/>
    <xf numFmtId="0" fontId="25" fillId="10" borderId="0" applyNumberFormat="0" applyBorder="0" applyAlignment="0" applyProtection="0"/>
    <xf numFmtId="0" fontId="25" fillId="35" borderId="0"/>
    <xf numFmtId="0" fontId="25" fillId="35" borderId="0"/>
    <xf numFmtId="0" fontId="25" fillId="10" borderId="0" applyNumberFormat="0" applyBorder="0" applyAlignment="0" applyProtection="0"/>
    <xf numFmtId="0" fontId="25" fillId="10" borderId="0" applyNumberFormat="0" applyBorder="0" applyAlignment="0" applyProtection="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10" borderId="0" applyNumberFormat="0" applyBorder="0" applyAlignment="0" applyProtection="0"/>
    <xf numFmtId="0" fontId="25" fillId="10" borderId="0" applyNumberFormat="0" applyBorder="0" applyAlignment="0" applyProtection="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10" borderId="0" applyNumberFormat="0" applyBorder="0" applyAlignment="0" applyProtection="0"/>
    <xf numFmtId="0" fontId="25" fillId="10" borderId="0" applyNumberFormat="0" applyBorder="0" applyAlignment="0" applyProtection="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10" borderId="0" applyNumberFormat="0" applyBorder="0" applyAlignment="0" applyProtection="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35" borderId="0"/>
    <xf numFmtId="0" fontId="25" fillId="10" borderId="0"/>
    <xf numFmtId="0" fontId="25" fillId="35" borderId="0"/>
    <xf numFmtId="0" fontId="25" fillId="35" borderId="0"/>
    <xf numFmtId="0" fontId="25" fillId="35" borderId="0"/>
    <xf numFmtId="0" fontId="25" fillId="10" borderId="0"/>
    <xf numFmtId="0" fontId="25" fillId="35" borderId="0"/>
    <xf numFmtId="0" fontId="25" fillId="35" borderId="0"/>
    <xf numFmtId="0" fontId="29" fillId="36" borderId="0" applyNumberFormat="0" applyBorder="0" applyAlignment="0" applyProtection="0"/>
    <xf numFmtId="0" fontId="25" fillId="14" borderId="0" applyNumberFormat="0" applyBorder="0" applyAlignment="0" applyProtection="0"/>
    <xf numFmtId="0" fontId="25" fillId="37" borderId="0"/>
    <xf numFmtId="0" fontId="25" fillId="37" borderId="0"/>
    <xf numFmtId="0" fontId="25" fillId="14" borderId="0" applyNumberFormat="0" applyBorder="0" applyAlignment="0" applyProtection="0"/>
    <xf numFmtId="0" fontId="25" fillId="14" borderId="0" applyNumberFormat="0" applyBorder="0" applyAlignment="0" applyProtection="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14" borderId="0" applyNumberFormat="0" applyBorder="0" applyAlignment="0" applyProtection="0"/>
    <xf numFmtId="0" fontId="25" fillId="14" borderId="0" applyNumberFormat="0" applyBorder="0" applyAlignment="0" applyProtection="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14" borderId="0" applyNumberFormat="0" applyBorder="0" applyAlignment="0" applyProtection="0"/>
    <xf numFmtId="0" fontId="25" fillId="14" borderId="0" applyNumberFormat="0" applyBorder="0" applyAlignment="0" applyProtection="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14" borderId="0" applyNumberFormat="0" applyBorder="0" applyAlignment="0" applyProtection="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37" borderId="0"/>
    <xf numFmtId="0" fontId="25" fillId="14" borderId="0"/>
    <xf numFmtId="0" fontId="25" fillId="37" borderId="0"/>
    <xf numFmtId="0" fontId="25" fillId="37" borderId="0"/>
    <xf numFmtId="0" fontId="25" fillId="37" borderId="0"/>
    <xf numFmtId="0" fontId="25" fillId="14" borderId="0"/>
    <xf numFmtId="0" fontId="25" fillId="37" borderId="0"/>
    <xf numFmtId="0" fontId="25" fillId="37" borderId="0"/>
    <xf numFmtId="0" fontId="29" fillId="38" borderId="0" applyNumberFormat="0" applyBorder="0" applyAlignment="0" applyProtection="0"/>
    <xf numFmtId="0" fontId="25" fillId="18" borderId="0" applyNumberFormat="0" applyBorder="0" applyAlignment="0" applyProtection="0"/>
    <xf numFmtId="0" fontId="25" fillId="39" borderId="0"/>
    <xf numFmtId="0" fontId="25" fillId="39" borderId="0"/>
    <xf numFmtId="0" fontId="25" fillId="18" borderId="0" applyNumberFormat="0" applyBorder="0" applyAlignment="0" applyProtection="0"/>
    <xf numFmtId="0" fontId="25" fillId="18" borderId="0" applyNumberFormat="0" applyBorder="0" applyAlignment="0" applyProtection="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18" borderId="0" applyNumberFormat="0" applyBorder="0" applyAlignment="0" applyProtection="0"/>
    <xf numFmtId="0" fontId="25" fillId="18" borderId="0" applyNumberFormat="0" applyBorder="0" applyAlignment="0" applyProtection="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18" borderId="0" applyNumberFormat="0" applyBorder="0" applyAlignment="0" applyProtection="0"/>
    <xf numFmtId="0" fontId="25" fillId="18" borderId="0" applyNumberFormat="0" applyBorder="0" applyAlignment="0" applyProtection="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18" borderId="0" applyNumberFormat="0" applyBorder="0" applyAlignment="0" applyProtection="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39" borderId="0"/>
    <xf numFmtId="0" fontId="25" fillId="18" borderId="0"/>
    <xf numFmtId="0" fontId="25" fillId="39" borderId="0"/>
    <xf numFmtId="0" fontId="25" fillId="39" borderId="0"/>
    <xf numFmtId="0" fontId="25" fillId="39" borderId="0"/>
    <xf numFmtId="0" fontId="25" fillId="18" borderId="0"/>
    <xf numFmtId="0" fontId="25" fillId="39" borderId="0"/>
    <xf numFmtId="0" fontId="25" fillId="39" borderId="0"/>
    <xf numFmtId="0" fontId="29" fillId="40" borderId="0" applyNumberFormat="0" applyBorder="0" applyAlignment="0" applyProtection="0"/>
    <xf numFmtId="0" fontId="25" fillId="22" borderId="0" applyNumberFormat="0" applyBorder="0" applyAlignment="0" applyProtection="0"/>
    <xf numFmtId="0" fontId="25" fillId="41" borderId="0"/>
    <xf numFmtId="0" fontId="25" fillId="41" borderId="0"/>
    <xf numFmtId="0" fontId="25" fillId="22" borderId="0" applyNumberFormat="0" applyBorder="0" applyAlignment="0" applyProtection="0"/>
    <xf numFmtId="0" fontId="25" fillId="22" borderId="0" applyNumberFormat="0" applyBorder="0" applyAlignment="0" applyProtection="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22" borderId="0" applyNumberFormat="0" applyBorder="0" applyAlignment="0" applyProtection="0"/>
    <xf numFmtId="0" fontId="25" fillId="22" borderId="0" applyNumberFormat="0" applyBorder="0" applyAlignment="0" applyProtection="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22" borderId="0" applyNumberFormat="0" applyBorder="0" applyAlignment="0" applyProtection="0"/>
    <xf numFmtId="0" fontId="25" fillId="22" borderId="0" applyNumberFormat="0" applyBorder="0" applyAlignment="0" applyProtection="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22" borderId="0" applyNumberFormat="0" applyBorder="0" applyAlignment="0" applyProtection="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41" borderId="0"/>
    <xf numFmtId="0" fontId="25" fillId="22" borderId="0"/>
    <xf numFmtId="0" fontId="25" fillId="41" borderId="0"/>
    <xf numFmtId="0" fontId="25" fillId="41" borderId="0"/>
    <xf numFmtId="0" fontId="25" fillId="41" borderId="0"/>
    <xf numFmtId="0" fontId="25" fillId="22" borderId="0"/>
    <xf numFmtId="0" fontId="25" fillId="41" borderId="0"/>
    <xf numFmtId="0" fontId="25" fillId="41" borderId="0"/>
    <xf numFmtId="0" fontId="29" fillId="42" borderId="0" applyNumberFormat="0" applyBorder="0" applyAlignment="0" applyProtection="0"/>
    <xf numFmtId="0" fontId="25" fillId="26" borderId="0" applyNumberFormat="0" applyBorder="0" applyAlignment="0" applyProtection="0"/>
    <xf numFmtId="0" fontId="25" fillId="43" borderId="0"/>
    <xf numFmtId="0" fontId="25" fillId="43" borderId="0"/>
    <xf numFmtId="0" fontId="25" fillId="26" borderId="0" applyNumberFormat="0" applyBorder="0" applyAlignment="0" applyProtection="0"/>
    <xf numFmtId="0" fontId="25" fillId="26" borderId="0" applyNumberFormat="0" applyBorder="0" applyAlignment="0" applyProtection="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26" borderId="0" applyNumberFormat="0" applyBorder="0" applyAlignment="0" applyProtection="0"/>
    <xf numFmtId="0" fontId="25" fillId="26" borderId="0" applyNumberFormat="0" applyBorder="0" applyAlignment="0" applyProtection="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26" borderId="0" applyNumberFormat="0" applyBorder="0" applyAlignment="0" applyProtection="0"/>
    <xf numFmtId="0" fontId="25" fillId="26" borderId="0" applyNumberFormat="0" applyBorder="0" applyAlignment="0" applyProtection="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26" borderId="0" applyNumberFormat="0" applyBorder="0" applyAlignment="0" applyProtection="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43" borderId="0"/>
    <xf numFmtId="0" fontId="25" fillId="26" borderId="0"/>
    <xf numFmtId="0" fontId="25" fillId="43" borderId="0"/>
    <xf numFmtId="0" fontId="25" fillId="43" borderId="0"/>
    <xf numFmtId="0" fontId="25" fillId="43" borderId="0"/>
    <xf numFmtId="0" fontId="25" fillId="26" borderId="0"/>
    <xf numFmtId="0" fontId="25" fillId="43" borderId="0"/>
    <xf numFmtId="0" fontId="25" fillId="43" borderId="0"/>
    <xf numFmtId="0" fontId="29" fillId="44" borderId="0" applyNumberFormat="0" applyBorder="0" applyAlignment="0" applyProtection="0"/>
    <xf numFmtId="0" fontId="25" fillId="30" borderId="0" applyNumberFormat="0" applyBorder="0" applyAlignment="0" applyProtection="0"/>
    <xf numFmtId="0" fontId="25" fillId="45" borderId="0"/>
    <xf numFmtId="0" fontId="25" fillId="45" borderId="0"/>
    <xf numFmtId="0" fontId="25" fillId="30" borderId="0" applyNumberFormat="0" applyBorder="0" applyAlignment="0" applyProtection="0"/>
    <xf numFmtId="0" fontId="25" fillId="30" borderId="0" applyNumberFormat="0" applyBorder="0" applyAlignment="0" applyProtection="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30" borderId="0" applyNumberFormat="0" applyBorder="0" applyAlignment="0" applyProtection="0"/>
    <xf numFmtId="0" fontId="25" fillId="30" borderId="0" applyNumberFormat="0" applyBorder="0" applyAlignment="0" applyProtection="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30" borderId="0" applyNumberFormat="0" applyBorder="0" applyAlignment="0" applyProtection="0"/>
    <xf numFmtId="0" fontId="25" fillId="30" borderId="0" applyNumberFormat="0" applyBorder="0" applyAlignment="0" applyProtection="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30" borderId="0" applyNumberFormat="0" applyBorder="0" applyAlignment="0" applyProtection="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45" borderId="0"/>
    <xf numFmtId="0" fontId="25" fillId="30" borderId="0"/>
    <xf numFmtId="0" fontId="25" fillId="45" borderId="0"/>
    <xf numFmtId="0" fontId="25" fillId="45" borderId="0"/>
    <xf numFmtId="0" fontId="25" fillId="45" borderId="0"/>
    <xf numFmtId="0" fontId="25" fillId="30" borderId="0"/>
    <xf numFmtId="0" fontId="25" fillId="45" borderId="0"/>
    <xf numFmtId="0" fontId="25" fillId="45" borderId="0"/>
    <xf numFmtId="0" fontId="29"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30" borderId="0" applyNumberFormat="0" applyBorder="0" applyAlignment="0" applyProtection="0"/>
    <xf numFmtId="0" fontId="29" fillId="36" borderId="0" applyNumberFormat="0" applyBorder="0" applyAlignment="0" applyProtection="0"/>
    <xf numFmtId="0" fontId="1" fillId="10" borderId="0" applyNumberFormat="0" applyBorder="0" applyAlignment="0" applyProtection="0"/>
    <xf numFmtId="0" fontId="29" fillId="36" borderId="0"/>
    <xf numFmtId="0" fontId="29" fillId="47" borderId="0"/>
    <xf numFmtId="0" fontId="29" fillId="36" borderId="0" applyNumberFormat="0" applyBorder="0" applyAlignment="0" applyProtection="0"/>
    <xf numFmtId="0" fontId="1" fillId="10" borderId="0" applyNumberFormat="0" applyBorder="0" applyAlignment="0" applyProtection="0"/>
    <xf numFmtId="0" fontId="29" fillId="38" borderId="0" applyNumberFormat="0" applyBorder="0" applyAlignment="0" applyProtection="0"/>
    <xf numFmtId="0" fontId="1" fillId="14" borderId="0" applyNumberFormat="0" applyBorder="0" applyAlignment="0" applyProtection="0"/>
    <xf numFmtId="0" fontId="29" fillId="38" borderId="0"/>
    <xf numFmtId="0" fontId="29" fillId="48" borderId="0"/>
    <xf numFmtId="0" fontId="29" fillId="38" borderId="0" applyNumberFormat="0" applyBorder="0" applyAlignment="0" applyProtection="0"/>
    <xf numFmtId="0" fontId="1" fillId="14" borderId="0" applyNumberFormat="0" applyBorder="0" applyAlignment="0" applyProtection="0"/>
    <xf numFmtId="0" fontId="29" fillId="40" borderId="0" applyNumberFormat="0" applyBorder="0" applyAlignment="0" applyProtection="0"/>
    <xf numFmtId="0" fontId="1" fillId="18" borderId="0" applyNumberFormat="0" applyBorder="0" applyAlignment="0" applyProtection="0"/>
    <xf numFmtId="0" fontId="29" fillId="40" borderId="0"/>
    <xf numFmtId="0" fontId="29" fillId="49" borderId="0"/>
    <xf numFmtId="0" fontId="29" fillId="40" borderId="0" applyNumberFormat="0" applyBorder="0" applyAlignment="0" applyProtection="0"/>
    <xf numFmtId="0" fontId="1" fillId="18" borderId="0" applyNumberFormat="0" applyBorder="0" applyAlignment="0" applyProtection="0"/>
    <xf numFmtId="0" fontId="29" fillId="42" borderId="0" applyNumberFormat="0" applyBorder="0" applyAlignment="0" applyProtection="0"/>
    <xf numFmtId="0" fontId="1" fillId="22" borderId="0" applyNumberFormat="0" applyBorder="0" applyAlignment="0" applyProtection="0"/>
    <xf numFmtId="0" fontId="29" fillId="42" borderId="0"/>
    <xf numFmtId="0" fontId="29" fillId="50" borderId="0"/>
    <xf numFmtId="0" fontId="29" fillId="42" borderId="0" applyNumberFormat="0" applyBorder="0" applyAlignment="0" applyProtection="0"/>
    <xf numFmtId="0" fontId="1" fillId="22" borderId="0" applyNumberFormat="0" applyBorder="0" applyAlignment="0" applyProtection="0"/>
    <xf numFmtId="0" fontId="29" fillId="44" borderId="0" applyNumberFormat="0" applyBorder="0" applyAlignment="0" applyProtection="0"/>
    <xf numFmtId="0" fontId="1" fillId="26" borderId="0" applyNumberFormat="0" applyBorder="0" applyAlignment="0" applyProtection="0"/>
    <xf numFmtId="0" fontId="29" fillId="44" borderId="0"/>
    <xf numFmtId="0" fontId="29" fillId="51" borderId="0"/>
    <xf numFmtId="0" fontId="29" fillId="44" borderId="0" applyNumberFormat="0" applyBorder="0" applyAlignment="0" applyProtection="0"/>
    <xf numFmtId="0" fontId="1" fillId="26" borderId="0" applyNumberFormat="0" applyBorder="0" applyAlignment="0" applyProtection="0"/>
    <xf numFmtId="0" fontId="29" fillId="46" borderId="0" applyNumberFormat="0" applyBorder="0" applyAlignment="0" applyProtection="0"/>
    <xf numFmtId="0" fontId="1" fillId="30" borderId="0" applyNumberFormat="0" applyBorder="0" applyAlignment="0" applyProtection="0"/>
    <xf numFmtId="0" fontId="29" fillId="46" borderId="0"/>
    <xf numFmtId="0" fontId="29" fillId="52" borderId="0"/>
    <xf numFmtId="0" fontId="29" fillId="46" borderId="0" applyNumberFormat="0" applyBorder="0" applyAlignment="0" applyProtection="0"/>
    <xf numFmtId="0" fontId="1" fillId="30" borderId="0" applyNumberFormat="0" applyBorder="0" applyAlignment="0" applyProtection="0"/>
    <xf numFmtId="0" fontId="25" fillId="11" borderId="0" applyNumberFormat="0" applyBorder="0" applyAlignment="0" applyProtection="0"/>
    <xf numFmtId="0" fontId="25" fillId="53" borderId="0"/>
    <xf numFmtId="0" fontId="25" fillId="53" borderId="0"/>
    <xf numFmtId="0" fontId="25" fillId="11" borderId="0" applyNumberFormat="0" applyBorder="0" applyAlignment="0" applyProtection="0"/>
    <xf numFmtId="0" fontId="25" fillId="11" borderId="0" applyNumberFormat="0" applyBorder="0" applyAlignment="0" applyProtection="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11" borderId="0" applyNumberFormat="0" applyBorder="0" applyAlignment="0" applyProtection="0"/>
    <xf numFmtId="0" fontId="25" fillId="11" borderId="0" applyNumberFormat="0" applyBorder="0" applyAlignment="0" applyProtection="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11" borderId="0" applyNumberFormat="0" applyBorder="0" applyAlignment="0" applyProtection="0"/>
    <xf numFmtId="0" fontId="25" fillId="11" borderId="0" applyNumberFormat="0" applyBorder="0" applyAlignment="0" applyProtection="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11" borderId="0" applyNumberFormat="0" applyBorder="0" applyAlignment="0" applyProtection="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53" borderId="0"/>
    <xf numFmtId="0" fontId="25" fillId="11" borderId="0"/>
    <xf numFmtId="0" fontId="25" fillId="53" borderId="0"/>
    <xf numFmtId="0" fontId="25" fillId="53" borderId="0"/>
    <xf numFmtId="0" fontId="25" fillId="53" borderId="0"/>
    <xf numFmtId="0" fontId="25" fillId="11" borderId="0"/>
    <xf numFmtId="0" fontId="25" fillId="53" borderId="0"/>
    <xf numFmtId="0" fontId="25" fillId="53" borderId="0"/>
    <xf numFmtId="0" fontId="29" fillId="54" borderId="0" applyNumberFormat="0" applyBorder="0" applyAlignment="0" applyProtection="0"/>
    <xf numFmtId="0" fontId="25" fillId="15" borderId="0" applyNumberFormat="0" applyBorder="0" applyAlignment="0" applyProtection="0"/>
    <xf numFmtId="0" fontId="25" fillId="55" borderId="0"/>
    <xf numFmtId="0" fontId="25" fillId="55" borderId="0"/>
    <xf numFmtId="0" fontId="25" fillId="15" borderId="0" applyNumberFormat="0" applyBorder="0" applyAlignment="0" applyProtection="0"/>
    <xf numFmtId="0" fontId="25" fillId="15" borderId="0" applyNumberFormat="0" applyBorder="0" applyAlignment="0" applyProtection="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15" borderId="0" applyNumberFormat="0" applyBorder="0" applyAlignment="0" applyProtection="0"/>
    <xf numFmtId="0" fontId="25" fillId="15" borderId="0" applyNumberFormat="0" applyBorder="0" applyAlignment="0" applyProtection="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15" borderId="0" applyNumberFormat="0" applyBorder="0" applyAlignment="0" applyProtection="0"/>
    <xf numFmtId="0" fontId="25" fillId="15" borderId="0" applyNumberFormat="0" applyBorder="0" applyAlignment="0" applyProtection="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15" borderId="0" applyNumberFormat="0" applyBorder="0" applyAlignment="0" applyProtection="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55" borderId="0"/>
    <xf numFmtId="0" fontId="25" fillId="15" borderId="0"/>
    <xf numFmtId="0" fontId="25" fillId="55" borderId="0"/>
    <xf numFmtId="0" fontId="25" fillId="55" borderId="0"/>
    <xf numFmtId="0" fontId="25" fillId="55" borderId="0"/>
    <xf numFmtId="0" fontId="25" fillId="15" borderId="0"/>
    <xf numFmtId="0" fontId="25" fillId="55" borderId="0"/>
    <xf numFmtId="0" fontId="25" fillId="55" borderId="0"/>
    <xf numFmtId="0" fontId="29" fillId="56" borderId="0" applyNumberFormat="0" applyBorder="0" applyAlignment="0" applyProtection="0"/>
    <xf numFmtId="0" fontId="25" fillId="19" borderId="0" applyNumberFormat="0" applyBorder="0" applyAlignment="0" applyProtection="0"/>
    <xf numFmtId="0" fontId="25" fillId="57" borderId="0"/>
    <xf numFmtId="0" fontId="25" fillId="57" borderId="0"/>
    <xf numFmtId="0" fontId="25" fillId="19" borderId="0" applyNumberFormat="0" applyBorder="0" applyAlignment="0" applyProtection="0"/>
    <xf numFmtId="0" fontId="25" fillId="19" borderId="0" applyNumberFormat="0" applyBorder="0" applyAlignment="0" applyProtection="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19" borderId="0" applyNumberFormat="0" applyBorder="0" applyAlignment="0" applyProtection="0"/>
    <xf numFmtId="0" fontId="25" fillId="19" borderId="0" applyNumberFormat="0" applyBorder="0" applyAlignment="0" applyProtection="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19" borderId="0" applyNumberFormat="0" applyBorder="0" applyAlignment="0" applyProtection="0"/>
    <xf numFmtId="0" fontId="25" fillId="19" borderId="0" applyNumberFormat="0" applyBorder="0" applyAlignment="0" applyProtection="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19" borderId="0" applyNumberFormat="0" applyBorder="0" applyAlignment="0" applyProtection="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57" borderId="0"/>
    <xf numFmtId="0" fontId="25" fillId="19" borderId="0"/>
    <xf numFmtId="0" fontId="25" fillId="57" borderId="0"/>
    <xf numFmtId="0" fontId="25" fillId="57" borderId="0"/>
    <xf numFmtId="0" fontId="25" fillId="57" borderId="0"/>
    <xf numFmtId="0" fontId="25" fillId="19" borderId="0"/>
    <xf numFmtId="0" fontId="25" fillId="57" borderId="0"/>
    <xf numFmtId="0" fontId="25" fillId="57" borderId="0"/>
    <xf numFmtId="0" fontId="29" fillId="58" borderId="0" applyNumberFormat="0" applyBorder="0" applyAlignment="0" applyProtection="0"/>
    <xf numFmtId="0" fontId="25" fillId="23" borderId="0" applyNumberFormat="0" applyBorder="0" applyAlignment="0" applyProtection="0"/>
    <xf numFmtId="0" fontId="25" fillId="59" borderId="0"/>
    <xf numFmtId="0" fontId="25" fillId="59" borderId="0"/>
    <xf numFmtId="0" fontId="25" fillId="23" borderId="0" applyNumberFormat="0" applyBorder="0" applyAlignment="0" applyProtection="0"/>
    <xf numFmtId="0" fontId="25" fillId="23" borderId="0" applyNumberFormat="0" applyBorder="0" applyAlignment="0" applyProtection="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23" borderId="0" applyNumberFormat="0" applyBorder="0" applyAlignment="0" applyProtection="0"/>
    <xf numFmtId="0" fontId="25" fillId="23" borderId="0" applyNumberFormat="0" applyBorder="0" applyAlignment="0" applyProtection="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23" borderId="0" applyNumberFormat="0" applyBorder="0" applyAlignment="0" applyProtection="0"/>
    <xf numFmtId="0" fontId="25" fillId="23" borderId="0" applyNumberFormat="0" applyBorder="0" applyAlignment="0" applyProtection="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23" borderId="0" applyNumberFormat="0" applyBorder="0" applyAlignment="0" applyProtection="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59" borderId="0"/>
    <xf numFmtId="0" fontId="25" fillId="23" borderId="0"/>
    <xf numFmtId="0" fontId="25" fillId="59" borderId="0"/>
    <xf numFmtId="0" fontId="25" fillId="59" borderId="0"/>
    <xf numFmtId="0" fontId="25" fillId="59" borderId="0"/>
    <xf numFmtId="0" fontId="25" fillId="23" borderId="0"/>
    <xf numFmtId="0" fontId="25" fillId="59" borderId="0"/>
    <xf numFmtId="0" fontId="25" fillId="59" borderId="0"/>
    <xf numFmtId="0" fontId="29" fillId="42" borderId="0" applyNumberFormat="0" applyBorder="0" applyAlignment="0" applyProtection="0"/>
    <xf numFmtId="0" fontId="25" fillId="27" borderId="0" applyNumberFormat="0" applyBorder="0" applyAlignment="0" applyProtection="0"/>
    <xf numFmtId="0" fontId="25" fillId="60" borderId="0"/>
    <xf numFmtId="0" fontId="25" fillId="60" borderId="0"/>
    <xf numFmtId="0" fontId="25" fillId="27" borderId="0" applyNumberFormat="0" applyBorder="0" applyAlignment="0" applyProtection="0"/>
    <xf numFmtId="0" fontId="25" fillId="27" borderId="0" applyNumberFormat="0" applyBorder="0" applyAlignment="0" applyProtection="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27" borderId="0" applyNumberFormat="0" applyBorder="0" applyAlignment="0" applyProtection="0"/>
    <xf numFmtId="0" fontId="25" fillId="27" borderId="0" applyNumberFormat="0" applyBorder="0" applyAlignment="0" applyProtection="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27" borderId="0" applyNumberFormat="0" applyBorder="0" applyAlignment="0" applyProtection="0"/>
    <xf numFmtId="0" fontId="25" fillId="27" borderId="0" applyNumberFormat="0" applyBorder="0" applyAlignment="0" applyProtection="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27" borderId="0" applyNumberFormat="0" applyBorder="0" applyAlignment="0" applyProtection="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60" borderId="0"/>
    <xf numFmtId="0" fontId="25" fillId="27" borderId="0"/>
    <xf numFmtId="0" fontId="25" fillId="60" borderId="0"/>
    <xf numFmtId="0" fontId="25" fillId="60" borderId="0"/>
    <xf numFmtId="0" fontId="25" fillId="60" borderId="0"/>
    <xf numFmtId="0" fontId="25" fillId="27" borderId="0"/>
    <xf numFmtId="0" fontId="25" fillId="60" borderId="0"/>
    <xf numFmtId="0" fontId="25" fillId="60" borderId="0"/>
    <xf numFmtId="0" fontId="29" fillId="54" borderId="0" applyNumberFormat="0" applyBorder="0" applyAlignment="0" applyProtection="0"/>
    <xf numFmtId="0" fontId="25" fillId="31" borderId="0" applyNumberFormat="0" applyBorder="0" applyAlignment="0" applyProtection="0"/>
    <xf numFmtId="0" fontId="25" fillId="61" borderId="0"/>
    <xf numFmtId="0" fontId="25" fillId="61" borderId="0"/>
    <xf numFmtId="0" fontId="25" fillId="31" borderId="0" applyNumberFormat="0" applyBorder="0" applyAlignment="0" applyProtection="0"/>
    <xf numFmtId="0" fontId="25" fillId="31" borderId="0" applyNumberFormat="0" applyBorder="0" applyAlignment="0" applyProtection="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31" borderId="0" applyNumberFormat="0" applyBorder="0" applyAlignment="0" applyProtection="0"/>
    <xf numFmtId="0" fontId="25" fillId="31" borderId="0" applyNumberFormat="0" applyBorder="0" applyAlignment="0" applyProtection="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31" borderId="0" applyNumberFormat="0" applyBorder="0" applyAlignment="0" applyProtection="0"/>
    <xf numFmtId="0" fontId="25" fillId="31" borderId="0" applyNumberFormat="0" applyBorder="0" applyAlignment="0" applyProtection="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31" borderId="0" applyNumberFormat="0" applyBorder="0" applyAlignment="0" applyProtection="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61" borderId="0"/>
    <xf numFmtId="0" fontId="25" fillId="31" borderId="0"/>
    <xf numFmtId="0" fontId="25" fillId="61" borderId="0"/>
    <xf numFmtId="0" fontId="25" fillId="61" borderId="0"/>
    <xf numFmtId="0" fontId="25" fillId="61" borderId="0"/>
    <xf numFmtId="0" fontId="25" fillId="31" borderId="0"/>
    <xf numFmtId="0" fontId="25" fillId="61" borderId="0"/>
    <xf numFmtId="0" fontId="25" fillId="61" borderId="0"/>
    <xf numFmtId="0" fontId="29" fillId="6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31" borderId="0" applyNumberFormat="0" applyBorder="0" applyAlignment="0" applyProtection="0"/>
    <xf numFmtId="0" fontId="29" fillId="54" borderId="0" applyNumberFormat="0" applyBorder="0" applyAlignment="0" applyProtection="0"/>
    <xf numFmtId="0" fontId="1" fillId="11" borderId="0" applyNumberFormat="0" applyBorder="0" applyAlignment="0" applyProtection="0"/>
    <xf numFmtId="0" fontId="29" fillId="54" borderId="0"/>
    <xf numFmtId="0" fontId="29" fillId="63" borderId="0"/>
    <xf numFmtId="0" fontId="29" fillId="54" borderId="0" applyNumberFormat="0" applyBorder="0" applyAlignment="0" applyProtection="0"/>
    <xf numFmtId="0" fontId="1" fillId="11" borderId="0" applyNumberFormat="0" applyBorder="0" applyAlignment="0" applyProtection="0"/>
    <xf numFmtId="0" fontId="29" fillId="56" borderId="0" applyNumberFormat="0" applyBorder="0" applyAlignment="0" applyProtection="0"/>
    <xf numFmtId="0" fontId="1" fillId="15" borderId="0" applyNumberFormat="0" applyBorder="0" applyAlignment="0" applyProtection="0"/>
    <xf numFmtId="0" fontId="29" fillId="56" borderId="0"/>
    <xf numFmtId="0" fontId="29" fillId="64" borderId="0"/>
    <xf numFmtId="0" fontId="29" fillId="56" borderId="0" applyNumberFormat="0" applyBorder="0" applyAlignment="0" applyProtection="0"/>
    <xf numFmtId="0" fontId="1" fillId="15" borderId="0" applyNumberFormat="0" applyBorder="0" applyAlignment="0" applyProtection="0"/>
    <xf numFmtId="0" fontId="29" fillId="58" borderId="0" applyNumberFormat="0" applyBorder="0" applyAlignment="0" applyProtection="0"/>
    <xf numFmtId="0" fontId="1" fillId="19" borderId="0" applyNumberFormat="0" applyBorder="0" applyAlignment="0" applyProtection="0"/>
    <xf numFmtId="0" fontId="29" fillId="58" borderId="0"/>
    <xf numFmtId="0" fontId="29" fillId="65" borderId="0"/>
    <xf numFmtId="0" fontId="29" fillId="58" borderId="0" applyNumberFormat="0" applyBorder="0" applyAlignment="0" applyProtection="0"/>
    <xf numFmtId="0" fontId="1" fillId="19" borderId="0" applyNumberFormat="0" applyBorder="0" applyAlignment="0" applyProtection="0"/>
    <xf numFmtId="0" fontId="29" fillId="42" borderId="0" applyNumberFormat="0" applyBorder="0" applyAlignment="0" applyProtection="0"/>
    <xf numFmtId="0" fontId="1" fillId="23" borderId="0" applyNumberFormat="0" applyBorder="0" applyAlignment="0" applyProtection="0"/>
    <xf numFmtId="0" fontId="29" fillId="42" borderId="0"/>
    <xf numFmtId="0" fontId="29" fillId="50" borderId="0"/>
    <xf numFmtId="0" fontId="29" fillId="42" borderId="0" applyNumberFormat="0" applyBorder="0" applyAlignment="0" applyProtection="0"/>
    <xf numFmtId="0" fontId="1" fillId="23" borderId="0" applyNumberFormat="0" applyBorder="0" applyAlignment="0" applyProtection="0"/>
    <xf numFmtId="0" fontId="29" fillId="54" borderId="0" applyNumberFormat="0" applyBorder="0" applyAlignment="0" applyProtection="0"/>
    <xf numFmtId="0" fontId="1" fillId="27" borderId="0" applyNumberFormat="0" applyBorder="0" applyAlignment="0" applyProtection="0"/>
    <xf numFmtId="0" fontId="29" fillId="54" borderId="0"/>
    <xf numFmtId="0" fontId="29" fillId="63" borderId="0"/>
    <xf numFmtId="0" fontId="29" fillId="54" borderId="0" applyNumberFormat="0" applyBorder="0" applyAlignment="0" applyProtection="0"/>
    <xf numFmtId="0" fontId="1" fillId="27" borderId="0" applyNumberFormat="0" applyBorder="0" applyAlignment="0" applyProtection="0"/>
    <xf numFmtId="0" fontId="29" fillId="62" borderId="0" applyNumberFormat="0" applyBorder="0" applyAlignment="0" applyProtection="0"/>
    <xf numFmtId="0" fontId="1" fillId="31" borderId="0" applyNumberFormat="0" applyBorder="0" applyAlignment="0" applyProtection="0"/>
    <xf numFmtId="0" fontId="29" fillId="62" borderId="0"/>
    <xf numFmtId="0" fontId="29" fillId="66" borderId="0"/>
    <xf numFmtId="0" fontId="29" fillId="62" borderId="0" applyNumberFormat="0" applyBorder="0" applyAlignment="0" applyProtection="0"/>
    <xf numFmtId="0" fontId="1" fillId="3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5" fillId="12"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35"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5" fillId="20"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5" fillId="24"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35"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35" fillId="32" borderId="0" applyNumberFormat="0" applyBorder="0" applyAlignment="0" applyProtection="0"/>
    <xf numFmtId="0" fontId="36" fillId="67" borderId="0" applyNumberFormat="0" applyBorder="0" applyAlignment="0" applyProtection="0"/>
    <xf numFmtId="0" fontId="16" fillId="12" borderId="0" applyNumberFormat="0" applyBorder="0" applyAlignment="0" applyProtection="0"/>
    <xf numFmtId="0" fontId="36" fillId="67" borderId="0"/>
    <xf numFmtId="0" fontId="36" fillId="68" borderId="0"/>
    <xf numFmtId="0" fontId="36" fillId="67" borderId="0" applyNumberFormat="0" applyBorder="0" applyAlignment="0" applyProtection="0"/>
    <xf numFmtId="0" fontId="16" fillId="12" borderId="0" applyNumberFormat="0" applyBorder="0" applyAlignment="0" applyProtection="0"/>
    <xf numFmtId="0" fontId="36" fillId="56" borderId="0" applyNumberFormat="0" applyBorder="0" applyAlignment="0" applyProtection="0"/>
    <xf numFmtId="0" fontId="16" fillId="16" borderId="0" applyNumberFormat="0" applyBorder="0" applyAlignment="0" applyProtection="0"/>
    <xf numFmtId="0" fontId="36" fillId="56" borderId="0"/>
    <xf numFmtId="0" fontId="36" fillId="64" borderId="0"/>
    <xf numFmtId="0" fontId="36" fillId="56" borderId="0" applyNumberFormat="0" applyBorder="0" applyAlignment="0" applyProtection="0"/>
    <xf numFmtId="0" fontId="16" fillId="16" borderId="0" applyNumberFormat="0" applyBorder="0" applyAlignment="0" applyProtection="0"/>
    <xf numFmtId="0" fontId="36" fillId="58" borderId="0" applyNumberFormat="0" applyBorder="0" applyAlignment="0" applyProtection="0"/>
    <xf numFmtId="0" fontId="16" fillId="20" borderId="0" applyNumberFormat="0" applyBorder="0" applyAlignment="0" applyProtection="0"/>
    <xf numFmtId="0" fontId="36" fillId="58" borderId="0"/>
    <xf numFmtId="0" fontId="36" fillId="65" borderId="0"/>
    <xf numFmtId="0" fontId="36" fillId="58" borderId="0" applyNumberFormat="0" applyBorder="0" applyAlignment="0" applyProtection="0"/>
    <xf numFmtId="0" fontId="16" fillId="20" borderId="0" applyNumberFormat="0" applyBorder="0" applyAlignment="0" applyProtection="0"/>
    <xf numFmtId="0" fontId="36" fillId="69" borderId="0" applyNumberFormat="0" applyBorder="0" applyAlignment="0" applyProtection="0"/>
    <xf numFmtId="0" fontId="16" fillId="24" borderId="0" applyNumberFormat="0" applyBorder="0" applyAlignment="0" applyProtection="0"/>
    <xf numFmtId="0" fontId="36" fillId="69" borderId="0"/>
    <xf numFmtId="0" fontId="36" fillId="70" borderId="0"/>
    <xf numFmtId="0" fontId="36" fillId="69" borderId="0" applyNumberFormat="0" applyBorder="0" applyAlignment="0" applyProtection="0"/>
    <xf numFmtId="0" fontId="16" fillId="24" borderId="0" applyNumberFormat="0" applyBorder="0" applyAlignment="0" applyProtection="0"/>
    <xf numFmtId="0" fontId="36" fillId="71" borderId="0" applyNumberFormat="0" applyBorder="0" applyAlignment="0" applyProtection="0"/>
    <xf numFmtId="0" fontId="16" fillId="28" borderId="0" applyNumberFormat="0" applyBorder="0" applyAlignment="0" applyProtection="0"/>
    <xf numFmtId="0" fontId="36" fillId="71" borderId="0"/>
    <xf numFmtId="0" fontId="36" fillId="72" borderId="0"/>
    <xf numFmtId="0" fontId="36" fillId="71" borderId="0" applyNumberFormat="0" applyBorder="0" applyAlignment="0" applyProtection="0"/>
    <xf numFmtId="0" fontId="16" fillId="28" borderId="0" applyNumberFormat="0" applyBorder="0" applyAlignment="0" applyProtection="0"/>
    <xf numFmtId="0" fontId="36" fillId="73" borderId="0" applyNumberFormat="0" applyBorder="0" applyAlignment="0" applyProtection="0"/>
    <xf numFmtId="0" fontId="16" fillId="32" borderId="0" applyNumberFormat="0" applyBorder="0" applyAlignment="0" applyProtection="0"/>
    <xf numFmtId="0" fontId="36" fillId="73" borderId="0"/>
    <xf numFmtId="0" fontId="36" fillId="74" borderId="0"/>
    <xf numFmtId="0" fontId="36" fillId="73"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36" fillId="75" borderId="0"/>
    <xf numFmtId="0" fontId="36" fillId="76" borderId="0"/>
    <xf numFmtId="0" fontId="36" fillId="75" borderId="0" applyNumberFormat="0" applyBorder="0" applyAlignment="0" applyProtection="0"/>
    <xf numFmtId="0" fontId="35" fillId="9" borderId="0" applyNumberFormat="0" applyBorder="0" applyAlignment="0" applyProtection="0"/>
    <xf numFmtId="0" fontId="16" fillId="13" borderId="0" applyNumberFormat="0" applyBorder="0" applyAlignment="0" applyProtection="0"/>
    <xf numFmtId="0" fontId="36" fillId="77" borderId="0"/>
    <xf numFmtId="0" fontId="36" fillId="78" borderId="0"/>
    <xf numFmtId="0" fontId="36" fillId="77" borderId="0" applyNumberFormat="0" applyBorder="0" applyAlignment="0" applyProtection="0"/>
    <xf numFmtId="0" fontId="35" fillId="13" borderId="0" applyNumberFormat="0" applyBorder="0" applyAlignment="0" applyProtection="0"/>
    <xf numFmtId="0" fontId="16" fillId="17" borderId="0" applyNumberFormat="0" applyBorder="0" applyAlignment="0" applyProtection="0"/>
    <xf numFmtId="0" fontId="36" fillId="79" borderId="0"/>
    <xf numFmtId="0" fontId="36" fillId="80" borderId="0"/>
    <xf numFmtId="0" fontId="36" fillId="79" borderId="0" applyNumberFormat="0" applyBorder="0" applyAlignment="0" applyProtection="0"/>
    <xf numFmtId="0" fontId="35" fillId="17" borderId="0" applyNumberFormat="0" applyBorder="0" applyAlignment="0" applyProtection="0"/>
    <xf numFmtId="0" fontId="16" fillId="21" borderId="0" applyNumberFormat="0" applyBorder="0" applyAlignment="0" applyProtection="0"/>
    <xf numFmtId="0" fontId="36" fillId="69" borderId="0"/>
    <xf numFmtId="0" fontId="36" fillId="70" borderId="0"/>
    <xf numFmtId="0" fontId="36" fillId="69" borderId="0" applyNumberFormat="0" applyBorder="0" applyAlignment="0" applyProtection="0"/>
    <xf numFmtId="0" fontId="35" fillId="21" borderId="0" applyNumberFormat="0" applyBorder="0" applyAlignment="0" applyProtection="0"/>
    <xf numFmtId="0" fontId="16" fillId="25" borderId="0" applyNumberFormat="0" applyBorder="0" applyAlignment="0" applyProtection="0"/>
    <xf numFmtId="0" fontId="36" fillId="71" borderId="0"/>
    <xf numFmtId="0" fontId="36" fillId="72" borderId="0"/>
    <xf numFmtId="0" fontId="36" fillId="71" borderId="0" applyNumberFormat="0" applyBorder="0" applyAlignment="0" applyProtection="0"/>
    <xf numFmtId="0" fontId="35" fillId="25" borderId="0" applyNumberFormat="0" applyBorder="0" applyAlignment="0" applyProtection="0"/>
    <xf numFmtId="0" fontId="16" fillId="29" borderId="0" applyNumberFormat="0" applyBorder="0" applyAlignment="0" applyProtection="0"/>
    <xf numFmtId="0" fontId="36" fillId="81" borderId="0"/>
    <xf numFmtId="0" fontId="36" fillId="82" borderId="0"/>
    <xf numFmtId="0" fontId="36" fillId="81" borderId="0" applyNumberFormat="0" applyBorder="0" applyAlignment="0" applyProtection="0"/>
    <xf numFmtId="0" fontId="35" fillId="29" borderId="0" applyNumberFormat="0" applyBorder="0" applyAlignment="0" applyProtection="0"/>
    <xf numFmtId="0" fontId="22" fillId="0" borderId="0" applyNumberFormat="0" applyFill="0" applyBorder="0" applyAlignment="0" applyProtection="0"/>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13" fillId="0" borderId="0" applyNumberFormat="0" applyFill="0" applyBorder="0" applyAlignment="0" applyProtection="0"/>
    <xf numFmtId="0" fontId="13" fillId="0" borderId="0" applyNumberFormat="0" applyFill="0" applyBorder="0" applyAlignment="0" applyProtection="0"/>
    <xf numFmtId="0" fontId="28" fillId="0" borderId="0" applyNumberFormat="0" applyFill="0" applyBorder="0" applyAlignment="0" applyProtection="0"/>
    <xf numFmtId="0" fontId="38" fillId="38" borderId="0" applyNumberFormat="0" applyBorder="0" applyAlignment="0" applyProtection="0"/>
    <xf numFmtId="0" fontId="6" fillId="3" borderId="0" applyNumberFormat="0" applyBorder="0" applyAlignment="0" applyProtection="0"/>
    <xf numFmtId="0" fontId="38" fillId="38" borderId="0"/>
    <xf numFmtId="0" fontId="38" fillId="48" borderId="0"/>
    <xf numFmtId="0" fontId="38" fillId="38" borderId="0" applyNumberFormat="0" applyBorder="0" applyAlignment="0" applyProtection="0"/>
    <xf numFmtId="0" fontId="39" fillId="83" borderId="0"/>
    <xf numFmtId="0" fontId="39" fillId="3" borderId="0"/>
    <xf numFmtId="0" fontId="39" fillId="83" borderId="0"/>
    <xf numFmtId="0" fontId="39" fillId="3" borderId="0" applyNumberFormat="0" applyBorder="0" applyAlignment="0" applyProtection="0"/>
    <xf numFmtId="0" fontId="6" fillId="3" borderId="0" applyNumberFormat="0" applyBorder="0" applyAlignment="0" applyProtection="0"/>
    <xf numFmtId="0" fontId="40" fillId="47" borderId="20"/>
    <xf numFmtId="0" fontId="40" fillId="47" borderId="20"/>
    <xf numFmtId="0" fontId="40" fillId="47" borderId="20"/>
    <xf numFmtId="0" fontId="40" fillId="47" borderId="20"/>
    <xf numFmtId="0" fontId="40" fillId="47" borderId="20"/>
    <xf numFmtId="0" fontId="40" fillId="47" borderId="20"/>
    <xf numFmtId="0" fontId="40" fillId="47" borderId="20"/>
    <xf numFmtId="0" fontId="40" fillId="47" borderId="20"/>
    <xf numFmtId="0" fontId="40" fillId="47" borderId="20"/>
    <xf numFmtId="0" fontId="40" fillId="47" borderId="20"/>
    <xf numFmtId="0" fontId="41" fillId="84" borderId="21">
      <alignment horizontal="right" vertical="top" wrapText="1"/>
    </xf>
    <xf numFmtId="0" fontId="41" fillId="63" borderId="21">
      <alignment horizontal="right" vertical="top" wrapText="1"/>
    </xf>
    <xf numFmtId="0" fontId="41" fillId="84" borderId="21">
      <alignment horizontal="right" vertical="top" wrapText="1"/>
    </xf>
    <xf numFmtId="0" fontId="42" fillId="0" borderId="0"/>
    <xf numFmtId="168" fontId="43" fillId="0" borderId="0">
      <alignment vertical="top"/>
    </xf>
    <xf numFmtId="0" fontId="10" fillId="6" borderId="4"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44" fillId="85" borderId="22" applyNumberFormat="0" applyAlignment="0" applyProtection="0"/>
    <xf numFmtId="0" fontId="10" fillId="6" borderId="4" applyNumberFormat="0" applyAlignment="0" applyProtection="0"/>
    <xf numFmtId="0" fontId="44" fillId="85" borderId="22" applyNumberFormat="0" applyAlignment="0" applyProtection="0"/>
    <xf numFmtId="0" fontId="45" fillId="6" borderId="4" applyNumberFormat="0" applyAlignment="0" applyProtection="0"/>
    <xf numFmtId="0" fontId="46" fillId="85" borderId="22" applyNumberFormat="0" applyAlignment="0" applyProtection="0"/>
    <xf numFmtId="0" fontId="10" fillId="6" borderId="4" applyNumberFormat="0" applyAlignment="0" applyProtection="0"/>
    <xf numFmtId="0" fontId="46" fillId="85" borderId="22"/>
    <xf numFmtId="0" fontId="46" fillId="86" borderId="22"/>
    <xf numFmtId="0" fontId="46" fillId="85" borderId="22" applyNumberFormat="0" applyAlignment="0" applyProtection="0"/>
    <xf numFmtId="0" fontId="10" fillId="6" borderId="4" applyNumberFormat="0" applyAlignment="0" applyProtection="0"/>
    <xf numFmtId="0" fontId="46" fillId="85" borderId="22" applyNumberFormat="0" applyAlignment="0" applyProtection="0"/>
    <xf numFmtId="0" fontId="46" fillId="85" borderId="22" applyNumberFormat="0" applyAlignment="0" applyProtection="0"/>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40" fillId="0" borderId="19"/>
    <xf numFmtId="0" fontId="11" fillId="0" borderId="6" applyNumberFormat="0" applyFill="0" applyAlignment="0" applyProtection="0"/>
    <xf numFmtId="0" fontId="11" fillId="0" borderId="6" applyNumberFormat="0" applyFill="0" applyAlignment="0" applyProtection="0"/>
    <xf numFmtId="0" fontId="47" fillId="0" borderId="6" applyNumberFormat="0" applyFill="0" applyAlignment="0" applyProtection="0"/>
    <xf numFmtId="0" fontId="48" fillId="87" borderId="23" applyNumberFormat="0" applyAlignment="0" applyProtection="0"/>
    <xf numFmtId="0" fontId="12" fillId="7" borderId="7" applyNumberFormat="0" applyAlignment="0" applyProtection="0"/>
    <xf numFmtId="0" fontId="48" fillId="87" borderId="23"/>
    <xf numFmtId="0" fontId="48" fillId="88" borderId="23"/>
    <xf numFmtId="0" fontId="48" fillId="87" borderId="23" applyNumberFormat="0" applyAlignment="0" applyProtection="0"/>
    <xf numFmtId="0" fontId="12" fillId="7" borderId="7" applyNumberFormat="0" applyAlignment="0" applyProtection="0"/>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78"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49" fillId="89" borderId="24">
      <alignment horizontal="left" vertical="top" wrapText="1"/>
    </xf>
    <xf numFmtId="0" fontId="50" fillId="86" borderId="0">
      <alignment horizontal="center"/>
    </xf>
    <xf numFmtId="0" fontId="51" fillId="86" borderId="0">
      <alignment horizontal="center" vertical="center"/>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86"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22" fillId="90" borderId="0">
      <alignment horizontal="center" wrapText="1"/>
    </xf>
    <xf numFmtId="0" fontId="52" fillId="86" borderId="0">
      <alignment horizontal="center"/>
    </xf>
    <xf numFmtId="169" fontId="37" fillId="0" borderId="0" applyFont="0" applyFill="0" applyBorder="0" applyProtection="0">
      <alignment horizontal="right" vertical="top"/>
    </xf>
    <xf numFmtId="41" fontId="22" fillId="0" borderId="0" applyFont="0" applyFill="0" applyBorder="0" applyAlignment="0" applyProtection="0"/>
    <xf numFmtId="1" fontId="53" fillId="0" borderId="0">
      <alignment vertical="top"/>
    </xf>
    <xf numFmtId="43" fontId="54"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34" fillId="0" borderId="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xf numFmtId="43" fontId="22" fillId="0" borderId="0"/>
    <xf numFmtId="43" fontId="22" fillId="0" borderId="0" applyFont="0" applyFill="0" applyBorder="0" applyAlignment="0" applyProtection="0"/>
    <xf numFmtId="170" fontId="2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0" fontId="2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5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4" fillId="0" borderId="0"/>
    <xf numFmtId="43" fontId="22" fillId="0" borderId="0" applyFont="0" applyFill="0" applyBorder="0" applyAlignment="0" applyProtection="0"/>
    <xf numFmtId="43" fontId="29" fillId="0" borderId="0" applyFont="0" applyFill="0" applyBorder="0" applyAlignment="0" applyProtection="0"/>
    <xf numFmtId="43" fontId="54" fillId="0" borderId="0"/>
    <xf numFmtId="43" fontId="54" fillId="0" borderId="0"/>
    <xf numFmtId="43" fontId="54" fillId="0" borderId="0"/>
    <xf numFmtId="43" fontId="22" fillId="0" borderId="0" applyFont="0" applyFill="0" applyBorder="0" applyAlignment="0" applyProtection="0"/>
    <xf numFmtId="43" fontId="22" fillId="0" borderId="0" applyFont="0" applyFill="0" applyBorder="0" applyAlignment="0" applyProtection="0"/>
    <xf numFmtId="43" fontId="54" fillId="0" borderId="0"/>
    <xf numFmtId="43" fontId="54" fillId="0" borderId="0"/>
    <xf numFmtId="43" fontId="22"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9" fillId="0" borderId="0"/>
    <xf numFmtId="43" fontId="25" fillId="0" borderId="0"/>
    <xf numFmtId="43" fontId="22"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9"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9"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2"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2"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9"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2"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2"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43" fontId="54" fillId="0" borderId="0"/>
    <xf numFmtId="43" fontId="54" fillId="0" borderId="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4" fillId="0" borderId="0"/>
    <xf numFmtId="43" fontId="34" fillId="0" borderId="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4"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9" fillId="0" borderId="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4" fillId="0" borderId="0"/>
    <xf numFmtId="43" fontId="25" fillId="0" borderId="0" applyFont="0" applyFill="0" applyBorder="0" applyAlignment="0" applyProtection="0"/>
    <xf numFmtId="3" fontId="53" fillId="0" borderId="0" applyFill="0" applyBorder="0">
      <alignment horizontal="right" vertical="top"/>
    </xf>
    <xf numFmtId="0" fontId="55" fillId="0" borderId="0">
      <alignment horizontal="right" vertical="top"/>
    </xf>
    <xf numFmtId="171" fontId="53" fillId="0" borderId="0" applyFill="0" applyBorder="0">
      <alignment horizontal="right" vertical="top"/>
    </xf>
    <xf numFmtId="3" fontId="53" fillId="0" borderId="0" applyFill="0" applyBorder="0">
      <alignment horizontal="right" vertical="top"/>
    </xf>
    <xf numFmtId="172" fontId="43" fillId="0" borderId="0" applyFont="0" applyFill="0" applyBorder="0">
      <alignment horizontal="right" vertical="top"/>
    </xf>
    <xf numFmtId="173" fontId="56" fillId="0" borderId="0" applyFont="0" applyFill="0" applyBorder="0" applyAlignment="0" applyProtection="0">
      <alignment horizontal="right" vertical="top"/>
    </xf>
    <xf numFmtId="171" fontId="53" fillId="0" borderId="0">
      <alignment horizontal="right" vertical="top"/>
    </xf>
    <xf numFmtId="3" fontId="22" fillId="0" borderId="0" applyFont="0" applyFill="0" applyBorder="0" applyAlignment="0" applyProtection="0"/>
    <xf numFmtId="0" fontId="57" fillId="8" borderId="8" applyNumberFormat="0" applyFont="0" applyAlignment="0" applyProtection="0"/>
    <xf numFmtId="0" fontId="57" fillId="8" borderId="8"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1" fillId="8" borderId="8"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8" borderId="8"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57" fillId="91" borderId="2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42" fontId="22"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0" fontId="58" fillId="92" borderId="20" applyBorder="0">
      <protection locked="0"/>
    </xf>
    <xf numFmtId="0" fontId="58" fillId="92" borderId="20" applyBorder="0">
      <protection locked="0"/>
    </xf>
    <xf numFmtId="0" fontId="58" fillId="92" borderId="20">
      <protection locked="0"/>
    </xf>
    <xf numFmtId="0" fontId="58" fillId="92" borderId="20" applyBorder="0">
      <protection locked="0"/>
    </xf>
    <xf numFmtId="0" fontId="22" fillId="0" borderId="0" applyFont="0" applyFill="0" applyBorder="0" applyAlignment="0" applyProtection="0"/>
    <xf numFmtId="0" fontId="59" fillId="0" borderId="0"/>
    <xf numFmtId="0" fontId="60" fillId="0" borderId="0"/>
    <xf numFmtId="41" fontId="37" fillId="0" borderId="0" applyFont="0" applyFill="0" applyBorder="0" applyAlignment="0" applyProtection="0"/>
    <xf numFmtId="43" fontId="37" fillId="0" borderId="0" applyFont="0" applyFill="0" applyBorder="0" applyAlignment="0" applyProtection="0"/>
    <xf numFmtId="0" fontId="61" fillId="0" borderId="0">
      <alignment horizontal="centerContinuous"/>
    </xf>
    <xf numFmtId="0" fontId="61" fillId="0" borderId="0" applyAlignment="0">
      <alignment horizontal="centerContinuous"/>
    </xf>
    <xf numFmtId="0" fontId="61" fillId="0" borderId="0" applyAlignment="0">
      <alignment horizontal="centerContinuous"/>
    </xf>
    <xf numFmtId="0" fontId="61" fillId="0" borderId="0">
      <alignment horizontal="centerContinuous"/>
    </xf>
    <xf numFmtId="0" fontId="61" fillId="0" borderId="0" applyAlignment="0">
      <alignment horizontal="centerContinuous"/>
    </xf>
    <xf numFmtId="0" fontId="62" fillId="0" borderId="0" applyAlignment="0">
      <alignment horizontal="centerContinuous"/>
    </xf>
    <xf numFmtId="0" fontId="62" fillId="0" borderId="0" applyAlignment="0">
      <alignment horizontal="centerContinuous"/>
    </xf>
    <xf numFmtId="0" fontId="62" fillId="0" borderId="0">
      <alignment horizontal="centerContinuous"/>
    </xf>
    <xf numFmtId="0" fontId="62" fillId="0" borderId="0" applyAlignment="0">
      <alignment horizontal="centerContinuous"/>
    </xf>
    <xf numFmtId="166" fontId="37" fillId="0" borderId="0" applyBorder="0"/>
    <xf numFmtId="166" fontId="37" fillId="0" borderId="16"/>
    <xf numFmtId="166" fontId="37" fillId="0" borderId="16"/>
    <xf numFmtId="176" fontId="63" fillId="0" borderId="0"/>
    <xf numFmtId="177" fontId="63" fillId="0" borderId="0"/>
    <xf numFmtId="0" fontId="22" fillId="0" borderId="19"/>
    <xf numFmtId="0" fontId="22" fillId="0" borderId="19"/>
    <xf numFmtId="0" fontId="22" fillId="0" borderId="19"/>
    <xf numFmtId="0" fontId="8" fillId="5" borderId="4"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64" fillId="46" borderId="22" applyNumberFormat="0" applyAlignment="0" applyProtection="0"/>
    <xf numFmtId="0" fontId="8" fillId="5" borderId="4" applyNumberFormat="0" applyAlignment="0" applyProtection="0"/>
    <xf numFmtId="0" fontId="64" fillId="46" borderId="22" applyNumberFormat="0" applyAlignment="0" applyProtection="0"/>
    <xf numFmtId="0" fontId="65" fillId="5" borderId="4" applyNumberFormat="0" applyAlignment="0" applyProtection="0"/>
    <xf numFmtId="0" fontId="66" fillId="92" borderId="20">
      <protection locked="0"/>
    </xf>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92" borderId="19"/>
    <xf numFmtId="0" fontId="22" fillId="86" borderId="0"/>
    <xf numFmtId="0" fontId="22" fillId="86" borderId="0"/>
    <xf numFmtId="0" fontId="22" fillId="86" borderId="0"/>
    <xf numFmtId="44"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37" fillId="0" borderId="0" applyFont="0" applyFill="0" applyBorder="0" applyAlignment="0" applyProtection="0"/>
    <xf numFmtId="178" fontId="37" fillId="0" borderId="0" applyFont="0" applyFill="0" applyBorder="0" applyAlignment="0" applyProtection="0"/>
    <xf numFmtId="0" fontId="67" fillId="0" borderId="0" applyNumberFormat="0" applyFill="0" applyBorder="0" applyAlignment="0" applyProtection="0"/>
    <xf numFmtId="0" fontId="14" fillId="0" borderId="0" applyNumberFormat="0" applyFill="0" applyBorder="0" applyAlignment="0" applyProtection="0"/>
    <xf numFmtId="0" fontId="67" fillId="0" borderId="0"/>
    <xf numFmtId="0" fontId="67" fillId="0" borderId="0" applyNumberFormat="0" applyFill="0" applyBorder="0" applyAlignment="0" applyProtection="0"/>
    <xf numFmtId="0" fontId="14" fillId="0" borderId="0" applyNumberFormat="0" applyFill="0" applyBorder="0" applyAlignment="0" applyProtection="0"/>
    <xf numFmtId="0" fontId="37" fillId="0" borderId="26"/>
    <xf numFmtId="2" fontId="22" fillId="0" borderId="0" applyFont="0" applyFill="0" applyBorder="0" applyAlignment="0" applyProtection="0"/>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54" fillId="86" borderId="19">
      <alignment horizontal="left"/>
    </xf>
    <xf numFmtId="0" fontId="68" fillId="86" borderId="0">
      <alignment horizontal="left"/>
    </xf>
    <xf numFmtId="0" fontId="68"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68" fillId="86" borderId="0">
      <alignment horizontal="left"/>
    </xf>
    <xf numFmtId="0" fontId="29" fillId="86" borderId="0">
      <alignment horizontal="left"/>
    </xf>
    <xf numFmtId="0" fontId="29" fillId="86" borderId="0">
      <alignment horizontal="left"/>
    </xf>
    <xf numFmtId="0" fontId="68"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29" fillId="86" borderId="0">
      <alignment horizontal="left"/>
    </xf>
    <xf numFmtId="0" fontId="69" fillId="40" borderId="0" applyNumberFormat="0" applyBorder="0" applyAlignment="0" applyProtection="0"/>
    <xf numFmtId="0" fontId="5" fillId="2" borderId="0" applyNumberFormat="0" applyBorder="0" applyAlignment="0" applyProtection="0"/>
    <xf numFmtId="0" fontId="69" fillId="40" borderId="0"/>
    <xf numFmtId="0" fontId="69" fillId="49" borderId="0"/>
    <xf numFmtId="0" fontId="69" fillId="40" borderId="0" applyNumberFormat="0" applyBorder="0" applyAlignment="0" applyProtection="0"/>
    <xf numFmtId="0" fontId="70" fillId="93" borderId="0"/>
    <xf numFmtId="0" fontId="70" fillId="2" borderId="0" applyNumberFormat="0" applyBorder="0" applyAlignment="0" applyProtection="0"/>
    <xf numFmtId="0" fontId="5" fillId="2" borderId="0" applyNumberFormat="0" applyBorder="0" applyAlignment="0" applyProtection="0"/>
    <xf numFmtId="38" fontId="40" fillId="86" borderId="0" applyNumberFormat="0" applyBorder="0" applyAlignment="0" applyProtection="0"/>
    <xf numFmtId="0" fontId="41" fillId="94" borderId="0">
      <alignment horizontal="right" vertical="top" textRotation="90" wrapText="1"/>
    </xf>
    <xf numFmtId="0" fontId="41" fillId="94" borderId="0">
      <alignment horizontal="right" vertical="top" textRotation="90" wrapText="1"/>
    </xf>
    <xf numFmtId="0" fontId="41" fillId="86" borderId="0">
      <alignment horizontal="right" vertical="top" textRotation="90" wrapText="1"/>
    </xf>
    <xf numFmtId="0" fontId="41" fillId="94" borderId="0">
      <alignment horizontal="right" vertical="top" textRotation="90" wrapText="1"/>
    </xf>
    <xf numFmtId="0" fontId="41" fillId="94" borderId="0">
      <alignment horizontal="right" vertical="top" wrapText="1"/>
    </xf>
    <xf numFmtId="0" fontId="41" fillId="86" borderId="0">
      <alignment horizontal="right" vertical="top" wrapText="1"/>
    </xf>
    <xf numFmtId="0" fontId="41" fillId="94" borderId="0">
      <alignment horizontal="right" vertical="top" wrapText="1"/>
    </xf>
    <xf numFmtId="0" fontId="41" fillId="86" borderId="0">
      <alignment horizontal="right" vertical="top" textRotation="90" wrapText="1"/>
    </xf>
    <xf numFmtId="0" fontId="41" fillId="86" borderId="0">
      <alignment horizontal="right" vertical="top" textRotation="90" wrapText="1"/>
    </xf>
    <xf numFmtId="0" fontId="41" fillId="94" borderId="0">
      <alignment horizontal="right" vertical="top" textRotation="90" wrapText="1"/>
    </xf>
    <xf numFmtId="0" fontId="41" fillId="86" borderId="0">
      <alignment horizontal="right" vertical="top" textRotation="90" wrapText="1"/>
    </xf>
    <xf numFmtId="0" fontId="41" fillId="94" borderId="0">
      <alignment horizontal="right" vertical="top" textRotation="90" wrapText="1"/>
    </xf>
    <xf numFmtId="0" fontId="71" fillId="0" borderId="27" applyNumberFormat="0" applyAlignment="0" applyProtection="0">
      <alignment horizontal="left" vertical="center"/>
    </xf>
    <xf numFmtId="0" fontId="71" fillId="0" borderId="17">
      <alignment horizontal="left" vertical="center"/>
    </xf>
    <xf numFmtId="0" fontId="71" fillId="0" borderId="17">
      <alignment horizontal="left" vertical="center"/>
    </xf>
    <xf numFmtId="0" fontId="71" fillId="0" borderId="17">
      <alignment horizontal="left" vertical="center"/>
    </xf>
    <xf numFmtId="0" fontId="71" fillId="0" borderId="17">
      <alignment horizontal="left" vertical="center"/>
    </xf>
    <xf numFmtId="0" fontId="71" fillId="0" borderId="17">
      <alignment horizontal="left" vertical="center"/>
    </xf>
    <xf numFmtId="0" fontId="71" fillId="0" borderId="17">
      <alignment horizontal="left" vertical="center"/>
    </xf>
    <xf numFmtId="0" fontId="72" fillId="0" borderId="0">
      <alignment horizontal="center"/>
    </xf>
    <xf numFmtId="0" fontId="73" fillId="0" borderId="28" applyNumberFormat="0" applyFill="0" applyAlignment="0" applyProtection="0"/>
    <xf numFmtId="0" fontId="2" fillId="0" borderId="1" applyNumberFormat="0" applyFill="0" applyAlignment="0" applyProtection="0"/>
    <xf numFmtId="0" fontId="73" fillId="0" borderId="28"/>
    <xf numFmtId="0" fontId="73" fillId="0" borderId="28" applyNumberFormat="0" applyFill="0" applyAlignment="0" applyProtection="0"/>
    <xf numFmtId="0" fontId="2" fillId="0" borderId="1" applyNumberFormat="0" applyFill="0" applyAlignment="0" applyProtection="0"/>
    <xf numFmtId="0" fontId="74" fillId="0" borderId="29" applyNumberFormat="0" applyFill="0" applyAlignment="0" applyProtection="0"/>
    <xf numFmtId="0" fontId="3" fillId="0" borderId="2" applyNumberFormat="0" applyFill="0" applyAlignment="0" applyProtection="0"/>
    <xf numFmtId="0" fontId="74" fillId="0" borderId="29"/>
    <xf numFmtId="0" fontId="74" fillId="0" borderId="29" applyNumberFormat="0" applyFill="0" applyAlignment="0" applyProtection="0"/>
    <xf numFmtId="0" fontId="3" fillId="0" borderId="2" applyNumberFormat="0" applyFill="0" applyAlignment="0" applyProtection="0"/>
    <xf numFmtId="0" fontId="75" fillId="0" borderId="30" applyNumberFormat="0" applyFill="0" applyAlignment="0" applyProtection="0"/>
    <xf numFmtId="0" fontId="4" fillId="0" borderId="3" applyNumberFormat="0" applyFill="0" applyAlignment="0" applyProtection="0"/>
    <xf numFmtId="0" fontId="75" fillId="0" borderId="30"/>
    <xf numFmtId="0" fontId="75" fillId="0" borderId="30"/>
    <xf numFmtId="0" fontId="75" fillId="0" borderId="30" applyNumberFormat="0" applyFill="0" applyAlignment="0" applyProtection="0"/>
    <xf numFmtId="0" fontId="4" fillId="0" borderId="3" applyNumberFormat="0" applyFill="0" applyAlignment="0" applyProtection="0"/>
    <xf numFmtId="0" fontId="75" fillId="0" borderId="0" applyNumberFormat="0" applyFill="0" applyBorder="0" applyAlignment="0" applyProtection="0"/>
    <xf numFmtId="0" fontId="4" fillId="0" borderId="0" applyNumberFormat="0" applyFill="0" applyBorder="0" applyAlignment="0" applyProtection="0"/>
    <xf numFmtId="0" fontId="75" fillId="0" borderId="0"/>
    <xf numFmtId="0" fontId="75" fillId="0" borderId="0" applyNumberFormat="0" applyFill="0" applyBorder="0" applyAlignment="0" applyProtection="0"/>
    <xf numFmtId="0" fontId="4" fillId="0" borderId="0" applyNumberFormat="0" applyFill="0" applyBorder="0" applyAlignment="0" applyProtection="0"/>
    <xf numFmtId="180" fontId="56" fillId="0" borderId="0">
      <protection locked="0"/>
    </xf>
    <xf numFmtId="180" fontId="56" fillId="0" borderId="0">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lignment vertical="top"/>
      <protection locked="0"/>
    </xf>
    <xf numFmtId="0" fontId="77" fillId="0" borderId="0" applyNumberFormat="0" applyFill="0" applyBorder="0" applyAlignment="0" applyProtection="0"/>
    <xf numFmtId="0" fontId="76"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lignment vertical="top"/>
      <protection locked="0"/>
    </xf>
    <xf numFmtId="0" fontId="78" fillId="0" borderId="0" applyNumberFormat="0" applyFill="0" applyBorder="0" applyAlignment="0" applyProtection="0">
      <alignment vertical="top"/>
      <protection locked="0"/>
    </xf>
    <xf numFmtId="0" fontId="25" fillId="8" borderId="8" applyNumberFormat="0" applyFont="0" applyAlignment="0" applyProtection="0"/>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9"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9"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9"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9" fillId="91" borderId="25" applyNumberFormat="0" applyFont="0" applyAlignment="0" applyProtection="0"/>
    <xf numFmtId="0" fontId="25" fillId="8" borderId="8" applyNumberFormat="0" applyFont="0" applyAlignment="0" applyProtection="0"/>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9"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9"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9"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5" fillId="95" borderId="8"/>
    <xf numFmtId="0" fontId="25" fillId="95" borderId="8"/>
    <xf numFmtId="0" fontId="25" fillId="8" borderId="8" applyNumberFormat="0" applyFont="0" applyAlignment="0" applyProtection="0"/>
    <xf numFmtId="0" fontId="29" fillId="8" borderId="8" applyNumberFormat="0" applyFont="0" applyAlignment="0" applyProtection="0"/>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95" borderId="8"/>
    <xf numFmtId="0" fontId="25" fillId="8" borderId="8"/>
    <xf numFmtId="0" fontId="25" fillId="95" borderId="8"/>
    <xf numFmtId="0" fontId="25" fillId="95" borderId="8"/>
    <xf numFmtId="0" fontId="25" fillId="95" borderId="8"/>
    <xf numFmtId="0" fontId="29" fillId="8" borderId="8"/>
    <xf numFmtId="0" fontId="25" fillId="95" borderId="8"/>
    <xf numFmtId="0" fontId="25" fillId="95" borderId="8"/>
    <xf numFmtId="0" fontId="29" fillId="91" borderId="25" applyNumberFormat="0" applyFont="0" applyAlignment="0" applyProtection="0"/>
    <xf numFmtId="0" fontId="79" fillId="0" borderId="0" applyNumberFormat="0" applyFill="0" applyBorder="0">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xf numFmtId="0" fontId="80" fillId="0" borderId="0">
      <alignment vertical="top"/>
      <protection locked="0"/>
    </xf>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xf numFmtId="0" fontId="79" fillId="0" borderId="0">
      <alignment vertical="top"/>
      <protection locked="0"/>
    </xf>
    <xf numFmtId="0" fontId="84" fillId="0" borderId="0"/>
    <xf numFmtId="0" fontId="79" fillId="0" borderId="0" applyNumberFormat="0" applyFill="0" applyBorder="0" applyAlignment="0" applyProtection="0"/>
    <xf numFmtId="0" fontId="79" fillId="0" borderId="0" applyNumberFormat="0" applyFill="0" applyBorder="0" applyAlignment="0" applyProtection="0"/>
    <xf numFmtId="0" fontId="85" fillId="46" borderId="22" applyNumberFormat="0" applyAlignment="0" applyProtection="0"/>
    <xf numFmtId="10" fontId="40" fillId="92" borderId="19" applyNumberFormat="0" applyBorder="0" applyAlignment="0" applyProtection="0"/>
    <xf numFmtId="10" fontId="40" fillId="92" borderId="19" applyNumberFormat="0" applyBorder="0" applyAlignment="0" applyProtection="0"/>
    <xf numFmtId="0" fontId="8" fillId="5" borderId="4" applyNumberFormat="0" applyAlignment="0" applyProtection="0"/>
    <xf numFmtId="0" fontId="85" fillId="46" borderId="22"/>
    <xf numFmtId="0" fontId="85" fillId="52" borderId="22"/>
    <xf numFmtId="0" fontId="85" fillId="46" borderId="22" applyNumberFormat="0" applyAlignment="0" applyProtection="0"/>
    <xf numFmtId="0" fontId="8" fillId="5" borderId="4" applyNumberFormat="0" applyAlignment="0" applyProtection="0"/>
    <xf numFmtId="0" fontId="85" fillId="46" borderId="22" applyNumberFormat="0" applyAlignment="0" applyProtection="0"/>
    <xf numFmtId="0" fontId="8" fillId="5" borderId="4" applyNumberFormat="0" applyAlignment="0" applyProtection="0"/>
    <xf numFmtId="0" fontId="8" fillId="5" borderId="4" applyNumberFormat="0" applyAlignment="0" applyProtection="0"/>
    <xf numFmtId="0" fontId="6" fillId="3" borderId="0" applyNumberFormat="0" applyBorder="0" applyAlignment="0" applyProtection="0"/>
    <xf numFmtId="0" fontId="6" fillId="3" borderId="0" applyNumberFormat="0" applyBorder="0" applyAlignment="0" applyProtection="0"/>
    <xf numFmtId="0" fontId="39" fillId="3" borderId="0" applyNumberFormat="0" applyBorder="0" applyAlignment="0" applyProtection="0"/>
    <xf numFmtId="0" fontId="33" fillId="90" borderId="0">
      <alignment horizontal="center"/>
    </xf>
    <xf numFmtId="0" fontId="33" fillId="86" borderId="0">
      <alignment horizontal="center"/>
    </xf>
    <xf numFmtId="0" fontId="33" fillId="90" borderId="0">
      <alignment horizontal="center"/>
    </xf>
    <xf numFmtId="0" fontId="33" fillId="90" borderId="0">
      <alignment horizontal="center"/>
    </xf>
    <xf numFmtId="0" fontId="33" fillId="90" borderId="0">
      <alignment horizontal="center"/>
    </xf>
    <xf numFmtId="0" fontId="33" fillId="90" borderId="0">
      <alignment horizontal="center"/>
    </xf>
    <xf numFmtId="0" fontId="33" fillId="90" borderId="0">
      <alignment horizontal="center"/>
    </xf>
    <xf numFmtId="0" fontId="33" fillId="90" borderId="0">
      <alignment horizontal="center"/>
    </xf>
    <xf numFmtId="0" fontId="33" fillId="90" borderId="0">
      <alignment horizontal="center"/>
    </xf>
    <xf numFmtId="0" fontId="33" fillId="90" borderId="0">
      <alignment horizontal="center"/>
    </xf>
    <xf numFmtId="0" fontId="33" fillId="90" borderId="0">
      <alignment horizontal="center"/>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22" fillId="86" borderId="19">
      <alignment horizontal="centerContinuous" wrapText="1"/>
    </xf>
    <xf numFmtId="0" fontId="86" fillId="78" borderId="0">
      <alignment horizontal="center" wrapText="1"/>
    </xf>
    <xf numFmtId="0" fontId="22" fillId="86" borderId="19">
      <alignment horizontal="centerContinuous" wrapText="1"/>
    </xf>
    <xf numFmtId="164" fontId="22" fillId="0" borderId="0"/>
    <xf numFmtId="164" fontId="22" fillId="0" borderId="0"/>
    <xf numFmtId="164" fontId="22" fillId="0" borderId="0"/>
    <xf numFmtId="164" fontId="22" fillId="0" borderId="0" applyFont="0" applyFill="0" applyBorder="0" applyAlignment="0" applyProtection="0"/>
    <xf numFmtId="164" fontId="22" fillId="0" borderId="0"/>
    <xf numFmtId="164" fontId="22" fillId="0" borderId="0" applyFont="0" applyFill="0" applyBorder="0" applyAlignment="0" applyProtection="0"/>
    <xf numFmtId="0" fontId="87"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87"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1"/>
    <xf numFmtId="0" fontId="87" fillId="86" borderId="11"/>
    <xf numFmtId="0" fontId="87" fillId="86" borderId="11"/>
    <xf numFmtId="0" fontId="40" fillId="86" borderId="11"/>
    <xf numFmtId="0" fontId="40" fillId="86" borderId="11"/>
    <xf numFmtId="0" fontId="40" fillId="86" borderId="11"/>
    <xf numFmtId="0" fontId="87" fillId="86" borderId="11"/>
    <xf numFmtId="0" fontId="87" fillId="86" borderId="11"/>
    <xf numFmtId="0" fontId="87" fillId="86" borderId="11"/>
    <xf numFmtId="0" fontId="87" fillId="86" borderId="11"/>
    <xf numFmtId="0" fontId="87" fillId="86" borderId="11"/>
    <xf numFmtId="0" fontId="87" fillId="86" borderId="11"/>
    <xf numFmtId="0" fontId="87" fillId="86" borderId="11"/>
    <xf numFmtId="0" fontId="87" fillId="86" borderId="11"/>
    <xf numFmtId="0" fontId="87" fillId="86" borderId="11"/>
    <xf numFmtId="0" fontId="87" fillId="86" borderId="11"/>
    <xf numFmtId="0" fontId="87" fillId="86" borderId="11"/>
    <xf numFmtId="0" fontId="87" fillId="86" borderId="11"/>
    <xf numFmtId="0" fontId="40" fillId="86" borderId="11"/>
    <xf numFmtId="0" fontId="40" fillId="86" borderId="11"/>
    <xf numFmtId="0" fontId="40" fillId="86" borderId="11"/>
    <xf numFmtId="0" fontId="40" fillId="86" borderId="11"/>
    <xf numFmtId="0" fontId="40" fillId="86" borderId="11"/>
    <xf numFmtId="0" fontId="40" fillId="86" borderId="11"/>
    <xf numFmtId="0" fontId="40" fillId="86" borderId="11"/>
    <xf numFmtId="0" fontId="87" fillId="86" borderId="10"/>
    <xf numFmtId="0" fontId="87" fillId="86" borderId="10"/>
    <xf numFmtId="0" fontId="87" fillId="86" borderId="10"/>
    <xf numFmtId="0" fontId="40" fillId="86" borderId="10"/>
    <xf numFmtId="0" fontId="40" fillId="86" borderId="10"/>
    <xf numFmtId="0" fontId="40" fillId="86" borderId="10"/>
    <xf numFmtId="0" fontId="87" fillId="86" borderId="10"/>
    <xf numFmtId="0" fontId="87" fillId="86" borderId="10"/>
    <xf numFmtId="0" fontId="87" fillId="86" borderId="10"/>
    <xf numFmtId="0" fontId="87" fillId="86" borderId="10"/>
    <xf numFmtId="0" fontId="87" fillId="86" borderId="10"/>
    <xf numFmtId="0" fontId="87" fillId="86" borderId="10"/>
    <xf numFmtId="0" fontId="87" fillId="86" borderId="10"/>
    <xf numFmtId="0" fontId="87" fillId="86" borderId="10"/>
    <xf numFmtId="0" fontId="87" fillId="86" borderId="10"/>
    <xf numFmtId="0" fontId="87" fillId="86" borderId="10"/>
    <xf numFmtId="0" fontId="87" fillId="86" borderId="10"/>
    <xf numFmtId="0" fontId="87" fillId="86" borderId="10"/>
    <xf numFmtId="0" fontId="40" fillId="86" borderId="10"/>
    <xf numFmtId="0" fontId="40" fillId="86" borderId="10"/>
    <xf numFmtId="0" fontId="40" fillId="86" borderId="10"/>
    <xf numFmtId="0" fontId="40" fillId="86" borderId="10"/>
    <xf numFmtId="0" fontId="40" fillId="86" borderId="10"/>
    <xf numFmtId="0" fontId="40" fillId="86" borderId="10"/>
    <xf numFmtId="0" fontId="40" fillId="86" borderId="10"/>
    <xf numFmtId="0" fontId="40" fillId="86" borderId="12">
      <alignment horizontal="center" wrapText="1"/>
    </xf>
    <xf numFmtId="0" fontId="40" fillId="86" borderId="12">
      <alignment horizontal="center" wrapText="1"/>
    </xf>
    <xf numFmtId="0" fontId="40" fillId="86" borderId="12">
      <alignment horizontal="center" wrapText="1"/>
    </xf>
    <xf numFmtId="0" fontId="40" fillId="86" borderId="12">
      <alignment horizontal="center" wrapText="1"/>
    </xf>
    <xf numFmtId="0" fontId="40" fillId="86" borderId="12">
      <alignment horizontal="center" wrapText="1"/>
    </xf>
    <xf numFmtId="0" fontId="40" fillId="86" borderId="12">
      <alignment horizontal="center" wrapText="1"/>
    </xf>
    <xf numFmtId="0" fontId="40" fillId="86" borderId="12">
      <alignment horizontal="center" wrapText="1"/>
    </xf>
    <xf numFmtId="0" fontId="40" fillId="86" borderId="12">
      <alignment horizontal="center" wrapText="1"/>
    </xf>
    <xf numFmtId="0" fontId="40" fillId="86" borderId="12">
      <alignment horizontal="center" wrapText="1"/>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81" fillId="0" borderId="0" applyNumberFormat="0" applyFill="0" applyBorder="0" applyAlignment="0" applyProtection="0"/>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78"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49" fillId="89" borderId="31">
      <alignment horizontal="left" vertical="top" wrapText="1"/>
    </xf>
    <xf numFmtId="0" fontId="88" fillId="0" borderId="32" applyNumberFormat="0" applyFill="0" applyAlignment="0" applyProtection="0"/>
    <xf numFmtId="0" fontId="11" fillId="0" borderId="6" applyNumberFormat="0" applyFill="0" applyAlignment="0" applyProtection="0"/>
    <xf numFmtId="0" fontId="88" fillId="0" borderId="32"/>
    <xf numFmtId="0" fontId="88" fillId="0" borderId="32" applyNumberFormat="0" applyFill="0" applyAlignment="0" applyProtection="0"/>
    <xf numFmtId="0" fontId="11" fillId="0" borderId="6" applyNumberFormat="0" applyFill="0" applyAlignment="0" applyProtection="0"/>
    <xf numFmtId="0" fontId="22" fillId="0" borderId="0" applyFont="0" applyFill="0" applyBorder="0" applyAlignment="0" applyProtection="0"/>
    <xf numFmtId="164"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37" fillId="0" borderId="0" applyFont="0" applyFill="0" applyBorder="0" applyAlignment="0" applyProtection="0"/>
    <xf numFmtId="170" fontId="22" fillId="0" borderId="0" applyFont="0" applyFill="0" applyBorder="0" applyAlignment="0" applyProtection="0"/>
    <xf numFmtId="164" fontId="22" fillId="0" borderId="0" applyNumberForma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64"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81" fontId="63" fillId="0" borderId="0"/>
    <xf numFmtId="0" fontId="22" fillId="0" borderId="0"/>
    <xf numFmtId="0" fontId="89" fillId="9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90" fillId="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182" fontId="91" fillId="0" borderId="0"/>
    <xf numFmtId="0" fontId="37" fillId="0" borderId="0"/>
    <xf numFmtId="0" fontId="1" fillId="0" borderId="0"/>
    <xf numFmtId="0" fontId="22" fillId="0" borderId="0" applyNumberFormat="0" applyFill="0" applyBorder="0" applyAlignment="0" applyProtection="0"/>
    <xf numFmtId="0" fontId="25" fillId="0" borderId="0"/>
    <xf numFmtId="0" fontId="25" fillId="0" borderId="0"/>
    <xf numFmtId="0" fontId="22" fillId="0" borderId="0"/>
    <xf numFmtId="0" fontId="22" fillId="0" borderId="0" applyNumberFormat="0" applyFill="0" applyBorder="0" applyAlignment="0" applyProtection="0"/>
    <xf numFmtId="0" fontId="25" fillId="0" borderId="0"/>
    <xf numFmtId="0" fontId="22" fillId="0" borderId="0" applyNumberFormat="0" applyFill="0" applyBorder="0" applyAlignment="0" applyProtection="0"/>
    <xf numFmtId="0" fontId="25" fillId="0" borderId="0"/>
    <xf numFmtId="0" fontId="1" fillId="0" borderId="0"/>
    <xf numFmtId="0" fontId="37" fillId="0" borderId="0"/>
    <xf numFmtId="0" fontId="34" fillId="0" borderId="0"/>
    <xf numFmtId="0" fontId="22"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5" fillId="0" borderId="0"/>
    <xf numFmtId="0" fontId="29" fillId="0" borderId="0"/>
    <xf numFmtId="0" fontId="29" fillId="0" borderId="0"/>
    <xf numFmtId="0" fontId="25" fillId="0" borderId="0"/>
    <xf numFmtId="0" fontId="29" fillId="0" borderId="0"/>
    <xf numFmtId="0" fontId="29" fillId="0" borderId="0"/>
    <xf numFmtId="0" fontId="25"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xf numFmtId="0" fontId="25" fillId="0" borderId="0"/>
    <xf numFmtId="0" fontId="25" fillId="0" borderId="0"/>
    <xf numFmtId="0" fontId="25" fillId="0" borderId="0"/>
    <xf numFmtId="0" fontId="54" fillId="0" borderId="0"/>
    <xf numFmtId="0" fontId="92" fillId="0" borderId="0"/>
    <xf numFmtId="0" fontId="22" fillId="0" borderId="0" applyNumberFormat="0" applyFill="0" applyBorder="0" applyAlignment="0" applyProtection="0"/>
    <xf numFmtId="0" fontId="31" fillId="0" borderId="0"/>
    <xf numFmtId="0" fontId="31" fillId="0" borderId="0"/>
    <xf numFmtId="0" fontId="1" fillId="0" borderId="0"/>
    <xf numFmtId="0" fontId="1" fillId="0" borderId="0"/>
    <xf numFmtId="0" fontId="31" fillId="0" borderId="0"/>
    <xf numFmtId="0" fontId="25" fillId="0" borderId="0"/>
    <xf numFmtId="0" fontId="37"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3" fillId="0" borderId="0"/>
    <xf numFmtId="0" fontId="25"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1"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4"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4"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2" fillId="0" borderId="0"/>
    <xf numFmtId="0" fontId="37" fillId="0" borderId="0"/>
    <xf numFmtId="0" fontId="22" fillId="0" borderId="0"/>
    <xf numFmtId="0" fontId="25" fillId="0" borderId="0"/>
    <xf numFmtId="0" fontId="25" fillId="0" borderId="0"/>
    <xf numFmtId="0" fontId="25" fillId="0" borderId="0"/>
    <xf numFmtId="0" fontId="22" fillId="0" borderId="0"/>
    <xf numFmtId="0" fontId="31" fillId="0" borderId="0"/>
    <xf numFmtId="0" fontId="25" fillId="0" borderId="0"/>
    <xf numFmtId="0" fontId="25" fillId="0" borderId="0"/>
    <xf numFmtId="0" fontId="25"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9" fillId="0" borderId="0"/>
    <xf numFmtId="0" fontId="22" fillId="0" borderId="0"/>
    <xf numFmtId="0" fontId="25" fillId="0" borderId="0"/>
    <xf numFmtId="0" fontId="25" fillId="0" borderId="0"/>
    <xf numFmtId="0" fontId="25" fillId="0" borderId="0"/>
    <xf numFmtId="0" fontId="25" fillId="0" borderId="0"/>
    <xf numFmtId="0" fontId="25" fillId="0" borderId="0"/>
    <xf numFmtId="0" fontId="22" fillId="0" borderId="0"/>
    <xf numFmtId="0" fontId="29" fillId="0" borderId="0"/>
    <xf numFmtId="0" fontId="37" fillId="0" borderId="0"/>
    <xf numFmtId="0" fontId="37" fillId="0" borderId="0"/>
    <xf numFmtId="0" fontId="25" fillId="0" borderId="0"/>
    <xf numFmtId="0" fontId="25" fillId="0" borderId="0"/>
    <xf numFmtId="0" fontId="22" fillId="0" borderId="0"/>
    <xf numFmtId="0" fontId="25" fillId="0" borderId="0"/>
    <xf numFmtId="0" fontId="25" fillId="0" borderId="0"/>
    <xf numFmtId="0" fontId="22" fillId="0" borderId="0"/>
    <xf numFmtId="0" fontId="25" fillId="0" borderId="0"/>
    <xf numFmtId="0" fontId="25" fillId="0" borderId="0"/>
    <xf numFmtId="0" fontId="22" fillId="0" borderId="0"/>
    <xf numFmtId="0" fontId="25" fillId="0" borderId="0"/>
    <xf numFmtId="0" fontId="22" fillId="0" borderId="0"/>
    <xf numFmtId="0" fontId="29" fillId="0" borderId="0"/>
    <xf numFmtId="0" fontId="22" fillId="0" borderId="0"/>
    <xf numFmtId="0" fontId="25" fillId="0" borderId="0"/>
    <xf numFmtId="0" fontId="25" fillId="0" borderId="0"/>
    <xf numFmtId="0" fontId="25" fillId="0" borderId="0"/>
    <xf numFmtId="0" fontId="25" fillId="0" borderId="0"/>
    <xf numFmtId="0" fontId="22" fillId="0" borderId="0"/>
    <xf numFmtId="0" fontId="29" fillId="0" borderId="0"/>
    <xf numFmtId="0" fontId="37" fillId="0" borderId="0"/>
    <xf numFmtId="0" fontId="25" fillId="0" borderId="0"/>
    <xf numFmtId="0" fontId="25" fillId="0" borderId="0"/>
    <xf numFmtId="0" fontId="25" fillId="0" borderId="0"/>
    <xf numFmtId="0" fontId="25" fillId="0" borderId="0"/>
    <xf numFmtId="0" fontId="22" fillId="0" borderId="0"/>
    <xf numFmtId="0" fontId="29" fillId="0" borderId="0"/>
    <xf numFmtId="0" fontId="22"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2" fillId="0" borderId="0"/>
    <xf numFmtId="0" fontId="25" fillId="0" borderId="0"/>
    <xf numFmtId="0" fontId="25" fillId="0" borderId="0"/>
    <xf numFmtId="0" fontId="25" fillId="0" borderId="0"/>
    <xf numFmtId="0" fontId="25" fillId="0" borderId="0"/>
    <xf numFmtId="0" fontId="22" fillId="0" borderId="0"/>
    <xf numFmtId="0" fontId="29" fillId="0" borderId="0"/>
    <xf numFmtId="0" fontId="1" fillId="0" borderId="0"/>
    <xf numFmtId="0" fontId="93" fillId="0" borderId="0"/>
    <xf numFmtId="0" fontId="22" fillId="0" borderId="0"/>
    <xf numFmtId="0" fontId="37" fillId="0" borderId="0"/>
    <xf numFmtId="0" fontId="95" fillId="0" borderId="0"/>
    <xf numFmtId="0" fontId="57" fillId="0" borderId="0" applyFill="0" applyProtection="0"/>
    <xf numFmtId="0" fontId="25" fillId="0" borderId="0"/>
    <xf numFmtId="0" fontId="25" fillId="0" borderId="0"/>
    <xf numFmtId="0" fontId="37" fillId="0" borderId="0"/>
    <xf numFmtId="0" fontId="37" fillId="0" borderId="0"/>
    <xf numFmtId="0" fontId="37" fillId="0" borderId="0"/>
    <xf numFmtId="0" fontId="93" fillId="0" borderId="0"/>
    <xf numFmtId="0" fontId="29" fillId="0" borderId="0">
      <alignment vertical="top"/>
    </xf>
    <xf numFmtId="0" fontId="93"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25" fillId="0" borderId="0"/>
    <xf numFmtId="0" fontId="25" fillId="0" borderId="0"/>
    <xf numFmtId="0" fontId="25" fillId="0" borderId="0"/>
    <xf numFmtId="0" fontId="22" fillId="0" borderId="0"/>
    <xf numFmtId="0" fontId="22" fillId="0" borderId="0"/>
    <xf numFmtId="0" fontId="22" fillId="0" borderId="0"/>
    <xf numFmtId="0" fontId="25" fillId="0" borderId="0"/>
    <xf numFmtId="0" fontId="22"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96" fillId="0" borderId="0"/>
    <xf numFmtId="0" fontId="22" fillId="0" borderId="0"/>
    <xf numFmtId="0" fontId="22"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2"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2" fillId="0" borderId="0"/>
    <xf numFmtId="0" fontId="22" fillId="0" borderId="0"/>
    <xf numFmtId="0" fontId="22"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2"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2" fillId="0" borderId="0"/>
    <xf numFmtId="0" fontId="29" fillId="0" borderId="0"/>
    <xf numFmtId="0" fontId="93"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2" fillId="0" borderId="0"/>
    <xf numFmtId="0" fontId="29" fillId="0" borderId="0"/>
    <xf numFmtId="0" fontId="1" fillId="0" borderId="0"/>
    <xf numFmtId="0" fontId="37"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37" fillId="0" borderId="0"/>
    <xf numFmtId="0" fontId="1" fillId="0" borderId="0"/>
    <xf numFmtId="0" fontId="22" fillId="0" borderId="0"/>
    <xf numFmtId="0" fontId="1" fillId="0" borderId="0"/>
    <xf numFmtId="0" fontId="22" fillId="0" borderId="0"/>
    <xf numFmtId="0" fontId="22" fillId="0" borderId="0"/>
    <xf numFmtId="0" fontId="37" fillId="0" borderId="0"/>
    <xf numFmtId="0" fontId="22" fillId="0" borderId="0"/>
    <xf numFmtId="0" fontId="37" fillId="0" borderId="0"/>
    <xf numFmtId="0" fontId="22" fillId="0" borderId="0"/>
    <xf numFmtId="0" fontId="22" fillId="0" borderId="0"/>
    <xf numFmtId="0" fontId="22" fillId="0" borderId="0"/>
    <xf numFmtId="0" fontId="37" fillId="0" borderId="0"/>
    <xf numFmtId="0" fontId="22" fillId="0" borderId="0"/>
    <xf numFmtId="0" fontId="37" fillId="0" borderId="0"/>
    <xf numFmtId="0" fontId="22" fillId="0" borderId="0"/>
    <xf numFmtId="0" fontId="37" fillId="0" borderId="0"/>
    <xf numFmtId="0" fontId="22" fillId="0" borderId="0"/>
    <xf numFmtId="0" fontId="57" fillId="0" borderId="0"/>
    <xf numFmtId="0" fontId="22"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5" fillId="0" borderId="0"/>
    <xf numFmtId="0" fontId="25" fillId="0" borderId="0"/>
    <xf numFmtId="0" fontId="25" fillId="0" borderId="0"/>
    <xf numFmtId="0" fontId="1" fillId="0" borderId="0"/>
    <xf numFmtId="0" fontId="22" fillId="0" borderId="0"/>
    <xf numFmtId="0" fontId="22" fillId="0" borderId="0"/>
    <xf numFmtId="0" fontId="25" fillId="0" borderId="0"/>
    <xf numFmtId="0" fontId="95" fillId="0" borderId="0"/>
    <xf numFmtId="0" fontId="22" fillId="0" borderId="0"/>
    <xf numFmtId="0" fontId="93" fillId="0" borderId="0"/>
    <xf numFmtId="0" fontId="29"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95" fillId="0" borderId="0"/>
    <xf numFmtId="0" fontId="9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5" fillId="0" borderId="0"/>
    <xf numFmtId="0" fontId="9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95" fillId="0" borderId="0"/>
    <xf numFmtId="0" fontId="95" fillId="0" borderId="0"/>
    <xf numFmtId="0" fontId="25" fillId="0" borderId="0"/>
    <xf numFmtId="0" fontId="9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5" fillId="0" borderId="0"/>
    <xf numFmtId="0"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34"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7"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8" fillId="0" borderId="0"/>
    <xf numFmtId="0" fontId="22" fillId="0" borderId="0"/>
    <xf numFmtId="0" fontId="34"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93" fillId="0" borderId="0"/>
    <xf numFmtId="0" fontId="34"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57" fillId="0" borderId="0"/>
    <xf numFmtId="0" fontId="1" fillId="0" borderId="0"/>
    <xf numFmtId="0" fontId="25" fillId="0" borderId="0"/>
    <xf numFmtId="0" fontId="25" fillId="0" borderId="0"/>
    <xf numFmtId="0" fontId="1" fillId="0" borderId="0"/>
    <xf numFmtId="0" fontId="1" fillId="0" borderId="0"/>
    <xf numFmtId="0" fontId="25" fillId="0" borderId="0"/>
    <xf numFmtId="0" fontId="25" fillId="0" borderId="0"/>
    <xf numFmtId="0" fontId="22" fillId="0" borderId="0"/>
    <xf numFmtId="0" fontId="1" fillId="0" borderId="0"/>
    <xf numFmtId="0" fontId="1" fillId="0" borderId="0"/>
    <xf numFmtId="0" fontId="22" fillId="0" borderId="0"/>
    <xf numFmtId="0" fontId="1" fillId="0" borderId="0"/>
    <xf numFmtId="0" fontId="22" fillId="0" borderId="0"/>
    <xf numFmtId="0" fontId="25" fillId="0" borderId="0"/>
    <xf numFmtId="0" fontId="25" fillId="0" borderId="0"/>
    <xf numFmtId="0" fontId="34" fillId="0" borderId="0"/>
    <xf numFmtId="0" fontId="54" fillId="0" borderId="0"/>
    <xf numFmtId="0" fontId="54" fillId="0" borderId="0"/>
    <xf numFmtId="0" fontId="25" fillId="0" borderId="0"/>
    <xf numFmtId="0" fontId="34" fillId="0" borderId="0"/>
    <xf numFmtId="0" fontId="22" fillId="0" borderId="0"/>
    <xf numFmtId="0" fontId="25" fillId="0" borderId="0"/>
    <xf numFmtId="0" fontId="22" fillId="0" borderId="0"/>
    <xf numFmtId="0" fontId="22"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2" fillId="0" borderId="0"/>
    <xf numFmtId="0" fontId="37" fillId="0" borderId="0"/>
    <xf numFmtId="0" fontId="21"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6" fillId="0" borderId="0"/>
    <xf numFmtId="0" fontId="22" fillId="0" borderId="0"/>
    <xf numFmtId="0" fontId="25" fillId="0" borderId="0"/>
    <xf numFmtId="0" fontId="25" fillId="0" borderId="0"/>
    <xf numFmtId="0" fontId="22" fillId="0" borderId="0"/>
    <xf numFmtId="0" fontId="22"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1" fillId="0" borderId="0"/>
    <xf numFmtId="0" fontId="25" fillId="0" borderId="0"/>
    <xf numFmtId="0" fontId="22" fillId="0" borderId="0"/>
    <xf numFmtId="0" fontId="22"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9" fillId="0" borderId="0"/>
    <xf numFmtId="0" fontId="25" fillId="0" borderId="0"/>
    <xf numFmtId="0" fontId="25" fillId="0" borderId="0"/>
    <xf numFmtId="0" fontId="29" fillId="0" borderId="0"/>
    <xf numFmtId="0" fontId="1"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2"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5" fillId="0" borderId="0"/>
    <xf numFmtId="0" fontId="25" fillId="0" borderId="0"/>
    <xf numFmtId="0" fontId="22" fillId="0" borderId="0"/>
    <xf numFmtId="0" fontId="25" fillId="0" borderId="0"/>
    <xf numFmtId="0" fontId="22"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57"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3" fillId="0" borderId="0"/>
    <xf numFmtId="0" fontId="22" fillId="0" borderId="0"/>
    <xf numFmtId="0" fontId="21"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96" fillId="0" borderId="0"/>
    <xf numFmtId="0" fontId="25" fillId="0" borderId="0"/>
    <xf numFmtId="0" fontId="92" fillId="0" borderId="0"/>
    <xf numFmtId="0" fontId="1"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25"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5" fillId="0" borderId="0"/>
    <xf numFmtId="0" fontId="22" fillId="0" borderId="0" applyNumberFormat="0" applyFill="0" applyBorder="0" applyAlignment="0" applyProtection="0"/>
    <xf numFmtId="0" fontId="22" fillId="0" borderId="0" applyNumberFormat="0" applyFill="0" applyBorder="0" applyAlignment="0" applyProtection="0"/>
    <xf numFmtId="0" fontId="2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9" fillId="0" borderId="0"/>
    <xf numFmtId="0" fontId="25" fillId="0" borderId="0"/>
    <xf numFmtId="0" fontId="25" fillId="0" borderId="0"/>
    <xf numFmtId="0" fontId="25" fillId="0" borderId="0"/>
    <xf numFmtId="0" fontId="93" fillId="0" borderId="0"/>
    <xf numFmtId="0" fontId="92" fillId="0" borderId="0"/>
    <xf numFmtId="0" fontId="25" fillId="0" borderId="0"/>
    <xf numFmtId="0" fontId="22" fillId="0" borderId="0"/>
    <xf numFmtId="0" fontId="25"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25" fillId="0" borderId="0"/>
    <xf numFmtId="0" fontId="25" fillId="0" borderId="0"/>
    <xf numFmtId="0" fontId="25" fillId="0" borderId="0"/>
    <xf numFmtId="0" fontId="25" fillId="0" borderId="0"/>
    <xf numFmtId="0" fontId="29" fillId="0" borderId="0"/>
    <xf numFmtId="0" fontId="22" fillId="0" borderId="0"/>
    <xf numFmtId="0" fontId="29" fillId="0" borderId="0"/>
    <xf numFmtId="0" fontId="29" fillId="0" borderId="0"/>
    <xf numFmtId="0" fontId="29" fillId="0" borderId="0"/>
    <xf numFmtId="0" fontId="29" fillId="0" borderId="0"/>
    <xf numFmtId="0" fontId="22" fillId="0" borderId="0"/>
    <xf numFmtId="0" fontId="37" fillId="0" borderId="0"/>
    <xf numFmtId="0" fontId="29" fillId="0" borderId="0"/>
    <xf numFmtId="0" fontId="29" fillId="0" borderId="0"/>
    <xf numFmtId="0" fontId="29" fillId="0" borderId="0"/>
    <xf numFmtId="0" fontId="37" fillId="0" borderId="0"/>
    <xf numFmtId="0" fontId="29" fillId="0" borderId="0"/>
    <xf numFmtId="0" fontId="22" fillId="0" borderId="0"/>
    <xf numFmtId="0" fontId="22" fillId="0" borderId="0"/>
    <xf numFmtId="0" fontId="25" fillId="0" borderId="0"/>
    <xf numFmtId="0" fontId="37" fillId="0" borderId="0"/>
    <xf numFmtId="0" fontId="22" fillId="0" borderId="0"/>
    <xf numFmtId="0" fontId="25" fillId="0" borderId="0"/>
    <xf numFmtId="0" fontId="29" fillId="0" borderId="0"/>
    <xf numFmtId="0" fontId="22" fillId="0" borderId="0"/>
    <xf numFmtId="0" fontId="25" fillId="0" borderId="0"/>
    <xf numFmtId="0" fontId="31" fillId="0" borderId="0"/>
    <xf numFmtId="0" fontId="93" fillId="0" borderId="0"/>
    <xf numFmtId="0" fontId="29" fillId="0" borderId="0"/>
    <xf numFmtId="0" fontId="25" fillId="0" borderId="0"/>
    <xf numFmtId="0" fontId="25"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5" fillId="0" borderId="0"/>
    <xf numFmtId="0" fontId="22"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applyNumberFormat="0" applyFill="0" applyBorder="0" applyAlignment="0" applyProtection="0"/>
    <xf numFmtId="0" fontId="25" fillId="0" borderId="0"/>
    <xf numFmtId="0" fontId="25" fillId="0" borderId="0"/>
    <xf numFmtId="0" fontId="25" fillId="0" borderId="0"/>
    <xf numFmtId="0" fontId="32" fillId="0" borderId="0"/>
    <xf numFmtId="0" fontId="25" fillId="0" borderId="0"/>
    <xf numFmtId="0" fontId="25" fillId="0" borderId="0"/>
    <xf numFmtId="0" fontId="22" fillId="0" borderId="0"/>
    <xf numFmtId="0" fontId="25" fillId="0" borderId="0"/>
    <xf numFmtId="0" fontId="97"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2" fillId="0" borderId="0"/>
    <xf numFmtId="0" fontId="100"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101" fillId="0" borderId="0"/>
    <xf numFmtId="0" fontId="1" fillId="0" borderId="0"/>
    <xf numFmtId="0" fontId="1" fillId="0" borderId="0"/>
    <xf numFmtId="0" fontId="93" fillId="0" borderId="0"/>
    <xf numFmtId="0" fontId="1" fillId="0"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22" fillId="0" borderId="0"/>
    <xf numFmtId="0" fontId="1" fillId="0" borderId="0"/>
    <xf numFmtId="0" fontId="1" fillId="0" borderId="0"/>
    <xf numFmtId="0" fontId="34" fillId="0" borderId="0"/>
    <xf numFmtId="0" fontId="25" fillId="0" borderId="0"/>
    <xf numFmtId="0" fontId="1" fillId="0" borderId="0"/>
    <xf numFmtId="0" fontId="1" fillId="0" borderId="0"/>
    <xf numFmtId="0" fontId="99" fillId="0" borderId="0"/>
    <xf numFmtId="0" fontId="31" fillId="0" borderId="0"/>
    <xf numFmtId="0" fontId="31" fillId="0" borderId="0"/>
    <xf numFmtId="0" fontId="25" fillId="0" borderId="0"/>
    <xf numFmtId="0" fontId="25" fillId="0" borderId="0"/>
    <xf numFmtId="0" fontId="31" fillId="0" borderId="0"/>
    <xf numFmtId="0" fontId="31" fillId="0" borderId="0"/>
    <xf numFmtId="0" fontId="25" fillId="0" borderId="0"/>
    <xf numFmtId="0" fontId="31" fillId="0" borderId="0"/>
    <xf numFmtId="0" fontId="31" fillId="0" borderId="0"/>
    <xf numFmtId="0" fontId="31" fillId="0" borderId="0"/>
    <xf numFmtId="0" fontId="31" fillId="0" borderId="0"/>
    <xf numFmtId="0" fontId="25" fillId="0" borderId="0"/>
    <xf numFmtId="0" fontId="96" fillId="0" borderId="0"/>
    <xf numFmtId="0" fontId="37" fillId="0" borderId="0"/>
    <xf numFmtId="0" fontId="31" fillId="0" borderId="0"/>
    <xf numFmtId="0" fontId="25" fillId="0" borderId="0"/>
    <xf numFmtId="0" fontId="25" fillId="0" borderId="0"/>
    <xf numFmtId="0" fontId="34" fillId="0" borderId="0"/>
    <xf numFmtId="0" fontId="22" fillId="0" borderId="0"/>
    <xf numFmtId="0" fontId="22" fillId="0" borderId="0"/>
    <xf numFmtId="0" fontId="31" fillId="0" borderId="0"/>
    <xf numFmtId="0" fontId="22" fillId="0" borderId="0"/>
    <xf numFmtId="0" fontId="25" fillId="0" borderId="0"/>
    <xf numFmtId="0" fontId="31" fillId="0" borderId="0"/>
    <xf numFmtId="0" fontId="31" fillId="0" borderId="0"/>
    <xf numFmtId="0" fontId="31" fillId="0" borderId="0"/>
    <xf numFmtId="0" fontId="31" fillId="0" borderId="0"/>
    <xf numFmtId="0" fontId="22" fillId="0" borderId="0"/>
    <xf numFmtId="0" fontId="22" fillId="0" borderId="0"/>
    <xf numFmtId="0" fontId="25" fillId="0" borderId="0"/>
    <xf numFmtId="0" fontId="22"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31" fillId="0" borderId="0"/>
    <xf numFmtId="0" fontId="25" fillId="0" borderId="0"/>
    <xf numFmtId="0" fontId="25" fillId="0" borderId="0"/>
    <xf numFmtId="0" fontId="31" fillId="0" borderId="0"/>
    <xf numFmtId="0" fontId="31" fillId="0" borderId="0"/>
    <xf numFmtId="0" fontId="25" fillId="0" borderId="0"/>
    <xf numFmtId="0" fontId="25" fillId="0" borderId="0"/>
    <xf numFmtId="0" fontId="31" fillId="0" borderId="0"/>
    <xf numFmtId="0" fontId="25" fillId="0" borderId="0"/>
    <xf numFmtId="0" fontId="25" fillId="0" borderId="0"/>
    <xf numFmtId="0" fontId="22" fillId="0" borderId="0"/>
    <xf numFmtId="0" fontId="22"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31" fillId="0" borderId="0"/>
    <xf numFmtId="0" fontId="25" fillId="0" borderId="0"/>
    <xf numFmtId="0" fontId="25" fillId="0" borderId="0"/>
    <xf numFmtId="0" fontId="31" fillId="0" borderId="0"/>
    <xf numFmtId="0" fontId="31" fillId="0" borderId="0"/>
    <xf numFmtId="0" fontId="25" fillId="0" borderId="0"/>
    <xf numFmtId="0" fontId="25" fillId="0" borderId="0"/>
    <xf numFmtId="0" fontId="31" fillId="0" borderId="0"/>
    <xf numFmtId="0" fontId="25" fillId="0" borderId="0"/>
    <xf numFmtId="0" fontId="25" fillId="0" borderId="0"/>
    <xf numFmtId="0" fontId="22"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31" fillId="0" borderId="0"/>
    <xf numFmtId="0" fontId="25" fillId="0" borderId="0"/>
    <xf numFmtId="0" fontId="25" fillId="0" borderId="0"/>
    <xf numFmtId="0" fontId="31" fillId="0" borderId="0"/>
    <xf numFmtId="0" fontId="1" fillId="0" borderId="0"/>
    <xf numFmtId="0" fontId="1" fillId="0" borderId="0"/>
    <xf numFmtId="0" fontId="92" fillId="0" borderId="0"/>
    <xf numFmtId="0" fontId="25" fillId="0" borderId="0"/>
    <xf numFmtId="0" fontId="25" fillId="0" borderId="0"/>
    <xf numFmtId="0" fontId="25" fillId="0" borderId="0"/>
    <xf numFmtId="0" fontId="29" fillId="0" borderId="0"/>
    <xf numFmtId="0" fontId="22" fillId="0" borderId="0"/>
    <xf numFmtId="0" fontId="29" fillId="0" borderId="0"/>
    <xf numFmtId="0" fontId="25" fillId="0" borderId="0"/>
    <xf numFmtId="0" fontId="29" fillId="0" borderId="0"/>
    <xf numFmtId="0" fontId="29" fillId="0" borderId="0"/>
    <xf numFmtId="0" fontId="25" fillId="0" borderId="0"/>
    <xf numFmtId="0" fontId="25" fillId="0" borderId="0"/>
    <xf numFmtId="0" fontId="22" fillId="0" borderId="0"/>
    <xf numFmtId="0" fontId="25" fillId="0" borderId="0"/>
    <xf numFmtId="0" fontId="29" fillId="0" borderId="0"/>
    <xf numFmtId="0" fontId="29" fillId="0" borderId="0"/>
    <xf numFmtId="0" fontId="29" fillId="0" borderId="0"/>
    <xf numFmtId="0" fontId="25" fillId="0" borderId="0"/>
    <xf numFmtId="0" fontId="25" fillId="0" borderId="0"/>
    <xf numFmtId="0" fontId="29" fillId="0" borderId="0"/>
    <xf numFmtId="0" fontId="25" fillId="0" borderId="0"/>
    <xf numFmtId="0" fontId="25" fillId="0" borderId="0"/>
    <xf numFmtId="0" fontId="2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1" fontId="43" fillId="0" borderId="0">
      <alignment vertical="top" wrapText="1"/>
    </xf>
    <xf numFmtId="1" fontId="102" fillId="0" borderId="0" applyFill="0" applyBorder="0" applyProtection="0"/>
    <xf numFmtId="1" fontId="56" fillId="0" borderId="0" applyFont="0" applyFill="0" applyBorder="0" applyProtection="0">
      <alignment vertical="center"/>
    </xf>
    <xf numFmtId="1" fontId="55" fillId="0" borderId="0">
      <alignment horizontal="right" vertical="top"/>
    </xf>
    <xf numFmtId="168" fontId="103" fillId="0" borderId="0"/>
    <xf numFmtId="0" fontId="101" fillId="0" borderId="0"/>
    <xf numFmtId="0" fontId="1" fillId="0" borderId="0"/>
    <xf numFmtId="0" fontId="1" fillId="0" borderId="0"/>
    <xf numFmtId="0" fontId="101" fillId="0" borderId="0"/>
    <xf numFmtId="0" fontId="104" fillId="0" borderId="0"/>
    <xf numFmtId="0" fontId="101" fillId="0" borderId="0"/>
    <xf numFmtId="0" fontId="104" fillId="0" borderId="0"/>
    <xf numFmtId="0" fontId="101" fillId="0" borderId="0"/>
    <xf numFmtId="0" fontId="1" fillId="0" borderId="0"/>
    <xf numFmtId="0" fontId="1" fillId="0" borderId="0"/>
    <xf numFmtId="0" fontId="101" fillId="0" borderId="0"/>
    <xf numFmtId="0" fontId="105" fillId="0" borderId="0"/>
    <xf numFmtId="0" fontId="1" fillId="0" borderId="0"/>
    <xf numFmtId="0" fontId="1" fillId="0" borderId="0"/>
    <xf numFmtId="0" fontId="101" fillId="0" borderId="0"/>
    <xf numFmtId="0" fontId="106" fillId="0" borderId="0"/>
    <xf numFmtId="0" fontId="104" fillId="0" borderId="0"/>
    <xf numFmtId="0" fontId="104" fillId="0" borderId="0"/>
    <xf numFmtId="0" fontId="105" fillId="0" borderId="0"/>
    <xf numFmtId="0" fontId="104" fillId="0" borderId="0"/>
    <xf numFmtId="0" fontId="104" fillId="0" borderId="0"/>
    <xf numFmtId="0" fontId="105" fillId="0" borderId="0"/>
    <xf numFmtId="0" fontId="104" fillId="0" borderId="0"/>
    <xf numFmtId="0" fontId="104" fillId="0" borderId="0"/>
    <xf numFmtId="0" fontId="105" fillId="0" borderId="0"/>
    <xf numFmtId="0" fontId="104" fillId="0" borderId="0"/>
    <xf numFmtId="0" fontId="104" fillId="0" borderId="0"/>
    <xf numFmtId="0" fontId="105" fillId="0" borderId="0"/>
    <xf numFmtId="0" fontId="104" fillId="0" borderId="0"/>
    <xf numFmtId="0" fontId="104" fillId="0" borderId="0"/>
    <xf numFmtId="0" fontId="105" fillId="0" borderId="0"/>
    <xf numFmtId="0" fontId="104" fillId="0" borderId="0"/>
    <xf numFmtId="0" fontId="104" fillId="0" borderId="0"/>
    <xf numFmtId="0" fontId="105" fillId="0" borderId="0"/>
    <xf numFmtId="0" fontId="105" fillId="0" borderId="0"/>
    <xf numFmtId="0" fontId="104" fillId="0" borderId="0"/>
    <xf numFmtId="0" fontId="104" fillId="0" borderId="0"/>
    <xf numFmtId="0" fontId="105" fillId="0" borderId="0"/>
    <xf numFmtId="0" fontId="104" fillId="0" borderId="0"/>
    <xf numFmtId="0" fontId="104" fillId="0" borderId="0"/>
    <xf numFmtId="0" fontId="105" fillId="0" borderId="0"/>
    <xf numFmtId="0" fontId="104" fillId="0" borderId="0"/>
    <xf numFmtId="0" fontId="101" fillId="0" borderId="0"/>
    <xf numFmtId="0" fontId="1" fillId="0" borderId="0"/>
    <xf numFmtId="0" fontId="1" fillId="0" borderId="0"/>
    <xf numFmtId="0" fontId="101" fillId="0" borderId="0"/>
    <xf numFmtId="0" fontId="104" fillId="0" borderId="0"/>
    <xf numFmtId="0" fontId="104" fillId="0" borderId="0"/>
    <xf numFmtId="0" fontId="105" fillId="0" borderId="0"/>
    <xf numFmtId="0" fontId="104" fillId="0" borderId="0"/>
    <xf numFmtId="0" fontId="105" fillId="0" borderId="0"/>
    <xf numFmtId="0" fontId="101" fillId="0" borderId="0"/>
    <xf numFmtId="0" fontId="1" fillId="0" borderId="0"/>
    <xf numFmtId="0" fontId="1" fillId="0" borderId="0"/>
    <xf numFmtId="0" fontId="101" fillId="0" borderId="0"/>
    <xf numFmtId="0" fontId="101" fillId="0" borderId="0"/>
    <xf numFmtId="0" fontId="1" fillId="0" borderId="0"/>
    <xf numFmtId="0" fontId="1" fillId="0" borderId="0"/>
    <xf numFmtId="0" fontId="101" fillId="0" borderId="0"/>
    <xf numFmtId="0" fontId="101" fillId="0" borderId="0"/>
    <xf numFmtId="0" fontId="1" fillId="0" borderId="0"/>
    <xf numFmtId="0" fontId="1" fillId="0" borderId="0"/>
    <xf numFmtId="0" fontId="101" fillId="0" borderId="0"/>
    <xf numFmtId="0" fontId="104" fillId="0" borderId="0"/>
    <xf numFmtId="0" fontId="107" fillId="0" borderId="0"/>
    <xf numFmtId="1" fontId="53" fillId="0" borderId="0" applyNumberFormat="0" applyFill="0" applyBorder="0">
      <alignment vertical="top"/>
    </xf>
    <xf numFmtId="0" fontId="22"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57" fillId="8" borderId="8" applyNumberFormat="0" applyFont="0" applyAlignment="0" applyProtection="0"/>
    <xf numFmtId="0" fontId="29" fillId="97" borderId="25"/>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91" borderId="25"/>
    <xf numFmtId="0" fontId="1"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2" fillId="91" borderId="25" applyNumberFormat="0" applyFont="0" applyAlignment="0" applyProtection="0"/>
    <xf numFmtId="0" fontId="22"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8" borderId="8" applyNumberFormat="0" applyFont="0" applyAlignment="0" applyProtection="0"/>
    <xf numFmtId="0" fontId="29" fillId="8" borderId="8"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8" borderId="8"/>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8" borderId="8"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applyNumberFormat="0" applyFont="0" applyAlignment="0" applyProtection="0"/>
    <xf numFmtId="0" fontId="29" fillId="91" borderId="25"/>
    <xf numFmtId="0" fontId="108" fillId="0" borderId="0">
      <alignment horizontal="left"/>
    </xf>
    <xf numFmtId="0" fontId="56" fillId="0" borderId="0">
      <alignment horizontal="left"/>
    </xf>
    <xf numFmtId="0" fontId="109" fillId="85" borderId="33" applyNumberFormat="0" applyAlignment="0" applyProtection="0"/>
    <xf numFmtId="0" fontId="9" fillId="6" borderId="5" applyNumberFormat="0" applyAlignment="0" applyProtection="0"/>
    <xf numFmtId="0" fontId="109" fillId="85" borderId="33"/>
    <xf numFmtId="0" fontId="109" fillId="86" borderId="33"/>
    <xf numFmtId="0" fontId="109" fillId="85" borderId="33" applyNumberFormat="0" applyAlignment="0" applyProtection="0"/>
    <xf numFmtId="0" fontId="9" fillId="6" borderId="5" applyNumberFormat="0" applyAlignment="0" applyProtection="0"/>
    <xf numFmtId="0" fontId="109" fillId="85" borderId="33" applyNumberFormat="0" applyAlignment="0" applyProtection="0"/>
    <xf numFmtId="0" fontId="109" fillId="85" borderId="33" applyNumberFormat="0" applyAlignment="0" applyProtection="0"/>
    <xf numFmtId="10"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2" fillId="0" borderId="0" applyNumberFormat="0" applyFill="0" applyBorder="0" applyAlignment="0" applyProtection="0"/>
    <xf numFmtId="9" fontId="22" fillId="0" borderId="0" applyFont="0" applyFill="0" applyBorder="0" applyAlignment="0" applyProtection="0"/>
    <xf numFmtId="9" fontId="101"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5" fillId="0" borderId="0"/>
    <xf numFmtId="9" fontId="25" fillId="0" borderId="0" applyFont="0" applyFill="0" applyBorder="0" applyAlignment="0" applyProtection="0"/>
    <xf numFmtId="9" fontId="29" fillId="0" borderId="0" applyFont="0" applyFill="0" applyBorder="0" applyAlignment="0" applyProtection="0"/>
    <xf numFmtId="0" fontId="22" fillId="0" borderId="0" applyNumberFormat="0" applyFill="0" applyBorder="0" applyAlignment="0" applyProtection="0"/>
    <xf numFmtId="9" fontId="106"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9" fillId="0" borderId="0"/>
    <xf numFmtId="9" fontId="29" fillId="0" borderId="0" applyFont="0" applyFill="0" applyBorder="0" applyAlignment="0" applyProtection="0"/>
    <xf numFmtId="9" fontId="25"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9" fillId="0" borderId="0" applyFont="0" applyFill="0" applyBorder="0" applyAlignment="0" applyProtection="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applyFont="0" applyFill="0" applyBorder="0" applyAlignment="0" applyProtection="0"/>
    <xf numFmtId="9" fontId="29" fillId="0" borderId="0" applyFont="0" applyFill="0" applyBorder="0" applyAlignment="0" applyProtection="0"/>
    <xf numFmtId="9" fontId="25" fillId="0" borderId="0"/>
    <xf numFmtId="9"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0" fontId="22" fillId="0" borderId="0" applyNumberForma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0" fontId="22" fillId="0" borderId="0" applyNumberFormat="0" applyFill="0" applyBorder="0" applyAlignment="0" applyProtection="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106" fillId="0" borderId="0" applyFont="0" applyFill="0" applyBorder="0" applyAlignment="0" applyProtection="0"/>
    <xf numFmtId="9" fontId="29" fillId="0" borderId="0" applyFont="0" applyFill="0" applyBorder="0" applyAlignment="0" applyProtection="0"/>
    <xf numFmtId="9" fontId="57" fillId="0" borderId="0"/>
    <xf numFmtId="9" fontId="1" fillId="0" borderId="0"/>
    <xf numFmtId="9" fontId="101" fillId="0" borderId="0" applyFont="0" applyFill="0" applyBorder="0" applyAlignment="0" applyProtection="0"/>
    <xf numFmtId="9" fontId="29" fillId="0" borderId="0" applyFont="0" applyFill="0" applyBorder="0" applyAlignment="0" applyProtection="0"/>
    <xf numFmtId="9" fontId="1" fillId="0" borderId="0"/>
    <xf numFmtId="9" fontId="10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57"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2" fillId="0" borderId="0" applyFont="0" applyFill="0" applyBorder="0" applyAlignment="0" applyProtection="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applyFont="0" applyFill="0" applyBorder="0" applyAlignment="0" applyProtection="0"/>
    <xf numFmtId="9" fontId="22" fillId="0" borderId="0" applyFont="0" applyFill="0" applyBorder="0" applyAlignment="0" applyProtection="0"/>
    <xf numFmtId="9" fontId="5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4" fillId="0" borderId="0" applyFont="0" applyFill="0" applyBorder="0" applyAlignment="0" applyProtection="0"/>
    <xf numFmtId="0" fontId="22" fillId="0" borderId="0" applyNumberFormat="0" applyFill="0" applyBorder="0" applyAlignment="0" applyProtection="0"/>
    <xf numFmtId="9" fontId="54" fillId="0" borderId="0"/>
    <xf numFmtId="9" fontId="3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4"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01" fillId="0" borderId="0" applyFont="0" applyFill="0" applyBorder="0" applyAlignment="0" applyProtection="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2"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2" fillId="0" borderId="0" applyFont="0" applyFill="0" applyBorder="0" applyAlignment="0" applyProtection="0"/>
    <xf numFmtId="9" fontId="22" fillId="0" borderId="0"/>
    <xf numFmtId="9" fontId="22" fillId="0" borderId="0" applyFont="0" applyFill="0" applyBorder="0" applyAlignment="0" applyProtection="0"/>
    <xf numFmtId="9" fontId="29" fillId="0" borderId="0" applyFont="0" applyFill="0" applyBorder="0" applyAlignment="0" applyProtection="0"/>
    <xf numFmtId="9" fontId="29"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9" fillId="0" borderId="0" applyFont="0" applyFill="0" applyBorder="0" applyAlignment="0" applyProtection="0"/>
    <xf numFmtId="9" fontId="29"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106" fillId="0" borderId="0" applyFont="0" applyFill="0" applyBorder="0" applyAlignment="0" applyProtection="0"/>
    <xf numFmtId="9" fontId="57" fillId="0" borderId="0"/>
    <xf numFmtId="9" fontId="57" fillId="0" borderId="0"/>
    <xf numFmtId="9" fontId="1" fillId="0" borderId="0"/>
    <xf numFmtId="9" fontId="101" fillId="0" borderId="0" applyFont="0" applyFill="0" applyBorder="0" applyAlignment="0" applyProtection="0"/>
    <xf numFmtId="9" fontId="57" fillId="0" borderId="0"/>
    <xf numFmtId="9" fontId="1" fillId="0" borderId="0"/>
    <xf numFmtId="9" fontId="101" fillId="0" borderId="0" applyFont="0" applyFill="0" applyBorder="0" applyAlignment="0" applyProtection="0"/>
    <xf numFmtId="9" fontId="29" fillId="0" borderId="0" applyFont="0" applyFill="0" applyBorder="0" applyAlignment="0" applyProtection="0"/>
    <xf numFmtId="9" fontId="29"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9" fillId="0" borderId="0" applyFont="0" applyFill="0" applyBorder="0" applyAlignment="0" applyProtection="0"/>
    <xf numFmtId="9" fontId="29"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9" fillId="0" borderId="0"/>
    <xf numFmtId="9" fontId="25" fillId="0" borderId="0"/>
    <xf numFmtId="9" fontId="25" fillId="0" borderId="0"/>
    <xf numFmtId="9" fontId="25" fillId="0" borderId="0"/>
    <xf numFmtId="9" fontId="25"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2" fillId="0" borderId="0"/>
    <xf numFmtId="9" fontId="22"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57" fillId="0" borderId="0" applyFont="0" applyFill="0" applyBorder="0" applyAlignment="0" applyProtection="0"/>
    <xf numFmtId="9" fontId="54" fillId="0" borderId="0" applyFont="0" applyFill="0" applyBorder="0" applyAlignment="0" applyProtection="0"/>
    <xf numFmtId="9" fontId="29" fillId="0" borderId="0" applyFont="0" applyFill="0" applyBorder="0" applyAlignment="0" applyProtection="0"/>
    <xf numFmtId="9" fontId="54" fillId="0" borderId="0"/>
    <xf numFmtId="9" fontId="3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2" fillId="0" borderId="0" applyFont="0" applyFill="0" applyBorder="0" applyAlignment="0" applyProtection="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xf numFmtId="9" fontId="2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83" fontId="37" fillId="0" borderId="0">
      <alignment horizontal="centerContinuous" vertical="center"/>
    </xf>
    <xf numFmtId="183" fontId="37" fillId="0" borderId="0">
      <alignment horizontal="centerContinuous" vertical="center"/>
    </xf>
    <xf numFmtId="183" fontId="37" fillId="0" borderId="0">
      <alignment horizontal="centerContinuous" vertical="center"/>
    </xf>
    <xf numFmtId="9" fontId="1"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9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22" fillId="0" borderId="0" applyFont="0" applyFill="0" applyBorder="0" applyAlignment="0" applyProtection="0"/>
    <xf numFmtId="9" fontId="9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01" fillId="0" borderId="0" applyFont="0" applyFill="0" applyBorder="0" applyAlignment="0" applyProtection="0"/>
    <xf numFmtId="9" fontId="106" fillId="0" borderId="0" applyFont="0" applyFill="0" applyBorder="0" applyAlignment="0" applyProtection="0"/>
    <xf numFmtId="9" fontId="57" fillId="0" borderId="0"/>
    <xf numFmtId="9" fontId="1" fillId="0" borderId="0"/>
    <xf numFmtId="9" fontId="101" fillId="0" borderId="0" applyFont="0" applyFill="0" applyBorder="0" applyAlignment="0" applyProtection="0"/>
    <xf numFmtId="9" fontId="106" fillId="0" borderId="0" applyFont="0" applyFill="0" applyBorder="0" applyAlignment="0" applyProtection="0"/>
    <xf numFmtId="9" fontId="1" fillId="0" borderId="0"/>
    <xf numFmtId="9" fontId="101" fillId="0" borderId="0" applyFont="0" applyFill="0" applyBorder="0" applyAlignment="0" applyProtection="0"/>
    <xf numFmtId="9" fontId="101" fillId="0" borderId="0" applyFont="0" applyFill="0" applyBorder="0" applyAlignment="0" applyProtection="0"/>
    <xf numFmtId="9" fontId="106" fillId="0" borderId="0" applyFont="0" applyFill="0" applyBorder="0" applyAlignment="0" applyProtection="0"/>
    <xf numFmtId="9" fontId="57" fillId="0" borderId="0"/>
    <xf numFmtId="9" fontId="1" fillId="0" borderId="0"/>
    <xf numFmtId="9" fontId="101" fillId="0" borderId="0" applyFont="0" applyFill="0" applyBorder="0" applyAlignment="0" applyProtection="0"/>
    <xf numFmtId="9" fontId="106" fillId="0" borderId="0" applyFont="0" applyFill="0" applyBorder="0" applyAlignment="0" applyProtection="0"/>
    <xf numFmtId="9" fontId="1" fillId="0" borderId="0"/>
    <xf numFmtId="9" fontId="101" fillId="0" borderId="0" applyFont="0" applyFill="0" applyBorder="0" applyAlignment="0" applyProtection="0"/>
    <xf numFmtId="9" fontId="22" fillId="0" borderId="0" applyNumberFormat="0" applyFont="0" applyFill="0" applyBorder="0" applyAlignment="0" applyProtection="0"/>
    <xf numFmtId="0" fontId="60" fillId="0" borderId="0"/>
    <xf numFmtId="0" fontId="110" fillId="0" borderId="0"/>
    <xf numFmtId="184" fontId="110" fillId="0" borderId="0"/>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40" fillId="86" borderId="19"/>
    <xf numFmtId="0" fontId="51" fillId="86" borderId="0">
      <alignment horizontal="right"/>
    </xf>
    <xf numFmtId="0" fontId="111" fillId="78" borderId="0">
      <alignment horizontal="center"/>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86"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49" fillId="94" borderId="19">
      <alignment horizontal="left" vertical="top" wrapText="1"/>
    </xf>
    <xf numFmtId="0" fontId="86" fillId="86" borderId="0"/>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86" borderId="34">
      <alignment horizontal="left" vertical="top" wrapText="1"/>
    </xf>
    <xf numFmtId="0" fontId="112" fillId="94" borderId="34">
      <alignment horizontal="left" vertical="top" wrapText="1"/>
    </xf>
    <xf numFmtId="0" fontId="112" fillId="94" borderId="34">
      <alignment horizontal="left" vertical="top" wrapText="1"/>
    </xf>
    <xf numFmtId="0" fontId="112" fillId="94" borderId="34">
      <alignment horizontal="left" vertical="top" wrapText="1"/>
    </xf>
    <xf numFmtId="0" fontId="112" fillId="86" borderId="34">
      <alignment horizontal="left" vertical="top" wrapText="1"/>
    </xf>
    <xf numFmtId="0" fontId="112" fillId="94" borderId="34">
      <alignment horizontal="left" vertical="top" wrapText="1"/>
    </xf>
    <xf numFmtId="0" fontId="112" fillId="86" borderId="34">
      <alignment horizontal="left" vertical="top" wrapText="1"/>
    </xf>
    <xf numFmtId="0" fontId="49" fillId="94" borderId="35">
      <alignment horizontal="left" vertical="top" wrapText="1"/>
    </xf>
    <xf numFmtId="0" fontId="49" fillId="94"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86" borderId="35">
      <alignment horizontal="left" vertical="top" wrapText="1"/>
    </xf>
    <xf numFmtId="0" fontId="49" fillId="94" borderId="35">
      <alignment horizontal="left" vertical="top" wrapText="1"/>
    </xf>
    <xf numFmtId="0" fontId="49" fillId="94"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86" borderId="34">
      <alignment horizontal="left" vertical="top"/>
    </xf>
    <xf numFmtId="0" fontId="49" fillId="94" borderId="34">
      <alignment horizontal="left" vertical="top"/>
    </xf>
    <xf numFmtId="0" fontId="49" fillId="94"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49" fillId="86" borderId="34">
      <alignment horizontal="left" vertical="top"/>
    </xf>
    <xf numFmtId="0" fontId="49" fillId="94" borderId="34">
      <alignment horizontal="left" vertical="top"/>
    </xf>
    <xf numFmtId="0" fontId="5" fillId="2" borderId="0" applyNumberFormat="0" applyBorder="0" applyAlignment="0" applyProtection="0"/>
    <xf numFmtId="0" fontId="5" fillId="2" borderId="0" applyNumberFormat="0" applyBorder="0" applyAlignment="0" applyProtection="0"/>
    <xf numFmtId="0" fontId="70" fillId="2" borderId="0" applyNumberFormat="0" applyBorder="0" applyAlignment="0" applyProtection="0"/>
    <xf numFmtId="0" fontId="37" fillId="0" borderId="10">
      <alignment horizontal="center" vertical="center"/>
    </xf>
    <xf numFmtId="0" fontId="9" fillId="6" borderId="5"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113" fillId="85" borderId="33" applyNumberFormat="0" applyAlignment="0" applyProtection="0"/>
    <xf numFmtId="0" fontId="9" fillId="6" borderId="5" applyNumberFormat="0" applyAlignment="0" applyProtection="0"/>
    <xf numFmtId="0" fontId="113" fillId="85" borderId="33" applyNumberFormat="0" applyAlignment="0" applyProtection="0"/>
    <xf numFmtId="0" fontId="114" fillId="6" borderId="5" applyNumberFormat="0" applyAlignment="0" applyProtection="0"/>
    <xf numFmtId="0" fontId="115" fillId="0" borderId="0">
      <alignment horizontal="left"/>
    </xf>
    <xf numFmtId="0" fontId="116" fillId="0" borderId="36">
      <alignment horizontal="right"/>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2" fillId="0" borderId="37" applyNumberFormat="0" applyFill="0" applyProtection="0">
      <alignment horizontal="left" vertical="center" wrapText="1" indent="1"/>
    </xf>
    <xf numFmtId="185" fontId="22" fillId="0" borderId="37" applyFill="0" applyProtection="0">
      <alignment horizontal="right" vertical="center" wrapText="1"/>
    </xf>
    <xf numFmtId="0" fontId="22" fillId="0" borderId="0" applyNumberFormat="0" applyFill="0" applyBorder="0" applyProtection="0">
      <alignment horizontal="left" vertical="center" wrapText="1"/>
    </xf>
    <xf numFmtId="0" fontId="22" fillId="0" borderId="0" applyNumberFormat="0" applyFill="0" applyBorder="0" applyProtection="0">
      <alignment horizontal="left" vertical="center" wrapText="1" indent="1"/>
    </xf>
    <xf numFmtId="185" fontId="22" fillId="0" borderId="0" applyFill="0" applyBorder="0" applyProtection="0">
      <alignment horizontal="right" vertical="center" wrapText="1"/>
    </xf>
    <xf numFmtId="186" fontId="22" fillId="0" borderId="0" applyFill="0" applyBorder="0" applyProtection="0">
      <alignment horizontal="right" vertical="center" wrapText="1"/>
    </xf>
    <xf numFmtId="0" fontId="22" fillId="0" borderId="38" applyNumberFormat="0" applyFill="0" applyProtection="0">
      <alignment horizontal="left" vertical="center" wrapText="1"/>
    </xf>
    <xf numFmtId="0" fontId="22" fillId="0" borderId="38" applyNumberFormat="0" applyFill="0" applyProtection="0">
      <alignment horizontal="left" vertical="center" wrapText="1" indent="1"/>
    </xf>
    <xf numFmtId="185" fontId="22" fillId="0" borderId="38" applyFill="0" applyProtection="0">
      <alignment horizontal="right" vertical="center" wrapText="1"/>
    </xf>
    <xf numFmtId="0" fontId="22" fillId="0" borderId="0" applyNumberFormat="0" applyFill="0" applyBorder="0" applyProtection="0">
      <alignment vertical="center" wrapText="1"/>
    </xf>
    <xf numFmtId="0" fontId="22" fillId="0" borderId="0" applyNumberFormat="0" applyFill="0" applyBorder="0" applyAlignment="0" applyProtection="0"/>
    <xf numFmtId="0" fontId="33" fillId="0" borderId="0" applyNumberFormat="0" applyFill="0" applyBorder="0" applyProtection="0">
      <alignment horizontal="left" vertical="center" wrapText="1"/>
    </xf>
    <xf numFmtId="0" fontId="22" fillId="0" borderId="0" applyNumberFormat="0" applyFill="0" applyBorder="0" applyProtection="0">
      <alignment vertical="center" wrapText="1"/>
    </xf>
    <xf numFmtId="0" fontId="22" fillId="0" borderId="0" applyNumberFormat="0" applyFill="0" applyBorder="0" applyProtection="0">
      <alignment vertical="center" wrapText="1"/>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5" fillId="0" borderId="0" applyNumberFormat="0" applyFont="0" applyFill="0" applyBorder="0" applyProtection="0">
      <alignment horizontal="left" vertical="center"/>
    </xf>
    <xf numFmtId="0" fontId="22" fillId="0" borderId="0" applyNumberFormat="0" applyFill="0" applyBorder="0" applyProtection="0">
      <alignment vertical="center" wrapText="1"/>
    </xf>
    <xf numFmtId="0" fontId="71" fillId="0" borderId="0" applyNumberFormat="0" applyFill="0" applyBorder="0" applyProtection="0">
      <alignment horizontal="left" vertical="center" wrapText="1"/>
    </xf>
    <xf numFmtId="0" fontId="71" fillId="0" borderId="0" applyNumberFormat="0" applyFill="0" applyBorder="0" applyProtection="0">
      <alignment horizontal="left" vertical="center" wrapText="1"/>
    </xf>
    <xf numFmtId="0" fontId="117" fillId="0" borderId="0" applyNumberFormat="0" applyFill="0" applyBorder="0" applyProtection="0">
      <alignment vertical="center" wrapText="1"/>
    </xf>
    <xf numFmtId="0" fontId="25" fillId="0" borderId="39" applyNumberFormat="0" applyFont="0" applyFill="0" applyProtection="0">
      <alignment horizontal="center" vertical="center" wrapText="1"/>
    </xf>
    <xf numFmtId="0" fontId="25" fillId="0" borderId="39" applyNumberFormat="0" applyFont="0" applyFill="0" applyProtection="0">
      <alignment horizontal="center" vertical="center" wrapText="1"/>
    </xf>
    <xf numFmtId="0" fontId="25" fillId="0" borderId="39" applyNumberFormat="0" applyFont="0" applyFill="0" applyProtection="0">
      <alignment horizontal="center" vertical="center" wrapText="1"/>
    </xf>
    <xf numFmtId="0" fontId="25" fillId="0" borderId="39" applyNumberFormat="0" applyFont="0" applyFill="0" applyProtection="0">
      <alignment horizontal="center" vertical="center" wrapText="1"/>
    </xf>
    <xf numFmtId="0" fontId="25" fillId="0" borderId="39" applyNumberFormat="0" applyFont="0" applyFill="0" applyProtection="0">
      <alignment horizontal="center" vertical="center" wrapText="1"/>
    </xf>
    <xf numFmtId="0" fontId="25" fillId="0" borderId="39" applyNumberFormat="0" applyFont="0" applyFill="0" applyProtection="0">
      <alignment horizontal="center" vertical="center" wrapText="1"/>
    </xf>
    <xf numFmtId="0" fontId="25" fillId="0" borderId="39" applyNumberFormat="0" applyFont="0" applyFill="0" applyProtection="0">
      <alignment horizontal="center" vertical="center" wrapText="1"/>
    </xf>
    <xf numFmtId="0" fontId="25" fillId="0" borderId="39" applyNumberFormat="0" applyFont="0" applyFill="0" applyProtection="0">
      <alignment horizontal="center" vertical="center" wrapText="1"/>
    </xf>
    <xf numFmtId="0" fontId="25" fillId="0" borderId="39" applyNumberFormat="0" applyFont="0" applyFill="0" applyProtection="0">
      <alignment horizontal="center" vertical="center" wrapText="1"/>
    </xf>
    <xf numFmtId="0" fontId="25" fillId="0" borderId="39" applyNumberFormat="0" applyFont="0" applyFill="0" applyProtection="0">
      <alignment horizontal="center" vertical="center" wrapText="1"/>
    </xf>
    <xf numFmtId="0" fontId="71" fillId="0" borderId="39" applyNumberFormat="0" applyFill="0" applyProtection="0">
      <alignment horizontal="center" vertical="center" wrapText="1"/>
    </xf>
    <xf numFmtId="0" fontId="71" fillId="0" borderId="39" applyNumberFormat="0" applyFill="0" applyProtection="0">
      <alignment horizontal="center" vertical="center" wrapText="1"/>
    </xf>
    <xf numFmtId="0" fontId="71" fillId="0" borderId="39" applyNumberFormat="0" applyFill="0" applyProtection="0">
      <alignment horizontal="center" vertical="center" wrapText="1"/>
    </xf>
    <xf numFmtId="0" fontId="71" fillId="0" borderId="39" applyNumberFormat="0" applyFill="0" applyProtection="0">
      <alignment horizontal="center" vertical="center" wrapText="1"/>
    </xf>
    <xf numFmtId="0" fontId="22" fillId="0" borderId="37" applyNumberFormat="0" applyFill="0" applyProtection="0">
      <alignment horizontal="left" vertical="center" wrapText="1"/>
    </xf>
    <xf numFmtId="0" fontId="40" fillId="0" borderId="0"/>
    <xf numFmtId="0" fontId="22" fillId="0" borderId="0"/>
    <xf numFmtId="0" fontId="22" fillId="0" borderId="0"/>
    <xf numFmtId="0" fontId="99" fillId="0" borderId="0"/>
    <xf numFmtId="0" fontId="99" fillId="0" borderId="0"/>
    <xf numFmtId="0" fontId="99" fillId="0" borderId="0"/>
    <xf numFmtId="0" fontId="1" fillId="0" borderId="0"/>
    <xf numFmtId="0" fontId="118" fillId="0" borderId="0"/>
    <xf numFmtId="0" fontId="37" fillId="0" borderId="0"/>
    <xf numFmtId="0" fontId="119" fillId="98" borderId="0">
      <alignment horizontal="left"/>
    </xf>
    <xf numFmtId="0" fontId="119" fillId="63" borderId="0">
      <alignment horizontal="left"/>
    </xf>
    <xf numFmtId="0" fontId="119" fillId="98" borderId="0">
      <alignment horizontal="left"/>
    </xf>
    <xf numFmtId="0" fontId="86" fillId="98" borderId="0">
      <alignment horizontal="left" wrapText="1"/>
    </xf>
    <xf numFmtId="0" fontId="86" fillId="63" borderId="0">
      <alignment horizontal="left" wrapText="1"/>
    </xf>
    <xf numFmtId="0" fontId="86" fillId="98" borderId="0">
      <alignment horizontal="left" wrapText="1"/>
    </xf>
    <xf numFmtId="0" fontId="119" fillId="98" borderId="0">
      <alignment horizontal="left"/>
    </xf>
    <xf numFmtId="0" fontId="119" fillId="63" borderId="0">
      <alignment horizontal="left"/>
    </xf>
    <xf numFmtId="0" fontId="119" fillId="98" borderId="0">
      <alignment horizontal="left"/>
    </xf>
    <xf numFmtId="187" fontId="94" fillId="0" borderId="40">
      <alignment horizontal="center" vertical="center"/>
    </xf>
    <xf numFmtId="187" fontId="94" fillId="0" borderId="40">
      <alignment horizontal="center" vertical="center"/>
    </xf>
    <xf numFmtId="3" fontId="116" fillId="0" borderId="0">
      <alignment horizontal="right"/>
    </xf>
    <xf numFmtId="0" fontId="120" fillId="0" borderId="41"/>
    <xf numFmtId="0" fontId="121" fillId="0" borderId="41"/>
    <xf numFmtId="0" fontId="120" fillId="0" borderId="41"/>
    <xf numFmtId="0" fontId="122" fillId="0" borderId="0"/>
    <xf numFmtId="0" fontId="123" fillId="0" borderId="0"/>
    <xf numFmtId="0" fontId="122" fillId="0" borderId="0"/>
    <xf numFmtId="0" fontId="124" fillId="0" borderId="42"/>
    <xf numFmtId="0" fontId="125" fillId="0" borderId="0"/>
    <xf numFmtId="0" fontId="50" fillId="86" borderId="0">
      <alignment horizontal="center"/>
    </xf>
    <xf numFmtId="0" fontId="126" fillId="0" borderId="0"/>
    <xf numFmtId="49" fontId="53" fillId="0" borderId="0" applyFill="0" applyBorder="0" applyAlignment="0" applyProtection="0">
      <alignment vertical="top"/>
    </xf>
    <xf numFmtId="0" fontId="14" fillId="0" borderId="0" applyNumberFormat="0" applyFill="0" applyBorder="0" applyAlignment="0" applyProtection="0"/>
    <xf numFmtId="0" fontId="14"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16" fillId="0" borderId="36">
      <alignment horizontal="center" vertical="center" wrapText="1"/>
    </xf>
    <xf numFmtId="0" fontId="116" fillId="0" borderId="36">
      <alignment horizontal="left" vertical="center"/>
    </xf>
    <xf numFmtId="0" fontId="129" fillId="0" borderId="0" applyNumberFormat="0" applyFill="0" applyBorder="0" applyAlignment="0" applyProtection="0"/>
    <xf numFmtId="0" fontId="129" fillId="0" borderId="0"/>
    <xf numFmtId="0" fontId="129" fillId="0" borderId="0"/>
    <xf numFmtId="0" fontId="129" fillId="0" borderId="0" applyNumberFormat="0" applyFill="0" applyBorder="0" applyAlignment="0" applyProtection="0"/>
    <xf numFmtId="0" fontId="130" fillId="86" borderId="0"/>
    <xf numFmtId="0" fontId="119" fillId="98" borderId="0">
      <alignment horizontal="left"/>
    </xf>
    <xf numFmtId="0" fontId="119" fillId="63" borderId="0">
      <alignment horizontal="left"/>
    </xf>
    <xf numFmtId="0" fontId="119" fillId="98" borderId="0">
      <alignment horizontal="left"/>
    </xf>
    <xf numFmtId="0" fontId="116" fillId="0" borderId="0">
      <alignment horizontal="left"/>
    </xf>
    <xf numFmtId="0" fontId="129" fillId="0" borderId="0" applyNumberFormat="0" applyFill="0" applyBorder="0" applyAlignment="0" applyProtection="0"/>
    <xf numFmtId="0" fontId="129" fillId="0" borderId="0" applyNumberFormat="0" applyFill="0" applyBorder="0" applyAlignment="0" applyProtection="0"/>
    <xf numFmtId="0" fontId="2" fillId="0" borderId="1" applyNumberFormat="0" applyFill="0" applyAlignment="0" applyProtection="0"/>
    <xf numFmtId="0" fontId="2" fillId="0" borderId="1" applyNumberFormat="0" applyFill="0" applyAlignment="0" applyProtection="0"/>
    <xf numFmtId="0" fontId="131" fillId="0" borderId="1"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132" fillId="0" borderId="2"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133" fillId="0" borderId="3"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33" fillId="0" borderId="0" applyNumberFormat="0" applyFill="0" applyBorder="0" applyAlignment="0" applyProtection="0"/>
    <xf numFmtId="0" fontId="134" fillId="0" borderId="0">
      <alignment horizontal="left"/>
    </xf>
    <xf numFmtId="0" fontId="15" fillId="0" borderId="9"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35" fillId="0" borderId="43" applyNumberFormat="0" applyFill="0" applyAlignment="0" applyProtection="0"/>
    <xf numFmtId="0" fontId="15" fillId="0" borderId="9" applyNumberFormat="0" applyFill="0" applyAlignment="0" applyProtection="0"/>
    <xf numFmtId="0" fontId="135" fillId="0" borderId="43" applyNumberFormat="0" applyFill="0" applyAlignment="0" applyProtection="0"/>
    <xf numFmtId="0" fontId="26" fillId="0" borderId="9" applyNumberFormat="0" applyFill="0" applyAlignment="0" applyProtection="0"/>
    <xf numFmtId="3" fontId="116" fillId="0" borderId="36">
      <alignment horizontal="right" vertical="center"/>
    </xf>
    <xf numFmtId="0" fontId="116" fillId="0" borderId="36">
      <alignment horizontal="left" vertical="center"/>
    </xf>
    <xf numFmtId="1" fontId="134" fillId="0" borderId="44" applyNumberFormat="0" applyFont="0"/>
    <xf numFmtId="1" fontId="134" fillId="0" borderId="44" applyNumberFormat="0" applyFont="0"/>
    <xf numFmtId="1" fontId="134" fillId="0" borderId="44" applyNumberFormat="0" applyFont="0"/>
    <xf numFmtId="1" fontId="134" fillId="0" borderId="44" applyNumberFormat="0" applyFont="0"/>
    <xf numFmtId="1" fontId="134" fillId="0" borderId="44" applyNumberFormat="0" applyFont="0"/>
    <xf numFmtId="1" fontId="134" fillId="0" borderId="44" applyNumberFormat="0" applyFont="0"/>
    <xf numFmtId="1" fontId="134" fillId="0" borderId="44" applyNumberFormat="0" applyFont="0"/>
    <xf numFmtId="1" fontId="134" fillId="0" borderId="44" applyNumberFormat="0" applyFont="0"/>
    <xf numFmtId="41" fontId="37" fillId="0" borderId="0" applyFont="0" applyFill="0" applyBorder="0" applyAlignment="0" applyProtection="0"/>
    <xf numFmtId="188" fontId="95" fillId="0" borderId="0" applyFont="0" applyFill="0" applyBorder="0" applyAlignment="0" applyProtection="0"/>
    <xf numFmtId="188" fontId="95" fillId="0" borderId="0"/>
    <xf numFmtId="188" fontId="9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37" fillId="0" borderId="0" applyFont="0" applyFill="0" applyBorder="0" applyAlignment="0" applyProtection="0"/>
    <xf numFmtId="0" fontId="116" fillId="0" borderId="0">
      <alignment horizontal="right"/>
    </xf>
    <xf numFmtId="0" fontId="104" fillId="8" borderId="8" applyNumberFormat="0" applyFont="0" applyAlignment="0" applyProtection="0"/>
    <xf numFmtId="0" fontId="105" fillId="8" borderId="8" applyNumberFormat="0" applyFont="0" applyAlignment="0" applyProtection="0"/>
    <xf numFmtId="0" fontId="105" fillId="8" borderId="8" applyNumberFormat="0" applyFont="0" applyAlignment="0" applyProtection="0"/>
    <xf numFmtId="0" fontId="104" fillId="95" borderId="8"/>
    <xf numFmtId="0" fontId="104" fillId="8" borderId="8" applyNumberFormat="0" applyFont="0" applyAlignment="0" applyProtection="0"/>
    <xf numFmtId="189" fontId="37" fillId="0" borderId="0" applyFont="0" applyFill="0" applyBorder="0" applyAlignment="0" applyProtection="0"/>
    <xf numFmtId="174" fontId="37" fillId="0" borderId="0" applyFont="0" applyFill="0" applyBorder="0" applyAlignment="0" applyProtection="0"/>
    <xf numFmtId="0" fontId="12" fillId="7" borderId="7" applyNumberFormat="0" applyAlignment="0" applyProtection="0"/>
    <xf numFmtId="0" fontId="12" fillId="7" borderId="7" applyNumberFormat="0" applyAlignment="0" applyProtection="0"/>
    <xf numFmtId="0" fontId="136" fillId="7" borderId="7" applyNumberFormat="0" applyAlignment="0" applyProtection="0"/>
    <xf numFmtId="189" fontId="37" fillId="0" borderId="0" applyFont="0" applyFill="0" applyBorder="0" applyAlignment="0" applyProtection="0"/>
    <xf numFmtId="174" fontId="37" fillId="0" borderId="0" applyFont="0" applyFill="0" applyBorder="0" applyAlignment="0" applyProtection="0"/>
    <xf numFmtId="0" fontId="137" fillId="0" borderId="0" applyNumberFormat="0" applyFill="0" applyBorder="0" applyAlignment="0" applyProtection="0"/>
    <xf numFmtId="0" fontId="13" fillId="0" borderId="0" applyNumberFormat="0" applyFill="0" applyBorder="0" applyAlignment="0" applyProtection="0"/>
    <xf numFmtId="0" fontId="137" fillId="0" borderId="0"/>
    <xf numFmtId="0" fontId="137" fillId="0" borderId="0" applyNumberFormat="0" applyFill="0" applyBorder="0" applyAlignment="0" applyProtection="0"/>
    <xf numFmtId="0" fontId="13" fillId="0" borderId="0" applyNumberFormat="0" applyFill="0" applyBorder="0" applyAlignment="0" applyProtection="0"/>
    <xf numFmtId="1" fontId="138" fillId="0" borderId="0">
      <alignment vertical="top" wrapText="1"/>
    </xf>
    <xf numFmtId="43" fontId="25" fillId="0" borderId="0" applyFont="0" applyFill="0" applyBorder="0" applyAlignment="0" applyProtection="0"/>
    <xf numFmtId="0" fontId="22" fillId="0" borderId="0"/>
    <xf numFmtId="0" fontId="139" fillId="0" borderId="0">
      <alignment vertical="center"/>
    </xf>
    <xf numFmtId="38" fontId="25" fillId="0" borderId="0" applyFont="0" applyFill="0" applyBorder="0" applyAlignment="0" applyProtection="0">
      <alignment vertical="center"/>
    </xf>
    <xf numFmtId="0" fontId="25" fillId="0" borderId="0"/>
    <xf numFmtId="0" fontId="140" fillId="0" borderId="0"/>
    <xf numFmtId="0" fontId="37" fillId="0" borderId="47">
      <alignment horizontal="center" vertical="center"/>
    </xf>
    <xf numFmtId="0" fontId="37" fillId="0" borderId="47">
      <alignment horizontal="center" vertical="center"/>
    </xf>
    <xf numFmtId="0" fontId="37" fillId="0" borderId="47">
      <alignment horizontal="center" vertical="center"/>
    </xf>
    <xf numFmtId="0" fontId="37" fillId="0" borderId="47">
      <alignment horizontal="center" vertical="center"/>
    </xf>
    <xf numFmtId="0" fontId="37" fillId="0" borderId="47">
      <alignment horizontal="center" vertical="center"/>
    </xf>
    <xf numFmtId="0" fontId="37" fillId="0" borderId="47">
      <alignment horizontal="center" vertical="center"/>
    </xf>
    <xf numFmtId="0" fontId="37" fillId="0" borderId="47">
      <alignment horizontal="center" vertical="center"/>
    </xf>
    <xf numFmtId="0" fontId="37" fillId="0" borderId="47">
      <alignment horizontal="center" vertical="center"/>
    </xf>
    <xf numFmtId="0" fontId="37" fillId="0" borderId="47">
      <alignment horizontal="center" vertical="center"/>
    </xf>
    <xf numFmtId="0" fontId="37" fillId="0" borderId="47">
      <alignment horizontal="center" vertical="center"/>
    </xf>
    <xf numFmtId="0" fontId="37" fillId="0" borderId="47">
      <alignment horizontal="center" vertical="center"/>
    </xf>
    <xf numFmtId="0" fontId="37" fillId="0" borderId="47">
      <alignment horizontal="center" vertical="center"/>
    </xf>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22" fillId="92" borderId="44"/>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54" fillId="86" borderId="44">
      <alignment horizontal="left"/>
    </xf>
    <xf numFmtId="0" fontId="71" fillId="0" borderId="47">
      <alignment horizontal="left" vertical="center"/>
    </xf>
    <xf numFmtId="0" fontId="71" fillId="0" borderId="47">
      <alignment horizontal="left" vertical="center"/>
    </xf>
    <xf numFmtId="0" fontId="71" fillId="0" borderId="47">
      <alignment horizontal="left" vertical="center"/>
    </xf>
    <xf numFmtId="0" fontId="71" fillId="0" borderId="47">
      <alignment horizontal="left" vertical="center"/>
    </xf>
    <xf numFmtId="0" fontId="71" fillId="0" borderId="47">
      <alignment horizontal="left" vertical="center"/>
    </xf>
    <xf numFmtId="0" fontId="71" fillId="0" borderId="47">
      <alignment horizontal="left" vertical="center"/>
    </xf>
    <xf numFmtId="10" fontId="40" fillId="92" borderId="44" applyNumberFormat="0" applyBorder="0" applyAlignment="0" applyProtection="0"/>
    <xf numFmtId="10" fontId="40" fillId="92" borderId="44" applyNumberFormat="0" applyBorder="0" applyAlignment="0" applyProtection="0"/>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22" fillId="86" borderId="44">
      <alignment horizontal="centerContinuous" wrapText="1"/>
    </xf>
    <xf numFmtId="0" fontId="87"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87"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87" fillId="86" borderId="47">
      <alignment wrapText="1"/>
    </xf>
    <xf numFmtId="0" fontId="87"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86" borderId="47">
      <alignment wrapText="1"/>
    </xf>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0" fillId="0" borderId="44"/>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78"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0" fontId="49" fillId="89" borderId="80">
      <alignment horizontal="left" vertical="top" wrapText="1"/>
    </xf>
    <xf numFmtId="41"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34" fillId="0" borderId="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xf numFmtId="43" fontId="22" fillId="0" borderId="0"/>
    <xf numFmtId="43" fontId="2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5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4" fillId="0" borderId="0"/>
    <xf numFmtId="43" fontId="22" fillId="0" borderId="0" applyFont="0" applyFill="0" applyBorder="0" applyAlignment="0" applyProtection="0"/>
    <xf numFmtId="43" fontId="29" fillId="0" borderId="0" applyFont="0" applyFill="0" applyBorder="0" applyAlignment="0" applyProtection="0"/>
    <xf numFmtId="43" fontId="54" fillId="0" borderId="0"/>
    <xf numFmtId="43" fontId="54" fillId="0" borderId="0"/>
    <xf numFmtId="43" fontId="54" fillId="0" borderId="0"/>
    <xf numFmtId="43" fontId="22" fillId="0" borderId="0" applyFont="0" applyFill="0" applyBorder="0" applyAlignment="0" applyProtection="0"/>
    <xf numFmtId="43" fontId="22" fillId="0" borderId="0" applyFont="0" applyFill="0" applyBorder="0" applyAlignment="0" applyProtection="0"/>
    <xf numFmtId="43" fontId="54" fillId="0" borderId="0"/>
    <xf numFmtId="43" fontId="54" fillId="0" borderId="0"/>
    <xf numFmtId="43" fontId="22"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9" fillId="0" borderId="0"/>
    <xf numFmtId="43" fontId="25" fillId="0" borderId="0"/>
    <xf numFmtId="43" fontId="22"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9"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9"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2"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2"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9"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2"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2"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9"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43" fontId="54" fillId="0" borderId="0"/>
    <xf numFmtId="43" fontId="54" fillId="0" borderId="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4" fillId="0" borderId="0"/>
    <xf numFmtId="43" fontId="34" fillId="0" borderId="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4" fillId="0" borderId="0" applyFont="0" applyFill="0" applyBorder="0" applyAlignment="0" applyProtection="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applyFont="0" applyFill="0" applyBorder="0" applyAlignment="0" applyProtection="0"/>
    <xf numFmtId="43" fontId="25" fillId="0" borderId="0"/>
    <xf numFmtId="43" fontId="25" fillId="0" borderId="0"/>
    <xf numFmtId="43" fontId="25" fillId="0" borderId="0" applyFont="0" applyFill="0" applyBorder="0" applyAlignment="0" applyProtection="0"/>
    <xf numFmtId="43" fontId="29" fillId="0" borderId="0"/>
    <xf numFmtId="43"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4" fillId="0" borderId="0"/>
    <xf numFmtId="43" fontId="25" fillId="0" borderId="0" applyFont="0" applyFill="0" applyBorder="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0" fontId="57" fillId="91" borderId="81" applyNumberFormat="0" applyFont="0" applyAlignment="0" applyProtection="0"/>
    <xf numFmtId="42" fontId="22" fillId="0" borderId="0" applyFont="0" applyFill="0" applyBorder="0" applyAlignment="0" applyProtection="0"/>
    <xf numFmtId="0" fontId="22" fillId="0" borderId="44"/>
    <xf numFmtId="0" fontId="22" fillId="0" borderId="44"/>
    <xf numFmtId="0" fontId="22" fillId="0" borderId="44"/>
    <xf numFmtId="44" fontId="22" fillId="0" borderId="0" applyFont="0" applyFill="0" applyBorder="0" applyAlignment="0" applyProtection="0"/>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78"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49" fillId="89" borderId="82">
      <alignment horizontal="left" vertical="top" wrapText="1"/>
    </xf>
    <xf numFmtId="0" fontId="22"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7"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2" fillId="91" borderId="81" applyNumberFormat="0" applyFont="0" applyAlignment="0" applyProtection="0"/>
    <xf numFmtId="0" fontId="22"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applyNumberFormat="0" applyFont="0" applyAlignment="0" applyProtection="0"/>
    <xf numFmtId="0" fontId="29" fillId="91" borderId="81"/>
    <xf numFmtId="0" fontId="109" fillId="85" borderId="83" applyNumberFormat="0" applyAlignment="0" applyProtection="0"/>
    <xf numFmtId="0" fontId="109" fillId="85" borderId="83"/>
    <xf numFmtId="0" fontId="109" fillId="86" borderId="83"/>
    <xf numFmtId="0" fontId="109" fillId="85" borderId="83" applyNumberFormat="0" applyAlignment="0" applyProtection="0"/>
    <xf numFmtId="0" fontId="109" fillId="85" borderId="83" applyNumberFormat="0" applyAlignment="0" applyProtection="0"/>
    <xf numFmtId="0" fontId="109" fillId="85" borderId="83" applyNumberFormat="0" applyAlignment="0" applyProtection="0"/>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0" fillId="86" borderId="44"/>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86"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49" fillId="94" borderId="44">
      <alignment horizontal="left" vertical="top" wrapText="1"/>
    </xf>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13" fillId="85" borderId="83" applyNumberFormat="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0" fontId="135" fillId="0" borderId="84" applyNumberFormat="0" applyFill="0" applyAlignment="0" applyProtection="0"/>
    <xf numFmtId="43" fontId="29" fillId="0" borderId="0" applyFont="0" applyFill="0" applyBorder="0" applyAlignment="0" applyProtection="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9"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xf numFmtId="43" fontId="25" fillId="0" borderId="0" applyFont="0" applyFill="0" applyBorder="0" applyAlignment="0" applyProtection="0"/>
    <xf numFmtId="43" fontId="25" fillId="0" borderId="0" applyFont="0" applyFill="0" applyBorder="0" applyAlignment="0" applyProtection="0"/>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37" fillId="0" borderId="17">
      <alignment horizontal="center" vertical="center"/>
    </xf>
    <xf numFmtId="0" fontId="71" fillId="0" borderId="17">
      <alignment horizontal="left" vertical="center"/>
    </xf>
    <xf numFmtId="0" fontId="71" fillId="0" borderId="17">
      <alignment horizontal="left" vertical="center"/>
    </xf>
    <xf numFmtId="0" fontId="71" fillId="0" borderId="17">
      <alignment horizontal="left" vertical="center"/>
    </xf>
    <xf numFmtId="0" fontId="71" fillId="0" borderId="17">
      <alignment horizontal="left" vertical="center"/>
    </xf>
    <xf numFmtId="0" fontId="71" fillId="0" borderId="17">
      <alignment horizontal="left" vertical="center"/>
    </xf>
    <xf numFmtId="0" fontId="71" fillId="0" borderId="17">
      <alignment horizontal="left" vertical="center"/>
    </xf>
    <xf numFmtId="0" fontId="87"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87"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87" fillId="86" borderId="17">
      <alignment wrapText="1"/>
    </xf>
    <xf numFmtId="0" fontId="87"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40" fillId="86" borderId="17">
      <alignment wrapText="1"/>
    </xf>
    <xf numFmtId="0" fontId="1" fillId="0" borderId="0"/>
    <xf numFmtId="0" fontId="22" fillId="0" borderId="0"/>
    <xf numFmtId="0" fontId="77"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59" fillId="0" borderId="0"/>
    <xf numFmtId="0" fontId="160" fillId="0" borderId="0"/>
    <xf numFmtId="0" fontId="161" fillId="0" borderId="0">
      <alignment horizontal="left"/>
    </xf>
    <xf numFmtId="0" fontId="160" fillId="0" borderId="0"/>
    <xf numFmtId="0" fontId="162" fillId="0" borderId="0">
      <alignment horizontal="left"/>
    </xf>
    <xf numFmtId="0" fontId="163" fillId="0" borderId="36">
      <alignment horizontal="right"/>
    </xf>
    <xf numFmtId="3" fontId="163" fillId="0" borderId="0">
      <alignment horizontal="right"/>
    </xf>
    <xf numFmtId="0" fontId="163" fillId="0" borderId="36">
      <alignment horizontal="center" vertical="center" wrapText="1"/>
    </xf>
    <xf numFmtId="0" fontId="163" fillId="0" borderId="36">
      <alignment horizontal="left" vertical="center"/>
    </xf>
    <xf numFmtId="0" fontId="163" fillId="0" borderId="0">
      <alignment horizontal="left"/>
    </xf>
    <xf numFmtId="3" fontId="163" fillId="0" borderId="36">
      <alignment horizontal="right" vertical="center"/>
    </xf>
    <xf numFmtId="0" fontId="163" fillId="0" borderId="36">
      <alignment horizontal="left" vertical="center"/>
    </xf>
    <xf numFmtId="0" fontId="163" fillId="0" borderId="0">
      <alignment horizontal="right"/>
    </xf>
  </cellStyleXfs>
  <cellXfs count="367">
    <xf numFmtId="0" fontId="0" fillId="0" borderId="0" xfId="0"/>
    <xf numFmtId="166" fontId="20" fillId="34" borderId="15" xfId="0" applyNumberFormat="1" applyFont="1" applyFill="1" applyBorder="1" applyAlignment="1">
      <alignment vertical="top"/>
    </xf>
    <xf numFmtId="2" fontId="25" fillId="34" borderId="44" xfId="0" applyNumberFormat="1" applyFont="1" applyFill="1" applyBorder="1" applyAlignment="1">
      <alignment horizontal="center" vertical="center"/>
    </xf>
    <xf numFmtId="2" fontId="29" fillId="34" borderId="44" xfId="0" applyNumberFormat="1" applyFont="1" applyFill="1" applyBorder="1" applyAlignment="1" applyProtection="1">
      <alignment horizontal="center" vertical="center" wrapText="1"/>
    </xf>
    <xf numFmtId="2" fontId="20" fillId="34" borderId="44" xfId="0" applyNumberFormat="1" applyFont="1" applyFill="1" applyBorder="1" applyAlignment="1">
      <alignment horizontal="center" vertical="center" wrapText="1"/>
    </xf>
    <xf numFmtId="1" fontId="20" fillId="34" borderId="44" xfId="0" applyNumberFormat="1" applyFont="1" applyFill="1" applyBorder="1" applyAlignment="1">
      <alignment horizontal="center" vertical="center" wrapText="1"/>
    </xf>
    <xf numFmtId="1" fontId="25" fillId="34" borderId="44" xfId="0" applyNumberFormat="1" applyFont="1" applyFill="1" applyBorder="1" applyAlignment="1">
      <alignment horizontal="center" vertical="center"/>
    </xf>
    <xf numFmtId="0" fontId="20" fillId="34" borderId="44" xfId="0" applyFont="1" applyFill="1" applyBorder="1" applyAlignment="1">
      <alignment horizontal="center" vertical="center" wrapText="1"/>
    </xf>
    <xf numFmtId="0" fontId="26" fillId="33" borderId="44" xfId="0" applyFont="1" applyFill="1" applyBorder="1" applyAlignment="1">
      <alignment horizontal="center" vertical="center"/>
    </xf>
    <xf numFmtId="0" fontId="18" fillId="33" borderId="44" xfId="0" applyFont="1" applyFill="1" applyBorder="1" applyAlignment="1">
      <alignment horizontal="center" vertical="center" wrapText="1"/>
    </xf>
    <xf numFmtId="15" fontId="20" fillId="34" borderId="44" xfId="0" applyNumberFormat="1" applyFont="1" applyFill="1" applyBorder="1" applyAlignment="1">
      <alignment horizontal="right" vertical="center" wrapText="1"/>
    </xf>
    <xf numFmtId="15" fontId="25" fillId="34" borderId="44" xfId="0" applyNumberFormat="1" applyFont="1" applyFill="1" applyBorder="1" applyAlignment="1">
      <alignment horizontal="right" vertical="center"/>
    </xf>
    <xf numFmtId="15" fontId="20" fillId="33" borderId="44" xfId="0" applyNumberFormat="1" applyFont="1" applyFill="1" applyBorder="1" applyAlignment="1">
      <alignment horizontal="center" wrapText="1"/>
    </xf>
    <xf numFmtId="0" fontId="0" fillId="0" borderId="0" xfId="0"/>
    <xf numFmtId="0" fontId="20" fillId="34" borderId="15" xfId="0" applyFont="1" applyFill="1" applyBorder="1" applyAlignment="1">
      <alignment vertical="top" wrapText="1"/>
    </xf>
    <xf numFmtId="0" fontId="20" fillId="34" borderId="15" xfId="0" applyFont="1" applyFill="1" applyBorder="1" applyAlignment="1">
      <alignment vertical="top"/>
    </xf>
    <xf numFmtId="0" fontId="148" fillId="0" borderId="0" xfId="4" applyFont="1" applyAlignment="1">
      <alignment vertical="center"/>
    </xf>
    <xf numFmtId="0" fontId="20" fillId="34" borderId="13" xfId="0" applyFont="1" applyFill="1" applyBorder="1" applyAlignment="1">
      <alignment horizontal="center" vertical="top" wrapText="1"/>
    </xf>
    <xf numFmtId="0" fontId="20" fillId="34" borderId="14" xfId="0" applyFont="1" applyFill="1" applyBorder="1" applyAlignment="1">
      <alignment horizontal="center" vertical="top" wrapText="1"/>
    </xf>
    <xf numFmtId="0" fontId="20" fillId="0" borderId="0" xfId="0" applyFont="1" applyAlignment="1">
      <alignment horizontal="left" vertical="center"/>
    </xf>
    <xf numFmtId="165" fontId="20" fillId="34" borderId="13" xfId="9625" applyNumberFormat="1" applyFont="1" applyFill="1" applyBorder="1" applyAlignment="1">
      <alignment horizontal="center" vertical="top" wrapText="1"/>
    </xf>
    <xf numFmtId="165" fontId="20" fillId="34" borderId="14" xfId="9625" applyNumberFormat="1" applyFont="1" applyFill="1" applyBorder="1" applyAlignment="1">
      <alignment horizontal="center" vertical="top" wrapText="1"/>
    </xf>
    <xf numFmtId="0" fontId="20" fillId="34" borderId="51" xfId="0" applyFont="1" applyFill="1" applyBorder="1" applyAlignment="1">
      <alignment vertical="top" wrapText="1"/>
    </xf>
    <xf numFmtId="0" fontId="20" fillId="34" borderId="51" xfId="0" applyFont="1" applyFill="1" applyBorder="1" applyAlignment="1">
      <alignment vertical="top"/>
    </xf>
    <xf numFmtId="166" fontId="20" fillId="34" borderId="52" xfId="0" applyNumberFormat="1" applyFont="1" applyFill="1" applyBorder="1" applyAlignment="1">
      <alignment vertical="top" wrapText="1"/>
    </xf>
    <xf numFmtId="0" fontId="20" fillId="34" borderId="53" xfId="0" applyFont="1" applyFill="1" applyBorder="1" applyAlignment="1">
      <alignment vertical="center" wrapText="1"/>
    </xf>
    <xf numFmtId="190" fontId="20" fillId="34" borderId="10" xfId="9625" applyNumberFormat="1" applyFont="1" applyFill="1" applyBorder="1" applyAlignment="1">
      <alignment horizontal="center" vertical="top" wrapText="1"/>
    </xf>
    <xf numFmtId="0" fontId="20" fillId="34" borderId="55" xfId="0" applyFont="1" applyFill="1" applyBorder="1" applyAlignment="1">
      <alignment vertical="center" wrapText="1"/>
    </xf>
    <xf numFmtId="165" fontId="20" fillId="34" borderId="49" xfId="9625" applyNumberFormat="1" applyFont="1" applyFill="1" applyBorder="1" applyAlignment="1">
      <alignment horizontal="center" vertical="top" wrapText="1"/>
    </xf>
    <xf numFmtId="166" fontId="20" fillId="34" borderId="48" xfId="0" applyNumberFormat="1" applyFont="1" applyFill="1" applyBorder="1" applyAlignment="1">
      <alignment vertical="top" wrapText="1"/>
    </xf>
    <xf numFmtId="166" fontId="20" fillId="34" borderId="52" xfId="0" applyNumberFormat="1" applyFont="1" applyFill="1" applyBorder="1" applyAlignment="1">
      <alignment vertical="top" wrapText="1"/>
    </xf>
    <xf numFmtId="1" fontId="26" fillId="33" borderId="11" xfId="0" applyNumberFormat="1" applyFont="1" applyFill="1" applyBorder="1" applyAlignment="1">
      <alignment horizontal="right" indent="1"/>
    </xf>
    <xf numFmtId="167" fontId="25" fillId="33" borderId="11" xfId="9625" applyNumberFormat="1" applyFont="1" applyFill="1" applyBorder="1"/>
    <xf numFmtId="167" fontId="25" fillId="33" borderId="11" xfId="9625" applyNumberFormat="1" applyFont="1" applyFill="1" applyBorder="1" applyAlignment="1">
      <alignment horizontal="right" indent="1"/>
    </xf>
    <xf numFmtId="1" fontId="26" fillId="33" borderId="12" xfId="0" applyNumberFormat="1" applyFont="1" applyFill="1" applyBorder="1" applyAlignment="1">
      <alignment horizontal="right" indent="1"/>
    </xf>
    <xf numFmtId="166" fontId="27" fillId="33" borderId="11" xfId="0" applyNumberFormat="1" applyFont="1" applyFill="1" applyBorder="1" applyAlignment="1">
      <alignment vertical="top" wrapText="1"/>
    </xf>
    <xf numFmtId="0" fontId="148" fillId="0" borderId="0" xfId="4" applyFont="1" applyAlignment="1">
      <alignment vertical="center"/>
    </xf>
    <xf numFmtId="1" fontId="20" fillId="34" borderId="0" xfId="0" applyNumberFormat="1" applyFont="1" applyFill="1" applyBorder="1" applyAlignment="1">
      <alignment vertical="top" wrapText="1"/>
    </xf>
    <xf numFmtId="9" fontId="20" fillId="34" borderId="16" xfId="1" applyFont="1" applyFill="1" applyBorder="1" applyAlignment="1">
      <alignment vertical="top" wrapText="1"/>
    </xf>
    <xf numFmtId="9" fontId="20" fillId="34" borderId="0" xfId="1" applyFont="1" applyFill="1" applyBorder="1" applyAlignment="1">
      <alignment vertical="top" wrapText="1"/>
    </xf>
    <xf numFmtId="9" fontId="20" fillId="34" borderId="15" xfId="1" applyFont="1" applyFill="1" applyBorder="1" applyAlignment="1">
      <alignment vertical="top" wrapText="1"/>
    </xf>
    <xf numFmtId="9" fontId="20" fillId="34" borderId="13" xfId="1" applyFont="1" applyFill="1" applyBorder="1" applyAlignment="1">
      <alignment vertical="top" wrapText="1"/>
    </xf>
    <xf numFmtId="9" fontId="20" fillId="34" borderId="10" xfId="1" applyFont="1" applyFill="1" applyBorder="1" applyAlignment="1">
      <alignment vertical="top" wrapText="1"/>
    </xf>
    <xf numFmtId="9" fontId="20" fillId="34" borderId="14" xfId="1" applyFont="1" applyFill="1" applyBorder="1" applyAlignment="1">
      <alignment vertical="top" wrapText="1"/>
    </xf>
    <xf numFmtId="1" fontId="20" fillId="34" borderId="55" xfId="0" applyNumberFormat="1" applyFont="1" applyFill="1" applyBorder="1" applyAlignment="1">
      <alignment vertical="top" wrapText="1"/>
    </xf>
    <xf numFmtId="9" fontId="20" fillId="34" borderId="55" xfId="1" applyFont="1" applyFill="1" applyBorder="1" applyAlignment="1">
      <alignment vertical="top" wrapText="1"/>
    </xf>
    <xf numFmtId="9" fontId="20" fillId="34" borderId="53" xfId="1" applyFont="1" applyFill="1" applyBorder="1" applyAlignment="1">
      <alignment vertical="top" wrapText="1"/>
    </xf>
    <xf numFmtId="0" fontId="20" fillId="34" borderId="67" xfId="0" applyFont="1" applyFill="1" applyBorder="1" applyAlignment="1">
      <alignment horizontal="center" vertical="top" wrapText="1"/>
    </xf>
    <xf numFmtId="0" fontId="20" fillId="34" borderId="66" xfId="0" applyFont="1" applyFill="1" applyBorder="1" applyAlignment="1">
      <alignment horizontal="center" vertical="top" wrapText="1"/>
    </xf>
    <xf numFmtId="0" fontId="20" fillId="34" borderId="68" xfId="0" applyFont="1" applyFill="1" applyBorder="1" applyAlignment="1">
      <alignment horizontal="center" vertical="top" wrapText="1"/>
    </xf>
    <xf numFmtId="3" fontId="20" fillId="34" borderId="0" xfId="0" applyNumberFormat="1" applyFont="1" applyFill="1" applyBorder="1" applyAlignment="1">
      <alignment vertical="top" wrapText="1"/>
    </xf>
    <xf numFmtId="3" fontId="20" fillId="34" borderId="15" xfId="0" applyNumberFormat="1" applyFont="1" applyFill="1" applyBorder="1" applyAlignment="1">
      <alignment vertical="top" wrapText="1"/>
    </xf>
    <xf numFmtId="3" fontId="20" fillId="34" borderId="10" xfId="0" applyNumberFormat="1" applyFont="1" applyFill="1" applyBorder="1" applyAlignment="1">
      <alignment vertical="top" wrapText="1"/>
    </xf>
    <xf numFmtId="3" fontId="20" fillId="34" borderId="14" xfId="0" applyNumberFormat="1" applyFont="1" applyFill="1" applyBorder="1" applyAlignment="1">
      <alignment vertical="top" wrapText="1"/>
    </xf>
    <xf numFmtId="3" fontId="20" fillId="34" borderId="55" xfId="0" applyNumberFormat="1" applyFont="1" applyFill="1" applyBorder="1" applyAlignment="1">
      <alignment vertical="top" wrapText="1"/>
    </xf>
    <xf numFmtId="3" fontId="20" fillId="34" borderId="53" xfId="0" applyNumberFormat="1" applyFont="1" applyFill="1" applyBorder="1" applyAlignment="1">
      <alignment vertical="top" wrapText="1"/>
    </xf>
    <xf numFmtId="3" fontId="20" fillId="34" borderId="16" xfId="0" applyNumberFormat="1" applyFont="1" applyFill="1" applyBorder="1" applyAlignment="1">
      <alignment vertical="top" wrapText="1"/>
    </xf>
    <xf numFmtId="3" fontId="20" fillId="34" borderId="51" xfId="0" applyNumberFormat="1" applyFont="1" applyFill="1" applyBorder="1" applyAlignment="1">
      <alignment vertical="top" wrapText="1"/>
    </xf>
    <xf numFmtId="3" fontId="20" fillId="34" borderId="13" xfId="0" applyNumberFormat="1" applyFont="1" applyFill="1" applyBorder="1" applyAlignment="1">
      <alignment vertical="top" wrapText="1"/>
    </xf>
    <xf numFmtId="3" fontId="20" fillId="34" borderId="49" xfId="0" applyNumberFormat="1" applyFont="1" applyFill="1" applyBorder="1" applyAlignment="1">
      <alignment vertical="top" wrapText="1"/>
    </xf>
    <xf numFmtId="3" fontId="20" fillId="34" borderId="52" xfId="0" applyNumberFormat="1" applyFont="1" applyFill="1" applyBorder="1" applyAlignment="1">
      <alignment vertical="top" wrapText="1"/>
    </xf>
    <xf numFmtId="3" fontId="20" fillId="34" borderId="54" xfId="0" applyNumberFormat="1" applyFont="1" applyFill="1" applyBorder="1" applyAlignment="1">
      <alignment vertical="top" wrapText="1"/>
    </xf>
    <xf numFmtId="0" fontId="145" fillId="34" borderId="0" xfId="0" applyFont="1" applyFill="1" applyAlignment="1">
      <alignment horizontal="left"/>
    </xf>
    <xf numFmtId="0" fontId="150" fillId="34" borderId="0" xfId="0" applyFont="1" applyFill="1"/>
    <xf numFmtId="0" fontId="151" fillId="34" borderId="0" xfId="0" applyFont="1" applyFill="1"/>
    <xf numFmtId="0" fontId="150" fillId="99" borderId="70" xfId="0" applyFont="1" applyFill="1" applyBorder="1" applyAlignment="1">
      <alignment horizontal="left" vertical="center"/>
    </xf>
    <xf numFmtId="0" fontId="150" fillId="99" borderId="0" xfId="0" applyFont="1" applyFill="1" applyBorder="1" applyAlignment="1">
      <alignment horizontal="left" vertical="center"/>
    </xf>
    <xf numFmtId="0" fontId="150" fillId="99" borderId="74" xfId="0" applyFont="1" applyFill="1" applyBorder="1" applyAlignment="1">
      <alignment horizontal="left" vertical="center"/>
    </xf>
    <xf numFmtId="0" fontId="152" fillId="99" borderId="74" xfId="0" applyFont="1" applyFill="1" applyBorder="1" applyAlignment="1">
      <alignment horizontal="center" vertical="center" wrapText="1"/>
    </xf>
    <xf numFmtId="0" fontId="153" fillId="100" borderId="76" xfId="0" applyFont="1" applyFill="1" applyBorder="1" applyAlignment="1">
      <alignment horizontal="left" vertical="center"/>
    </xf>
    <xf numFmtId="192" fontId="153" fillId="100" borderId="76" xfId="0" applyNumberFormat="1" applyFont="1" applyFill="1" applyBorder="1" applyAlignment="1">
      <alignment horizontal="center" vertical="center" wrapText="1"/>
    </xf>
    <xf numFmtId="0" fontId="152" fillId="100" borderId="78" xfId="0" applyFont="1" applyFill="1" applyBorder="1" applyAlignment="1">
      <alignment horizontal="left" vertical="center"/>
    </xf>
    <xf numFmtId="192" fontId="152" fillId="100" borderId="76" xfId="0" applyNumberFormat="1" applyFont="1" applyFill="1" applyBorder="1" applyAlignment="1">
      <alignment horizontal="center" vertical="center" wrapText="1"/>
    </xf>
    <xf numFmtId="0" fontId="152" fillId="100" borderId="76" xfId="0" applyFont="1" applyFill="1" applyBorder="1" applyAlignment="1">
      <alignment horizontal="left" vertical="center"/>
    </xf>
    <xf numFmtId="0" fontId="23" fillId="34" borderId="0" xfId="0" applyFont="1" applyFill="1" applyBorder="1" applyAlignment="1">
      <alignment horizontal="left"/>
    </xf>
    <xf numFmtId="0" fontId="23" fillId="34" borderId="0" xfId="0" applyFont="1" applyFill="1" applyBorder="1"/>
    <xf numFmtId="0" fontId="23" fillId="34" borderId="0" xfId="0" applyFont="1" applyFill="1" applyBorder="1" applyAlignment="1">
      <alignment horizontal="right" vertical="center"/>
    </xf>
    <xf numFmtId="2" fontId="152" fillId="100" borderId="77" xfId="0" applyNumberFormat="1" applyFont="1" applyFill="1" applyBorder="1" applyAlignment="1">
      <alignment horizontal="center" vertical="center" wrapText="1"/>
    </xf>
    <xf numFmtId="166" fontId="153" fillId="100" borderId="92" xfId="0" applyNumberFormat="1" applyFont="1" applyFill="1" applyBorder="1" applyAlignment="1">
      <alignment horizontal="right" vertical="center" wrapText="1"/>
    </xf>
    <xf numFmtId="166" fontId="153" fillId="100" borderId="91" xfId="0" applyNumberFormat="1" applyFont="1" applyFill="1" applyBorder="1" applyAlignment="1">
      <alignment horizontal="right" vertical="center" wrapText="1"/>
    </xf>
    <xf numFmtId="0" fontId="150" fillId="99" borderId="0" xfId="0" applyFont="1" applyFill="1" applyBorder="1" applyAlignment="1">
      <alignment horizontal="right" vertical="center" wrapText="1"/>
    </xf>
    <xf numFmtId="0" fontId="153" fillId="99" borderId="0" xfId="0" applyFont="1" applyFill="1" applyBorder="1" applyAlignment="1">
      <alignment horizontal="right" vertical="center" wrapText="1"/>
    </xf>
    <xf numFmtId="0" fontId="152" fillId="99" borderId="0" xfId="0" applyFont="1" applyFill="1" applyBorder="1" applyAlignment="1">
      <alignment horizontal="right" vertical="center" wrapText="1"/>
    </xf>
    <xf numFmtId="166" fontId="154" fillId="100" borderId="91" xfId="0" applyNumberFormat="1" applyFont="1" applyFill="1" applyBorder="1" applyAlignment="1">
      <alignment horizontal="right" vertical="center"/>
    </xf>
    <xf numFmtId="166" fontId="154" fillId="100" borderId="91" xfId="0" applyNumberFormat="1" applyFont="1" applyFill="1" applyBorder="1" applyAlignment="1">
      <alignment horizontal="right" vertical="center" wrapText="1"/>
    </xf>
    <xf numFmtId="166" fontId="153" fillId="100" borderId="89" xfId="0" applyNumberFormat="1" applyFont="1" applyFill="1" applyBorder="1" applyAlignment="1">
      <alignment horizontal="right" vertical="center" wrapText="1"/>
    </xf>
    <xf numFmtId="166" fontId="153" fillId="100" borderId="88" xfId="0" applyNumberFormat="1" applyFont="1" applyFill="1" applyBorder="1" applyAlignment="1">
      <alignment horizontal="right" vertical="center"/>
    </xf>
    <xf numFmtId="166" fontId="153" fillId="100" borderId="88" xfId="0" applyNumberFormat="1" applyFont="1" applyFill="1" applyBorder="1" applyAlignment="1">
      <alignment horizontal="right" vertical="center" wrapText="1"/>
    </xf>
    <xf numFmtId="166" fontId="154" fillId="100" borderId="78" xfId="0" applyNumberFormat="1" applyFont="1" applyFill="1" applyBorder="1" applyAlignment="1">
      <alignment horizontal="right" vertical="center" wrapText="1"/>
    </xf>
    <xf numFmtId="166" fontId="153" fillId="100" borderId="78" xfId="0" applyNumberFormat="1" applyFont="1" applyFill="1" applyBorder="1" applyAlignment="1">
      <alignment horizontal="right" vertical="center"/>
    </xf>
    <xf numFmtId="166" fontId="153" fillId="100" borderId="78" xfId="0" applyNumberFormat="1" applyFont="1" applyFill="1" applyBorder="1" applyAlignment="1">
      <alignment horizontal="right" vertical="center" wrapText="1"/>
    </xf>
    <xf numFmtId="0" fontId="150" fillId="99" borderId="85" xfId="0" applyFont="1" applyFill="1" applyBorder="1" applyAlignment="1">
      <alignment vertical="center"/>
    </xf>
    <xf numFmtId="0" fontId="0" fillId="0" borderId="0" xfId="0"/>
    <xf numFmtId="0" fontId="145" fillId="0" borderId="0" xfId="0" applyFont="1"/>
    <xf numFmtId="0" fontId="22" fillId="0" borderId="0" xfId="10703" applyFont="1" applyAlignment="1">
      <alignment vertical="center"/>
    </xf>
    <xf numFmtId="0" fontId="19" fillId="0" borderId="0" xfId="32524" applyFont="1"/>
    <xf numFmtId="0" fontId="19" fillId="0" borderId="0" xfId="32524" applyFont="1" applyAlignment="1">
      <alignment wrapText="1"/>
    </xf>
    <xf numFmtId="0" fontId="156" fillId="0" borderId="0" xfId="32524" applyFont="1" applyAlignment="1"/>
    <xf numFmtId="0" fontId="19" fillId="0" borderId="0" xfId="32524" applyFont="1" applyAlignment="1"/>
    <xf numFmtId="0" fontId="26" fillId="0" borderId="0" xfId="32524" applyFont="1" applyAlignment="1">
      <alignment vertical="center"/>
    </xf>
    <xf numFmtId="0" fontId="20" fillId="0" borderId="0" xfId="10703" applyFont="1"/>
    <xf numFmtId="0" fontId="26" fillId="0" borderId="0" xfId="32524" applyFont="1"/>
    <xf numFmtId="0" fontId="25" fillId="33" borderId="44" xfId="32524" applyFont="1" applyFill="1" applyBorder="1" applyAlignment="1">
      <alignment horizontal="center" vertical="center"/>
    </xf>
    <xf numFmtId="0" fontId="26" fillId="33" borderId="44" xfId="32524" applyFont="1" applyFill="1" applyBorder="1" applyAlignment="1">
      <alignment horizontal="center" vertical="center"/>
    </xf>
    <xf numFmtId="0" fontId="33" fillId="33" borderId="44" xfId="10703" applyFont="1" applyFill="1" applyBorder="1" applyAlignment="1">
      <alignment horizontal="center" wrapText="1"/>
    </xf>
    <xf numFmtId="0" fontId="33" fillId="33" borderId="44" xfId="10703" applyFont="1" applyFill="1" applyBorder="1" applyAlignment="1">
      <alignment horizontal="center" vertical="center"/>
    </xf>
    <xf numFmtId="0" fontId="25" fillId="0" borderId="44" xfId="32524" applyFont="1" applyBorder="1"/>
    <xf numFmtId="166" fontId="25" fillId="0" borderId="44" xfId="32524" applyNumberFormat="1" applyFont="1" applyBorder="1"/>
    <xf numFmtId="166" fontId="25" fillId="0" borderId="44" xfId="32524" applyNumberFormat="1" applyFont="1" applyBorder="1" applyAlignment="1">
      <alignment vertical="center"/>
    </xf>
    <xf numFmtId="1" fontId="25" fillId="0" borderId="44" xfId="32524" applyNumberFormat="1" applyFont="1" applyBorder="1" applyAlignment="1">
      <alignment vertical="center"/>
    </xf>
    <xf numFmtId="0" fontId="142" fillId="0" borderId="0" xfId="32524" applyFont="1"/>
    <xf numFmtId="166" fontId="25" fillId="0" borderId="0" xfId="32524" applyNumberFormat="1" applyFont="1" applyBorder="1"/>
    <xf numFmtId="0" fontId="25" fillId="0" borderId="0" xfId="32524" applyFont="1"/>
    <xf numFmtId="166" fontId="19" fillId="0" borderId="0" xfId="32524" applyNumberFormat="1" applyFont="1"/>
    <xf numFmtId="0" fontId="26" fillId="33" borderId="44" xfId="32524" applyFont="1" applyFill="1" applyBorder="1" applyAlignment="1">
      <alignment horizontal="right" vertical="center"/>
    </xf>
    <xf numFmtId="0" fontId="26" fillId="33" borderId="44" xfId="32524" applyFont="1" applyFill="1" applyBorder="1" applyAlignment="1">
      <alignment horizontal="center" vertical="center" wrapText="1"/>
    </xf>
    <xf numFmtId="0" fontId="157" fillId="33" borderId="44" xfId="9" applyFont="1" applyFill="1" applyBorder="1" applyAlignment="1">
      <alignment horizontal="center" vertical="center" wrapText="1"/>
    </xf>
    <xf numFmtId="0" fontId="26" fillId="0" borderId="44" xfId="32524" applyFont="1" applyBorder="1" applyAlignment="1"/>
    <xf numFmtId="1" fontId="141" fillId="0" borderId="0" xfId="10703" applyNumberFormat="1" applyFont="1"/>
    <xf numFmtId="0" fontId="25" fillId="0" borderId="0" xfId="32524" quotePrefix="1" applyFont="1"/>
    <xf numFmtId="0" fontId="143" fillId="0" borderId="0" xfId="32524" applyFont="1"/>
    <xf numFmtId="9" fontId="0" fillId="0" borderId="0" xfId="1" applyFont="1"/>
    <xf numFmtId="9" fontId="0" fillId="0" borderId="0" xfId="0" applyNumberFormat="1"/>
    <xf numFmtId="0" fontId="0" fillId="0" borderId="0" xfId="0" applyAlignment="1">
      <alignment vertical="center"/>
    </xf>
    <xf numFmtId="2" fontId="167" fillId="0" borderId="0" xfId="0" applyNumberFormat="1" applyFont="1"/>
    <xf numFmtId="0" fontId="167" fillId="0" borderId="0" xfId="0" applyFont="1"/>
    <xf numFmtId="0" fontId="168" fillId="102" borderId="95" xfId="0" applyFont="1" applyFill="1" applyBorder="1" applyAlignment="1">
      <alignment horizontal="left"/>
    </xf>
    <xf numFmtId="2" fontId="167" fillId="101" borderId="105" xfId="0" applyNumberFormat="1" applyFont="1" applyFill="1" applyBorder="1" applyAlignment="1">
      <alignment horizontal="right"/>
    </xf>
    <xf numFmtId="0" fontId="168" fillId="102" borderId="106" xfId="0" applyFont="1" applyFill="1" applyBorder="1" applyAlignment="1">
      <alignment horizontal="left"/>
    </xf>
    <xf numFmtId="0" fontId="170" fillId="102" borderId="98" xfId="0" applyFont="1" applyFill="1" applyBorder="1" applyAlignment="1">
      <alignment horizontal="left"/>
    </xf>
    <xf numFmtId="0" fontId="170" fillId="102" borderId="98" xfId="0" applyFont="1" applyFill="1" applyBorder="1" applyAlignment="1">
      <alignment horizontal="left" wrapText="1"/>
    </xf>
    <xf numFmtId="0" fontId="170" fillId="102" borderId="108" xfId="0" applyFont="1" applyFill="1" applyBorder="1" applyAlignment="1">
      <alignment horizontal="left" wrapText="1"/>
    </xf>
    <xf numFmtId="0" fontId="171" fillId="102" borderId="103" xfId="0" applyFont="1" applyFill="1" applyBorder="1" applyAlignment="1">
      <alignment horizontal="left" wrapText="1"/>
    </xf>
    <xf numFmtId="0" fontId="170" fillId="102" borderId="107" xfId="0" applyFont="1" applyFill="1" applyBorder="1" applyAlignment="1">
      <alignment horizontal="left" wrapText="1"/>
    </xf>
    <xf numFmtId="0" fontId="171" fillId="102" borderId="101" xfId="0" applyFont="1" applyFill="1" applyBorder="1" applyAlignment="1">
      <alignment horizontal="left"/>
    </xf>
    <xf numFmtId="0" fontId="170" fillId="102" borderId="99" xfId="0" applyFont="1" applyFill="1" applyBorder="1" applyAlignment="1">
      <alignment horizontal="left"/>
    </xf>
    <xf numFmtId="0" fontId="171" fillId="102" borderId="103" xfId="0" applyFont="1" applyFill="1" applyBorder="1" applyAlignment="1">
      <alignment horizontal="left"/>
    </xf>
    <xf numFmtId="0" fontId="170" fillId="102" borderId="99" xfId="0" applyFont="1" applyFill="1" applyBorder="1" applyAlignment="1">
      <alignment horizontal="left" wrapText="1"/>
    </xf>
    <xf numFmtId="0" fontId="170" fillId="102" borderId="108" xfId="0" applyFont="1" applyFill="1" applyBorder="1" applyAlignment="1">
      <alignment horizontal="left"/>
    </xf>
    <xf numFmtId="0" fontId="168" fillId="102" borderId="105" xfId="0" applyFont="1" applyFill="1" applyBorder="1" applyAlignment="1">
      <alignment horizontal="left"/>
    </xf>
    <xf numFmtId="166" fontId="172" fillId="102" borderId="102" xfId="0" applyNumberFormat="1" applyFont="1" applyFill="1" applyBorder="1" applyAlignment="1">
      <alignment horizontal="right"/>
    </xf>
    <xf numFmtId="166" fontId="172" fillId="102" borderId="105" xfId="0" applyNumberFormat="1" applyFont="1" applyFill="1" applyBorder="1" applyAlignment="1">
      <alignment horizontal="right"/>
    </xf>
    <xf numFmtId="166" fontId="172" fillId="102" borderId="100" xfId="0" applyNumberFormat="1" applyFont="1" applyFill="1" applyBorder="1" applyAlignment="1">
      <alignment horizontal="right"/>
    </xf>
    <xf numFmtId="166" fontId="172" fillId="102" borderId="104" xfId="0" applyNumberFormat="1" applyFont="1" applyFill="1" applyBorder="1" applyAlignment="1">
      <alignment horizontal="right"/>
    </xf>
    <xf numFmtId="166" fontId="171" fillId="102" borderId="104" xfId="0" applyNumberFormat="1" applyFont="1" applyFill="1" applyBorder="1" applyAlignment="1">
      <alignment horizontal="left"/>
    </xf>
    <xf numFmtId="0" fontId="169" fillId="103" borderId="94" xfId="0" applyFont="1" applyFill="1" applyBorder="1" applyAlignment="1">
      <alignment horizontal="left" wrapText="1"/>
    </xf>
    <xf numFmtId="2" fontId="169" fillId="103" borderId="93" xfId="0" applyNumberFormat="1" applyFont="1" applyFill="1" applyBorder="1" applyAlignment="1">
      <alignment horizontal="right" wrapText="1"/>
    </xf>
    <xf numFmtId="166" fontId="169" fillId="103" borderId="94" xfId="0" applyNumberFormat="1" applyFont="1" applyFill="1" applyBorder="1" applyAlignment="1">
      <alignment horizontal="left" wrapText="1"/>
    </xf>
    <xf numFmtId="0" fontId="170" fillId="102" borderId="110" xfId="0" applyFont="1" applyFill="1" applyBorder="1" applyAlignment="1">
      <alignment horizontal="left"/>
    </xf>
    <xf numFmtId="166" fontId="172" fillId="102" borderId="111" xfId="0" applyNumberFormat="1" applyFont="1" applyFill="1" applyBorder="1" applyAlignment="1">
      <alignment horizontal="right"/>
    </xf>
    <xf numFmtId="0" fontId="170" fillId="102" borderId="110" xfId="0" applyFont="1" applyFill="1" applyBorder="1" applyAlignment="1">
      <alignment horizontal="left" wrapText="1"/>
    </xf>
    <xf numFmtId="0" fontId="171" fillId="102" borderId="98" xfId="0" applyFont="1" applyFill="1" applyBorder="1" applyAlignment="1">
      <alignment horizontal="left"/>
    </xf>
    <xf numFmtId="0" fontId="170" fillId="102" borderId="112" xfId="0" applyFont="1" applyFill="1" applyBorder="1" applyAlignment="1">
      <alignment horizontal="left"/>
    </xf>
    <xf numFmtId="166" fontId="172" fillId="102" borderId="108" xfId="0" applyNumberFormat="1" applyFont="1" applyFill="1" applyBorder="1" applyAlignment="1">
      <alignment horizontal="right"/>
    </xf>
    <xf numFmtId="166" fontId="172" fillId="102" borderId="112" xfId="0" applyNumberFormat="1" applyFont="1" applyFill="1" applyBorder="1" applyAlignment="1">
      <alignment horizontal="right"/>
    </xf>
    <xf numFmtId="166" fontId="172" fillId="102" borderId="116" xfId="0" applyNumberFormat="1" applyFont="1" applyFill="1" applyBorder="1" applyAlignment="1">
      <alignment horizontal="right"/>
    </xf>
    <xf numFmtId="0" fontId="171" fillId="102" borderId="97" xfId="0" applyFont="1" applyFill="1" applyBorder="1" applyAlignment="1">
      <alignment horizontal="left"/>
    </xf>
    <xf numFmtId="166" fontId="172" fillId="102" borderId="117" xfId="0" applyNumberFormat="1" applyFont="1" applyFill="1" applyBorder="1" applyAlignment="1">
      <alignment horizontal="right"/>
    </xf>
    <xf numFmtId="0" fontId="168" fillId="102" borderId="108" xfId="0" applyFont="1" applyFill="1" applyBorder="1" applyAlignment="1">
      <alignment horizontal="left"/>
    </xf>
    <xf numFmtId="0" fontId="168" fillId="102" borderId="115" xfId="0" applyFont="1" applyFill="1" applyBorder="1" applyAlignment="1">
      <alignment horizontal="left"/>
    </xf>
    <xf numFmtId="0" fontId="168" fillId="102" borderId="112" xfId="0" applyFont="1" applyFill="1" applyBorder="1" applyAlignment="1">
      <alignment horizontal="left"/>
    </xf>
    <xf numFmtId="0" fontId="168" fillId="102" borderId="108" xfId="0" applyFont="1" applyFill="1" applyBorder="1" applyAlignment="1">
      <alignment horizontal="left" wrapText="1"/>
    </xf>
    <xf numFmtId="0" fontId="167" fillId="0" borderId="114" xfId="0" applyFont="1" applyBorder="1"/>
    <xf numFmtId="0" fontId="0" fillId="0" borderId="114" xfId="0" applyBorder="1"/>
    <xf numFmtId="166" fontId="172" fillId="102" borderId="118" xfId="0" applyNumberFormat="1" applyFont="1" applyFill="1" applyBorder="1" applyAlignment="1">
      <alignment horizontal="right"/>
    </xf>
    <xf numFmtId="0" fontId="170" fillId="102" borderId="96" xfId="0" applyFont="1" applyFill="1" applyBorder="1" applyAlignment="1">
      <alignment horizontal="left"/>
    </xf>
    <xf numFmtId="0" fontId="168" fillId="102" borderId="96" xfId="0" applyFont="1" applyFill="1" applyBorder="1" applyAlignment="1">
      <alignment horizontal="left" wrapText="1"/>
    </xf>
    <xf numFmtId="2" fontId="172" fillId="102" borderId="108" xfId="0" applyNumberFormat="1" applyFont="1" applyFill="1" applyBorder="1" applyAlignment="1">
      <alignment horizontal="right"/>
    </xf>
    <xf numFmtId="0" fontId="175" fillId="103" borderId="94" xfId="0" applyFont="1" applyFill="1" applyBorder="1" applyAlignment="1">
      <alignment horizontal="center" vertical="center"/>
    </xf>
    <xf numFmtId="166" fontId="171" fillId="102" borderId="102" xfId="0" applyNumberFormat="1" applyFont="1" applyFill="1" applyBorder="1" applyAlignment="1">
      <alignment horizontal="left"/>
    </xf>
    <xf numFmtId="2" fontId="172" fillId="102" borderId="102" xfId="0" applyNumberFormat="1" applyFont="1" applyFill="1" applyBorder="1" applyAlignment="1">
      <alignment horizontal="right"/>
    </xf>
    <xf numFmtId="165" fontId="20" fillId="34" borderId="10" xfId="9625" applyNumberFormat="1" applyFont="1" applyFill="1" applyBorder="1" applyAlignment="1">
      <alignment horizontal="center" vertical="top" wrapText="1"/>
    </xf>
    <xf numFmtId="0" fontId="18" fillId="34" borderId="120" xfId="0" applyFont="1" applyFill="1" applyBorder="1" applyAlignment="1">
      <alignment horizontal="center" vertical="top" wrapText="1"/>
    </xf>
    <xf numFmtId="0" fontId="18" fillId="34" borderId="121" xfId="0" applyFont="1" applyFill="1" applyBorder="1" applyAlignment="1">
      <alignment horizontal="center" vertical="top" wrapText="1"/>
    </xf>
    <xf numFmtId="166" fontId="20" fillId="34" borderId="55" xfId="0" applyNumberFormat="1" applyFont="1" applyFill="1" applyBorder="1" applyAlignment="1">
      <alignment vertical="top" wrapText="1"/>
    </xf>
    <xf numFmtId="0" fontId="18" fillId="34" borderId="125" xfId="0" applyFont="1" applyFill="1" applyBorder="1" applyAlignment="1">
      <alignment horizontal="center" vertical="top" wrapText="1"/>
    </xf>
    <xf numFmtId="9" fontId="20" fillId="34" borderId="44" xfId="1" applyFont="1" applyFill="1" applyBorder="1" applyAlignment="1">
      <alignment horizontal="center" vertical="top" wrapText="1"/>
    </xf>
    <xf numFmtId="9" fontId="20" fillId="34" borderId="44" xfId="1" applyNumberFormat="1" applyFont="1" applyFill="1" applyBorder="1" applyAlignment="1">
      <alignment horizontal="center" vertical="top" wrapText="1"/>
    </xf>
    <xf numFmtId="9" fontId="20" fillId="34" borderId="35" xfId="1" applyFont="1" applyFill="1" applyBorder="1" applyAlignment="1">
      <alignment horizontal="center" vertical="top" wrapText="1"/>
    </xf>
    <xf numFmtId="190" fontId="20" fillId="34" borderId="49" xfId="9625" applyNumberFormat="1" applyFont="1" applyFill="1" applyBorder="1" applyAlignment="1">
      <alignment horizontal="center" vertical="top" wrapText="1"/>
    </xf>
    <xf numFmtId="9" fontId="20" fillId="34" borderId="127" xfId="1" applyFont="1" applyFill="1" applyBorder="1" applyAlignment="1">
      <alignment horizontal="center" vertical="top" wrapText="1"/>
    </xf>
    <xf numFmtId="190" fontId="20" fillId="34" borderId="35" xfId="9625" applyNumberFormat="1" applyFont="1" applyFill="1" applyBorder="1" applyAlignment="1">
      <alignment horizontal="center" vertical="top" wrapText="1"/>
    </xf>
    <xf numFmtId="190" fontId="20" fillId="34" borderId="44" xfId="9625" applyNumberFormat="1" applyFont="1" applyFill="1" applyBorder="1" applyAlignment="1">
      <alignment horizontal="center" vertical="top" wrapText="1"/>
    </xf>
    <xf numFmtId="190" fontId="20" fillId="34" borderId="129" xfId="9625" applyNumberFormat="1" applyFont="1" applyFill="1" applyBorder="1" applyAlignment="1">
      <alignment horizontal="center" vertical="top" wrapText="1"/>
    </xf>
    <xf numFmtId="0" fontId="20" fillId="34" borderId="34" xfId="0" applyFont="1" applyFill="1" applyBorder="1" applyAlignment="1">
      <alignment horizontal="center" vertical="top" wrapText="1"/>
    </xf>
    <xf numFmtId="0" fontId="20" fillId="34" borderId="44" xfId="0" applyFont="1" applyFill="1" applyBorder="1" applyAlignment="1">
      <alignment horizontal="center" vertical="top" wrapText="1"/>
    </xf>
    <xf numFmtId="0" fontId="20" fillId="34" borderId="127" xfId="0" applyFont="1" applyFill="1" applyBorder="1" applyAlignment="1">
      <alignment horizontal="center" vertical="top" wrapText="1"/>
    </xf>
    <xf numFmtId="0" fontId="20" fillId="34" borderId="129" xfId="0" applyFont="1" applyFill="1" applyBorder="1" applyAlignment="1">
      <alignment horizontal="center" vertical="top" wrapText="1"/>
    </xf>
    <xf numFmtId="0" fontId="18" fillId="34" borderId="123" xfId="0" applyFont="1" applyFill="1" applyBorder="1" applyAlignment="1">
      <alignment horizontal="center" vertical="center" wrapText="1"/>
    </xf>
    <xf numFmtId="0" fontId="18" fillId="34" borderId="124" xfId="0" applyFont="1" applyFill="1" applyBorder="1" applyAlignment="1">
      <alignment horizontal="center" vertical="center" wrapText="1"/>
    </xf>
    <xf numFmtId="167" fontId="20" fillId="34" borderId="35" xfId="9625" applyNumberFormat="1" applyFont="1" applyFill="1" applyBorder="1" applyAlignment="1">
      <alignment horizontal="center" vertical="center" wrapText="1"/>
    </xf>
    <xf numFmtId="167" fontId="20" fillId="34" borderId="44" xfId="9625" applyNumberFormat="1" applyFont="1" applyFill="1" applyBorder="1" applyAlignment="1">
      <alignment horizontal="center" vertical="center" wrapText="1"/>
    </xf>
    <xf numFmtId="166" fontId="20" fillId="34" borderId="127" xfId="0" applyNumberFormat="1" applyFont="1" applyFill="1" applyBorder="1" applyAlignment="1">
      <alignment horizontal="right" vertical="center" wrapText="1"/>
    </xf>
    <xf numFmtId="167" fontId="20" fillId="34" borderId="127" xfId="9625" applyNumberFormat="1" applyFont="1" applyFill="1" applyBorder="1" applyAlignment="1">
      <alignment horizontal="center" vertical="center" wrapText="1"/>
    </xf>
    <xf numFmtId="166" fontId="20" fillId="34" borderId="66" xfId="0" applyNumberFormat="1" applyFont="1" applyFill="1" applyBorder="1" applyAlignment="1">
      <alignment vertical="top"/>
    </xf>
    <xf numFmtId="166" fontId="20" fillId="34" borderId="12" xfId="0" applyNumberFormat="1" applyFont="1" applyFill="1" applyBorder="1" applyAlignment="1">
      <alignment vertical="top"/>
    </xf>
    <xf numFmtId="166" fontId="20" fillId="34" borderId="14" xfId="0" applyNumberFormat="1" applyFont="1" applyFill="1" applyBorder="1" applyAlignment="1">
      <alignment vertical="top"/>
    </xf>
    <xf numFmtId="166" fontId="20" fillId="34" borderId="132" xfId="0" applyNumberFormat="1" applyFont="1" applyFill="1" applyBorder="1" applyAlignment="1">
      <alignment vertical="top" wrapText="1"/>
    </xf>
    <xf numFmtId="0" fontId="20" fillId="34" borderId="128" xfId="0" applyFont="1" applyFill="1" applyBorder="1" applyAlignment="1">
      <alignment vertical="center" wrapText="1"/>
    </xf>
    <xf numFmtId="0" fontId="20" fillId="34" borderId="14" xfId="0" applyFont="1" applyFill="1" applyBorder="1" applyAlignment="1">
      <alignment vertical="top"/>
    </xf>
    <xf numFmtId="0" fontId="20" fillId="34" borderId="14" xfId="0" applyFont="1" applyFill="1" applyBorder="1" applyAlignment="1">
      <alignment vertical="top" wrapText="1"/>
    </xf>
    <xf numFmtId="0" fontId="20" fillId="34" borderId="57" xfId="0" applyFont="1" applyFill="1" applyBorder="1" applyAlignment="1">
      <alignment vertical="top" wrapText="1"/>
    </xf>
    <xf numFmtId="0" fontId="20" fillId="34" borderId="11" xfId="0" applyFont="1" applyFill="1" applyBorder="1" applyAlignment="1">
      <alignment vertical="top" wrapText="1"/>
    </xf>
    <xf numFmtId="0" fontId="20" fillId="34" borderId="12" xfId="0" applyFont="1" applyFill="1" applyBorder="1" applyAlignment="1">
      <alignment vertical="top" wrapText="1"/>
    </xf>
    <xf numFmtId="0" fontId="20" fillId="34" borderId="132" xfId="0" applyFont="1" applyFill="1" applyBorder="1" applyAlignment="1">
      <alignment vertical="center" wrapText="1"/>
    </xf>
    <xf numFmtId="0" fontId="20" fillId="34" borderId="131" xfId="0" applyFont="1" applyFill="1" applyBorder="1" applyAlignment="1">
      <alignment vertical="center"/>
    </xf>
    <xf numFmtId="0" fontId="153" fillId="99" borderId="86" xfId="0" applyFont="1" applyFill="1" applyBorder="1" applyAlignment="1">
      <alignment horizontal="center" vertical="center" wrapText="1"/>
    </xf>
    <xf numFmtId="0" fontId="150" fillId="99" borderId="85" xfId="0" applyFont="1" applyFill="1" applyBorder="1" applyAlignment="1">
      <alignment horizontal="center" vertical="center" wrapText="1"/>
    </xf>
    <xf numFmtId="0" fontId="150" fillId="99" borderId="86" xfId="0" applyFont="1" applyFill="1" applyBorder="1" applyAlignment="1">
      <alignment horizontal="center" vertical="center" wrapText="1"/>
    </xf>
    <xf numFmtId="0" fontId="146" fillId="99" borderId="86" xfId="0" applyFont="1" applyFill="1" applyBorder="1" applyAlignment="1">
      <alignment horizontal="center" vertical="center" wrapText="1"/>
    </xf>
    <xf numFmtId="0" fontId="152" fillId="100" borderId="87" xfId="0" applyFont="1" applyFill="1" applyBorder="1" applyAlignment="1">
      <alignment horizontal="left" vertical="center"/>
    </xf>
    <xf numFmtId="0" fontId="155" fillId="100" borderId="90" xfId="0" applyFont="1" applyFill="1" applyBorder="1" applyAlignment="1">
      <alignment horizontal="left" vertical="center"/>
    </xf>
    <xf numFmtId="0" fontId="152" fillId="100" borderId="90" xfId="0" applyFont="1" applyFill="1" applyBorder="1" applyAlignment="1">
      <alignment horizontal="left" vertical="center"/>
    </xf>
    <xf numFmtId="0" fontId="155" fillId="100" borderId="78" xfId="0" applyFont="1" applyFill="1" applyBorder="1" applyAlignment="1">
      <alignment horizontal="left" vertical="center" wrapText="1"/>
    </xf>
    <xf numFmtId="0" fontId="0" fillId="34" borderId="0" xfId="0" applyFill="1"/>
    <xf numFmtId="2" fontId="20" fillId="34" borderId="0" xfId="0" applyNumberFormat="1" applyFont="1" applyFill="1" applyBorder="1" applyAlignment="1">
      <alignment vertical="top" wrapText="1"/>
    </xf>
    <xf numFmtId="2" fontId="20" fillId="34" borderId="51" xfId="0" applyNumberFormat="1" applyFont="1" applyFill="1" applyBorder="1" applyAlignment="1">
      <alignment vertical="top" wrapText="1"/>
    </xf>
    <xf numFmtId="2" fontId="20" fillId="34" borderId="55" xfId="0" applyNumberFormat="1" applyFont="1" applyFill="1" applyBorder="1" applyAlignment="1">
      <alignment vertical="top" wrapText="1"/>
    </xf>
    <xf numFmtId="2" fontId="20" fillId="34" borderId="54" xfId="0" applyNumberFormat="1" applyFont="1" applyFill="1" applyBorder="1" applyAlignment="1">
      <alignment vertical="top" wrapText="1"/>
    </xf>
    <xf numFmtId="2" fontId="20" fillId="34" borderId="15" xfId="0" applyNumberFormat="1" applyFont="1" applyFill="1" applyBorder="1" applyAlignment="1">
      <alignment vertical="top" wrapText="1"/>
    </xf>
    <xf numFmtId="2" fontId="20" fillId="34" borderId="53" xfId="0" applyNumberFormat="1" applyFont="1" applyFill="1" applyBorder="1" applyAlignment="1">
      <alignment vertical="top" wrapText="1"/>
    </xf>
    <xf numFmtId="1" fontId="20" fillId="34" borderId="10" xfId="0" applyNumberFormat="1" applyFont="1" applyFill="1" applyBorder="1" applyAlignment="1">
      <alignment vertical="top" wrapText="1"/>
    </xf>
    <xf numFmtId="1" fontId="20" fillId="34" borderId="14" xfId="0" applyNumberFormat="1" applyFont="1" applyFill="1" applyBorder="1" applyAlignment="1">
      <alignment vertical="top" wrapText="1"/>
    </xf>
    <xf numFmtId="1" fontId="20" fillId="34" borderId="49" xfId="0" applyNumberFormat="1" applyFont="1" applyFill="1" applyBorder="1" applyAlignment="1">
      <alignment vertical="top" wrapText="1"/>
    </xf>
    <xf numFmtId="0" fontId="150" fillId="34" borderId="0" xfId="0" applyFont="1" applyFill="1" applyBorder="1"/>
    <xf numFmtId="0" fontId="144" fillId="34" borderId="0" xfId="0" applyFont="1" applyFill="1" applyBorder="1" applyAlignment="1">
      <alignment horizontal="right" vertical="center"/>
    </xf>
    <xf numFmtId="0" fontId="23" fillId="34" borderId="0" xfId="0" applyFont="1" applyFill="1"/>
    <xf numFmtId="0" fontId="167" fillId="34" borderId="0" xfId="0" applyFont="1" applyFill="1"/>
    <xf numFmtId="0" fontId="144" fillId="34" borderId="0" xfId="0" applyFont="1" applyFill="1" applyBorder="1" applyAlignment="1">
      <alignment horizontal="left" vertical="center"/>
    </xf>
    <xf numFmtId="0" fontId="144" fillId="34" borderId="0" xfId="0" applyFont="1" applyFill="1" applyBorder="1" applyAlignment="1">
      <alignment vertical="center" wrapText="1"/>
    </xf>
    <xf numFmtId="0" fontId="17" fillId="34" borderId="11" xfId="0" applyFont="1" applyFill="1" applyBorder="1" applyAlignment="1">
      <alignment horizontal="center" vertical="top" wrapText="1"/>
    </xf>
    <xf numFmtId="191" fontId="17" fillId="34" borderId="11" xfId="1" applyNumberFormat="1" applyFont="1" applyFill="1" applyBorder="1" applyAlignment="1">
      <alignment vertical="top" wrapText="1"/>
    </xf>
    <xf numFmtId="0" fontId="17" fillId="34" borderId="12" xfId="0" applyFont="1" applyFill="1" applyBorder="1" applyAlignment="1">
      <alignment horizontal="center" vertical="top" wrapText="1"/>
    </xf>
    <xf numFmtId="191" fontId="17" fillId="34" borderId="12" xfId="1" applyNumberFormat="1" applyFont="1" applyFill="1" applyBorder="1" applyAlignment="1">
      <alignment vertical="top" wrapText="1"/>
    </xf>
    <xf numFmtId="0" fontId="171" fillId="102" borderId="113" xfId="0" applyFont="1" applyFill="1" applyBorder="1" applyAlignment="1">
      <alignment horizontal="left"/>
    </xf>
    <xf numFmtId="0" fontId="171" fillId="102" borderId="113" xfId="0" applyFont="1" applyFill="1" applyBorder="1" applyAlignment="1">
      <alignment horizontal="left" wrapText="1"/>
    </xf>
    <xf numFmtId="0" fontId="171" fillId="102" borderId="109" xfId="0" applyFont="1" applyFill="1" applyBorder="1" applyAlignment="1">
      <alignment wrapText="1"/>
    </xf>
    <xf numFmtId="0" fontId="171" fillId="102" borderId="104" xfId="0" applyFont="1" applyFill="1" applyBorder="1" applyAlignment="1">
      <alignment wrapText="1"/>
    </xf>
    <xf numFmtId="166" fontId="172" fillId="102" borderId="103" xfId="0" applyNumberFormat="1" applyFont="1" applyFill="1" applyBorder="1" applyAlignment="1">
      <alignment horizontal="right"/>
    </xf>
    <xf numFmtId="0" fontId="171" fillId="102" borderId="103" xfId="0" applyFont="1" applyFill="1" applyBorder="1" applyAlignment="1">
      <alignment wrapText="1"/>
    </xf>
    <xf numFmtId="0" fontId="170" fillId="102" borderId="112" xfId="0" applyFont="1" applyFill="1" applyBorder="1" applyAlignment="1">
      <alignment horizontal="left" wrapText="1"/>
    </xf>
    <xf numFmtId="193" fontId="172" fillId="102" borderId="112" xfId="0" applyNumberFormat="1" applyFont="1" applyFill="1" applyBorder="1" applyAlignment="1">
      <alignment horizontal="right"/>
    </xf>
    <xf numFmtId="0" fontId="26" fillId="33" borderId="59" xfId="0" applyFont="1" applyFill="1" applyBorder="1" applyAlignment="1">
      <alignment horizontal="center"/>
    </xf>
    <xf numFmtId="0" fontId="26" fillId="33" borderId="57" xfId="0" applyFont="1" applyFill="1" applyBorder="1" applyAlignment="1">
      <alignment horizontal="center"/>
    </xf>
    <xf numFmtId="0" fontId="26" fillId="33" borderId="58" xfId="0" applyFont="1" applyFill="1" applyBorder="1" applyAlignment="1">
      <alignment horizontal="center"/>
    </xf>
    <xf numFmtId="167" fontId="20" fillId="34" borderId="61" xfId="9625" applyNumberFormat="1" applyFont="1" applyFill="1" applyBorder="1" applyAlignment="1">
      <alignment vertical="center" wrapText="1"/>
    </xf>
    <xf numFmtId="167" fontId="20" fillId="34" borderId="126" xfId="9625" applyNumberFormat="1" applyFont="1" applyFill="1" applyBorder="1" applyAlignment="1">
      <alignment vertical="center" wrapText="1"/>
    </xf>
    <xf numFmtId="167" fontId="20" fillId="34" borderId="60" xfId="9625" applyNumberFormat="1" applyFont="1" applyFill="1" applyBorder="1" applyAlignment="1">
      <alignment vertical="center" wrapText="1"/>
    </xf>
    <xf numFmtId="0" fontId="18" fillId="34" borderId="69" xfId="0" applyFont="1" applyFill="1" applyBorder="1" applyAlignment="1">
      <alignment horizontal="center" vertical="top" wrapText="1"/>
    </xf>
    <xf numFmtId="0" fontId="18" fillId="34" borderId="64" xfId="0" applyFont="1" applyFill="1" applyBorder="1" applyAlignment="1">
      <alignment horizontal="center" vertical="top" wrapText="1"/>
    </xf>
    <xf numFmtId="0" fontId="18" fillId="34" borderId="62" xfId="0" applyFont="1" applyFill="1" applyBorder="1" applyAlignment="1">
      <alignment horizontal="center" vertical="top" wrapText="1"/>
    </xf>
    <xf numFmtId="0" fontId="18" fillId="34" borderId="65" xfId="0" applyFont="1" applyFill="1" applyBorder="1" applyAlignment="1">
      <alignment horizontal="center" vertical="top" wrapText="1"/>
    </xf>
    <xf numFmtId="165" fontId="20" fillId="34" borderId="35" xfId="9625" applyNumberFormat="1" applyFont="1" applyFill="1" applyBorder="1" applyAlignment="1">
      <alignment horizontal="center" vertical="center" wrapText="1"/>
    </xf>
    <xf numFmtId="165" fontId="20" fillId="34" borderId="44" xfId="9625" applyNumberFormat="1" applyFont="1" applyFill="1" applyBorder="1" applyAlignment="1">
      <alignment horizontal="center" vertical="center" wrapText="1"/>
    </xf>
    <xf numFmtId="165" fontId="20" fillId="34" borderId="127" xfId="9625" applyNumberFormat="1" applyFont="1" applyFill="1" applyBorder="1" applyAlignment="1">
      <alignment horizontal="center" vertical="center" wrapText="1"/>
    </xf>
    <xf numFmtId="0" fontId="18" fillId="34" borderId="122" xfId="0" applyFont="1" applyFill="1" applyBorder="1" applyAlignment="1">
      <alignment horizontal="center" vertical="center" wrapText="1"/>
    </xf>
    <xf numFmtId="0" fontId="18" fillId="34" borderId="121" xfId="0" applyFont="1" applyFill="1" applyBorder="1" applyAlignment="1">
      <alignment horizontal="center" vertical="center" wrapText="1"/>
    </xf>
    <xf numFmtId="0" fontId="25" fillId="0" borderId="119" xfId="0" applyFont="1" applyBorder="1" applyAlignment="1">
      <alignment horizontal="center"/>
    </xf>
    <xf numFmtId="0" fontId="25" fillId="0" borderId="120" xfId="0" applyFont="1" applyBorder="1" applyAlignment="1">
      <alignment horizontal="center"/>
    </xf>
    <xf numFmtId="9" fontId="20" fillId="34" borderId="44" xfId="9625" applyNumberFormat="1" applyFont="1" applyFill="1" applyBorder="1" applyAlignment="1">
      <alignment horizontal="center" vertical="center" wrapText="1"/>
    </xf>
    <xf numFmtId="9" fontId="20" fillId="34" borderId="127" xfId="9625" applyNumberFormat="1" applyFont="1" applyFill="1" applyBorder="1" applyAlignment="1">
      <alignment horizontal="center" vertical="center" wrapText="1"/>
    </xf>
    <xf numFmtId="167" fontId="20" fillId="34" borderId="128" xfId="9625" applyNumberFormat="1" applyFont="1" applyFill="1" applyBorder="1" applyAlignment="1">
      <alignment vertical="center" wrapText="1"/>
    </xf>
    <xf numFmtId="9" fontId="20" fillId="34" borderId="35" xfId="9625" applyNumberFormat="1" applyFont="1" applyFill="1" applyBorder="1" applyAlignment="1">
      <alignment horizontal="center" vertical="center" wrapText="1"/>
    </xf>
    <xf numFmtId="0" fontId="33" fillId="33" borderId="44" xfId="10703" applyFont="1" applyFill="1" applyBorder="1" applyAlignment="1">
      <alignment horizontal="center" wrapText="1"/>
    </xf>
    <xf numFmtId="0" fontId="152" fillId="99" borderId="75" xfId="0" applyFont="1" applyFill="1" applyBorder="1" applyAlignment="1">
      <alignment horizontal="center" vertical="center"/>
    </xf>
    <xf numFmtId="0" fontId="152" fillId="99" borderId="70" xfId="0" applyFont="1" applyFill="1" applyBorder="1" applyAlignment="1">
      <alignment horizontal="center" vertical="center" wrapText="1"/>
    </xf>
    <xf numFmtId="0" fontId="152" fillId="99" borderId="73" xfId="0" applyFont="1" applyFill="1" applyBorder="1" applyAlignment="1">
      <alignment horizontal="center" vertical="center" wrapText="1"/>
    </xf>
    <xf numFmtId="0" fontId="146" fillId="99" borderId="71" xfId="0" applyFont="1" applyFill="1" applyBorder="1" applyAlignment="1">
      <alignment horizontal="center" vertical="center" wrapText="1"/>
    </xf>
    <xf numFmtId="0" fontId="146" fillId="99" borderId="72" xfId="0" applyFont="1" applyFill="1" applyBorder="1" applyAlignment="1">
      <alignment horizontal="center" vertical="center" wrapText="1"/>
    </xf>
    <xf numFmtId="0" fontId="152" fillId="99" borderId="134" xfId="0" applyFont="1" applyFill="1" applyBorder="1" applyAlignment="1">
      <alignment horizontal="center" vertical="center" wrapText="1"/>
    </xf>
    <xf numFmtId="0" fontId="152" fillId="99" borderId="135" xfId="0" applyFont="1" applyFill="1" applyBorder="1" applyAlignment="1">
      <alignment horizontal="center" vertical="center" wrapText="1"/>
    </xf>
    <xf numFmtId="0" fontId="152" fillId="99" borderId="71" xfId="0" applyFont="1" applyFill="1" applyBorder="1" applyAlignment="1">
      <alignment horizontal="center" vertical="center"/>
    </xf>
    <xf numFmtId="192" fontId="152" fillId="99" borderId="79" xfId="0" applyNumberFormat="1" applyFont="1" applyFill="1" applyBorder="1" applyAlignment="1">
      <alignment horizontal="center" vertical="center"/>
    </xf>
    <xf numFmtId="0" fontId="148" fillId="34" borderId="0" xfId="4" applyFont="1" applyFill="1" applyAlignment="1">
      <alignment vertical="center"/>
    </xf>
    <xf numFmtId="0" fontId="147" fillId="34" borderId="0" xfId="0" applyFont="1" applyFill="1"/>
    <xf numFmtId="0" fontId="13" fillId="34" borderId="0" xfId="0" applyFont="1" applyFill="1"/>
    <xf numFmtId="0" fontId="18" fillId="34" borderId="56" xfId="0" applyFont="1" applyFill="1" applyBorder="1" applyAlignment="1">
      <alignment vertical="top" wrapText="1"/>
    </xf>
    <xf numFmtId="0" fontId="18" fillId="34" borderId="62" xfId="0" applyFont="1" applyFill="1" applyBorder="1" applyAlignment="1">
      <alignment horizontal="center" vertical="center" wrapText="1"/>
    </xf>
    <xf numFmtId="0" fontId="18" fillId="34" borderId="63" xfId="0" applyFont="1" applyFill="1" applyBorder="1" applyAlignment="1">
      <alignment horizontal="center" vertical="center" wrapText="1"/>
    </xf>
    <xf numFmtId="0" fontId="18" fillId="34" borderId="64" xfId="0" applyFont="1" applyFill="1" applyBorder="1" applyAlignment="1">
      <alignment horizontal="center" vertical="center" wrapText="1"/>
    </xf>
    <xf numFmtId="0" fontId="18" fillId="34" borderId="65" xfId="0" applyFont="1" applyFill="1" applyBorder="1" applyAlignment="1">
      <alignment horizontal="center" vertical="center" wrapText="1"/>
    </xf>
    <xf numFmtId="0" fontId="18" fillId="34" borderId="69" xfId="0" applyFont="1" applyFill="1" applyBorder="1" applyAlignment="1">
      <alignment horizontal="center" vertical="center" wrapText="1"/>
    </xf>
    <xf numFmtId="0" fontId="18" fillId="34" borderId="66" xfId="0" applyFont="1" applyFill="1" applyBorder="1" applyAlignment="1">
      <alignment vertical="top" wrapText="1"/>
    </xf>
    <xf numFmtId="0" fontId="18" fillId="34" borderId="13" xfId="0" applyFont="1" applyFill="1" applyBorder="1" applyAlignment="1">
      <alignment horizontal="center" vertical="center" wrapText="1"/>
    </xf>
    <xf numFmtId="0" fontId="18" fillId="34" borderId="10" xfId="0" applyFont="1" applyFill="1" applyBorder="1" applyAlignment="1">
      <alignment horizontal="center" vertical="center" wrapText="1"/>
    </xf>
    <xf numFmtId="0" fontId="18" fillId="34" borderId="14" xfId="0" applyFont="1" applyFill="1" applyBorder="1" applyAlignment="1">
      <alignment horizontal="center" vertical="center" wrapText="1"/>
    </xf>
    <xf numFmtId="0" fontId="18" fillId="34" borderId="49" xfId="0" applyFont="1" applyFill="1" applyBorder="1" applyAlignment="1">
      <alignment horizontal="center" vertical="center" wrapText="1"/>
    </xf>
    <xf numFmtId="0" fontId="18" fillId="34" borderId="50" xfId="0" applyFont="1" applyFill="1" applyBorder="1" applyAlignment="1">
      <alignment horizontal="center" vertical="center" wrapText="1"/>
    </xf>
    <xf numFmtId="3" fontId="0" fillId="34" borderId="0" xfId="0" applyNumberFormat="1" applyFill="1"/>
    <xf numFmtId="9" fontId="0" fillId="34" borderId="0" xfId="1" applyFont="1" applyFill="1"/>
    <xf numFmtId="0" fontId="13" fillId="34" borderId="55" xfId="0" applyFont="1" applyFill="1" applyBorder="1"/>
    <xf numFmtId="0" fontId="0" fillId="34" borderId="55" xfId="0" applyFill="1" applyBorder="1"/>
    <xf numFmtId="0" fontId="18" fillId="34" borderId="56" xfId="0" applyFont="1" applyFill="1" applyBorder="1" applyAlignment="1">
      <alignment horizontal="center" vertical="top" wrapText="1"/>
    </xf>
    <xf numFmtId="0" fontId="18" fillId="34" borderId="63" xfId="0" applyFont="1" applyFill="1" applyBorder="1" applyAlignment="1">
      <alignment horizontal="center" vertical="top" wrapText="1"/>
    </xf>
    <xf numFmtId="0" fontId="18" fillId="34" borderId="66" xfId="0" applyFont="1" applyFill="1" applyBorder="1" applyAlignment="1">
      <alignment horizontal="center" vertical="top" wrapText="1"/>
    </xf>
    <xf numFmtId="0" fontId="18" fillId="34" borderId="47" xfId="0" applyFont="1" applyFill="1" applyBorder="1" applyAlignment="1">
      <alignment horizontal="center" vertical="center" wrapText="1"/>
    </xf>
    <xf numFmtId="0" fontId="18" fillId="34" borderId="35" xfId="0" applyFont="1" applyFill="1" applyBorder="1" applyAlignment="1">
      <alignment horizontal="center" vertical="center" wrapText="1"/>
    </xf>
    <xf numFmtId="0" fontId="18" fillId="34" borderId="130" xfId="0" applyFont="1" applyFill="1" applyBorder="1" applyAlignment="1">
      <alignment horizontal="center" vertical="center" wrapText="1"/>
    </xf>
    <xf numFmtId="0" fontId="145" fillId="34" borderId="45" xfId="0" applyFont="1" applyFill="1" applyBorder="1"/>
    <xf numFmtId="0" fontId="0" fillId="34" borderId="46" xfId="0" applyFill="1" applyBorder="1"/>
    <xf numFmtId="0" fontId="0" fillId="34" borderId="16" xfId="0" applyFill="1" applyBorder="1"/>
    <xf numFmtId="0" fontId="0" fillId="34" borderId="0" xfId="0" applyFill="1" applyBorder="1"/>
    <xf numFmtId="0" fontId="149" fillId="34" borderId="0" xfId="0" applyFont="1" applyFill="1"/>
    <xf numFmtId="0" fontId="18" fillId="34" borderId="44" xfId="0" applyFont="1" applyFill="1" applyBorder="1" applyAlignment="1">
      <alignment horizontal="left" vertical="center" wrapText="1"/>
    </xf>
    <xf numFmtId="0" fontId="18" fillId="34" borderId="44" xfId="0" applyFont="1" applyFill="1" applyBorder="1" applyAlignment="1">
      <alignment horizontal="center" vertical="center" wrapText="1"/>
    </xf>
    <xf numFmtId="0" fontId="166" fillId="34" borderId="0" xfId="0" applyFont="1" applyFill="1" applyAlignment="1">
      <alignment vertical="center"/>
    </xf>
    <xf numFmtId="0" fontId="145" fillId="34" borderId="0" xfId="0" applyFont="1" applyFill="1"/>
    <xf numFmtId="0" fontId="25" fillId="34" borderId="0" xfId="0" applyFont="1" applyFill="1" applyBorder="1"/>
    <xf numFmtId="2" fontId="25" fillId="34" borderId="11" xfId="0" applyNumberFormat="1" applyFont="1" applyFill="1" applyBorder="1" applyAlignment="1">
      <alignment horizontal="right" indent="1"/>
    </xf>
    <xf numFmtId="167" fontId="25" fillId="34" borderId="11" xfId="9625" applyNumberFormat="1" applyFont="1" applyFill="1" applyBorder="1"/>
    <xf numFmtId="167" fontId="25" fillId="34" borderId="11" xfId="9625" applyNumberFormat="1" applyFont="1" applyFill="1" applyBorder="1" applyAlignment="1">
      <alignment horizontal="right" indent="1"/>
    </xf>
    <xf numFmtId="166" fontId="25" fillId="34" borderId="11" xfId="0" applyNumberFormat="1" applyFont="1" applyFill="1" applyBorder="1"/>
    <xf numFmtId="167" fontId="25" fillId="34" borderId="11" xfId="0" applyNumberFormat="1" applyFont="1" applyFill="1" applyBorder="1"/>
    <xf numFmtId="166" fontId="25" fillId="34" borderId="15" xfId="0" applyNumberFormat="1" applyFont="1" applyFill="1" applyBorder="1"/>
    <xf numFmtId="167" fontId="25" fillId="33" borderId="12" xfId="9625" applyNumberFormat="1" applyFont="1" applyFill="1" applyBorder="1"/>
    <xf numFmtId="166" fontId="27" fillId="33" borderId="12" xfId="0" applyNumberFormat="1" applyFont="1" applyFill="1" applyBorder="1" applyAlignment="1">
      <alignment vertical="top" wrapText="1"/>
    </xf>
    <xf numFmtId="0" fontId="25" fillId="34" borderId="0" xfId="0" applyFont="1" applyFill="1"/>
    <xf numFmtId="167" fontId="30" fillId="34" borderId="0" xfId="9625" applyNumberFormat="1" applyFont="1" applyFill="1" applyBorder="1"/>
    <xf numFmtId="0" fontId="30" fillId="34" borderId="0" xfId="0" applyFont="1" applyFill="1"/>
    <xf numFmtId="0" fontId="25" fillId="34" borderId="16" xfId="0" applyFont="1" applyFill="1" applyBorder="1"/>
    <xf numFmtId="0" fontId="25" fillId="34" borderId="0" xfId="0" applyFont="1" applyFill="1" applyAlignment="1">
      <alignment horizontal="center"/>
    </xf>
    <xf numFmtId="0" fontId="27" fillId="34" borderId="0" xfId="0" applyFont="1" applyFill="1"/>
    <xf numFmtId="0" fontId="30" fillId="34" borderId="0" xfId="0" applyFont="1" applyFill="1" applyAlignment="1">
      <alignment horizontal="center"/>
    </xf>
    <xf numFmtId="0" fontId="30" fillId="34" borderId="10" xfId="0" applyFont="1" applyFill="1" applyBorder="1"/>
    <xf numFmtId="0" fontId="149" fillId="34" borderId="34" xfId="0" applyFont="1" applyFill="1" applyBorder="1"/>
    <xf numFmtId="0" fontId="149" fillId="34" borderId="34" xfId="0" applyFont="1" applyFill="1" applyBorder="1" applyAlignment="1">
      <alignment horizontal="center"/>
    </xf>
    <xf numFmtId="0" fontId="149" fillId="34" borderId="47" xfId="0" applyFont="1" applyFill="1" applyBorder="1" applyAlignment="1">
      <alignment horizontal="center"/>
    </xf>
    <xf numFmtId="0" fontId="149" fillId="34" borderId="35" xfId="0" applyFont="1" applyFill="1" applyBorder="1" applyAlignment="1">
      <alignment horizontal="center"/>
    </xf>
    <xf numFmtId="0" fontId="26" fillId="34" borderId="44" xfId="0" applyFont="1" applyFill="1" applyBorder="1"/>
    <xf numFmtId="0" fontId="26" fillId="34" borderId="44" xfId="0" applyFont="1" applyFill="1" applyBorder="1" applyAlignment="1">
      <alignment horizontal="center" vertical="center" wrapText="1"/>
    </xf>
    <xf numFmtId="0" fontId="24" fillId="34" borderId="44" xfId="0" applyFont="1" applyFill="1" applyBorder="1" applyAlignment="1">
      <alignment horizontal="center" vertical="center" wrapText="1"/>
    </xf>
    <xf numFmtId="167" fontId="25" fillId="34" borderId="0" xfId="0" applyNumberFormat="1" applyFont="1" applyFill="1"/>
    <xf numFmtId="0" fontId="20" fillId="34" borderId="0" xfId="0" applyFont="1" applyFill="1" applyAlignment="1">
      <alignment horizontal="right" vertical="center"/>
    </xf>
    <xf numFmtId="166" fontId="25" fillId="34" borderId="0" xfId="0" applyNumberFormat="1" applyFont="1" applyFill="1"/>
    <xf numFmtId="2" fontId="25" fillId="34" borderId="0" xfId="0" applyNumberFormat="1" applyFont="1" applyFill="1"/>
    <xf numFmtId="0" fontId="0" fillId="34" borderId="0" xfId="0" quotePrefix="1" applyFill="1"/>
    <xf numFmtId="0" fontId="0" fillId="34" borderId="0" xfId="0" applyFill="1" applyAlignment="1">
      <alignment vertical="center"/>
    </xf>
    <xf numFmtId="0" fontId="15" fillId="34" borderId="0" xfId="0" applyFont="1" applyFill="1"/>
    <xf numFmtId="15" fontId="20" fillId="34" borderId="0" xfId="0" applyNumberFormat="1" applyFont="1" applyFill="1" applyAlignment="1">
      <alignment vertical="top" wrapText="1"/>
    </xf>
    <xf numFmtId="2" fontId="0" fillId="34" borderId="0" xfId="0" applyNumberFormat="1" applyFill="1"/>
    <xf numFmtId="0" fontId="20" fillId="34" borderId="0" xfId="0" applyFont="1" applyFill="1" applyAlignment="1">
      <alignment vertical="top" wrapText="1"/>
    </xf>
    <xf numFmtId="0" fontId="29" fillId="34" borderId="18" xfId="0" applyNumberFormat="1" applyFont="1" applyFill="1" applyBorder="1" applyAlignment="1" applyProtection="1">
      <alignment horizontal="right" wrapText="1"/>
    </xf>
    <xf numFmtId="0" fontId="22" fillId="34" borderId="0" xfId="10703" applyFont="1" applyFill="1" applyAlignment="1">
      <alignment vertical="center"/>
    </xf>
    <xf numFmtId="0" fontId="179" fillId="34" borderId="133" xfId="0" applyFont="1" applyFill="1" applyBorder="1" applyAlignment="1">
      <alignment horizontal="left" readingOrder="1"/>
    </xf>
    <xf numFmtId="0" fontId="180" fillId="34" borderId="0" xfId="32526" applyFont="1" applyFill="1"/>
    <xf numFmtId="0" fontId="180" fillId="34" borderId="0" xfId="32526" applyFont="1" applyFill="1" applyAlignment="1">
      <alignment vertical="center"/>
    </xf>
    <xf numFmtId="0" fontId="174" fillId="34" borderId="0" xfId="0" applyFont="1" applyFill="1" applyAlignment="1">
      <alignment vertical="center"/>
    </xf>
    <xf numFmtId="0" fontId="181" fillId="34" borderId="0" xfId="0" applyFont="1" applyFill="1" applyAlignment="1">
      <alignment vertical="center"/>
    </xf>
    <xf numFmtId="0" fontId="182" fillId="34" borderId="0" xfId="0" applyFont="1" applyFill="1"/>
    <xf numFmtId="2" fontId="167" fillId="34" borderId="0" xfId="0" applyNumberFormat="1" applyFont="1" applyFill="1"/>
    <xf numFmtId="2" fontId="145" fillId="34" borderId="0" xfId="0" applyNumberFormat="1" applyFont="1" applyFill="1"/>
    <xf numFmtId="0" fontId="167" fillId="34" borderId="0" xfId="0" applyFont="1" applyFill="1" applyAlignment="1">
      <alignment horizontal="left"/>
    </xf>
    <xf numFmtId="0" fontId="167" fillId="34" borderId="96" xfId="0" applyFont="1" applyFill="1" applyBorder="1"/>
    <xf numFmtId="0" fontId="167" fillId="34" borderId="0" xfId="0" applyFont="1" applyFill="1" applyBorder="1"/>
    <xf numFmtId="0" fontId="173" fillId="34" borderId="0" xfId="4" applyFont="1" applyFill="1" applyBorder="1" applyAlignment="1">
      <alignment vertical="top" wrapText="1"/>
    </xf>
    <xf numFmtId="2" fontId="167" fillId="34" borderId="0" xfId="0" applyNumberFormat="1" applyFont="1" applyFill="1" applyBorder="1"/>
    <xf numFmtId="0" fontId="174" fillId="34" borderId="0" xfId="4" applyFont="1" applyFill="1" applyBorder="1" applyAlignment="1">
      <alignment horizontal="left" vertical="top" wrapText="1"/>
    </xf>
    <xf numFmtId="0" fontId="174" fillId="34" borderId="0" xfId="0" applyFont="1" applyFill="1" applyBorder="1" applyAlignment="1">
      <alignment horizontal="left" vertical="center"/>
    </xf>
    <xf numFmtId="0" fontId="174" fillId="34" borderId="0" xfId="0" applyFont="1" applyFill="1" applyBorder="1" applyAlignment="1">
      <alignment vertical="center" wrapText="1"/>
    </xf>
    <xf numFmtId="0" fontId="177" fillId="34" borderId="0" xfId="0" applyFont="1" applyFill="1" applyBorder="1" applyAlignment="1">
      <alignment horizontal="left" vertical="center"/>
    </xf>
    <xf numFmtId="0" fontId="183" fillId="34" borderId="0" xfId="0" applyFont="1" applyFill="1"/>
    <xf numFmtId="0" fontId="178" fillId="34" borderId="0" xfId="0" applyFont="1" applyFill="1"/>
    <xf numFmtId="0" fontId="77" fillId="34" borderId="0" xfId="32526" applyFill="1"/>
    <xf numFmtId="0" fontId="25" fillId="34" borderId="0" xfId="0" applyFont="1" applyFill="1" applyAlignment="1">
      <alignment vertical="center"/>
    </xf>
    <xf numFmtId="0" fontId="77" fillId="34" borderId="0" xfId="32526" applyFill="1" applyAlignment="1">
      <alignment horizontal="left"/>
    </xf>
    <xf numFmtId="0" fontId="164" fillId="34" borderId="0" xfId="0" applyFont="1" applyFill="1" applyAlignment="1">
      <alignment vertical="center"/>
    </xf>
    <xf numFmtId="0" fontId="0" fillId="34" borderId="0" xfId="0" applyFont="1" applyFill="1" applyAlignment="1">
      <alignment vertical="center"/>
    </xf>
  </cellXfs>
  <cellStyles count="32542">
    <cellStyle name="20 % - Aksentti1 2" xfId="10"/>
    <cellStyle name="20 % - Aksentti1 2 10" xfId="11"/>
    <cellStyle name="20 % - Aksentti1 2 11" xfId="12"/>
    <cellStyle name="20 % - Aksentti1 2 12" xfId="13"/>
    <cellStyle name="20 % - Aksentti1 2 2" xfId="14"/>
    <cellStyle name="20 % - Aksentti1 2 2 2" xfId="15"/>
    <cellStyle name="20 % - Aksentti1 2 2 2 2" xfId="16"/>
    <cellStyle name="20 % - Aksentti1 2 2 2 2 2" xfId="17"/>
    <cellStyle name="20 % - Aksentti1 2 2 2 2 2 2" xfId="18"/>
    <cellStyle name="20 % - Aksentti1 2 2 2 2 2 2 2" xfId="19"/>
    <cellStyle name="20 % - Aksentti1 2 2 2 2 2 3" xfId="20"/>
    <cellStyle name="20 % - Aksentti1 2 2 2 2 2 3 2" xfId="21"/>
    <cellStyle name="20 % - Aksentti1 2 2 2 2 2 4" xfId="22"/>
    <cellStyle name="20 % - Aksentti1 2 2 2 2 2 5" xfId="23"/>
    <cellStyle name="20 % - Aksentti1 2 2 2 2 2 6" xfId="24"/>
    <cellStyle name="20 % - Aksentti1 2 2 2 2 3" xfId="25"/>
    <cellStyle name="20 % - Aksentti1 2 2 2 2 3 2" xfId="26"/>
    <cellStyle name="20 % - Aksentti1 2 2 2 2 4" xfId="27"/>
    <cellStyle name="20 % - Aksentti1 2 2 2 2 4 2" xfId="28"/>
    <cellStyle name="20 % - Aksentti1 2 2 2 2 5" xfId="29"/>
    <cellStyle name="20 % - Aksentti1 2 2 2 2 6" xfId="30"/>
    <cellStyle name="20 % - Aksentti1 2 2 2 2 7" xfId="31"/>
    <cellStyle name="20 % - Aksentti1 2 2 2 3" xfId="32"/>
    <cellStyle name="20 % - Aksentti1 2 2 2 3 2" xfId="33"/>
    <cellStyle name="20 % - Aksentti1 2 2 2 3 2 2" xfId="34"/>
    <cellStyle name="20 % - Aksentti1 2 2 2 3 3" xfId="35"/>
    <cellStyle name="20 % - Aksentti1 2 2 2 3 3 2" xfId="36"/>
    <cellStyle name="20 % - Aksentti1 2 2 2 3 4" xfId="37"/>
    <cellStyle name="20 % - Aksentti1 2 2 2 3 5" xfId="38"/>
    <cellStyle name="20 % - Aksentti1 2 2 2 3 6" xfId="39"/>
    <cellStyle name="20 % - Aksentti1 2 2 2 4" xfId="40"/>
    <cellStyle name="20 % - Aksentti1 2 2 2 4 2" xfId="41"/>
    <cellStyle name="20 % - Aksentti1 2 2 2 5" xfId="42"/>
    <cellStyle name="20 % - Aksentti1 2 2 2 5 2" xfId="43"/>
    <cellStyle name="20 % - Aksentti1 2 2 2 6" xfId="44"/>
    <cellStyle name="20 % - Aksentti1 2 2 2 7" xfId="45"/>
    <cellStyle name="20 % - Aksentti1 2 2 2 8" xfId="46"/>
    <cellStyle name="20 % - Aksentti1 2 2 3" xfId="47"/>
    <cellStyle name="20 % - Aksentti1 2 2 3 2" xfId="48"/>
    <cellStyle name="20 % - Aksentti1 2 2 3 2 2" xfId="49"/>
    <cellStyle name="20 % - Aksentti1 2 2 3 2 2 2" xfId="50"/>
    <cellStyle name="20 % - Aksentti1 2 2 3 2 3" xfId="51"/>
    <cellStyle name="20 % - Aksentti1 2 2 3 2 3 2" xfId="52"/>
    <cellStyle name="20 % - Aksentti1 2 2 3 2 4" xfId="53"/>
    <cellStyle name="20 % - Aksentti1 2 2 3 2 5" xfId="54"/>
    <cellStyle name="20 % - Aksentti1 2 2 3 2 6" xfId="55"/>
    <cellStyle name="20 % - Aksentti1 2 2 3 3" xfId="56"/>
    <cellStyle name="20 % - Aksentti1 2 2 3 3 2" xfId="57"/>
    <cellStyle name="20 % - Aksentti1 2 2 3 4" xfId="58"/>
    <cellStyle name="20 % - Aksentti1 2 2 3 4 2" xfId="59"/>
    <cellStyle name="20 % - Aksentti1 2 2 3 5" xfId="60"/>
    <cellStyle name="20 % - Aksentti1 2 2 3 6" xfId="61"/>
    <cellStyle name="20 % - Aksentti1 2 2 3 7" xfId="62"/>
    <cellStyle name="20 % - Aksentti1 2 2 4" xfId="63"/>
    <cellStyle name="20 % - Aksentti1 2 2 4 2" xfId="64"/>
    <cellStyle name="20 % - Aksentti1 2 2 4 2 2" xfId="65"/>
    <cellStyle name="20 % - Aksentti1 2 2 4 3" xfId="66"/>
    <cellStyle name="20 % - Aksentti1 2 2 4 3 2" xfId="67"/>
    <cellStyle name="20 % - Aksentti1 2 2 4 4" xfId="68"/>
    <cellStyle name="20 % - Aksentti1 2 2 4 5" xfId="69"/>
    <cellStyle name="20 % - Aksentti1 2 2 4 6" xfId="70"/>
    <cellStyle name="20 % - Aksentti1 2 2 5" xfId="71"/>
    <cellStyle name="20 % - Aksentti1 2 2 5 2" xfId="72"/>
    <cellStyle name="20 % - Aksentti1 2 2 5 3" xfId="73"/>
    <cellStyle name="20 % - Aksentti1 2 2 5 4" xfId="74"/>
    <cellStyle name="20 % - Aksentti1 2 2 6" xfId="75"/>
    <cellStyle name="20 % - Aksentti1 2 2 6 2" xfId="76"/>
    <cellStyle name="20 % - Aksentti1 2 2 7" xfId="77"/>
    <cellStyle name="20 % - Aksentti1 2 2 8" xfId="78"/>
    <cellStyle name="20 % - Aksentti1 2 2 9" xfId="79"/>
    <cellStyle name="20 % - Aksentti1 2 3" xfId="80"/>
    <cellStyle name="20 % - Aksentti1 2 3 2" xfId="81"/>
    <cellStyle name="20 % - Aksentti1 2 3 2 2" xfId="82"/>
    <cellStyle name="20 % - Aksentti1 2 3 2 2 2" xfId="83"/>
    <cellStyle name="20 % - Aksentti1 2 3 2 2 2 2" xfId="84"/>
    <cellStyle name="20 % - Aksentti1 2 3 2 2 2 2 2" xfId="85"/>
    <cellStyle name="20 % - Aksentti1 2 3 2 2 2 3" xfId="86"/>
    <cellStyle name="20 % - Aksentti1 2 3 2 2 2 3 2" xfId="87"/>
    <cellStyle name="20 % - Aksentti1 2 3 2 2 2 4" xfId="88"/>
    <cellStyle name="20 % - Aksentti1 2 3 2 2 2 5" xfId="89"/>
    <cellStyle name="20 % - Aksentti1 2 3 2 2 2 6" xfId="90"/>
    <cellStyle name="20 % - Aksentti1 2 3 2 2 3" xfId="91"/>
    <cellStyle name="20 % - Aksentti1 2 3 2 2 3 2" xfId="92"/>
    <cellStyle name="20 % - Aksentti1 2 3 2 2 4" xfId="93"/>
    <cellStyle name="20 % - Aksentti1 2 3 2 2 4 2" xfId="94"/>
    <cellStyle name="20 % - Aksentti1 2 3 2 2 5" xfId="95"/>
    <cellStyle name="20 % - Aksentti1 2 3 2 2 6" xfId="96"/>
    <cellStyle name="20 % - Aksentti1 2 3 2 2 7" xfId="97"/>
    <cellStyle name="20 % - Aksentti1 2 3 2 3" xfId="98"/>
    <cellStyle name="20 % - Aksentti1 2 3 2 3 2" xfId="99"/>
    <cellStyle name="20 % - Aksentti1 2 3 2 3 2 2" xfId="100"/>
    <cellStyle name="20 % - Aksentti1 2 3 2 3 3" xfId="101"/>
    <cellStyle name="20 % - Aksentti1 2 3 2 3 3 2" xfId="102"/>
    <cellStyle name="20 % - Aksentti1 2 3 2 3 4" xfId="103"/>
    <cellStyle name="20 % - Aksentti1 2 3 2 3 5" xfId="104"/>
    <cellStyle name="20 % - Aksentti1 2 3 2 3 6" xfId="105"/>
    <cellStyle name="20 % - Aksentti1 2 3 2 4" xfId="106"/>
    <cellStyle name="20 % - Aksentti1 2 3 2 4 2" xfId="107"/>
    <cellStyle name="20 % - Aksentti1 2 3 2 5" xfId="108"/>
    <cellStyle name="20 % - Aksentti1 2 3 2 5 2" xfId="109"/>
    <cellStyle name="20 % - Aksentti1 2 3 2 6" xfId="110"/>
    <cellStyle name="20 % - Aksentti1 2 3 2 7" xfId="111"/>
    <cellStyle name="20 % - Aksentti1 2 3 2 8" xfId="112"/>
    <cellStyle name="20 % - Aksentti1 2 3 3" xfId="113"/>
    <cellStyle name="20 % - Aksentti1 2 3 3 2" xfId="114"/>
    <cellStyle name="20 % - Aksentti1 2 3 3 2 2" xfId="115"/>
    <cellStyle name="20 % - Aksentti1 2 3 3 2 2 2" xfId="116"/>
    <cellStyle name="20 % - Aksentti1 2 3 3 2 3" xfId="117"/>
    <cellStyle name="20 % - Aksentti1 2 3 3 2 3 2" xfId="118"/>
    <cellStyle name="20 % - Aksentti1 2 3 3 2 4" xfId="119"/>
    <cellStyle name="20 % - Aksentti1 2 3 3 2 5" xfId="120"/>
    <cellStyle name="20 % - Aksentti1 2 3 3 2 6" xfId="121"/>
    <cellStyle name="20 % - Aksentti1 2 3 3 3" xfId="122"/>
    <cellStyle name="20 % - Aksentti1 2 3 3 3 2" xfId="123"/>
    <cellStyle name="20 % - Aksentti1 2 3 3 4" xfId="124"/>
    <cellStyle name="20 % - Aksentti1 2 3 3 4 2" xfId="125"/>
    <cellStyle name="20 % - Aksentti1 2 3 3 5" xfId="126"/>
    <cellStyle name="20 % - Aksentti1 2 3 3 6" xfId="127"/>
    <cellStyle name="20 % - Aksentti1 2 3 3 7" xfId="128"/>
    <cellStyle name="20 % - Aksentti1 2 3 4" xfId="129"/>
    <cellStyle name="20 % - Aksentti1 2 3 4 2" xfId="130"/>
    <cellStyle name="20 % - Aksentti1 2 3 4 2 2" xfId="131"/>
    <cellStyle name="20 % - Aksentti1 2 3 4 3" xfId="132"/>
    <cellStyle name="20 % - Aksentti1 2 3 4 3 2" xfId="133"/>
    <cellStyle name="20 % - Aksentti1 2 3 4 4" xfId="134"/>
    <cellStyle name="20 % - Aksentti1 2 3 4 5" xfId="135"/>
    <cellStyle name="20 % - Aksentti1 2 3 4 6" xfId="136"/>
    <cellStyle name="20 % - Aksentti1 2 3 5" xfId="137"/>
    <cellStyle name="20 % - Aksentti1 2 3 5 2" xfId="138"/>
    <cellStyle name="20 % - Aksentti1 2 3 5 3" xfId="139"/>
    <cellStyle name="20 % - Aksentti1 2 3 5 4" xfId="140"/>
    <cellStyle name="20 % - Aksentti1 2 3 6" xfId="141"/>
    <cellStyle name="20 % - Aksentti1 2 3 6 2" xfId="142"/>
    <cellStyle name="20 % - Aksentti1 2 3 7" xfId="143"/>
    <cellStyle name="20 % - Aksentti1 2 3 8" xfId="144"/>
    <cellStyle name="20 % - Aksentti1 2 3 9" xfId="145"/>
    <cellStyle name="20 % - Aksentti1 2 4" xfId="146"/>
    <cellStyle name="20 % - Aksentti1 2 4 2" xfId="147"/>
    <cellStyle name="20 % - Aksentti1 2 4 2 2" xfId="148"/>
    <cellStyle name="20 % - Aksentti1 2 4 2 2 2" xfId="149"/>
    <cellStyle name="20 % - Aksentti1 2 4 2 2 2 2" xfId="150"/>
    <cellStyle name="20 % - Aksentti1 2 4 2 2 2 2 2" xfId="151"/>
    <cellStyle name="20 % - Aksentti1 2 4 2 2 2 3" xfId="152"/>
    <cellStyle name="20 % - Aksentti1 2 4 2 2 2 3 2" xfId="153"/>
    <cellStyle name="20 % - Aksentti1 2 4 2 2 2 4" xfId="154"/>
    <cellStyle name="20 % - Aksentti1 2 4 2 2 2 5" xfId="155"/>
    <cellStyle name="20 % - Aksentti1 2 4 2 2 2 6" xfId="156"/>
    <cellStyle name="20 % - Aksentti1 2 4 2 2 3" xfId="157"/>
    <cellStyle name="20 % - Aksentti1 2 4 2 2 3 2" xfId="158"/>
    <cellStyle name="20 % - Aksentti1 2 4 2 2 4" xfId="159"/>
    <cellStyle name="20 % - Aksentti1 2 4 2 2 4 2" xfId="160"/>
    <cellStyle name="20 % - Aksentti1 2 4 2 2 5" xfId="161"/>
    <cellStyle name="20 % - Aksentti1 2 4 2 2 6" xfId="162"/>
    <cellStyle name="20 % - Aksentti1 2 4 2 2 7" xfId="163"/>
    <cellStyle name="20 % - Aksentti1 2 4 2 3" xfId="164"/>
    <cellStyle name="20 % - Aksentti1 2 4 2 3 2" xfId="165"/>
    <cellStyle name="20 % - Aksentti1 2 4 2 3 2 2" xfId="166"/>
    <cellStyle name="20 % - Aksentti1 2 4 2 3 3" xfId="167"/>
    <cellStyle name="20 % - Aksentti1 2 4 2 3 3 2" xfId="168"/>
    <cellStyle name="20 % - Aksentti1 2 4 2 3 4" xfId="169"/>
    <cellStyle name="20 % - Aksentti1 2 4 2 3 5" xfId="170"/>
    <cellStyle name="20 % - Aksentti1 2 4 2 3 6" xfId="171"/>
    <cellStyle name="20 % - Aksentti1 2 4 2 4" xfId="172"/>
    <cellStyle name="20 % - Aksentti1 2 4 2 4 2" xfId="173"/>
    <cellStyle name="20 % - Aksentti1 2 4 2 5" xfId="174"/>
    <cellStyle name="20 % - Aksentti1 2 4 2 5 2" xfId="175"/>
    <cellStyle name="20 % - Aksentti1 2 4 2 6" xfId="176"/>
    <cellStyle name="20 % - Aksentti1 2 4 2 7" xfId="177"/>
    <cellStyle name="20 % - Aksentti1 2 4 2 8" xfId="178"/>
    <cellStyle name="20 % - Aksentti1 2 4 3" xfId="179"/>
    <cellStyle name="20 % - Aksentti1 2 4 3 2" xfId="180"/>
    <cellStyle name="20 % - Aksentti1 2 4 3 2 2" xfId="181"/>
    <cellStyle name="20 % - Aksentti1 2 4 3 2 2 2" xfId="182"/>
    <cellStyle name="20 % - Aksentti1 2 4 3 2 3" xfId="183"/>
    <cellStyle name="20 % - Aksentti1 2 4 3 2 3 2" xfId="184"/>
    <cellStyle name="20 % - Aksentti1 2 4 3 2 4" xfId="185"/>
    <cellStyle name="20 % - Aksentti1 2 4 3 2 5" xfId="186"/>
    <cellStyle name="20 % - Aksentti1 2 4 3 2 6" xfId="187"/>
    <cellStyle name="20 % - Aksentti1 2 4 3 3" xfId="188"/>
    <cellStyle name="20 % - Aksentti1 2 4 3 3 2" xfId="189"/>
    <cellStyle name="20 % - Aksentti1 2 4 3 4" xfId="190"/>
    <cellStyle name="20 % - Aksentti1 2 4 3 4 2" xfId="191"/>
    <cellStyle name="20 % - Aksentti1 2 4 3 5" xfId="192"/>
    <cellStyle name="20 % - Aksentti1 2 4 3 6" xfId="193"/>
    <cellStyle name="20 % - Aksentti1 2 4 3 7" xfId="194"/>
    <cellStyle name="20 % - Aksentti1 2 4 4" xfId="195"/>
    <cellStyle name="20 % - Aksentti1 2 4 4 2" xfId="196"/>
    <cellStyle name="20 % - Aksentti1 2 4 4 2 2" xfId="197"/>
    <cellStyle name="20 % - Aksentti1 2 4 4 3" xfId="198"/>
    <cellStyle name="20 % - Aksentti1 2 4 4 3 2" xfId="199"/>
    <cellStyle name="20 % - Aksentti1 2 4 4 4" xfId="200"/>
    <cellStyle name="20 % - Aksentti1 2 4 4 5" xfId="201"/>
    <cellStyle name="20 % - Aksentti1 2 4 4 6" xfId="202"/>
    <cellStyle name="20 % - Aksentti1 2 4 5" xfId="203"/>
    <cellStyle name="20 % - Aksentti1 2 4 5 2" xfId="204"/>
    <cellStyle name="20 % - Aksentti1 2 4 5 3" xfId="205"/>
    <cellStyle name="20 % - Aksentti1 2 4 5 4" xfId="206"/>
    <cellStyle name="20 % - Aksentti1 2 4 6" xfId="207"/>
    <cellStyle name="20 % - Aksentti1 2 4 6 2" xfId="208"/>
    <cellStyle name="20 % - Aksentti1 2 4 7" xfId="209"/>
    <cellStyle name="20 % - Aksentti1 2 4 8" xfId="210"/>
    <cellStyle name="20 % - Aksentti1 2 4 9" xfId="211"/>
    <cellStyle name="20 % - Aksentti1 2 5" xfId="212"/>
    <cellStyle name="20 % - Aksentti1 2 5 2" xfId="213"/>
    <cellStyle name="20 % - Aksentti1 2 5 2 2" xfId="214"/>
    <cellStyle name="20 % - Aksentti1 2 5 2 2 2" xfId="215"/>
    <cellStyle name="20 % - Aksentti1 2 5 2 2 2 2" xfId="216"/>
    <cellStyle name="20 % - Aksentti1 2 5 2 2 3" xfId="217"/>
    <cellStyle name="20 % - Aksentti1 2 5 2 2 3 2" xfId="218"/>
    <cellStyle name="20 % - Aksentti1 2 5 2 2 4" xfId="219"/>
    <cellStyle name="20 % - Aksentti1 2 5 2 2 5" xfId="220"/>
    <cellStyle name="20 % - Aksentti1 2 5 2 2 6" xfId="221"/>
    <cellStyle name="20 % - Aksentti1 2 5 2 3" xfId="222"/>
    <cellStyle name="20 % - Aksentti1 2 5 2 3 2" xfId="223"/>
    <cellStyle name="20 % - Aksentti1 2 5 2 4" xfId="224"/>
    <cellStyle name="20 % - Aksentti1 2 5 2 4 2" xfId="225"/>
    <cellStyle name="20 % - Aksentti1 2 5 2 5" xfId="226"/>
    <cellStyle name="20 % - Aksentti1 2 5 2 6" xfId="227"/>
    <cellStyle name="20 % - Aksentti1 2 5 2 7" xfId="228"/>
    <cellStyle name="20 % - Aksentti1 2 5 3" xfId="229"/>
    <cellStyle name="20 % - Aksentti1 2 5 3 2" xfId="230"/>
    <cellStyle name="20 % - Aksentti1 2 5 3 2 2" xfId="231"/>
    <cellStyle name="20 % - Aksentti1 2 5 3 3" xfId="232"/>
    <cellStyle name="20 % - Aksentti1 2 5 3 3 2" xfId="233"/>
    <cellStyle name="20 % - Aksentti1 2 5 3 4" xfId="234"/>
    <cellStyle name="20 % - Aksentti1 2 5 3 5" xfId="235"/>
    <cellStyle name="20 % - Aksentti1 2 5 3 6" xfId="236"/>
    <cellStyle name="20 % - Aksentti1 2 5 4" xfId="237"/>
    <cellStyle name="20 % - Aksentti1 2 5 4 2" xfId="238"/>
    <cellStyle name="20 % - Aksentti1 2 5 5" xfId="239"/>
    <cellStyle name="20 % - Aksentti1 2 5 5 2" xfId="240"/>
    <cellStyle name="20 % - Aksentti1 2 5 6" xfId="241"/>
    <cellStyle name="20 % - Aksentti1 2 5 7" xfId="242"/>
    <cellStyle name="20 % - Aksentti1 2 5 8" xfId="243"/>
    <cellStyle name="20 % - Aksentti1 2 6" xfId="244"/>
    <cellStyle name="20 % - Aksentti1 2 6 2" xfId="245"/>
    <cellStyle name="20 % - Aksentti1 2 6 2 2" xfId="246"/>
    <cellStyle name="20 % - Aksentti1 2 6 2 2 2" xfId="247"/>
    <cellStyle name="20 % - Aksentti1 2 6 2 3" xfId="248"/>
    <cellStyle name="20 % - Aksentti1 2 6 2 3 2" xfId="249"/>
    <cellStyle name="20 % - Aksentti1 2 6 2 4" xfId="250"/>
    <cellStyle name="20 % - Aksentti1 2 6 2 5" xfId="251"/>
    <cellStyle name="20 % - Aksentti1 2 6 2 6" xfId="252"/>
    <cellStyle name="20 % - Aksentti1 2 6 3" xfId="253"/>
    <cellStyle name="20 % - Aksentti1 2 6 3 2" xfId="254"/>
    <cellStyle name="20 % - Aksentti1 2 6 4" xfId="255"/>
    <cellStyle name="20 % - Aksentti1 2 6 4 2" xfId="256"/>
    <cellStyle name="20 % - Aksentti1 2 6 5" xfId="257"/>
    <cellStyle name="20 % - Aksentti1 2 6 6" xfId="258"/>
    <cellStyle name="20 % - Aksentti1 2 6 7" xfId="259"/>
    <cellStyle name="20 % - Aksentti1 2 7" xfId="260"/>
    <cellStyle name="20 % - Aksentti1 2 7 2" xfId="261"/>
    <cellStyle name="20 % - Aksentti1 2 7 2 2" xfId="262"/>
    <cellStyle name="20 % - Aksentti1 2 7 3" xfId="263"/>
    <cellStyle name="20 % - Aksentti1 2 7 3 2" xfId="264"/>
    <cellStyle name="20 % - Aksentti1 2 7 4" xfId="265"/>
    <cellStyle name="20 % - Aksentti1 2 7 5" xfId="266"/>
    <cellStyle name="20 % - Aksentti1 2 7 6" xfId="267"/>
    <cellStyle name="20 % - Aksentti1 2 8" xfId="268"/>
    <cellStyle name="20 % - Aksentti1 2 8 2" xfId="269"/>
    <cellStyle name="20 % - Aksentti1 2 8 3" xfId="270"/>
    <cellStyle name="20 % - Aksentti1 2 8 4" xfId="271"/>
    <cellStyle name="20 % - Aksentti1 2 9" xfId="272"/>
    <cellStyle name="20 % - Aksentti1 2 9 2" xfId="273"/>
    <cellStyle name="20 % - Aksentti1 2_T_B1.2" xfId="274"/>
    <cellStyle name="20 % - Aksentti2 2" xfId="275"/>
    <cellStyle name="20 % - Aksentti2 2 10" xfId="276"/>
    <cellStyle name="20 % - Aksentti2 2 11" xfId="277"/>
    <cellStyle name="20 % - Aksentti2 2 12" xfId="278"/>
    <cellStyle name="20 % - Aksentti2 2 2" xfId="279"/>
    <cellStyle name="20 % - Aksentti2 2 2 2" xfId="280"/>
    <cellStyle name="20 % - Aksentti2 2 2 2 2" xfId="281"/>
    <cellStyle name="20 % - Aksentti2 2 2 2 2 2" xfId="282"/>
    <cellStyle name="20 % - Aksentti2 2 2 2 2 2 2" xfId="283"/>
    <cellStyle name="20 % - Aksentti2 2 2 2 2 2 2 2" xfId="284"/>
    <cellStyle name="20 % - Aksentti2 2 2 2 2 2 3" xfId="285"/>
    <cellStyle name="20 % - Aksentti2 2 2 2 2 2 3 2" xfId="286"/>
    <cellStyle name="20 % - Aksentti2 2 2 2 2 2 4" xfId="287"/>
    <cellStyle name="20 % - Aksentti2 2 2 2 2 2 5" xfId="288"/>
    <cellStyle name="20 % - Aksentti2 2 2 2 2 2 6" xfId="289"/>
    <cellStyle name="20 % - Aksentti2 2 2 2 2 3" xfId="290"/>
    <cellStyle name="20 % - Aksentti2 2 2 2 2 3 2" xfId="291"/>
    <cellStyle name="20 % - Aksentti2 2 2 2 2 4" xfId="292"/>
    <cellStyle name="20 % - Aksentti2 2 2 2 2 4 2" xfId="293"/>
    <cellStyle name="20 % - Aksentti2 2 2 2 2 5" xfId="294"/>
    <cellStyle name="20 % - Aksentti2 2 2 2 2 6" xfId="295"/>
    <cellStyle name="20 % - Aksentti2 2 2 2 2 7" xfId="296"/>
    <cellStyle name="20 % - Aksentti2 2 2 2 3" xfId="297"/>
    <cellStyle name="20 % - Aksentti2 2 2 2 3 2" xfId="298"/>
    <cellStyle name="20 % - Aksentti2 2 2 2 3 2 2" xfId="299"/>
    <cellStyle name="20 % - Aksentti2 2 2 2 3 3" xfId="300"/>
    <cellStyle name="20 % - Aksentti2 2 2 2 3 3 2" xfId="301"/>
    <cellStyle name="20 % - Aksentti2 2 2 2 3 4" xfId="302"/>
    <cellStyle name="20 % - Aksentti2 2 2 2 3 5" xfId="303"/>
    <cellStyle name="20 % - Aksentti2 2 2 2 3 6" xfId="304"/>
    <cellStyle name="20 % - Aksentti2 2 2 2 4" xfId="305"/>
    <cellStyle name="20 % - Aksentti2 2 2 2 4 2" xfId="306"/>
    <cellStyle name="20 % - Aksentti2 2 2 2 5" xfId="307"/>
    <cellStyle name="20 % - Aksentti2 2 2 2 5 2" xfId="308"/>
    <cellStyle name="20 % - Aksentti2 2 2 2 6" xfId="309"/>
    <cellStyle name="20 % - Aksentti2 2 2 2 7" xfId="310"/>
    <cellStyle name="20 % - Aksentti2 2 2 2 8" xfId="311"/>
    <cellStyle name="20 % - Aksentti2 2 2 3" xfId="312"/>
    <cellStyle name="20 % - Aksentti2 2 2 3 2" xfId="313"/>
    <cellStyle name="20 % - Aksentti2 2 2 3 2 2" xfId="314"/>
    <cellStyle name="20 % - Aksentti2 2 2 3 2 2 2" xfId="315"/>
    <cellStyle name="20 % - Aksentti2 2 2 3 2 3" xfId="316"/>
    <cellStyle name="20 % - Aksentti2 2 2 3 2 3 2" xfId="317"/>
    <cellStyle name="20 % - Aksentti2 2 2 3 2 4" xfId="318"/>
    <cellStyle name="20 % - Aksentti2 2 2 3 2 5" xfId="319"/>
    <cellStyle name="20 % - Aksentti2 2 2 3 2 6" xfId="320"/>
    <cellStyle name="20 % - Aksentti2 2 2 3 3" xfId="321"/>
    <cellStyle name="20 % - Aksentti2 2 2 3 3 2" xfId="322"/>
    <cellStyle name="20 % - Aksentti2 2 2 3 4" xfId="323"/>
    <cellStyle name="20 % - Aksentti2 2 2 3 4 2" xfId="324"/>
    <cellStyle name="20 % - Aksentti2 2 2 3 5" xfId="325"/>
    <cellStyle name="20 % - Aksentti2 2 2 3 6" xfId="326"/>
    <cellStyle name="20 % - Aksentti2 2 2 3 7" xfId="327"/>
    <cellStyle name="20 % - Aksentti2 2 2 4" xfId="328"/>
    <cellStyle name="20 % - Aksentti2 2 2 4 2" xfId="329"/>
    <cellStyle name="20 % - Aksentti2 2 2 4 2 2" xfId="330"/>
    <cellStyle name="20 % - Aksentti2 2 2 4 3" xfId="331"/>
    <cellStyle name="20 % - Aksentti2 2 2 4 3 2" xfId="332"/>
    <cellStyle name="20 % - Aksentti2 2 2 4 4" xfId="333"/>
    <cellStyle name="20 % - Aksentti2 2 2 4 5" xfId="334"/>
    <cellStyle name="20 % - Aksentti2 2 2 4 6" xfId="335"/>
    <cellStyle name="20 % - Aksentti2 2 2 5" xfId="336"/>
    <cellStyle name="20 % - Aksentti2 2 2 5 2" xfId="337"/>
    <cellStyle name="20 % - Aksentti2 2 2 5 3" xfId="338"/>
    <cellStyle name="20 % - Aksentti2 2 2 5 4" xfId="339"/>
    <cellStyle name="20 % - Aksentti2 2 2 6" xfId="340"/>
    <cellStyle name="20 % - Aksentti2 2 2 6 2" xfId="341"/>
    <cellStyle name="20 % - Aksentti2 2 2 7" xfId="342"/>
    <cellStyle name="20 % - Aksentti2 2 2 8" xfId="343"/>
    <cellStyle name="20 % - Aksentti2 2 2 9" xfId="344"/>
    <cellStyle name="20 % - Aksentti2 2 3" xfId="345"/>
    <cellStyle name="20 % - Aksentti2 2 3 2" xfId="346"/>
    <cellStyle name="20 % - Aksentti2 2 3 2 2" xfId="347"/>
    <cellStyle name="20 % - Aksentti2 2 3 2 2 2" xfId="348"/>
    <cellStyle name="20 % - Aksentti2 2 3 2 2 2 2" xfId="349"/>
    <cellStyle name="20 % - Aksentti2 2 3 2 2 2 2 2" xfId="350"/>
    <cellStyle name="20 % - Aksentti2 2 3 2 2 2 3" xfId="351"/>
    <cellStyle name="20 % - Aksentti2 2 3 2 2 2 3 2" xfId="352"/>
    <cellStyle name="20 % - Aksentti2 2 3 2 2 2 4" xfId="353"/>
    <cellStyle name="20 % - Aksentti2 2 3 2 2 2 5" xfId="354"/>
    <cellStyle name="20 % - Aksentti2 2 3 2 2 2 6" xfId="355"/>
    <cellStyle name="20 % - Aksentti2 2 3 2 2 3" xfId="356"/>
    <cellStyle name="20 % - Aksentti2 2 3 2 2 3 2" xfId="357"/>
    <cellStyle name="20 % - Aksentti2 2 3 2 2 4" xfId="358"/>
    <cellStyle name="20 % - Aksentti2 2 3 2 2 4 2" xfId="359"/>
    <cellStyle name="20 % - Aksentti2 2 3 2 2 5" xfId="360"/>
    <cellStyle name="20 % - Aksentti2 2 3 2 2 6" xfId="361"/>
    <cellStyle name="20 % - Aksentti2 2 3 2 2 7" xfId="362"/>
    <cellStyle name="20 % - Aksentti2 2 3 2 3" xfId="363"/>
    <cellStyle name="20 % - Aksentti2 2 3 2 3 2" xfId="364"/>
    <cellStyle name="20 % - Aksentti2 2 3 2 3 2 2" xfId="365"/>
    <cellStyle name="20 % - Aksentti2 2 3 2 3 3" xfId="366"/>
    <cellStyle name="20 % - Aksentti2 2 3 2 3 3 2" xfId="367"/>
    <cellStyle name="20 % - Aksentti2 2 3 2 3 4" xfId="368"/>
    <cellStyle name="20 % - Aksentti2 2 3 2 3 5" xfId="369"/>
    <cellStyle name="20 % - Aksentti2 2 3 2 3 6" xfId="370"/>
    <cellStyle name="20 % - Aksentti2 2 3 2 4" xfId="371"/>
    <cellStyle name="20 % - Aksentti2 2 3 2 4 2" xfId="372"/>
    <cellStyle name="20 % - Aksentti2 2 3 2 5" xfId="373"/>
    <cellStyle name="20 % - Aksentti2 2 3 2 5 2" xfId="374"/>
    <cellStyle name="20 % - Aksentti2 2 3 2 6" xfId="375"/>
    <cellStyle name="20 % - Aksentti2 2 3 2 7" xfId="376"/>
    <cellStyle name="20 % - Aksentti2 2 3 2 8" xfId="377"/>
    <cellStyle name="20 % - Aksentti2 2 3 3" xfId="378"/>
    <cellStyle name="20 % - Aksentti2 2 3 3 2" xfId="379"/>
    <cellStyle name="20 % - Aksentti2 2 3 3 2 2" xfId="380"/>
    <cellStyle name="20 % - Aksentti2 2 3 3 2 2 2" xfId="381"/>
    <cellStyle name="20 % - Aksentti2 2 3 3 2 3" xfId="382"/>
    <cellStyle name="20 % - Aksentti2 2 3 3 2 3 2" xfId="383"/>
    <cellStyle name="20 % - Aksentti2 2 3 3 2 4" xfId="384"/>
    <cellStyle name="20 % - Aksentti2 2 3 3 2 5" xfId="385"/>
    <cellStyle name="20 % - Aksentti2 2 3 3 2 6" xfId="386"/>
    <cellStyle name="20 % - Aksentti2 2 3 3 3" xfId="387"/>
    <cellStyle name="20 % - Aksentti2 2 3 3 3 2" xfId="388"/>
    <cellStyle name="20 % - Aksentti2 2 3 3 4" xfId="389"/>
    <cellStyle name="20 % - Aksentti2 2 3 3 4 2" xfId="390"/>
    <cellStyle name="20 % - Aksentti2 2 3 3 5" xfId="391"/>
    <cellStyle name="20 % - Aksentti2 2 3 3 6" xfId="392"/>
    <cellStyle name="20 % - Aksentti2 2 3 3 7" xfId="393"/>
    <cellStyle name="20 % - Aksentti2 2 3 4" xfId="394"/>
    <cellStyle name="20 % - Aksentti2 2 3 4 2" xfId="395"/>
    <cellStyle name="20 % - Aksentti2 2 3 4 2 2" xfId="396"/>
    <cellStyle name="20 % - Aksentti2 2 3 4 3" xfId="397"/>
    <cellStyle name="20 % - Aksentti2 2 3 4 3 2" xfId="398"/>
    <cellStyle name="20 % - Aksentti2 2 3 4 4" xfId="399"/>
    <cellStyle name="20 % - Aksentti2 2 3 4 5" xfId="400"/>
    <cellStyle name="20 % - Aksentti2 2 3 4 6" xfId="401"/>
    <cellStyle name="20 % - Aksentti2 2 3 5" xfId="402"/>
    <cellStyle name="20 % - Aksentti2 2 3 5 2" xfId="403"/>
    <cellStyle name="20 % - Aksentti2 2 3 5 3" xfId="404"/>
    <cellStyle name="20 % - Aksentti2 2 3 5 4" xfId="405"/>
    <cellStyle name="20 % - Aksentti2 2 3 6" xfId="406"/>
    <cellStyle name="20 % - Aksentti2 2 3 6 2" xfId="407"/>
    <cellStyle name="20 % - Aksentti2 2 3 7" xfId="408"/>
    <cellStyle name="20 % - Aksentti2 2 3 8" xfId="409"/>
    <cellStyle name="20 % - Aksentti2 2 3 9" xfId="410"/>
    <cellStyle name="20 % - Aksentti2 2 4" xfId="411"/>
    <cellStyle name="20 % - Aksentti2 2 4 2" xfId="412"/>
    <cellStyle name="20 % - Aksentti2 2 4 2 2" xfId="413"/>
    <cellStyle name="20 % - Aksentti2 2 4 2 2 2" xfId="414"/>
    <cellStyle name="20 % - Aksentti2 2 4 2 2 2 2" xfId="415"/>
    <cellStyle name="20 % - Aksentti2 2 4 2 2 2 2 2" xfId="416"/>
    <cellStyle name="20 % - Aksentti2 2 4 2 2 2 3" xfId="417"/>
    <cellStyle name="20 % - Aksentti2 2 4 2 2 2 3 2" xfId="418"/>
    <cellStyle name="20 % - Aksentti2 2 4 2 2 2 4" xfId="419"/>
    <cellStyle name="20 % - Aksentti2 2 4 2 2 2 5" xfId="420"/>
    <cellStyle name="20 % - Aksentti2 2 4 2 2 2 6" xfId="421"/>
    <cellStyle name="20 % - Aksentti2 2 4 2 2 3" xfId="422"/>
    <cellStyle name="20 % - Aksentti2 2 4 2 2 3 2" xfId="423"/>
    <cellStyle name="20 % - Aksentti2 2 4 2 2 4" xfId="424"/>
    <cellStyle name="20 % - Aksentti2 2 4 2 2 4 2" xfId="425"/>
    <cellStyle name="20 % - Aksentti2 2 4 2 2 5" xfId="426"/>
    <cellStyle name="20 % - Aksentti2 2 4 2 2 6" xfId="427"/>
    <cellStyle name="20 % - Aksentti2 2 4 2 2 7" xfId="428"/>
    <cellStyle name="20 % - Aksentti2 2 4 2 3" xfId="429"/>
    <cellStyle name="20 % - Aksentti2 2 4 2 3 2" xfId="430"/>
    <cellStyle name="20 % - Aksentti2 2 4 2 3 2 2" xfId="431"/>
    <cellStyle name="20 % - Aksentti2 2 4 2 3 3" xfId="432"/>
    <cellStyle name="20 % - Aksentti2 2 4 2 3 3 2" xfId="433"/>
    <cellStyle name="20 % - Aksentti2 2 4 2 3 4" xfId="434"/>
    <cellStyle name="20 % - Aksentti2 2 4 2 3 5" xfId="435"/>
    <cellStyle name="20 % - Aksentti2 2 4 2 3 6" xfId="436"/>
    <cellStyle name="20 % - Aksentti2 2 4 2 4" xfId="437"/>
    <cellStyle name="20 % - Aksentti2 2 4 2 4 2" xfId="438"/>
    <cellStyle name="20 % - Aksentti2 2 4 2 5" xfId="439"/>
    <cellStyle name="20 % - Aksentti2 2 4 2 5 2" xfId="440"/>
    <cellStyle name="20 % - Aksentti2 2 4 2 6" xfId="441"/>
    <cellStyle name="20 % - Aksentti2 2 4 2 7" xfId="442"/>
    <cellStyle name="20 % - Aksentti2 2 4 2 8" xfId="443"/>
    <cellStyle name="20 % - Aksentti2 2 4 3" xfId="444"/>
    <cellStyle name="20 % - Aksentti2 2 4 3 2" xfId="445"/>
    <cellStyle name="20 % - Aksentti2 2 4 3 2 2" xfId="446"/>
    <cellStyle name="20 % - Aksentti2 2 4 3 2 2 2" xfId="447"/>
    <cellStyle name="20 % - Aksentti2 2 4 3 2 3" xfId="448"/>
    <cellStyle name="20 % - Aksentti2 2 4 3 2 3 2" xfId="449"/>
    <cellStyle name="20 % - Aksentti2 2 4 3 2 4" xfId="450"/>
    <cellStyle name="20 % - Aksentti2 2 4 3 2 5" xfId="451"/>
    <cellStyle name="20 % - Aksentti2 2 4 3 2 6" xfId="452"/>
    <cellStyle name="20 % - Aksentti2 2 4 3 3" xfId="453"/>
    <cellStyle name="20 % - Aksentti2 2 4 3 3 2" xfId="454"/>
    <cellStyle name="20 % - Aksentti2 2 4 3 4" xfId="455"/>
    <cellStyle name="20 % - Aksentti2 2 4 3 4 2" xfId="456"/>
    <cellStyle name="20 % - Aksentti2 2 4 3 5" xfId="457"/>
    <cellStyle name="20 % - Aksentti2 2 4 3 6" xfId="458"/>
    <cellStyle name="20 % - Aksentti2 2 4 3 7" xfId="459"/>
    <cellStyle name="20 % - Aksentti2 2 4 4" xfId="460"/>
    <cellStyle name="20 % - Aksentti2 2 4 4 2" xfId="461"/>
    <cellStyle name="20 % - Aksentti2 2 4 4 2 2" xfId="462"/>
    <cellStyle name="20 % - Aksentti2 2 4 4 3" xfId="463"/>
    <cellStyle name="20 % - Aksentti2 2 4 4 3 2" xfId="464"/>
    <cellStyle name="20 % - Aksentti2 2 4 4 4" xfId="465"/>
    <cellStyle name="20 % - Aksentti2 2 4 4 5" xfId="466"/>
    <cellStyle name="20 % - Aksentti2 2 4 4 6" xfId="467"/>
    <cellStyle name="20 % - Aksentti2 2 4 5" xfId="468"/>
    <cellStyle name="20 % - Aksentti2 2 4 5 2" xfId="469"/>
    <cellStyle name="20 % - Aksentti2 2 4 5 3" xfId="470"/>
    <cellStyle name="20 % - Aksentti2 2 4 5 4" xfId="471"/>
    <cellStyle name="20 % - Aksentti2 2 4 6" xfId="472"/>
    <cellStyle name="20 % - Aksentti2 2 4 6 2" xfId="473"/>
    <cellStyle name="20 % - Aksentti2 2 4 7" xfId="474"/>
    <cellStyle name="20 % - Aksentti2 2 4 8" xfId="475"/>
    <cellStyle name="20 % - Aksentti2 2 4 9" xfId="476"/>
    <cellStyle name="20 % - Aksentti2 2 5" xfId="477"/>
    <cellStyle name="20 % - Aksentti2 2 5 2" xfId="478"/>
    <cellStyle name="20 % - Aksentti2 2 5 2 2" xfId="479"/>
    <cellStyle name="20 % - Aksentti2 2 5 2 2 2" xfId="480"/>
    <cellStyle name="20 % - Aksentti2 2 5 2 2 2 2" xfId="481"/>
    <cellStyle name="20 % - Aksentti2 2 5 2 2 3" xfId="482"/>
    <cellStyle name="20 % - Aksentti2 2 5 2 2 3 2" xfId="483"/>
    <cellStyle name="20 % - Aksentti2 2 5 2 2 4" xfId="484"/>
    <cellStyle name="20 % - Aksentti2 2 5 2 2 5" xfId="485"/>
    <cellStyle name="20 % - Aksentti2 2 5 2 2 6" xfId="486"/>
    <cellStyle name="20 % - Aksentti2 2 5 2 3" xfId="487"/>
    <cellStyle name="20 % - Aksentti2 2 5 2 3 2" xfId="488"/>
    <cellStyle name="20 % - Aksentti2 2 5 2 4" xfId="489"/>
    <cellStyle name="20 % - Aksentti2 2 5 2 4 2" xfId="490"/>
    <cellStyle name="20 % - Aksentti2 2 5 2 5" xfId="491"/>
    <cellStyle name="20 % - Aksentti2 2 5 2 6" xfId="492"/>
    <cellStyle name="20 % - Aksentti2 2 5 2 7" xfId="493"/>
    <cellStyle name="20 % - Aksentti2 2 5 3" xfId="494"/>
    <cellStyle name="20 % - Aksentti2 2 5 3 2" xfId="495"/>
    <cellStyle name="20 % - Aksentti2 2 5 3 2 2" xfId="496"/>
    <cellStyle name="20 % - Aksentti2 2 5 3 3" xfId="497"/>
    <cellStyle name="20 % - Aksentti2 2 5 3 3 2" xfId="498"/>
    <cellStyle name="20 % - Aksentti2 2 5 3 4" xfId="499"/>
    <cellStyle name="20 % - Aksentti2 2 5 3 5" xfId="500"/>
    <cellStyle name="20 % - Aksentti2 2 5 3 6" xfId="501"/>
    <cellStyle name="20 % - Aksentti2 2 5 4" xfId="502"/>
    <cellStyle name="20 % - Aksentti2 2 5 4 2" xfId="503"/>
    <cellStyle name="20 % - Aksentti2 2 5 5" xfId="504"/>
    <cellStyle name="20 % - Aksentti2 2 5 5 2" xfId="505"/>
    <cellStyle name="20 % - Aksentti2 2 5 6" xfId="506"/>
    <cellStyle name="20 % - Aksentti2 2 5 7" xfId="507"/>
    <cellStyle name="20 % - Aksentti2 2 5 8" xfId="508"/>
    <cellStyle name="20 % - Aksentti2 2 6" xfId="509"/>
    <cellStyle name="20 % - Aksentti2 2 6 2" xfId="510"/>
    <cellStyle name="20 % - Aksentti2 2 6 2 2" xfId="511"/>
    <cellStyle name="20 % - Aksentti2 2 6 2 2 2" xfId="512"/>
    <cellStyle name="20 % - Aksentti2 2 6 2 3" xfId="513"/>
    <cellStyle name="20 % - Aksentti2 2 6 2 3 2" xfId="514"/>
    <cellStyle name="20 % - Aksentti2 2 6 2 4" xfId="515"/>
    <cellStyle name="20 % - Aksentti2 2 6 2 5" xfId="516"/>
    <cellStyle name="20 % - Aksentti2 2 6 2 6" xfId="517"/>
    <cellStyle name="20 % - Aksentti2 2 6 3" xfId="518"/>
    <cellStyle name="20 % - Aksentti2 2 6 3 2" xfId="519"/>
    <cellStyle name="20 % - Aksentti2 2 6 4" xfId="520"/>
    <cellStyle name="20 % - Aksentti2 2 6 4 2" xfId="521"/>
    <cellStyle name="20 % - Aksentti2 2 6 5" xfId="522"/>
    <cellStyle name="20 % - Aksentti2 2 6 6" xfId="523"/>
    <cellStyle name="20 % - Aksentti2 2 6 7" xfId="524"/>
    <cellStyle name="20 % - Aksentti2 2 7" xfId="525"/>
    <cellStyle name="20 % - Aksentti2 2 7 2" xfId="526"/>
    <cellStyle name="20 % - Aksentti2 2 7 2 2" xfId="527"/>
    <cellStyle name="20 % - Aksentti2 2 7 3" xfId="528"/>
    <cellStyle name="20 % - Aksentti2 2 7 3 2" xfId="529"/>
    <cellStyle name="20 % - Aksentti2 2 7 4" xfId="530"/>
    <cellStyle name="20 % - Aksentti2 2 7 5" xfId="531"/>
    <cellStyle name="20 % - Aksentti2 2 7 6" xfId="532"/>
    <cellStyle name="20 % - Aksentti2 2 8" xfId="533"/>
    <cellStyle name="20 % - Aksentti2 2 8 2" xfId="534"/>
    <cellStyle name="20 % - Aksentti2 2 8 3" xfId="535"/>
    <cellStyle name="20 % - Aksentti2 2 8 4" xfId="536"/>
    <cellStyle name="20 % - Aksentti2 2 9" xfId="537"/>
    <cellStyle name="20 % - Aksentti2 2 9 2" xfId="538"/>
    <cellStyle name="20 % - Aksentti2 2_T_B1.2" xfId="539"/>
    <cellStyle name="20 % - Aksentti3 2" xfId="540"/>
    <cellStyle name="20 % - Aksentti3 2 10" xfId="541"/>
    <cellStyle name="20 % - Aksentti3 2 11" xfId="542"/>
    <cellStyle name="20 % - Aksentti3 2 12" xfId="543"/>
    <cellStyle name="20 % - Aksentti3 2 2" xfId="544"/>
    <cellStyle name="20 % - Aksentti3 2 2 2" xfId="545"/>
    <cellStyle name="20 % - Aksentti3 2 2 2 2" xfId="546"/>
    <cellStyle name="20 % - Aksentti3 2 2 2 2 2" xfId="547"/>
    <cellStyle name="20 % - Aksentti3 2 2 2 2 2 2" xfId="548"/>
    <cellStyle name="20 % - Aksentti3 2 2 2 2 2 2 2" xfId="549"/>
    <cellStyle name="20 % - Aksentti3 2 2 2 2 2 3" xfId="550"/>
    <cellStyle name="20 % - Aksentti3 2 2 2 2 2 3 2" xfId="551"/>
    <cellStyle name="20 % - Aksentti3 2 2 2 2 2 4" xfId="552"/>
    <cellStyle name="20 % - Aksentti3 2 2 2 2 2 5" xfId="553"/>
    <cellStyle name="20 % - Aksentti3 2 2 2 2 2 6" xfId="554"/>
    <cellStyle name="20 % - Aksentti3 2 2 2 2 3" xfId="555"/>
    <cellStyle name="20 % - Aksentti3 2 2 2 2 3 2" xfId="556"/>
    <cellStyle name="20 % - Aksentti3 2 2 2 2 4" xfId="557"/>
    <cellStyle name="20 % - Aksentti3 2 2 2 2 4 2" xfId="558"/>
    <cellStyle name="20 % - Aksentti3 2 2 2 2 5" xfId="559"/>
    <cellStyle name="20 % - Aksentti3 2 2 2 2 6" xfId="560"/>
    <cellStyle name="20 % - Aksentti3 2 2 2 2 7" xfId="561"/>
    <cellStyle name="20 % - Aksentti3 2 2 2 3" xfId="562"/>
    <cellStyle name="20 % - Aksentti3 2 2 2 3 2" xfId="563"/>
    <cellStyle name="20 % - Aksentti3 2 2 2 3 2 2" xfId="564"/>
    <cellStyle name="20 % - Aksentti3 2 2 2 3 3" xfId="565"/>
    <cellStyle name="20 % - Aksentti3 2 2 2 3 3 2" xfId="566"/>
    <cellStyle name="20 % - Aksentti3 2 2 2 3 4" xfId="567"/>
    <cellStyle name="20 % - Aksentti3 2 2 2 3 5" xfId="568"/>
    <cellStyle name="20 % - Aksentti3 2 2 2 3 6" xfId="569"/>
    <cellStyle name="20 % - Aksentti3 2 2 2 4" xfId="570"/>
    <cellStyle name="20 % - Aksentti3 2 2 2 4 2" xfId="571"/>
    <cellStyle name="20 % - Aksentti3 2 2 2 5" xfId="572"/>
    <cellStyle name="20 % - Aksentti3 2 2 2 5 2" xfId="573"/>
    <cellStyle name="20 % - Aksentti3 2 2 2 6" xfId="574"/>
    <cellStyle name="20 % - Aksentti3 2 2 2 7" xfId="575"/>
    <cellStyle name="20 % - Aksentti3 2 2 2 8" xfId="576"/>
    <cellStyle name="20 % - Aksentti3 2 2 3" xfId="577"/>
    <cellStyle name="20 % - Aksentti3 2 2 3 2" xfId="578"/>
    <cellStyle name="20 % - Aksentti3 2 2 3 2 2" xfId="579"/>
    <cellStyle name="20 % - Aksentti3 2 2 3 2 2 2" xfId="580"/>
    <cellStyle name="20 % - Aksentti3 2 2 3 2 3" xfId="581"/>
    <cellStyle name="20 % - Aksentti3 2 2 3 2 3 2" xfId="582"/>
    <cellStyle name="20 % - Aksentti3 2 2 3 2 4" xfId="583"/>
    <cellStyle name="20 % - Aksentti3 2 2 3 2 5" xfId="584"/>
    <cellStyle name="20 % - Aksentti3 2 2 3 2 6" xfId="585"/>
    <cellStyle name="20 % - Aksentti3 2 2 3 3" xfId="586"/>
    <cellStyle name="20 % - Aksentti3 2 2 3 3 2" xfId="587"/>
    <cellStyle name="20 % - Aksentti3 2 2 3 4" xfId="588"/>
    <cellStyle name="20 % - Aksentti3 2 2 3 4 2" xfId="589"/>
    <cellStyle name="20 % - Aksentti3 2 2 3 5" xfId="590"/>
    <cellStyle name="20 % - Aksentti3 2 2 3 6" xfId="591"/>
    <cellStyle name="20 % - Aksentti3 2 2 3 7" xfId="592"/>
    <cellStyle name="20 % - Aksentti3 2 2 4" xfId="593"/>
    <cellStyle name="20 % - Aksentti3 2 2 4 2" xfId="594"/>
    <cellStyle name="20 % - Aksentti3 2 2 4 2 2" xfId="595"/>
    <cellStyle name="20 % - Aksentti3 2 2 4 3" xfId="596"/>
    <cellStyle name="20 % - Aksentti3 2 2 4 3 2" xfId="597"/>
    <cellStyle name="20 % - Aksentti3 2 2 4 4" xfId="598"/>
    <cellStyle name="20 % - Aksentti3 2 2 4 5" xfId="599"/>
    <cellStyle name="20 % - Aksentti3 2 2 4 6" xfId="600"/>
    <cellStyle name="20 % - Aksentti3 2 2 5" xfId="601"/>
    <cellStyle name="20 % - Aksentti3 2 2 5 2" xfId="602"/>
    <cellStyle name="20 % - Aksentti3 2 2 5 3" xfId="603"/>
    <cellStyle name="20 % - Aksentti3 2 2 5 4" xfId="604"/>
    <cellStyle name="20 % - Aksentti3 2 2 6" xfId="605"/>
    <cellStyle name="20 % - Aksentti3 2 2 6 2" xfId="606"/>
    <cellStyle name="20 % - Aksentti3 2 2 7" xfId="607"/>
    <cellStyle name="20 % - Aksentti3 2 2 8" xfId="608"/>
    <cellStyle name="20 % - Aksentti3 2 2 9" xfId="609"/>
    <cellStyle name="20 % - Aksentti3 2 3" xfId="610"/>
    <cellStyle name="20 % - Aksentti3 2 3 2" xfId="611"/>
    <cellStyle name="20 % - Aksentti3 2 3 2 2" xfId="612"/>
    <cellStyle name="20 % - Aksentti3 2 3 2 2 2" xfId="613"/>
    <cellStyle name="20 % - Aksentti3 2 3 2 2 2 2" xfId="614"/>
    <cellStyle name="20 % - Aksentti3 2 3 2 2 2 2 2" xfId="615"/>
    <cellStyle name="20 % - Aksentti3 2 3 2 2 2 3" xfId="616"/>
    <cellStyle name="20 % - Aksentti3 2 3 2 2 2 3 2" xfId="617"/>
    <cellStyle name="20 % - Aksentti3 2 3 2 2 2 4" xfId="618"/>
    <cellStyle name="20 % - Aksentti3 2 3 2 2 2 5" xfId="619"/>
    <cellStyle name="20 % - Aksentti3 2 3 2 2 2 6" xfId="620"/>
    <cellStyle name="20 % - Aksentti3 2 3 2 2 3" xfId="621"/>
    <cellStyle name="20 % - Aksentti3 2 3 2 2 3 2" xfId="622"/>
    <cellStyle name="20 % - Aksentti3 2 3 2 2 4" xfId="623"/>
    <cellStyle name="20 % - Aksentti3 2 3 2 2 4 2" xfId="624"/>
    <cellStyle name="20 % - Aksentti3 2 3 2 2 5" xfId="625"/>
    <cellStyle name="20 % - Aksentti3 2 3 2 2 6" xfId="626"/>
    <cellStyle name="20 % - Aksentti3 2 3 2 2 7" xfId="627"/>
    <cellStyle name="20 % - Aksentti3 2 3 2 3" xfId="628"/>
    <cellStyle name="20 % - Aksentti3 2 3 2 3 2" xfId="629"/>
    <cellStyle name="20 % - Aksentti3 2 3 2 3 2 2" xfId="630"/>
    <cellStyle name="20 % - Aksentti3 2 3 2 3 3" xfId="631"/>
    <cellStyle name="20 % - Aksentti3 2 3 2 3 3 2" xfId="632"/>
    <cellStyle name="20 % - Aksentti3 2 3 2 3 4" xfId="633"/>
    <cellStyle name="20 % - Aksentti3 2 3 2 3 5" xfId="634"/>
    <cellStyle name="20 % - Aksentti3 2 3 2 3 6" xfId="635"/>
    <cellStyle name="20 % - Aksentti3 2 3 2 4" xfId="636"/>
    <cellStyle name="20 % - Aksentti3 2 3 2 4 2" xfId="637"/>
    <cellStyle name="20 % - Aksentti3 2 3 2 5" xfId="638"/>
    <cellStyle name="20 % - Aksentti3 2 3 2 5 2" xfId="639"/>
    <cellStyle name="20 % - Aksentti3 2 3 2 6" xfId="640"/>
    <cellStyle name="20 % - Aksentti3 2 3 2 7" xfId="641"/>
    <cellStyle name="20 % - Aksentti3 2 3 2 8" xfId="642"/>
    <cellStyle name="20 % - Aksentti3 2 3 3" xfId="643"/>
    <cellStyle name="20 % - Aksentti3 2 3 3 2" xfId="644"/>
    <cellStyle name="20 % - Aksentti3 2 3 3 2 2" xfId="645"/>
    <cellStyle name="20 % - Aksentti3 2 3 3 2 2 2" xfId="646"/>
    <cellStyle name="20 % - Aksentti3 2 3 3 2 3" xfId="647"/>
    <cellStyle name="20 % - Aksentti3 2 3 3 2 3 2" xfId="648"/>
    <cellStyle name="20 % - Aksentti3 2 3 3 2 4" xfId="649"/>
    <cellStyle name="20 % - Aksentti3 2 3 3 2 5" xfId="650"/>
    <cellStyle name="20 % - Aksentti3 2 3 3 2 6" xfId="651"/>
    <cellStyle name="20 % - Aksentti3 2 3 3 3" xfId="652"/>
    <cellStyle name="20 % - Aksentti3 2 3 3 3 2" xfId="653"/>
    <cellStyle name="20 % - Aksentti3 2 3 3 4" xfId="654"/>
    <cellStyle name="20 % - Aksentti3 2 3 3 4 2" xfId="655"/>
    <cellStyle name="20 % - Aksentti3 2 3 3 5" xfId="656"/>
    <cellStyle name="20 % - Aksentti3 2 3 3 6" xfId="657"/>
    <cellStyle name="20 % - Aksentti3 2 3 3 7" xfId="658"/>
    <cellStyle name="20 % - Aksentti3 2 3 4" xfId="659"/>
    <cellStyle name="20 % - Aksentti3 2 3 4 2" xfId="660"/>
    <cellStyle name="20 % - Aksentti3 2 3 4 2 2" xfId="661"/>
    <cellStyle name="20 % - Aksentti3 2 3 4 3" xfId="662"/>
    <cellStyle name="20 % - Aksentti3 2 3 4 3 2" xfId="663"/>
    <cellStyle name="20 % - Aksentti3 2 3 4 4" xfId="664"/>
    <cellStyle name="20 % - Aksentti3 2 3 4 5" xfId="665"/>
    <cellStyle name="20 % - Aksentti3 2 3 4 6" xfId="666"/>
    <cellStyle name="20 % - Aksentti3 2 3 5" xfId="667"/>
    <cellStyle name="20 % - Aksentti3 2 3 5 2" xfId="668"/>
    <cellStyle name="20 % - Aksentti3 2 3 5 3" xfId="669"/>
    <cellStyle name="20 % - Aksentti3 2 3 5 4" xfId="670"/>
    <cellStyle name="20 % - Aksentti3 2 3 6" xfId="671"/>
    <cellStyle name="20 % - Aksentti3 2 3 6 2" xfId="672"/>
    <cellStyle name="20 % - Aksentti3 2 3 7" xfId="673"/>
    <cellStyle name="20 % - Aksentti3 2 3 8" xfId="674"/>
    <cellStyle name="20 % - Aksentti3 2 3 9" xfId="675"/>
    <cellStyle name="20 % - Aksentti3 2 4" xfId="676"/>
    <cellStyle name="20 % - Aksentti3 2 4 2" xfId="677"/>
    <cellStyle name="20 % - Aksentti3 2 4 2 2" xfId="678"/>
    <cellStyle name="20 % - Aksentti3 2 4 2 2 2" xfId="679"/>
    <cellStyle name="20 % - Aksentti3 2 4 2 2 2 2" xfId="680"/>
    <cellStyle name="20 % - Aksentti3 2 4 2 2 2 2 2" xfId="681"/>
    <cellStyle name="20 % - Aksentti3 2 4 2 2 2 3" xfId="682"/>
    <cellStyle name="20 % - Aksentti3 2 4 2 2 2 3 2" xfId="683"/>
    <cellStyle name="20 % - Aksentti3 2 4 2 2 2 4" xfId="684"/>
    <cellStyle name="20 % - Aksentti3 2 4 2 2 2 5" xfId="685"/>
    <cellStyle name="20 % - Aksentti3 2 4 2 2 2 6" xfId="686"/>
    <cellStyle name="20 % - Aksentti3 2 4 2 2 3" xfId="687"/>
    <cellStyle name="20 % - Aksentti3 2 4 2 2 3 2" xfId="688"/>
    <cellStyle name="20 % - Aksentti3 2 4 2 2 4" xfId="689"/>
    <cellStyle name="20 % - Aksentti3 2 4 2 2 4 2" xfId="690"/>
    <cellStyle name="20 % - Aksentti3 2 4 2 2 5" xfId="691"/>
    <cellStyle name="20 % - Aksentti3 2 4 2 2 6" xfId="692"/>
    <cellStyle name="20 % - Aksentti3 2 4 2 2 7" xfId="693"/>
    <cellStyle name="20 % - Aksentti3 2 4 2 3" xfId="694"/>
    <cellStyle name="20 % - Aksentti3 2 4 2 3 2" xfId="695"/>
    <cellStyle name="20 % - Aksentti3 2 4 2 3 2 2" xfId="696"/>
    <cellStyle name="20 % - Aksentti3 2 4 2 3 3" xfId="697"/>
    <cellStyle name="20 % - Aksentti3 2 4 2 3 3 2" xfId="698"/>
    <cellStyle name="20 % - Aksentti3 2 4 2 3 4" xfId="699"/>
    <cellStyle name="20 % - Aksentti3 2 4 2 3 5" xfId="700"/>
    <cellStyle name="20 % - Aksentti3 2 4 2 3 6" xfId="701"/>
    <cellStyle name="20 % - Aksentti3 2 4 2 4" xfId="702"/>
    <cellStyle name="20 % - Aksentti3 2 4 2 4 2" xfId="703"/>
    <cellStyle name="20 % - Aksentti3 2 4 2 5" xfId="704"/>
    <cellStyle name="20 % - Aksentti3 2 4 2 5 2" xfId="705"/>
    <cellStyle name="20 % - Aksentti3 2 4 2 6" xfId="706"/>
    <cellStyle name="20 % - Aksentti3 2 4 2 7" xfId="707"/>
    <cellStyle name="20 % - Aksentti3 2 4 2 8" xfId="708"/>
    <cellStyle name="20 % - Aksentti3 2 4 3" xfId="709"/>
    <cellStyle name="20 % - Aksentti3 2 4 3 2" xfId="710"/>
    <cellStyle name="20 % - Aksentti3 2 4 3 2 2" xfId="711"/>
    <cellStyle name="20 % - Aksentti3 2 4 3 2 2 2" xfId="712"/>
    <cellStyle name="20 % - Aksentti3 2 4 3 2 3" xfId="713"/>
    <cellStyle name="20 % - Aksentti3 2 4 3 2 3 2" xfId="714"/>
    <cellStyle name="20 % - Aksentti3 2 4 3 2 4" xfId="715"/>
    <cellStyle name="20 % - Aksentti3 2 4 3 2 5" xfId="716"/>
    <cellStyle name="20 % - Aksentti3 2 4 3 2 6" xfId="717"/>
    <cellStyle name="20 % - Aksentti3 2 4 3 3" xfId="718"/>
    <cellStyle name="20 % - Aksentti3 2 4 3 3 2" xfId="719"/>
    <cellStyle name="20 % - Aksentti3 2 4 3 4" xfId="720"/>
    <cellStyle name="20 % - Aksentti3 2 4 3 4 2" xfId="721"/>
    <cellStyle name="20 % - Aksentti3 2 4 3 5" xfId="722"/>
    <cellStyle name="20 % - Aksentti3 2 4 3 6" xfId="723"/>
    <cellStyle name="20 % - Aksentti3 2 4 3 7" xfId="724"/>
    <cellStyle name="20 % - Aksentti3 2 4 4" xfId="725"/>
    <cellStyle name="20 % - Aksentti3 2 4 4 2" xfId="726"/>
    <cellStyle name="20 % - Aksentti3 2 4 4 2 2" xfId="727"/>
    <cellStyle name="20 % - Aksentti3 2 4 4 3" xfId="728"/>
    <cellStyle name="20 % - Aksentti3 2 4 4 3 2" xfId="729"/>
    <cellStyle name="20 % - Aksentti3 2 4 4 4" xfId="730"/>
    <cellStyle name="20 % - Aksentti3 2 4 4 5" xfId="731"/>
    <cellStyle name="20 % - Aksentti3 2 4 4 6" xfId="732"/>
    <cellStyle name="20 % - Aksentti3 2 4 5" xfId="733"/>
    <cellStyle name="20 % - Aksentti3 2 4 5 2" xfId="734"/>
    <cellStyle name="20 % - Aksentti3 2 4 5 3" xfId="735"/>
    <cellStyle name="20 % - Aksentti3 2 4 5 4" xfId="736"/>
    <cellStyle name="20 % - Aksentti3 2 4 6" xfId="737"/>
    <cellStyle name="20 % - Aksentti3 2 4 6 2" xfId="738"/>
    <cellStyle name="20 % - Aksentti3 2 4 7" xfId="739"/>
    <cellStyle name="20 % - Aksentti3 2 4 8" xfId="740"/>
    <cellStyle name="20 % - Aksentti3 2 4 9" xfId="741"/>
    <cellStyle name="20 % - Aksentti3 2 5" xfId="742"/>
    <cellStyle name="20 % - Aksentti3 2 5 2" xfId="743"/>
    <cellStyle name="20 % - Aksentti3 2 5 2 2" xfId="744"/>
    <cellStyle name="20 % - Aksentti3 2 5 2 2 2" xfId="745"/>
    <cellStyle name="20 % - Aksentti3 2 5 2 2 2 2" xfId="746"/>
    <cellStyle name="20 % - Aksentti3 2 5 2 2 3" xfId="747"/>
    <cellStyle name="20 % - Aksentti3 2 5 2 2 3 2" xfId="748"/>
    <cellStyle name="20 % - Aksentti3 2 5 2 2 4" xfId="749"/>
    <cellStyle name="20 % - Aksentti3 2 5 2 2 5" xfId="750"/>
    <cellStyle name="20 % - Aksentti3 2 5 2 2 6" xfId="751"/>
    <cellStyle name="20 % - Aksentti3 2 5 2 3" xfId="752"/>
    <cellStyle name="20 % - Aksentti3 2 5 2 3 2" xfId="753"/>
    <cellStyle name="20 % - Aksentti3 2 5 2 4" xfId="754"/>
    <cellStyle name="20 % - Aksentti3 2 5 2 4 2" xfId="755"/>
    <cellStyle name="20 % - Aksentti3 2 5 2 5" xfId="756"/>
    <cellStyle name="20 % - Aksentti3 2 5 2 6" xfId="757"/>
    <cellStyle name="20 % - Aksentti3 2 5 2 7" xfId="758"/>
    <cellStyle name="20 % - Aksentti3 2 5 3" xfId="759"/>
    <cellStyle name="20 % - Aksentti3 2 5 3 2" xfId="760"/>
    <cellStyle name="20 % - Aksentti3 2 5 3 2 2" xfId="761"/>
    <cellStyle name="20 % - Aksentti3 2 5 3 3" xfId="762"/>
    <cellStyle name="20 % - Aksentti3 2 5 3 3 2" xfId="763"/>
    <cellStyle name="20 % - Aksentti3 2 5 3 4" xfId="764"/>
    <cellStyle name="20 % - Aksentti3 2 5 3 5" xfId="765"/>
    <cellStyle name="20 % - Aksentti3 2 5 3 6" xfId="766"/>
    <cellStyle name="20 % - Aksentti3 2 5 4" xfId="767"/>
    <cellStyle name="20 % - Aksentti3 2 5 4 2" xfId="768"/>
    <cellStyle name="20 % - Aksentti3 2 5 5" xfId="769"/>
    <cellStyle name="20 % - Aksentti3 2 5 5 2" xfId="770"/>
    <cellStyle name="20 % - Aksentti3 2 5 6" xfId="771"/>
    <cellStyle name="20 % - Aksentti3 2 5 7" xfId="772"/>
    <cellStyle name="20 % - Aksentti3 2 5 8" xfId="773"/>
    <cellStyle name="20 % - Aksentti3 2 6" xfId="774"/>
    <cellStyle name="20 % - Aksentti3 2 6 2" xfId="775"/>
    <cellStyle name="20 % - Aksentti3 2 6 2 2" xfId="776"/>
    <cellStyle name="20 % - Aksentti3 2 6 2 2 2" xfId="777"/>
    <cellStyle name="20 % - Aksentti3 2 6 2 3" xfId="778"/>
    <cellStyle name="20 % - Aksentti3 2 6 2 3 2" xfId="779"/>
    <cellStyle name="20 % - Aksentti3 2 6 2 4" xfId="780"/>
    <cellStyle name="20 % - Aksentti3 2 6 2 5" xfId="781"/>
    <cellStyle name="20 % - Aksentti3 2 6 2 6" xfId="782"/>
    <cellStyle name="20 % - Aksentti3 2 6 3" xfId="783"/>
    <cellStyle name="20 % - Aksentti3 2 6 3 2" xfId="784"/>
    <cellStyle name="20 % - Aksentti3 2 6 4" xfId="785"/>
    <cellStyle name="20 % - Aksentti3 2 6 4 2" xfId="786"/>
    <cellStyle name="20 % - Aksentti3 2 6 5" xfId="787"/>
    <cellStyle name="20 % - Aksentti3 2 6 6" xfId="788"/>
    <cellStyle name="20 % - Aksentti3 2 6 7" xfId="789"/>
    <cellStyle name="20 % - Aksentti3 2 7" xfId="790"/>
    <cellStyle name="20 % - Aksentti3 2 7 2" xfId="791"/>
    <cellStyle name="20 % - Aksentti3 2 7 2 2" xfId="792"/>
    <cellStyle name="20 % - Aksentti3 2 7 3" xfId="793"/>
    <cellStyle name="20 % - Aksentti3 2 7 3 2" xfId="794"/>
    <cellStyle name="20 % - Aksentti3 2 7 4" xfId="795"/>
    <cellStyle name="20 % - Aksentti3 2 7 5" xfId="796"/>
    <cellStyle name="20 % - Aksentti3 2 7 6" xfId="797"/>
    <cellStyle name="20 % - Aksentti3 2 8" xfId="798"/>
    <cellStyle name="20 % - Aksentti3 2 8 2" xfId="799"/>
    <cellStyle name="20 % - Aksentti3 2 8 3" xfId="800"/>
    <cellStyle name="20 % - Aksentti3 2 8 4" xfId="801"/>
    <cellStyle name="20 % - Aksentti3 2 9" xfId="802"/>
    <cellStyle name="20 % - Aksentti3 2 9 2" xfId="803"/>
    <cellStyle name="20 % - Aksentti3 2_T_B1.2" xfId="804"/>
    <cellStyle name="20 % - Aksentti4 2" xfId="805"/>
    <cellStyle name="20 % - Aksentti4 2 10" xfId="806"/>
    <cellStyle name="20 % - Aksentti4 2 11" xfId="807"/>
    <cellStyle name="20 % - Aksentti4 2 12" xfId="808"/>
    <cellStyle name="20 % - Aksentti4 2 2" xfId="809"/>
    <cellStyle name="20 % - Aksentti4 2 2 2" xfId="810"/>
    <cellStyle name="20 % - Aksentti4 2 2 2 2" xfId="811"/>
    <cellStyle name="20 % - Aksentti4 2 2 2 2 2" xfId="812"/>
    <cellStyle name="20 % - Aksentti4 2 2 2 2 2 2" xfId="813"/>
    <cellStyle name="20 % - Aksentti4 2 2 2 2 2 2 2" xfId="814"/>
    <cellStyle name="20 % - Aksentti4 2 2 2 2 2 3" xfId="815"/>
    <cellStyle name="20 % - Aksentti4 2 2 2 2 2 3 2" xfId="816"/>
    <cellStyle name="20 % - Aksentti4 2 2 2 2 2 4" xfId="817"/>
    <cellStyle name="20 % - Aksentti4 2 2 2 2 2 5" xfId="818"/>
    <cellStyle name="20 % - Aksentti4 2 2 2 2 2 6" xfId="819"/>
    <cellStyle name="20 % - Aksentti4 2 2 2 2 3" xfId="820"/>
    <cellStyle name="20 % - Aksentti4 2 2 2 2 3 2" xfId="821"/>
    <cellStyle name="20 % - Aksentti4 2 2 2 2 4" xfId="822"/>
    <cellStyle name="20 % - Aksentti4 2 2 2 2 4 2" xfId="823"/>
    <cellStyle name="20 % - Aksentti4 2 2 2 2 5" xfId="824"/>
    <cellStyle name="20 % - Aksentti4 2 2 2 2 6" xfId="825"/>
    <cellStyle name="20 % - Aksentti4 2 2 2 2 7" xfId="826"/>
    <cellStyle name="20 % - Aksentti4 2 2 2 3" xfId="827"/>
    <cellStyle name="20 % - Aksentti4 2 2 2 3 2" xfId="828"/>
    <cellStyle name="20 % - Aksentti4 2 2 2 3 2 2" xfId="829"/>
    <cellStyle name="20 % - Aksentti4 2 2 2 3 3" xfId="830"/>
    <cellStyle name="20 % - Aksentti4 2 2 2 3 3 2" xfId="831"/>
    <cellStyle name="20 % - Aksentti4 2 2 2 3 4" xfId="832"/>
    <cellStyle name="20 % - Aksentti4 2 2 2 3 5" xfId="833"/>
    <cellStyle name="20 % - Aksentti4 2 2 2 3 6" xfId="834"/>
    <cellStyle name="20 % - Aksentti4 2 2 2 4" xfId="835"/>
    <cellStyle name="20 % - Aksentti4 2 2 2 4 2" xfId="836"/>
    <cellStyle name="20 % - Aksentti4 2 2 2 5" xfId="837"/>
    <cellStyle name="20 % - Aksentti4 2 2 2 5 2" xfId="838"/>
    <cellStyle name="20 % - Aksentti4 2 2 2 6" xfId="839"/>
    <cellStyle name="20 % - Aksentti4 2 2 2 7" xfId="840"/>
    <cellStyle name="20 % - Aksentti4 2 2 2 8" xfId="841"/>
    <cellStyle name="20 % - Aksentti4 2 2 3" xfId="842"/>
    <cellStyle name="20 % - Aksentti4 2 2 3 2" xfId="843"/>
    <cellStyle name="20 % - Aksentti4 2 2 3 2 2" xfId="844"/>
    <cellStyle name="20 % - Aksentti4 2 2 3 2 2 2" xfId="845"/>
    <cellStyle name="20 % - Aksentti4 2 2 3 2 3" xfId="846"/>
    <cellStyle name="20 % - Aksentti4 2 2 3 2 3 2" xfId="847"/>
    <cellStyle name="20 % - Aksentti4 2 2 3 2 4" xfId="848"/>
    <cellStyle name="20 % - Aksentti4 2 2 3 2 5" xfId="849"/>
    <cellStyle name="20 % - Aksentti4 2 2 3 2 6" xfId="850"/>
    <cellStyle name="20 % - Aksentti4 2 2 3 3" xfId="851"/>
    <cellStyle name="20 % - Aksentti4 2 2 3 3 2" xfId="852"/>
    <cellStyle name="20 % - Aksentti4 2 2 3 4" xfId="853"/>
    <cellStyle name="20 % - Aksentti4 2 2 3 4 2" xfId="854"/>
    <cellStyle name="20 % - Aksentti4 2 2 3 5" xfId="855"/>
    <cellStyle name="20 % - Aksentti4 2 2 3 6" xfId="856"/>
    <cellStyle name="20 % - Aksentti4 2 2 3 7" xfId="857"/>
    <cellStyle name="20 % - Aksentti4 2 2 4" xfId="858"/>
    <cellStyle name="20 % - Aksentti4 2 2 4 2" xfId="859"/>
    <cellStyle name="20 % - Aksentti4 2 2 4 2 2" xfId="860"/>
    <cellStyle name="20 % - Aksentti4 2 2 4 3" xfId="861"/>
    <cellStyle name="20 % - Aksentti4 2 2 4 3 2" xfId="862"/>
    <cellStyle name="20 % - Aksentti4 2 2 4 4" xfId="863"/>
    <cellStyle name="20 % - Aksentti4 2 2 4 5" xfId="864"/>
    <cellStyle name="20 % - Aksentti4 2 2 4 6" xfId="865"/>
    <cellStyle name="20 % - Aksentti4 2 2 5" xfId="866"/>
    <cellStyle name="20 % - Aksentti4 2 2 5 2" xfId="867"/>
    <cellStyle name="20 % - Aksentti4 2 2 5 3" xfId="868"/>
    <cellStyle name="20 % - Aksentti4 2 2 5 4" xfId="869"/>
    <cellStyle name="20 % - Aksentti4 2 2 6" xfId="870"/>
    <cellStyle name="20 % - Aksentti4 2 2 6 2" xfId="871"/>
    <cellStyle name="20 % - Aksentti4 2 2 7" xfId="872"/>
    <cellStyle name="20 % - Aksentti4 2 2 8" xfId="873"/>
    <cellStyle name="20 % - Aksentti4 2 2 9" xfId="874"/>
    <cellStyle name="20 % - Aksentti4 2 3" xfId="875"/>
    <cellStyle name="20 % - Aksentti4 2 3 2" xfId="876"/>
    <cellStyle name="20 % - Aksentti4 2 3 2 2" xfId="877"/>
    <cellStyle name="20 % - Aksentti4 2 3 2 2 2" xfId="878"/>
    <cellStyle name="20 % - Aksentti4 2 3 2 2 2 2" xfId="879"/>
    <cellStyle name="20 % - Aksentti4 2 3 2 2 2 2 2" xfId="880"/>
    <cellStyle name="20 % - Aksentti4 2 3 2 2 2 3" xfId="881"/>
    <cellStyle name="20 % - Aksentti4 2 3 2 2 2 3 2" xfId="882"/>
    <cellStyle name="20 % - Aksentti4 2 3 2 2 2 4" xfId="883"/>
    <cellStyle name="20 % - Aksentti4 2 3 2 2 2 5" xfId="884"/>
    <cellStyle name="20 % - Aksentti4 2 3 2 2 2 6" xfId="885"/>
    <cellStyle name="20 % - Aksentti4 2 3 2 2 3" xfId="886"/>
    <cellStyle name="20 % - Aksentti4 2 3 2 2 3 2" xfId="887"/>
    <cellStyle name="20 % - Aksentti4 2 3 2 2 4" xfId="888"/>
    <cellStyle name="20 % - Aksentti4 2 3 2 2 4 2" xfId="889"/>
    <cellStyle name="20 % - Aksentti4 2 3 2 2 5" xfId="890"/>
    <cellStyle name="20 % - Aksentti4 2 3 2 2 6" xfId="891"/>
    <cellStyle name="20 % - Aksentti4 2 3 2 2 7" xfId="892"/>
    <cellStyle name="20 % - Aksentti4 2 3 2 3" xfId="893"/>
    <cellStyle name="20 % - Aksentti4 2 3 2 3 2" xfId="894"/>
    <cellStyle name="20 % - Aksentti4 2 3 2 3 2 2" xfId="895"/>
    <cellStyle name="20 % - Aksentti4 2 3 2 3 3" xfId="896"/>
    <cellStyle name="20 % - Aksentti4 2 3 2 3 3 2" xfId="897"/>
    <cellStyle name="20 % - Aksentti4 2 3 2 3 4" xfId="898"/>
    <cellStyle name="20 % - Aksentti4 2 3 2 3 5" xfId="899"/>
    <cellStyle name="20 % - Aksentti4 2 3 2 3 6" xfId="900"/>
    <cellStyle name="20 % - Aksentti4 2 3 2 4" xfId="901"/>
    <cellStyle name="20 % - Aksentti4 2 3 2 4 2" xfId="902"/>
    <cellStyle name="20 % - Aksentti4 2 3 2 5" xfId="903"/>
    <cellStyle name="20 % - Aksentti4 2 3 2 5 2" xfId="904"/>
    <cellStyle name="20 % - Aksentti4 2 3 2 6" xfId="905"/>
    <cellStyle name="20 % - Aksentti4 2 3 2 7" xfId="906"/>
    <cellStyle name="20 % - Aksentti4 2 3 2 8" xfId="907"/>
    <cellStyle name="20 % - Aksentti4 2 3 3" xfId="908"/>
    <cellStyle name="20 % - Aksentti4 2 3 3 2" xfId="909"/>
    <cellStyle name="20 % - Aksentti4 2 3 3 2 2" xfId="910"/>
    <cellStyle name="20 % - Aksentti4 2 3 3 2 2 2" xfId="911"/>
    <cellStyle name="20 % - Aksentti4 2 3 3 2 3" xfId="912"/>
    <cellStyle name="20 % - Aksentti4 2 3 3 2 3 2" xfId="913"/>
    <cellStyle name="20 % - Aksentti4 2 3 3 2 4" xfId="914"/>
    <cellStyle name="20 % - Aksentti4 2 3 3 2 5" xfId="915"/>
    <cellStyle name="20 % - Aksentti4 2 3 3 2 6" xfId="916"/>
    <cellStyle name="20 % - Aksentti4 2 3 3 3" xfId="917"/>
    <cellStyle name="20 % - Aksentti4 2 3 3 3 2" xfId="918"/>
    <cellStyle name="20 % - Aksentti4 2 3 3 4" xfId="919"/>
    <cellStyle name="20 % - Aksentti4 2 3 3 4 2" xfId="920"/>
    <cellStyle name="20 % - Aksentti4 2 3 3 5" xfId="921"/>
    <cellStyle name="20 % - Aksentti4 2 3 3 6" xfId="922"/>
    <cellStyle name="20 % - Aksentti4 2 3 3 7" xfId="923"/>
    <cellStyle name="20 % - Aksentti4 2 3 4" xfId="924"/>
    <cellStyle name="20 % - Aksentti4 2 3 4 2" xfId="925"/>
    <cellStyle name="20 % - Aksentti4 2 3 4 2 2" xfId="926"/>
    <cellStyle name="20 % - Aksentti4 2 3 4 3" xfId="927"/>
    <cellStyle name="20 % - Aksentti4 2 3 4 3 2" xfId="928"/>
    <cellStyle name="20 % - Aksentti4 2 3 4 4" xfId="929"/>
    <cellStyle name="20 % - Aksentti4 2 3 4 5" xfId="930"/>
    <cellStyle name="20 % - Aksentti4 2 3 4 6" xfId="931"/>
    <cellStyle name="20 % - Aksentti4 2 3 5" xfId="932"/>
    <cellStyle name="20 % - Aksentti4 2 3 5 2" xfId="933"/>
    <cellStyle name="20 % - Aksentti4 2 3 5 3" xfId="934"/>
    <cellStyle name="20 % - Aksentti4 2 3 5 4" xfId="935"/>
    <cellStyle name="20 % - Aksentti4 2 3 6" xfId="936"/>
    <cellStyle name="20 % - Aksentti4 2 3 6 2" xfId="937"/>
    <cellStyle name="20 % - Aksentti4 2 3 7" xfId="938"/>
    <cellStyle name="20 % - Aksentti4 2 3 8" xfId="939"/>
    <cellStyle name="20 % - Aksentti4 2 3 9" xfId="940"/>
    <cellStyle name="20 % - Aksentti4 2 4" xfId="941"/>
    <cellStyle name="20 % - Aksentti4 2 4 2" xfId="942"/>
    <cellStyle name="20 % - Aksentti4 2 4 2 2" xfId="943"/>
    <cellStyle name="20 % - Aksentti4 2 4 2 2 2" xfId="944"/>
    <cellStyle name="20 % - Aksentti4 2 4 2 2 2 2" xfId="945"/>
    <cellStyle name="20 % - Aksentti4 2 4 2 2 2 2 2" xfId="946"/>
    <cellStyle name="20 % - Aksentti4 2 4 2 2 2 3" xfId="947"/>
    <cellStyle name="20 % - Aksentti4 2 4 2 2 2 3 2" xfId="948"/>
    <cellStyle name="20 % - Aksentti4 2 4 2 2 2 4" xfId="949"/>
    <cellStyle name="20 % - Aksentti4 2 4 2 2 2 5" xfId="950"/>
    <cellStyle name="20 % - Aksentti4 2 4 2 2 2 6" xfId="951"/>
    <cellStyle name="20 % - Aksentti4 2 4 2 2 3" xfId="952"/>
    <cellStyle name="20 % - Aksentti4 2 4 2 2 3 2" xfId="953"/>
    <cellStyle name="20 % - Aksentti4 2 4 2 2 4" xfId="954"/>
    <cellStyle name="20 % - Aksentti4 2 4 2 2 4 2" xfId="955"/>
    <cellStyle name="20 % - Aksentti4 2 4 2 2 5" xfId="956"/>
    <cellStyle name="20 % - Aksentti4 2 4 2 2 6" xfId="957"/>
    <cellStyle name="20 % - Aksentti4 2 4 2 2 7" xfId="958"/>
    <cellStyle name="20 % - Aksentti4 2 4 2 3" xfId="959"/>
    <cellStyle name="20 % - Aksentti4 2 4 2 3 2" xfId="960"/>
    <cellStyle name="20 % - Aksentti4 2 4 2 3 2 2" xfId="961"/>
    <cellStyle name="20 % - Aksentti4 2 4 2 3 3" xfId="962"/>
    <cellStyle name="20 % - Aksentti4 2 4 2 3 3 2" xfId="963"/>
    <cellStyle name="20 % - Aksentti4 2 4 2 3 4" xfId="964"/>
    <cellStyle name="20 % - Aksentti4 2 4 2 3 5" xfId="965"/>
    <cellStyle name="20 % - Aksentti4 2 4 2 3 6" xfId="966"/>
    <cellStyle name="20 % - Aksentti4 2 4 2 4" xfId="967"/>
    <cellStyle name="20 % - Aksentti4 2 4 2 4 2" xfId="968"/>
    <cellStyle name="20 % - Aksentti4 2 4 2 5" xfId="969"/>
    <cellStyle name="20 % - Aksentti4 2 4 2 5 2" xfId="970"/>
    <cellStyle name="20 % - Aksentti4 2 4 2 6" xfId="971"/>
    <cellStyle name="20 % - Aksentti4 2 4 2 7" xfId="972"/>
    <cellStyle name="20 % - Aksentti4 2 4 2 8" xfId="973"/>
    <cellStyle name="20 % - Aksentti4 2 4 3" xfId="974"/>
    <cellStyle name="20 % - Aksentti4 2 4 3 2" xfId="975"/>
    <cellStyle name="20 % - Aksentti4 2 4 3 2 2" xfId="976"/>
    <cellStyle name="20 % - Aksentti4 2 4 3 2 2 2" xfId="977"/>
    <cellStyle name="20 % - Aksentti4 2 4 3 2 3" xfId="978"/>
    <cellStyle name="20 % - Aksentti4 2 4 3 2 3 2" xfId="979"/>
    <cellStyle name="20 % - Aksentti4 2 4 3 2 4" xfId="980"/>
    <cellStyle name="20 % - Aksentti4 2 4 3 2 5" xfId="981"/>
    <cellStyle name="20 % - Aksentti4 2 4 3 2 6" xfId="982"/>
    <cellStyle name="20 % - Aksentti4 2 4 3 3" xfId="983"/>
    <cellStyle name="20 % - Aksentti4 2 4 3 3 2" xfId="984"/>
    <cellStyle name="20 % - Aksentti4 2 4 3 4" xfId="985"/>
    <cellStyle name="20 % - Aksentti4 2 4 3 4 2" xfId="986"/>
    <cellStyle name="20 % - Aksentti4 2 4 3 5" xfId="987"/>
    <cellStyle name="20 % - Aksentti4 2 4 3 6" xfId="988"/>
    <cellStyle name="20 % - Aksentti4 2 4 3 7" xfId="989"/>
    <cellStyle name="20 % - Aksentti4 2 4 4" xfId="990"/>
    <cellStyle name="20 % - Aksentti4 2 4 4 2" xfId="991"/>
    <cellStyle name="20 % - Aksentti4 2 4 4 2 2" xfId="992"/>
    <cellStyle name="20 % - Aksentti4 2 4 4 3" xfId="993"/>
    <cellStyle name="20 % - Aksentti4 2 4 4 3 2" xfId="994"/>
    <cellStyle name="20 % - Aksentti4 2 4 4 4" xfId="995"/>
    <cellStyle name="20 % - Aksentti4 2 4 4 5" xfId="996"/>
    <cellStyle name="20 % - Aksentti4 2 4 4 6" xfId="997"/>
    <cellStyle name="20 % - Aksentti4 2 4 5" xfId="998"/>
    <cellStyle name="20 % - Aksentti4 2 4 5 2" xfId="999"/>
    <cellStyle name="20 % - Aksentti4 2 4 5 3" xfId="1000"/>
    <cellStyle name="20 % - Aksentti4 2 4 5 4" xfId="1001"/>
    <cellStyle name="20 % - Aksentti4 2 4 6" xfId="1002"/>
    <cellStyle name="20 % - Aksentti4 2 4 6 2" xfId="1003"/>
    <cellStyle name="20 % - Aksentti4 2 4 7" xfId="1004"/>
    <cellStyle name="20 % - Aksentti4 2 4 8" xfId="1005"/>
    <cellStyle name="20 % - Aksentti4 2 4 9" xfId="1006"/>
    <cellStyle name="20 % - Aksentti4 2 5" xfId="1007"/>
    <cellStyle name="20 % - Aksentti4 2 5 2" xfId="1008"/>
    <cellStyle name="20 % - Aksentti4 2 5 2 2" xfId="1009"/>
    <cellStyle name="20 % - Aksentti4 2 5 2 2 2" xfId="1010"/>
    <cellStyle name="20 % - Aksentti4 2 5 2 2 2 2" xfId="1011"/>
    <cellStyle name="20 % - Aksentti4 2 5 2 2 3" xfId="1012"/>
    <cellStyle name="20 % - Aksentti4 2 5 2 2 3 2" xfId="1013"/>
    <cellStyle name="20 % - Aksentti4 2 5 2 2 4" xfId="1014"/>
    <cellStyle name="20 % - Aksentti4 2 5 2 2 5" xfId="1015"/>
    <cellStyle name="20 % - Aksentti4 2 5 2 2 6" xfId="1016"/>
    <cellStyle name="20 % - Aksentti4 2 5 2 3" xfId="1017"/>
    <cellStyle name="20 % - Aksentti4 2 5 2 3 2" xfId="1018"/>
    <cellStyle name="20 % - Aksentti4 2 5 2 4" xfId="1019"/>
    <cellStyle name="20 % - Aksentti4 2 5 2 4 2" xfId="1020"/>
    <cellStyle name="20 % - Aksentti4 2 5 2 5" xfId="1021"/>
    <cellStyle name="20 % - Aksentti4 2 5 2 6" xfId="1022"/>
    <cellStyle name="20 % - Aksentti4 2 5 2 7" xfId="1023"/>
    <cellStyle name="20 % - Aksentti4 2 5 3" xfId="1024"/>
    <cellStyle name="20 % - Aksentti4 2 5 3 2" xfId="1025"/>
    <cellStyle name="20 % - Aksentti4 2 5 3 2 2" xfId="1026"/>
    <cellStyle name="20 % - Aksentti4 2 5 3 3" xfId="1027"/>
    <cellStyle name="20 % - Aksentti4 2 5 3 3 2" xfId="1028"/>
    <cellStyle name="20 % - Aksentti4 2 5 3 4" xfId="1029"/>
    <cellStyle name="20 % - Aksentti4 2 5 3 5" xfId="1030"/>
    <cellStyle name="20 % - Aksentti4 2 5 3 6" xfId="1031"/>
    <cellStyle name="20 % - Aksentti4 2 5 4" xfId="1032"/>
    <cellStyle name="20 % - Aksentti4 2 5 4 2" xfId="1033"/>
    <cellStyle name="20 % - Aksentti4 2 5 5" xfId="1034"/>
    <cellStyle name="20 % - Aksentti4 2 5 5 2" xfId="1035"/>
    <cellStyle name="20 % - Aksentti4 2 5 6" xfId="1036"/>
    <cellStyle name="20 % - Aksentti4 2 5 7" xfId="1037"/>
    <cellStyle name="20 % - Aksentti4 2 5 8" xfId="1038"/>
    <cellStyle name="20 % - Aksentti4 2 6" xfId="1039"/>
    <cellStyle name="20 % - Aksentti4 2 6 2" xfId="1040"/>
    <cellStyle name="20 % - Aksentti4 2 6 2 2" xfId="1041"/>
    <cellStyle name="20 % - Aksentti4 2 6 2 2 2" xfId="1042"/>
    <cellStyle name="20 % - Aksentti4 2 6 2 3" xfId="1043"/>
    <cellStyle name="20 % - Aksentti4 2 6 2 3 2" xfId="1044"/>
    <cellStyle name="20 % - Aksentti4 2 6 2 4" xfId="1045"/>
    <cellStyle name="20 % - Aksentti4 2 6 2 5" xfId="1046"/>
    <cellStyle name="20 % - Aksentti4 2 6 2 6" xfId="1047"/>
    <cellStyle name="20 % - Aksentti4 2 6 3" xfId="1048"/>
    <cellStyle name="20 % - Aksentti4 2 6 3 2" xfId="1049"/>
    <cellStyle name="20 % - Aksentti4 2 6 4" xfId="1050"/>
    <cellStyle name="20 % - Aksentti4 2 6 4 2" xfId="1051"/>
    <cellStyle name="20 % - Aksentti4 2 6 5" xfId="1052"/>
    <cellStyle name="20 % - Aksentti4 2 6 6" xfId="1053"/>
    <cellStyle name="20 % - Aksentti4 2 6 7" xfId="1054"/>
    <cellStyle name="20 % - Aksentti4 2 7" xfId="1055"/>
    <cellStyle name="20 % - Aksentti4 2 7 2" xfId="1056"/>
    <cellStyle name="20 % - Aksentti4 2 7 2 2" xfId="1057"/>
    <cellStyle name="20 % - Aksentti4 2 7 3" xfId="1058"/>
    <cellStyle name="20 % - Aksentti4 2 7 3 2" xfId="1059"/>
    <cellStyle name="20 % - Aksentti4 2 7 4" xfId="1060"/>
    <cellStyle name="20 % - Aksentti4 2 7 5" xfId="1061"/>
    <cellStyle name="20 % - Aksentti4 2 7 6" xfId="1062"/>
    <cellStyle name="20 % - Aksentti4 2 8" xfId="1063"/>
    <cellStyle name="20 % - Aksentti4 2 8 2" xfId="1064"/>
    <cellStyle name="20 % - Aksentti4 2 8 3" xfId="1065"/>
    <cellStyle name="20 % - Aksentti4 2 8 4" xfId="1066"/>
    <cellStyle name="20 % - Aksentti4 2 9" xfId="1067"/>
    <cellStyle name="20 % - Aksentti4 2 9 2" xfId="1068"/>
    <cellStyle name="20 % - Aksentti4 2_T_B1.2" xfId="1069"/>
    <cellStyle name="20 % - Aksentti5 2" xfId="1070"/>
    <cellStyle name="20 % - Aksentti5 2 10" xfId="1071"/>
    <cellStyle name="20 % - Aksentti5 2 11" xfId="1072"/>
    <cellStyle name="20 % - Aksentti5 2 12" xfId="1073"/>
    <cellStyle name="20 % - Aksentti5 2 2" xfId="1074"/>
    <cellStyle name="20 % - Aksentti5 2 2 2" xfId="1075"/>
    <cellStyle name="20 % - Aksentti5 2 2 2 2" xfId="1076"/>
    <cellStyle name="20 % - Aksentti5 2 2 2 2 2" xfId="1077"/>
    <cellStyle name="20 % - Aksentti5 2 2 2 2 2 2" xfId="1078"/>
    <cellStyle name="20 % - Aksentti5 2 2 2 2 2 2 2" xfId="1079"/>
    <cellStyle name="20 % - Aksentti5 2 2 2 2 2 3" xfId="1080"/>
    <cellStyle name="20 % - Aksentti5 2 2 2 2 2 3 2" xfId="1081"/>
    <cellStyle name="20 % - Aksentti5 2 2 2 2 2 4" xfId="1082"/>
    <cellStyle name="20 % - Aksentti5 2 2 2 2 2 5" xfId="1083"/>
    <cellStyle name="20 % - Aksentti5 2 2 2 2 2 6" xfId="1084"/>
    <cellStyle name="20 % - Aksentti5 2 2 2 2 3" xfId="1085"/>
    <cellStyle name="20 % - Aksentti5 2 2 2 2 3 2" xfId="1086"/>
    <cellStyle name="20 % - Aksentti5 2 2 2 2 4" xfId="1087"/>
    <cellStyle name="20 % - Aksentti5 2 2 2 2 4 2" xfId="1088"/>
    <cellStyle name="20 % - Aksentti5 2 2 2 2 5" xfId="1089"/>
    <cellStyle name="20 % - Aksentti5 2 2 2 2 6" xfId="1090"/>
    <cellStyle name="20 % - Aksentti5 2 2 2 2 7" xfId="1091"/>
    <cellStyle name="20 % - Aksentti5 2 2 2 3" xfId="1092"/>
    <cellStyle name="20 % - Aksentti5 2 2 2 3 2" xfId="1093"/>
    <cellStyle name="20 % - Aksentti5 2 2 2 3 2 2" xfId="1094"/>
    <cellStyle name="20 % - Aksentti5 2 2 2 3 3" xfId="1095"/>
    <cellStyle name="20 % - Aksentti5 2 2 2 3 3 2" xfId="1096"/>
    <cellStyle name="20 % - Aksentti5 2 2 2 3 4" xfId="1097"/>
    <cellStyle name="20 % - Aksentti5 2 2 2 3 5" xfId="1098"/>
    <cellStyle name="20 % - Aksentti5 2 2 2 3 6" xfId="1099"/>
    <cellStyle name="20 % - Aksentti5 2 2 2 4" xfId="1100"/>
    <cellStyle name="20 % - Aksentti5 2 2 2 4 2" xfId="1101"/>
    <cellStyle name="20 % - Aksentti5 2 2 2 5" xfId="1102"/>
    <cellStyle name="20 % - Aksentti5 2 2 2 5 2" xfId="1103"/>
    <cellStyle name="20 % - Aksentti5 2 2 2 6" xfId="1104"/>
    <cellStyle name="20 % - Aksentti5 2 2 2 7" xfId="1105"/>
    <cellStyle name="20 % - Aksentti5 2 2 2 8" xfId="1106"/>
    <cellStyle name="20 % - Aksentti5 2 2 3" xfId="1107"/>
    <cellStyle name="20 % - Aksentti5 2 2 3 2" xfId="1108"/>
    <cellStyle name="20 % - Aksentti5 2 2 3 2 2" xfId="1109"/>
    <cellStyle name="20 % - Aksentti5 2 2 3 2 2 2" xfId="1110"/>
    <cellStyle name="20 % - Aksentti5 2 2 3 2 3" xfId="1111"/>
    <cellStyle name="20 % - Aksentti5 2 2 3 2 3 2" xfId="1112"/>
    <cellStyle name="20 % - Aksentti5 2 2 3 2 4" xfId="1113"/>
    <cellStyle name="20 % - Aksentti5 2 2 3 2 5" xfId="1114"/>
    <cellStyle name="20 % - Aksentti5 2 2 3 2 6" xfId="1115"/>
    <cellStyle name="20 % - Aksentti5 2 2 3 3" xfId="1116"/>
    <cellStyle name="20 % - Aksentti5 2 2 3 3 2" xfId="1117"/>
    <cellStyle name="20 % - Aksentti5 2 2 3 4" xfId="1118"/>
    <cellStyle name="20 % - Aksentti5 2 2 3 4 2" xfId="1119"/>
    <cellStyle name="20 % - Aksentti5 2 2 3 5" xfId="1120"/>
    <cellStyle name="20 % - Aksentti5 2 2 3 6" xfId="1121"/>
    <cellStyle name="20 % - Aksentti5 2 2 3 7" xfId="1122"/>
    <cellStyle name="20 % - Aksentti5 2 2 4" xfId="1123"/>
    <cellStyle name="20 % - Aksentti5 2 2 4 2" xfId="1124"/>
    <cellStyle name="20 % - Aksentti5 2 2 4 2 2" xfId="1125"/>
    <cellStyle name="20 % - Aksentti5 2 2 4 3" xfId="1126"/>
    <cellStyle name="20 % - Aksentti5 2 2 4 3 2" xfId="1127"/>
    <cellStyle name="20 % - Aksentti5 2 2 4 4" xfId="1128"/>
    <cellStyle name="20 % - Aksentti5 2 2 4 5" xfId="1129"/>
    <cellStyle name="20 % - Aksentti5 2 2 4 6" xfId="1130"/>
    <cellStyle name="20 % - Aksentti5 2 2 5" xfId="1131"/>
    <cellStyle name="20 % - Aksentti5 2 2 5 2" xfId="1132"/>
    <cellStyle name="20 % - Aksentti5 2 2 5 3" xfId="1133"/>
    <cellStyle name="20 % - Aksentti5 2 2 5 4" xfId="1134"/>
    <cellStyle name="20 % - Aksentti5 2 2 6" xfId="1135"/>
    <cellStyle name="20 % - Aksentti5 2 2 6 2" xfId="1136"/>
    <cellStyle name="20 % - Aksentti5 2 2 7" xfId="1137"/>
    <cellStyle name="20 % - Aksentti5 2 2 8" xfId="1138"/>
    <cellStyle name="20 % - Aksentti5 2 2 9" xfId="1139"/>
    <cellStyle name="20 % - Aksentti5 2 3" xfId="1140"/>
    <cellStyle name="20 % - Aksentti5 2 3 2" xfId="1141"/>
    <cellStyle name="20 % - Aksentti5 2 3 2 2" xfId="1142"/>
    <cellStyle name="20 % - Aksentti5 2 3 2 2 2" xfId="1143"/>
    <cellStyle name="20 % - Aksentti5 2 3 2 2 2 2" xfId="1144"/>
    <cellStyle name="20 % - Aksentti5 2 3 2 2 2 2 2" xfId="1145"/>
    <cellStyle name="20 % - Aksentti5 2 3 2 2 2 3" xfId="1146"/>
    <cellStyle name="20 % - Aksentti5 2 3 2 2 2 3 2" xfId="1147"/>
    <cellStyle name="20 % - Aksentti5 2 3 2 2 2 4" xfId="1148"/>
    <cellStyle name="20 % - Aksentti5 2 3 2 2 2 5" xfId="1149"/>
    <cellStyle name="20 % - Aksentti5 2 3 2 2 2 6" xfId="1150"/>
    <cellStyle name="20 % - Aksentti5 2 3 2 2 3" xfId="1151"/>
    <cellStyle name="20 % - Aksentti5 2 3 2 2 3 2" xfId="1152"/>
    <cellStyle name="20 % - Aksentti5 2 3 2 2 4" xfId="1153"/>
    <cellStyle name="20 % - Aksentti5 2 3 2 2 4 2" xfId="1154"/>
    <cellStyle name="20 % - Aksentti5 2 3 2 2 5" xfId="1155"/>
    <cellStyle name="20 % - Aksentti5 2 3 2 2 6" xfId="1156"/>
    <cellStyle name="20 % - Aksentti5 2 3 2 2 7" xfId="1157"/>
    <cellStyle name="20 % - Aksentti5 2 3 2 3" xfId="1158"/>
    <cellStyle name="20 % - Aksentti5 2 3 2 3 2" xfId="1159"/>
    <cellStyle name="20 % - Aksentti5 2 3 2 3 2 2" xfId="1160"/>
    <cellStyle name="20 % - Aksentti5 2 3 2 3 3" xfId="1161"/>
    <cellStyle name="20 % - Aksentti5 2 3 2 3 3 2" xfId="1162"/>
    <cellStyle name="20 % - Aksentti5 2 3 2 3 4" xfId="1163"/>
    <cellStyle name="20 % - Aksentti5 2 3 2 3 5" xfId="1164"/>
    <cellStyle name="20 % - Aksentti5 2 3 2 3 6" xfId="1165"/>
    <cellStyle name="20 % - Aksentti5 2 3 2 4" xfId="1166"/>
    <cellStyle name="20 % - Aksentti5 2 3 2 4 2" xfId="1167"/>
    <cellStyle name="20 % - Aksentti5 2 3 2 5" xfId="1168"/>
    <cellStyle name="20 % - Aksentti5 2 3 2 5 2" xfId="1169"/>
    <cellStyle name="20 % - Aksentti5 2 3 2 6" xfId="1170"/>
    <cellStyle name="20 % - Aksentti5 2 3 2 7" xfId="1171"/>
    <cellStyle name="20 % - Aksentti5 2 3 2 8" xfId="1172"/>
    <cellStyle name="20 % - Aksentti5 2 3 3" xfId="1173"/>
    <cellStyle name="20 % - Aksentti5 2 3 3 2" xfId="1174"/>
    <cellStyle name="20 % - Aksentti5 2 3 3 2 2" xfId="1175"/>
    <cellStyle name="20 % - Aksentti5 2 3 3 2 2 2" xfId="1176"/>
    <cellStyle name="20 % - Aksentti5 2 3 3 2 3" xfId="1177"/>
    <cellStyle name="20 % - Aksentti5 2 3 3 2 3 2" xfId="1178"/>
    <cellStyle name="20 % - Aksentti5 2 3 3 2 4" xfId="1179"/>
    <cellStyle name="20 % - Aksentti5 2 3 3 2 5" xfId="1180"/>
    <cellStyle name="20 % - Aksentti5 2 3 3 2 6" xfId="1181"/>
    <cellStyle name="20 % - Aksentti5 2 3 3 3" xfId="1182"/>
    <cellStyle name="20 % - Aksentti5 2 3 3 3 2" xfId="1183"/>
    <cellStyle name="20 % - Aksentti5 2 3 3 4" xfId="1184"/>
    <cellStyle name="20 % - Aksentti5 2 3 3 4 2" xfId="1185"/>
    <cellStyle name="20 % - Aksentti5 2 3 3 5" xfId="1186"/>
    <cellStyle name="20 % - Aksentti5 2 3 3 6" xfId="1187"/>
    <cellStyle name="20 % - Aksentti5 2 3 3 7" xfId="1188"/>
    <cellStyle name="20 % - Aksentti5 2 3 4" xfId="1189"/>
    <cellStyle name="20 % - Aksentti5 2 3 4 2" xfId="1190"/>
    <cellStyle name="20 % - Aksentti5 2 3 4 2 2" xfId="1191"/>
    <cellStyle name="20 % - Aksentti5 2 3 4 3" xfId="1192"/>
    <cellStyle name="20 % - Aksentti5 2 3 4 3 2" xfId="1193"/>
    <cellStyle name="20 % - Aksentti5 2 3 4 4" xfId="1194"/>
    <cellStyle name="20 % - Aksentti5 2 3 4 5" xfId="1195"/>
    <cellStyle name="20 % - Aksentti5 2 3 4 6" xfId="1196"/>
    <cellStyle name="20 % - Aksentti5 2 3 5" xfId="1197"/>
    <cellStyle name="20 % - Aksentti5 2 3 5 2" xfId="1198"/>
    <cellStyle name="20 % - Aksentti5 2 3 5 3" xfId="1199"/>
    <cellStyle name="20 % - Aksentti5 2 3 5 4" xfId="1200"/>
    <cellStyle name="20 % - Aksentti5 2 3 6" xfId="1201"/>
    <cellStyle name="20 % - Aksentti5 2 3 6 2" xfId="1202"/>
    <cellStyle name="20 % - Aksentti5 2 3 7" xfId="1203"/>
    <cellStyle name="20 % - Aksentti5 2 3 8" xfId="1204"/>
    <cellStyle name="20 % - Aksentti5 2 3 9" xfId="1205"/>
    <cellStyle name="20 % - Aksentti5 2 4" xfId="1206"/>
    <cellStyle name="20 % - Aksentti5 2 4 2" xfId="1207"/>
    <cellStyle name="20 % - Aksentti5 2 4 2 2" xfId="1208"/>
    <cellStyle name="20 % - Aksentti5 2 4 2 2 2" xfId="1209"/>
    <cellStyle name="20 % - Aksentti5 2 4 2 2 2 2" xfId="1210"/>
    <cellStyle name="20 % - Aksentti5 2 4 2 2 2 2 2" xfId="1211"/>
    <cellStyle name="20 % - Aksentti5 2 4 2 2 2 3" xfId="1212"/>
    <cellStyle name="20 % - Aksentti5 2 4 2 2 2 3 2" xfId="1213"/>
    <cellStyle name="20 % - Aksentti5 2 4 2 2 2 4" xfId="1214"/>
    <cellStyle name="20 % - Aksentti5 2 4 2 2 2 5" xfId="1215"/>
    <cellStyle name="20 % - Aksentti5 2 4 2 2 2 6" xfId="1216"/>
    <cellStyle name="20 % - Aksentti5 2 4 2 2 3" xfId="1217"/>
    <cellStyle name="20 % - Aksentti5 2 4 2 2 3 2" xfId="1218"/>
    <cellStyle name="20 % - Aksentti5 2 4 2 2 4" xfId="1219"/>
    <cellStyle name="20 % - Aksentti5 2 4 2 2 4 2" xfId="1220"/>
    <cellStyle name="20 % - Aksentti5 2 4 2 2 5" xfId="1221"/>
    <cellStyle name="20 % - Aksentti5 2 4 2 2 6" xfId="1222"/>
    <cellStyle name="20 % - Aksentti5 2 4 2 2 7" xfId="1223"/>
    <cellStyle name="20 % - Aksentti5 2 4 2 3" xfId="1224"/>
    <cellStyle name="20 % - Aksentti5 2 4 2 3 2" xfId="1225"/>
    <cellStyle name="20 % - Aksentti5 2 4 2 3 2 2" xfId="1226"/>
    <cellStyle name="20 % - Aksentti5 2 4 2 3 3" xfId="1227"/>
    <cellStyle name="20 % - Aksentti5 2 4 2 3 3 2" xfId="1228"/>
    <cellStyle name="20 % - Aksentti5 2 4 2 3 4" xfId="1229"/>
    <cellStyle name="20 % - Aksentti5 2 4 2 3 5" xfId="1230"/>
    <cellStyle name="20 % - Aksentti5 2 4 2 3 6" xfId="1231"/>
    <cellStyle name="20 % - Aksentti5 2 4 2 4" xfId="1232"/>
    <cellStyle name="20 % - Aksentti5 2 4 2 4 2" xfId="1233"/>
    <cellStyle name="20 % - Aksentti5 2 4 2 5" xfId="1234"/>
    <cellStyle name="20 % - Aksentti5 2 4 2 5 2" xfId="1235"/>
    <cellStyle name="20 % - Aksentti5 2 4 2 6" xfId="1236"/>
    <cellStyle name="20 % - Aksentti5 2 4 2 7" xfId="1237"/>
    <cellStyle name="20 % - Aksentti5 2 4 2 8" xfId="1238"/>
    <cellStyle name="20 % - Aksentti5 2 4 3" xfId="1239"/>
    <cellStyle name="20 % - Aksentti5 2 4 3 2" xfId="1240"/>
    <cellStyle name="20 % - Aksentti5 2 4 3 2 2" xfId="1241"/>
    <cellStyle name="20 % - Aksentti5 2 4 3 2 2 2" xfId="1242"/>
    <cellStyle name="20 % - Aksentti5 2 4 3 2 3" xfId="1243"/>
    <cellStyle name="20 % - Aksentti5 2 4 3 2 3 2" xfId="1244"/>
    <cellStyle name="20 % - Aksentti5 2 4 3 2 4" xfId="1245"/>
    <cellStyle name="20 % - Aksentti5 2 4 3 2 5" xfId="1246"/>
    <cellStyle name="20 % - Aksentti5 2 4 3 2 6" xfId="1247"/>
    <cellStyle name="20 % - Aksentti5 2 4 3 3" xfId="1248"/>
    <cellStyle name="20 % - Aksentti5 2 4 3 3 2" xfId="1249"/>
    <cellStyle name="20 % - Aksentti5 2 4 3 4" xfId="1250"/>
    <cellStyle name="20 % - Aksentti5 2 4 3 4 2" xfId="1251"/>
    <cellStyle name="20 % - Aksentti5 2 4 3 5" xfId="1252"/>
    <cellStyle name="20 % - Aksentti5 2 4 3 6" xfId="1253"/>
    <cellStyle name="20 % - Aksentti5 2 4 3 7" xfId="1254"/>
    <cellStyle name="20 % - Aksentti5 2 4 4" xfId="1255"/>
    <cellStyle name="20 % - Aksentti5 2 4 4 2" xfId="1256"/>
    <cellStyle name="20 % - Aksentti5 2 4 4 2 2" xfId="1257"/>
    <cellStyle name="20 % - Aksentti5 2 4 4 3" xfId="1258"/>
    <cellStyle name="20 % - Aksentti5 2 4 4 3 2" xfId="1259"/>
    <cellStyle name="20 % - Aksentti5 2 4 4 4" xfId="1260"/>
    <cellStyle name="20 % - Aksentti5 2 4 4 5" xfId="1261"/>
    <cellStyle name="20 % - Aksentti5 2 4 4 6" xfId="1262"/>
    <cellStyle name="20 % - Aksentti5 2 4 5" xfId="1263"/>
    <cellStyle name="20 % - Aksentti5 2 4 5 2" xfId="1264"/>
    <cellStyle name="20 % - Aksentti5 2 4 5 3" xfId="1265"/>
    <cellStyle name="20 % - Aksentti5 2 4 5 4" xfId="1266"/>
    <cellStyle name="20 % - Aksentti5 2 4 6" xfId="1267"/>
    <cellStyle name="20 % - Aksentti5 2 4 6 2" xfId="1268"/>
    <cellStyle name="20 % - Aksentti5 2 4 7" xfId="1269"/>
    <cellStyle name="20 % - Aksentti5 2 4 8" xfId="1270"/>
    <cellStyle name="20 % - Aksentti5 2 4 9" xfId="1271"/>
    <cellStyle name="20 % - Aksentti5 2 5" xfId="1272"/>
    <cellStyle name="20 % - Aksentti5 2 5 2" xfId="1273"/>
    <cellStyle name="20 % - Aksentti5 2 5 2 2" xfId="1274"/>
    <cellStyle name="20 % - Aksentti5 2 5 2 2 2" xfId="1275"/>
    <cellStyle name="20 % - Aksentti5 2 5 2 2 2 2" xfId="1276"/>
    <cellStyle name="20 % - Aksentti5 2 5 2 2 3" xfId="1277"/>
    <cellStyle name="20 % - Aksentti5 2 5 2 2 3 2" xfId="1278"/>
    <cellStyle name="20 % - Aksentti5 2 5 2 2 4" xfId="1279"/>
    <cellStyle name="20 % - Aksentti5 2 5 2 2 5" xfId="1280"/>
    <cellStyle name="20 % - Aksentti5 2 5 2 2 6" xfId="1281"/>
    <cellStyle name="20 % - Aksentti5 2 5 2 3" xfId="1282"/>
    <cellStyle name="20 % - Aksentti5 2 5 2 3 2" xfId="1283"/>
    <cellStyle name="20 % - Aksentti5 2 5 2 4" xfId="1284"/>
    <cellStyle name="20 % - Aksentti5 2 5 2 4 2" xfId="1285"/>
    <cellStyle name="20 % - Aksentti5 2 5 2 5" xfId="1286"/>
    <cellStyle name="20 % - Aksentti5 2 5 2 6" xfId="1287"/>
    <cellStyle name="20 % - Aksentti5 2 5 2 7" xfId="1288"/>
    <cellStyle name="20 % - Aksentti5 2 5 3" xfId="1289"/>
    <cellStyle name="20 % - Aksentti5 2 5 3 2" xfId="1290"/>
    <cellStyle name="20 % - Aksentti5 2 5 3 2 2" xfId="1291"/>
    <cellStyle name="20 % - Aksentti5 2 5 3 3" xfId="1292"/>
    <cellStyle name="20 % - Aksentti5 2 5 3 3 2" xfId="1293"/>
    <cellStyle name="20 % - Aksentti5 2 5 3 4" xfId="1294"/>
    <cellStyle name="20 % - Aksentti5 2 5 3 5" xfId="1295"/>
    <cellStyle name="20 % - Aksentti5 2 5 3 6" xfId="1296"/>
    <cellStyle name="20 % - Aksentti5 2 5 4" xfId="1297"/>
    <cellStyle name="20 % - Aksentti5 2 5 4 2" xfId="1298"/>
    <cellStyle name="20 % - Aksentti5 2 5 5" xfId="1299"/>
    <cellStyle name="20 % - Aksentti5 2 5 5 2" xfId="1300"/>
    <cellStyle name="20 % - Aksentti5 2 5 6" xfId="1301"/>
    <cellStyle name="20 % - Aksentti5 2 5 7" xfId="1302"/>
    <cellStyle name="20 % - Aksentti5 2 5 8" xfId="1303"/>
    <cellStyle name="20 % - Aksentti5 2 6" xfId="1304"/>
    <cellStyle name="20 % - Aksentti5 2 6 2" xfId="1305"/>
    <cellStyle name="20 % - Aksentti5 2 6 2 2" xfId="1306"/>
    <cellStyle name="20 % - Aksentti5 2 6 2 2 2" xfId="1307"/>
    <cellStyle name="20 % - Aksentti5 2 6 2 3" xfId="1308"/>
    <cellStyle name="20 % - Aksentti5 2 6 2 3 2" xfId="1309"/>
    <cellStyle name="20 % - Aksentti5 2 6 2 4" xfId="1310"/>
    <cellStyle name="20 % - Aksentti5 2 6 2 5" xfId="1311"/>
    <cellStyle name="20 % - Aksentti5 2 6 2 6" xfId="1312"/>
    <cellStyle name="20 % - Aksentti5 2 6 3" xfId="1313"/>
    <cellStyle name="20 % - Aksentti5 2 6 3 2" xfId="1314"/>
    <cellStyle name="20 % - Aksentti5 2 6 4" xfId="1315"/>
    <cellStyle name="20 % - Aksentti5 2 6 4 2" xfId="1316"/>
    <cellStyle name="20 % - Aksentti5 2 6 5" xfId="1317"/>
    <cellStyle name="20 % - Aksentti5 2 6 6" xfId="1318"/>
    <cellStyle name="20 % - Aksentti5 2 6 7" xfId="1319"/>
    <cellStyle name="20 % - Aksentti5 2 7" xfId="1320"/>
    <cellStyle name="20 % - Aksentti5 2 7 2" xfId="1321"/>
    <cellStyle name="20 % - Aksentti5 2 7 2 2" xfId="1322"/>
    <cellStyle name="20 % - Aksentti5 2 7 3" xfId="1323"/>
    <cellStyle name="20 % - Aksentti5 2 7 3 2" xfId="1324"/>
    <cellStyle name="20 % - Aksentti5 2 7 4" xfId="1325"/>
    <cellStyle name="20 % - Aksentti5 2 7 5" xfId="1326"/>
    <cellStyle name="20 % - Aksentti5 2 7 6" xfId="1327"/>
    <cellStyle name="20 % - Aksentti5 2 8" xfId="1328"/>
    <cellStyle name="20 % - Aksentti5 2 8 2" xfId="1329"/>
    <cellStyle name="20 % - Aksentti5 2 8 3" xfId="1330"/>
    <cellStyle name="20 % - Aksentti5 2 8 4" xfId="1331"/>
    <cellStyle name="20 % - Aksentti5 2 9" xfId="1332"/>
    <cellStyle name="20 % - Aksentti5 2 9 2" xfId="1333"/>
    <cellStyle name="20 % - Aksentti5 2_T_B1.2" xfId="1334"/>
    <cellStyle name="20 % - Aksentti6 2" xfId="1335"/>
    <cellStyle name="20 % - Aksentti6 2 10" xfId="1336"/>
    <cellStyle name="20 % - Aksentti6 2 11" xfId="1337"/>
    <cellStyle name="20 % - Aksentti6 2 12" xfId="1338"/>
    <cellStyle name="20 % - Aksentti6 2 2" xfId="1339"/>
    <cellStyle name="20 % - Aksentti6 2 2 2" xfId="1340"/>
    <cellStyle name="20 % - Aksentti6 2 2 2 2" xfId="1341"/>
    <cellStyle name="20 % - Aksentti6 2 2 2 2 2" xfId="1342"/>
    <cellStyle name="20 % - Aksentti6 2 2 2 2 2 2" xfId="1343"/>
    <cellStyle name="20 % - Aksentti6 2 2 2 2 2 2 2" xfId="1344"/>
    <cellStyle name="20 % - Aksentti6 2 2 2 2 2 3" xfId="1345"/>
    <cellStyle name="20 % - Aksentti6 2 2 2 2 2 3 2" xfId="1346"/>
    <cellStyle name="20 % - Aksentti6 2 2 2 2 2 4" xfId="1347"/>
    <cellStyle name="20 % - Aksentti6 2 2 2 2 2 5" xfId="1348"/>
    <cellStyle name="20 % - Aksentti6 2 2 2 2 2 6" xfId="1349"/>
    <cellStyle name="20 % - Aksentti6 2 2 2 2 3" xfId="1350"/>
    <cellStyle name="20 % - Aksentti6 2 2 2 2 3 2" xfId="1351"/>
    <cellStyle name="20 % - Aksentti6 2 2 2 2 4" xfId="1352"/>
    <cellStyle name="20 % - Aksentti6 2 2 2 2 4 2" xfId="1353"/>
    <cellStyle name="20 % - Aksentti6 2 2 2 2 5" xfId="1354"/>
    <cellStyle name="20 % - Aksentti6 2 2 2 2 6" xfId="1355"/>
    <cellStyle name="20 % - Aksentti6 2 2 2 2 7" xfId="1356"/>
    <cellStyle name="20 % - Aksentti6 2 2 2 3" xfId="1357"/>
    <cellStyle name="20 % - Aksentti6 2 2 2 3 2" xfId="1358"/>
    <cellStyle name="20 % - Aksentti6 2 2 2 3 2 2" xfId="1359"/>
    <cellStyle name="20 % - Aksentti6 2 2 2 3 3" xfId="1360"/>
    <cellStyle name="20 % - Aksentti6 2 2 2 3 3 2" xfId="1361"/>
    <cellStyle name="20 % - Aksentti6 2 2 2 3 4" xfId="1362"/>
    <cellStyle name="20 % - Aksentti6 2 2 2 3 5" xfId="1363"/>
    <cellStyle name="20 % - Aksentti6 2 2 2 3 6" xfId="1364"/>
    <cellStyle name="20 % - Aksentti6 2 2 2 4" xfId="1365"/>
    <cellStyle name="20 % - Aksentti6 2 2 2 4 2" xfId="1366"/>
    <cellStyle name="20 % - Aksentti6 2 2 2 5" xfId="1367"/>
    <cellStyle name="20 % - Aksentti6 2 2 2 5 2" xfId="1368"/>
    <cellStyle name="20 % - Aksentti6 2 2 2 6" xfId="1369"/>
    <cellStyle name="20 % - Aksentti6 2 2 2 7" xfId="1370"/>
    <cellStyle name="20 % - Aksentti6 2 2 2 8" xfId="1371"/>
    <cellStyle name="20 % - Aksentti6 2 2 3" xfId="1372"/>
    <cellStyle name="20 % - Aksentti6 2 2 3 2" xfId="1373"/>
    <cellStyle name="20 % - Aksentti6 2 2 3 2 2" xfId="1374"/>
    <cellStyle name="20 % - Aksentti6 2 2 3 2 2 2" xfId="1375"/>
    <cellStyle name="20 % - Aksentti6 2 2 3 2 3" xfId="1376"/>
    <cellStyle name="20 % - Aksentti6 2 2 3 2 3 2" xfId="1377"/>
    <cellStyle name="20 % - Aksentti6 2 2 3 2 4" xfId="1378"/>
    <cellStyle name="20 % - Aksentti6 2 2 3 2 5" xfId="1379"/>
    <cellStyle name="20 % - Aksentti6 2 2 3 2 6" xfId="1380"/>
    <cellStyle name="20 % - Aksentti6 2 2 3 3" xfId="1381"/>
    <cellStyle name="20 % - Aksentti6 2 2 3 3 2" xfId="1382"/>
    <cellStyle name="20 % - Aksentti6 2 2 3 4" xfId="1383"/>
    <cellStyle name="20 % - Aksentti6 2 2 3 4 2" xfId="1384"/>
    <cellStyle name="20 % - Aksentti6 2 2 3 5" xfId="1385"/>
    <cellStyle name="20 % - Aksentti6 2 2 3 6" xfId="1386"/>
    <cellStyle name="20 % - Aksentti6 2 2 3 7" xfId="1387"/>
    <cellStyle name="20 % - Aksentti6 2 2 4" xfId="1388"/>
    <cellStyle name="20 % - Aksentti6 2 2 4 2" xfId="1389"/>
    <cellStyle name="20 % - Aksentti6 2 2 4 2 2" xfId="1390"/>
    <cellStyle name="20 % - Aksentti6 2 2 4 3" xfId="1391"/>
    <cellStyle name="20 % - Aksentti6 2 2 4 3 2" xfId="1392"/>
    <cellStyle name="20 % - Aksentti6 2 2 4 4" xfId="1393"/>
    <cellStyle name="20 % - Aksentti6 2 2 4 5" xfId="1394"/>
    <cellStyle name="20 % - Aksentti6 2 2 4 6" xfId="1395"/>
    <cellStyle name="20 % - Aksentti6 2 2 5" xfId="1396"/>
    <cellStyle name="20 % - Aksentti6 2 2 5 2" xfId="1397"/>
    <cellStyle name="20 % - Aksentti6 2 2 5 3" xfId="1398"/>
    <cellStyle name="20 % - Aksentti6 2 2 5 4" xfId="1399"/>
    <cellStyle name="20 % - Aksentti6 2 2 6" xfId="1400"/>
    <cellStyle name="20 % - Aksentti6 2 2 6 2" xfId="1401"/>
    <cellStyle name="20 % - Aksentti6 2 2 7" xfId="1402"/>
    <cellStyle name="20 % - Aksentti6 2 2 8" xfId="1403"/>
    <cellStyle name="20 % - Aksentti6 2 2 9" xfId="1404"/>
    <cellStyle name="20 % - Aksentti6 2 3" xfId="1405"/>
    <cellStyle name="20 % - Aksentti6 2 3 2" xfId="1406"/>
    <cellStyle name="20 % - Aksentti6 2 3 2 2" xfId="1407"/>
    <cellStyle name="20 % - Aksentti6 2 3 2 2 2" xfId="1408"/>
    <cellStyle name="20 % - Aksentti6 2 3 2 2 2 2" xfId="1409"/>
    <cellStyle name="20 % - Aksentti6 2 3 2 2 2 2 2" xfId="1410"/>
    <cellStyle name="20 % - Aksentti6 2 3 2 2 2 3" xfId="1411"/>
    <cellStyle name="20 % - Aksentti6 2 3 2 2 2 3 2" xfId="1412"/>
    <cellStyle name="20 % - Aksentti6 2 3 2 2 2 4" xfId="1413"/>
    <cellStyle name="20 % - Aksentti6 2 3 2 2 2 5" xfId="1414"/>
    <cellStyle name="20 % - Aksentti6 2 3 2 2 2 6" xfId="1415"/>
    <cellStyle name="20 % - Aksentti6 2 3 2 2 3" xfId="1416"/>
    <cellStyle name="20 % - Aksentti6 2 3 2 2 3 2" xfId="1417"/>
    <cellStyle name="20 % - Aksentti6 2 3 2 2 4" xfId="1418"/>
    <cellStyle name="20 % - Aksentti6 2 3 2 2 4 2" xfId="1419"/>
    <cellStyle name="20 % - Aksentti6 2 3 2 2 5" xfId="1420"/>
    <cellStyle name="20 % - Aksentti6 2 3 2 2 6" xfId="1421"/>
    <cellStyle name="20 % - Aksentti6 2 3 2 2 7" xfId="1422"/>
    <cellStyle name="20 % - Aksentti6 2 3 2 3" xfId="1423"/>
    <cellStyle name="20 % - Aksentti6 2 3 2 3 2" xfId="1424"/>
    <cellStyle name="20 % - Aksentti6 2 3 2 3 2 2" xfId="1425"/>
    <cellStyle name="20 % - Aksentti6 2 3 2 3 3" xfId="1426"/>
    <cellStyle name="20 % - Aksentti6 2 3 2 3 3 2" xfId="1427"/>
    <cellStyle name="20 % - Aksentti6 2 3 2 3 4" xfId="1428"/>
    <cellStyle name="20 % - Aksentti6 2 3 2 3 5" xfId="1429"/>
    <cellStyle name="20 % - Aksentti6 2 3 2 3 6" xfId="1430"/>
    <cellStyle name="20 % - Aksentti6 2 3 2 4" xfId="1431"/>
    <cellStyle name="20 % - Aksentti6 2 3 2 4 2" xfId="1432"/>
    <cellStyle name="20 % - Aksentti6 2 3 2 5" xfId="1433"/>
    <cellStyle name="20 % - Aksentti6 2 3 2 5 2" xfId="1434"/>
    <cellStyle name="20 % - Aksentti6 2 3 2 6" xfId="1435"/>
    <cellStyle name="20 % - Aksentti6 2 3 2 7" xfId="1436"/>
    <cellStyle name="20 % - Aksentti6 2 3 2 8" xfId="1437"/>
    <cellStyle name="20 % - Aksentti6 2 3 3" xfId="1438"/>
    <cellStyle name="20 % - Aksentti6 2 3 3 2" xfId="1439"/>
    <cellStyle name="20 % - Aksentti6 2 3 3 2 2" xfId="1440"/>
    <cellStyle name="20 % - Aksentti6 2 3 3 2 2 2" xfId="1441"/>
    <cellStyle name="20 % - Aksentti6 2 3 3 2 3" xfId="1442"/>
    <cellStyle name="20 % - Aksentti6 2 3 3 2 3 2" xfId="1443"/>
    <cellStyle name="20 % - Aksentti6 2 3 3 2 4" xfId="1444"/>
    <cellStyle name="20 % - Aksentti6 2 3 3 2 5" xfId="1445"/>
    <cellStyle name="20 % - Aksentti6 2 3 3 2 6" xfId="1446"/>
    <cellStyle name="20 % - Aksentti6 2 3 3 3" xfId="1447"/>
    <cellStyle name="20 % - Aksentti6 2 3 3 3 2" xfId="1448"/>
    <cellStyle name="20 % - Aksentti6 2 3 3 4" xfId="1449"/>
    <cellStyle name="20 % - Aksentti6 2 3 3 4 2" xfId="1450"/>
    <cellStyle name="20 % - Aksentti6 2 3 3 5" xfId="1451"/>
    <cellStyle name="20 % - Aksentti6 2 3 3 6" xfId="1452"/>
    <cellStyle name="20 % - Aksentti6 2 3 3 7" xfId="1453"/>
    <cellStyle name="20 % - Aksentti6 2 3 4" xfId="1454"/>
    <cellStyle name="20 % - Aksentti6 2 3 4 2" xfId="1455"/>
    <cellStyle name="20 % - Aksentti6 2 3 4 2 2" xfId="1456"/>
    <cellStyle name="20 % - Aksentti6 2 3 4 3" xfId="1457"/>
    <cellStyle name="20 % - Aksentti6 2 3 4 3 2" xfId="1458"/>
    <cellStyle name="20 % - Aksentti6 2 3 4 4" xfId="1459"/>
    <cellStyle name="20 % - Aksentti6 2 3 4 5" xfId="1460"/>
    <cellStyle name="20 % - Aksentti6 2 3 4 6" xfId="1461"/>
    <cellStyle name="20 % - Aksentti6 2 3 5" xfId="1462"/>
    <cellStyle name="20 % - Aksentti6 2 3 5 2" xfId="1463"/>
    <cellStyle name="20 % - Aksentti6 2 3 5 3" xfId="1464"/>
    <cellStyle name="20 % - Aksentti6 2 3 5 4" xfId="1465"/>
    <cellStyle name="20 % - Aksentti6 2 3 6" xfId="1466"/>
    <cellStyle name="20 % - Aksentti6 2 3 6 2" xfId="1467"/>
    <cellStyle name="20 % - Aksentti6 2 3 7" xfId="1468"/>
    <cellStyle name="20 % - Aksentti6 2 3 8" xfId="1469"/>
    <cellStyle name="20 % - Aksentti6 2 3 9" xfId="1470"/>
    <cellStyle name="20 % - Aksentti6 2 4" xfId="1471"/>
    <cellStyle name="20 % - Aksentti6 2 4 2" xfId="1472"/>
    <cellStyle name="20 % - Aksentti6 2 4 2 2" xfId="1473"/>
    <cellStyle name="20 % - Aksentti6 2 4 2 2 2" xfId="1474"/>
    <cellStyle name="20 % - Aksentti6 2 4 2 2 2 2" xfId="1475"/>
    <cellStyle name="20 % - Aksentti6 2 4 2 2 2 2 2" xfId="1476"/>
    <cellStyle name="20 % - Aksentti6 2 4 2 2 2 3" xfId="1477"/>
    <cellStyle name="20 % - Aksentti6 2 4 2 2 2 3 2" xfId="1478"/>
    <cellStyle name="20 % - Aksentti6 2 4 2 2 2 4" xfId="1479"/>
    <cellStyle name="20 % - Aksentti6 2 4 2 2 2 5" xfId="1480"/>
    <cellStyle name="20 % - Aksentti6 2 4 2 2 2 6" xfId="1481"/>
    <cellStyle name="20 % - Aksentti6 2 4 2 2 3" xfId="1482"/>
    <cellStyle name="20 % - Aksentti6 2 4 2 2 3 2" xfId="1483"/>
    <cellStyle name="20 % - Aksentti6 2 4 2 2 4" xfId="1484"/>
    <cellStyle name="20 % - Aksentti6 2 4 2 2 4 2" xfId="1485"/>
    <cellStyle name="20 % - Aksentti6 2 4 2 2 5" xfId="1486"/>
    <cellStyle name="20 % - Aksentti6 2 4 2 2 6" xfId="1487"/>
    <cellStyle name="20 % - Aksentti6 2 4 2 2 7" xfId="1488"/>
    <cellStyle name="20 % - Aksentti6 2 4 2 3" xfId="1489"/>
    <cellStyle name="20 % - Aksentti6 2 4 2 3 2" xfId="1490"/>
    <cellStyle name="20 % - Aksentti6 2 4 2 3 2 2" xfId="1491"/>
    <cellStyle name="20 % - Aksentti6 2 4 2 3 3" xfId="1492"/>
    <cellStyle name="20 % - Aksentti6 2 4 2 3 3 2" xfId="1493"/>
    <cellStyle name="20 % - Aksentti6 2 4 2 3 4" xfId="1494"/>
    <cellStyle name="20 % - Aksentti6 2 4 2 3 5" xfId="1495"/>
    <cellStyle name="20 % - Aksentti6 2 4 2 3 6" xfId="1496"/>
    <cellStyle name="20 % - Aksentti6 2 4 2 4" xfId="1497"/>
    <cellStyle name="20 % - Aksentti6 2 4 2 4 2" xfId="1498"/>
    <cellStyle name="20 % - Aksentti6 2 4 2 5" xfId="1499"/>
    <cellStyle name="20 % - Aksentti6 2 4 2 5 2" xfId="1500"/>
    <cellStyle name="20 % - Aksentti6 2 4 2 6" xfId="1501"/>
    <cellStyle name="20 % - Aksentti6 2 4 2 7" xfId="1502"/>
    <cellStyle name="20 % - Aksentti6 2 4 2 8" xfId="1503"/>
    <cellStyle name="20 % - Aksentti6 2 4 3" xfId="1504"/>
    <cellStyle name="20 % - Aksentti6 2 4 3 2" xfId="1505"/>
    <cellStyle name="20 % - Aksentti6 2 4 3 2 2" xfId="1506"/>
    <cellStyle name="20 % - Aksentti6 2 4 3 2 2 2" xfId="1507"/>
    <cellStyle name="20 % - Aksentti6 2 4 3 2 3" xfId="1508"/>
    <cellStyle name="20 % - Aksentti6 2 4 3 2 3 2" xfId="1509"/>
    <cellStyle name="20 % - Aksentti6 2 4 3 2 4" xfId="1510"/>
    <cellStyle name="20 % - Aksentti6 2 4 3 2 5" xfId="1511"/>
    <cellStyle name="20 % - Aksentti6 2 4 3 2 6" xfId="1512"/>
    <cellStyle name="20 % - Aksentti6 2 4 3 3" xfId="1513"/>
    <cellStyle name="20 % - Aksentti6 2 4 3 3 2" xfId="1514"/>
    <cellStyle name="20 % - Aksentti6 2 4 3 4" xfId="1515"/>
    <cellStyle name="20 % - Aksentti6 2 4 3 4 2" xfId="1516"/>
    <cellStyle name="20 % - Aksentti6 2 4 3 5" xfId="1517"/>
    <cellStyle name="20 % - Aksentti6 2 4 3 6" xfId="1518"/>
    <cellStyle name="20 % - Aksentti6 2 4 3 7" xfId="1519"/>
    <cellStyle name="20 % - Aksentti6 2 4 4" xfId="1520"/>
    <cellStyle name="20 % - Aksentti6 2 4 4 2" xfId="1521"/>
    <cellStyle name="20 % - Aksentti6 2 4 4 2 2" xfId="1522"/>
    <cellStyle name="20 % - Aksentti6 2 4 4 3" xfId="1523"/>
    <cellStyle name="20 % - Aksentti6 2 4 4 3 2" xfId="1524"/>
    <cellStyle name="20 % - Aksentti6 2 4 4 4" xfId="1525"/>
    <cellStyle name="20 % - Aksentti6 2 4 4 5" xfId="1526"/>
    <cellStyle name="20 % - Aksentti6 2 4 4 6" xfId="1527"/>
    <cellStyle name="20 % - Aksentti6 2 4 5" xfId="1528"/>
    <cellStyle name="20 % - Aksentti6 2 4 5 2" xfId="1529"/>
    <cellStyle name="20 % - Aksentti6 2 4 5 3" xfId="1530"/>
    <cellStyle name="20 % - Aksentti6 2 4 5 4" xfId="1531"/>
    <cellStyle name="20 % - Aksentti6 2 4 6" xfId="1532"/>
    <cellStyle name="20 % - Aksentti6 2 4 6 2" xfId="1533"/>
    <cellStyle name="20 % - Aksentti6 2 4 7" xfId="1534"/>
    <cellStyle name="20 % - Aksentti6 2 4 8" xfId="1535"/>
    <cellStyle name="20 % - Aksentti6 2 4 9" xfId="1536"/>
    <cellStyle name="20 % - Aksentti6 2 5" xfId="1537"/>
    <cellStyle name="20 % - Aksentti6 2 5 2" xfId="1538"/>
    <cellStyle name="20 % - Aksentti6 2 5 2 2" xfId="1539"/>
    <cellStyle name="20 % - Aksentti6 2 5 2 2 2" xfId="1540"/>
    <cellStyle name="20 % - Aksentti6 2 5 2 2 2 2" xfId="1541"/>
    <cellStyle name="20 % - Aksentti6 2 5 2 2 3" xfId="1542"/>
    <cellStyle name="20 % - Aksentti6 2 5 2 2 3 2" xfId="1543"/>
    <cellStyle name="20 % - Aksentti6 2 5 2 2 4" xfId="1544"/>
    <cellStyle name="20 % - Aksentti6 2 5 2 2 5" xfId="1545"/>
    <cellStyle name="20 % - Aksentti6 2 5 2 2 6" xfId="1546"/>
    <cellStyle name="20 % - Aksentti6 2 5 2 3" xfId="1547"/>
    <cellStyle name="20 % - Aksentti6 2 5 2 3 2" xfId="1548"/>
    <cellStyle name="20 % - Aksentti6 2 5 2 4" xfId="1549"/>
    <cellStyle name="20 % - Aksentti6 2 5 2 4 2" xfId="1550"/>
    <cellStyle name="20 % - Aksentti6 2 5 2 5" xfId="1551"/>
    <cellStyle name="20 % - Aksentti6 2 5 2 6" xfId="1552"/>
    <cellStyle name="20 % - Aksentti6 2 5 2 7" xfId="1553"/>
    <cellStyle name="20 % - Aksentti6 2 5 3" xfId="1554"/>
    <cellStyle name="20 % - Aksentti6 2 5 3 2" xfId="1555"/>
    <cellStyle name="20 % - Aksentti6 2 5 3 2 2" xfId="1556"/>
    <cellStyle name="20 % - Aksentti6 2 5 3 3" xfId="1557"/>
    <cellStyle name="20 % - Aksentti6 2 5 3 3 2" xfId="1558"/>
    <cellStyle name="20 % - Aksentti6 2 5 3 4" xfId="1559"/>
    <cellStyle name="20 % - Aksentti6 2 5 3 5" xfId="1560"/>
    <cellStyle name="20 % - Aksentti6 2 5 3 6" xfId="1561"/>
    <cellStyle name="20 % - Aksentti6 2 5 4" xfId="1562"/>
    <cellStyle name="20 % - Aksentti6 2 5 4 2" xfId="1563"/>
    <cellStyle name="20 % - Aksentti6 2 5 5" xfId="1564"/>
    <cellStyle name="20 % - Aksentti6 2 5 5 2" xfId="1565"/>
    <cellStyle name="20 % - Aksentti6 2 5 6" xfId="1566"/>
    <cellStyle name="20 % - Aksentti6 2 5 7" xfId="1567"/>
    <cellStyle name="20 % - Aksentti6 2 5 8" xfId="1568"/>
    <cellStyle name="20 % - Aksentti6 2 6" xfId="1569"/>
    <cellStyle name="20 % - Aksentti6 2 6 2" xfId="1570"/>
    <cellStyle name="20 % - Aksentti6 2 6 2 2" xfId="1571"/>
    <cellStyle name="20 % - Aksentti6 2 6 2 2 2" xfId="1572"/>
    <cellStyle name="20 % - Aksentti6 2 6 2 3" xfId="1573"/>
    <cellStyle name="20 % - Aksentti6 2 6 2 3 2" xfId="1574"/>
    <cellStyle name="20 % - Aksentti6 2 6 2 4" xfId="1575"/>
    <cellStyle name="20 % - Aksentti6 2 6 2 5" xfId="1576"/>
    <cellStyle name="20 % - Aksentti6 2 6 2 6" xfId="1577"/>
    <cellStyle name="20 % - Aksentti6 2 6 3" xfId="1578"/>
    <cellStyle name="20 % - Aksentti6 2 6 3 2" xfId="1579"/>
    <cellStyle name="20 % - Aksentti6 2 6 4" xfId="1580"/>
    <cellStyle name="20 % - Aksentti6 2 6 4 2" xfId="1581"/>
    <cellStyle name="20 % - Aksentti6 2 6 5" xfId="1582"/>
    <cellStyle name="20 % - Aksentti6 2 6 6" xfId="1583"/>
    <cellStyle name="20 % - Aksentti6 2 6 7" xfId="1584"/>
    <cellStyle name="20 % - Aksentti6 2 7" xfId="1585"/>
    <cellStyle name="20 % - Aksentti6 2 7 2" xfId="1586"/>
    <cellStyle name="20 % - Aksentti6 2 7 2 2" xfId="1587"/>
    <cellStyle name="20 % - Aksentti6 2 7 3" xfId="1588"/>
    <cellStyle name="20 % - Aksentti6 2 7 3 2" xfId="1589"/>
    <cellStyle name="20 % - Aksentti6 2 7 4" xfId="1590"/>
    <cellStyle name="20 % - Aksentti6 2 7 5" xfId="1591"/>
    <cellStyle name="20 % - Aksentti6 2 7 6" xfId="1592"/>
    <cellStyle name="20 % - Aksentti6 2 8" xfId="1593"/>
    <cellStyle name="20 % - Aksentti6 2 8 2" xfId="1594"/>
    <cellStyle name="20 % - Aksentti6 2 8 3" xfId="1595"/>
    <cellStyle name="20 % - Aksentti6 2 8 4" xfId="1596"/>
    <cellStyle name="20 % - Aksentti6 2 9" xfId="1597"/>
    <cellStyle name="20 % - Aksentti6 2 9 2" xfId="1598"/>
    <cellStyle name="20 % - Aksentti6 2_T_B1.2" xfId="1599"/>
    <cellStyle name="20 % - Accent1 2" xfId="1600"/>
    <cellStyle name="20 % - Accent1 2 2" xfId="1601"/>
    <cellStyle name="20 % - Accent1 2 2 2" xfId="1602"/>
    <cellStyle name="20 % - Accent1 2 3" xfId="1603"/>
    <cellStyle name="20 % - Accent1 3" xfId="1604"/>
    <cellStyle name="20 % - Accent2 2" xfId="1605"/>
    <cellStyle name="20 % - Accent2 2 2" xfId="1606"/>
    <cellStyle name="20 % - Accent2 2 2 2" xfId="1607"/>
    <cellStyle name="20 % - Accent2 2 3" xfId="1608"/>
    <cellStyle name="20 % - Accent2 3" xfId="1609"/>
    <cellStyle name="20 % - Accent3 2" xfId="1610"/>
    <cellStyle name="20 % - Accent3 2 2" xfId="1611"/>
    <cellStyle name="20 % - Accent3 2 2 2" xfId="1612"/>
    <cellStyle name="20 % - Accent3 2 3" xfId="1613"/>
    <cellStyle name="20 % - Accent3 3" xfId="1614"/>
    <cellStyle name="20 % - Accent4 2" xfId="1615"/>
    <cellStyle name="20 % - Accent4 2 2" xfId="1616"/>
    <cellStyle name="20 % - Accent4 2 2 2" xfId="1617"/>
    <cellStyle name="20 % - Accent4 2 3" xfId="1618"/>
    <cellStyle name="20 % - Accent4 3" xfId="1619"/>
    <cellStyle name="20 % - Accent5 2" xfId="1620"/>
    <cellStyle name="20 % - Accent5 2 2" xfId="1621"/>
    <cellStyle name="20 % - Accent5 2 2 2" xfId="1622"/>
    <cellStyle name="20 % - Accent5 2 3" xfId="1623"/>
    <cellStyle name="20 % - Accent5 3" xfId="1624"/>
    <cellStyle name="20 % - Accent6 2" xfId="1625"/>
    <cellStyle name="20 % - Accent6 2 2" xfId="1626"/>
    <cellStyle name="20 % - Accent6 2 2 2" xfId="1627"/>
    <cellStyle name="20 % - Accent6 2 3" xfId="1628"/>
    <cellStyle name="20 % - Accent6 3" xfId="1629"/>
    <cellStyle name="20% - Accent1" xfId="1630"/>
    <cellStyle name="20% - Accent1 2" xfId="1631"/>
    <cellStyle name="20% - Accent1 2 2" xfId="1632"/>
    <cellStyle name="20% - Accent1 2 3" xfId="1633"/>
    <cellStyle name="20% - Accent1 2 4" xfId="1634"/>
    <cellStyle name="20% - Accent1 3" xfId="1635"/>
    <cellStyle name="20% - Accent2" xfId="1636"/>
    <cellStyle name="20% - Accent2 2" xfId="1637"/>
    <cellStyle name="20% - Accent2 2 2" xfId="1638"/>
    <cellStyle name="20% - Accent2 2 3" xfId="1639"/>
    <cellStyle name="20% - Accent2 2 4" xfId="1640"/>
    <cellStyle name="20% - Accent2 3" xfId="1641"/>
    <cellStyle name="20% - Accent3" xfId="1642"/>
    <cellStyle name="20% - Accent3 2" xfId="1643"/>
    <cellStyle name="20% - Accent3 2 2" xfId="1644"/>
    <cellStyle name="20% - Accent3 2 3" xfId="1645"/>
    <cellStyle name="20% - Accent3 2 4" xfId="1646"/>
    <cellStyle name="20% - Accent3 3" xfId="1647"/>
    <cellStyle name="20% - Accent4" xfId="1648"/>
    <cellStyle name="20% - Accent4 2" xfId="1649"/>
    <cellStyle name="20% - Accent4 2 2" xfId="1650"/>
    <cellStyle name="20% - Accent4 2 3" xfId="1651"/>
    <cellStyle name="20% - Accent4 2 4" xfId="1652"/>
    <cellStyle name="20% - Accent4 3" xfId="1653"/>
    <cellStyle name="20% - Accent5" xfId="1654"/>
    <cellStyle name="20% - Accent5 2" xfId="1655"/>
    <cellStyle name="20% - Accent5 2 2" xfId="1656"/>
    <cellStyle name="20% - Accent5 2 3" xfId="1657"/>
    <cellStyle name="20% - Accent5 2 4" xfId="1658"/>
    <cellStyle name="20% - Accent5 3" xfId="1659"/>
    <cellStyle name="20% - Accent6" xfId="1660"/>
    <cellStyle name="20% - Accent6 2" xfId="1661"/>
    <cellStyle name="20% - Accent6 2 2" xfId="1662"/>
    <cellStyle name="20% - Accent6 2 3" xfId="1663"/>
    <cellStyle name="20% - Accent6 2 4" xfId="1664"/>
    <cellStyle name="20% - Accent6 3" xfId="1665"/>
    <cellStyle name="40 % - Aksentti1 2" xfId="1666"/>
    <cellStyle name="40 % - Aksentti1 2 10" xfId="1667"/>
    <cellStyle name="40 % - Aksentti1 2 11" xfId="1668"/>
    <cellStyle name="40 % - Aksentti1 2 12" xfId="1669"/>
    <cellStyle name="40 % - Aksentti1 2 2" xfId="1670"/>
    <cellStyle name="40 % - Aksentti1 2 2 2" xfId="1671"/>
    <cellStyle name="40 % - Aksentti1 2 2 2 2" xfId="1672"/>
    <cellStyle name="40 % - Aksentti1 2 2 2 2 2" xfId="1673"/>
    <cellStyle name="40 % - Aksentti1 2 2 2 2 2 2" xfId="1674"/>
    <cellStyle name="40 % - Aksentti1 2 2 2 2 2 2 2" xfId="1675"/>
    <cellStyle name="40 % - Aksentti1 2 2 2 2 2 3" xfId="1676"/>
    <cellStyle name="40 % - Aksentti1 2 2 2 2 2 3 2" xfId="1677"/>
    <cellStyle name="40 % - Aksentti1 2 2 2 2 2 4" xfId="1678"/>
    <cellStyle name="40 % - Aksentti1 2 2 2 2 2 5" xfId="1679"/>
    <cellStyle name="40 % - Aksentti1 2 2 2 2 2 6" xfId="1680"/>
    <cellStyle name="40 % - Aksentti1 2 2 2 2 3" xfId="1681"/>
    <cellStyle name="40 % - Aksentti1 2 2 2 2 3 2" xfId="1682"/>
    <cellStyle name="40 % - Aksentti1 2 2 2 2 4" xfId="1683"/>
    <cellStyle name="40 % - Aksentti1 2 2 2 2 4 2" xfId="1684"/>
    <cellStyle name="40 % - Aksentti1 2 2 2 2 5" xfId="1685"/>
    <cellStyle name="40 % - Aksentti1 2 2 2 2 6" xfId="1686"/>
    <cellStyle name="40 % - Aksentti1 2 2 2 2 7" xfId="1687"/>
    <cellStyle name="40 % - Aksentti1 2 2 2 3" xfId="1688"/>
    <cellStyle name="40 % - Aksentti1 2 2 2 3 2" xfId="1689"/>
    <cellStyle name="40 % - Aksentti1 2 2 2 3 2 2" xfId="1690"/>
    <cellStyle name="40 % - Aksentti1 2 2 2 3 3" xfId="1691"/>
    <cellStyle name="40 % - Aksentti1 2 2 2 3 3 2" xfId="1692"/>
    <cellStyle name="40 % - Aksentti1 2 2 2 3 4" xfId="1693"/>
    <cellStyle name="40 % - Aksentti1 2 2 2 3 5" xfId="1694"/>
    <cellStyle name="40 % - Aksentti1 2 2 2 3 6" xfId="1695"/>
    <cellStyle name="40 % - Aksentti1 2 2 2 4" xfId="1696"/>
    <cellStyle name="40 % - Aksentti1 2 2 2 4 2" xfId="1697"/>
    <cellStyle name="40 % - Aksentti1 2 2 2 5" xfId="1698"/>
    <cellStyle name="40 % - Aksentti1 2 2 2 5 2" xfId="1699"/>
    <cellStyle name="40 % - Aksentti1 2 2 2 6" xfId="1700"/>
    <cellStyle name="40 % - Aksentti1 2 2 2 7" xfId="1701"/>
    <cellStyle name="40 % - Aksentti1 2 2 2 8" xfId="1702"/>
    <cellStyle name="40 % - Aksentti1 2 2 3" xfId="1703"/>
    <cellStyle name="40 % - Aksentti1 2 2 3 2" xfId="1704"/>
    <cellStyle name="40 % - Aksentti1 2 2 3 2 2" xfId="1705"/>
    <cellStyle name="40 % - Aksentti1 2 2 3 2 2 2" xfId="1706"/>
    <cellStyle name="40 % - Aksentti1 2 2 3 2 3" xfId="1707"/>
    <cellStyle name="40 % - Aksentti1 2 2 3 2 3 2" xfId="1708"/>
    <cellStyle name="40 % - Aksentti1 2 2 3 2 4" xfId="1709"/>
    <cellStyle name="40 % - Aksentti1 2 2 3 2 5" xfId="1710"/>
    <cellStyle name="40 % - Aksentti1 2 2 3 2 6" xfId="1711"/>
    <cellStyle name="40 % - Aksentti1 2 2 3 3" xfId="1712"/>
    <cellStyle name="40 % - Aksentti1 2 2 3 3 2" xfId="1713"/>
    <cellStyle name="40 % - Aksentti1 2 2 3 4" xfId="1714"/>
    <cellStyle name="40 % - Aksentti1 2 2 3 4 2" xfId="1715"/>
    <cellStyle name="40 % - Aksentti1 2 2 3 5" xfId="1716"/>
    <cellStyle name="40 % - Aksentti1 2 2 3 6" xfId="1717"/>
    <cellStyle name="40 % - Aksentti1 2 2 3 7" xfId="1718"/>
    <cellStyle name="40 % - Aksentti1 2 2 4" xfId="1719"/>
    <cellStyle name="40 % - Aksentti1 2 2 4 2" xfId="1720"/>
    <cellStyle name="40 % - Aksentti1 2 2 4 2 2" xfId="1721"/>
    <cellStyle name="40 % - Aksentti1 2 2 4 3" xfId="1722"/>
    <cellStyle name="40 % - Aksentti1 2 2 4 3 2" xfId="1723"/>
    <cellStyle name="40 % - Aksentti1 2 2 4 4" xfId="1724"/>
    <cellStyle name="40 % - Aksentti1 2 2 4 5" xfId="1725"/>
    <cellStyle name="40 % - Aksentti1 2 2 4 6" xfId="1726"/>
    <cellStyle name="40 % - Aksentti1 2 2 5" xfId="1727"/>
    <cellStyle name="40 % - Aksentti1 2 2 5 2" xfId="1728"/>
    <cellStyle name="40 % - Aksentti1 2 2 5 3" xfId="1729"/>
    <cellStyle name="40 % - Aksentti1 2 2 5 4" xfId="1730"/>
    <cellStyle name="40 % - Aksentti1 2 2 6" xfId="1731"/>
    <cellStyle name="40 % - Aksentti1 2 2 6 2" xfId="1732"/>
    <cellStyle name="40 % - Aksentti1 2 2 7" xfId="1733"/>
    <cellStyle name="40 % - Aksentti1 2 2 8" xfId="1734"/>
    <cellStyle name="40 % - Aksentti1 2 2 9" xfId="1735"/>
    <cellStyle name="40 % - Aksentti1 2 3" xfId="1736"/>
    <cellStyle name="40 % - Aksentti1 2 3 2" xfId="1737"/>
    <cellStyle name="40 % - Aksentti1 2 3 2 2" xfId="1738"/>
    <cellStyle name="40 % - Aksentti1 2 3 2 2 2" xfId="1739"/>
    <cellStyle name="40 % - Aksentti1 2 3 2 2 2 2" xfId="1740"/>
    <cellStyle name="40 % - Aksentti1 2 3 2 2 2 2 2" xfId="1741"/>
    <cellStyle name="40 % - Aksentti1 2 3 2 2 2 3" xfId="1742"/>
    <cellStyle name="40 % - Aksentti1 2 3 2 2 2 3 2" xfId="1743"/>
    <cellStyle name="40 % - Aksentti1 2 3 2 2 2 4" xfId="1744"/>
    <cellStyle name="40 % - Aksentti1 2 3 2 2 2 5" xfId="1745"/>
    <cellStyle name="40 % - Aksentti1 2 3 2 2 2 6" xfId="1746"/>
    <cellStyle name="40 % - Aksentti1 2 3 2 2 3" xfId="1747"/>
    <cellStyle name="40 % - Aksentti1 2 3 2 2 3 2" xfId="1748"/>
    <cellStyle name="40 % - Aksentti1 2 3 2 2 4" xfId="1749"/>
    <cellStyle name="40 % - Aksentti1 2 3 2 2 4 2" xfId="1750"/>
    <cellStyle name="40 % - Aksentti1 2 3 2 2 5" xfId="1751"/>
    <cellStyle name="40 % - Aksentti1 2 3 2 2 6" xfId="1752"/>
    <cellStyle name="40 % - Aksentti1 2 3 2 2 7" xfId="1753"/>
    <cellStyle name="40 % - Aksentti1 2 3 2 3" xfId="1754"/>
    <cellStyle name="40 % - Aksentti1 2 3 2 3 2" xfId="1755"/>
    <cellStyle name="40 % - Aksentti1 2 3 2 3 2 2" xfId="1756"/>
    <cellStyle name="40 % - Aksentti1 2 3 2 3 3" xfId="1757"/>
    <cellStyle name="40 % - Aksentti1 2 3 2 3 3 2" xfId="1758"/>
    <cellStyle name="40 % - Aksentti1 2 3 2 3 4" xfId="1759"/>
    <cellStyle name="40 % - Aksentti1 2 3 2 3 5" xfId="1760"/>
    <cellStyle name="40 % - Aksentti1 2 3 2 3 6" xfId="1761"/>
    <cellStyle name="40 % - Aksentti1 2 3 2 4" xfId="1762"/>
    <cellStyle name="40 % - Aksentti1 2 3 2 4 2" xfId="1763"/>
    <cellStyle name="40 % - Aksentti1 2 3 2 5" xfId="1764"/>
    <cellStyle name="40 % - Aksentti1 2 3 2 5 2" xfId="1765"/>
    <cellStyle name="40 % - Aksentti1 2 3 2 6" xfId="1766"/>
    <cellStyle name="40 % - Aksentti1 2 3 2 7" xfId="1767"/>
    <cellStyle name="40 % - Aksentti1 2 3 2 8" xfId="1768"/>
    <cellStyle name="40 % - Aksentti1 2 3 3" xfId="1769"/>
    <cellStyle name="40 % - Aksentti1 2 3 3 2" xfId="1770"/>
    <cellStyle name="40 % - Aksentti1 2 3 3 2 2" xfId="1771"/>
    <cellStyle name="40 % - Aksentti1 2 3 3 2 2 2" xfId="1772"/>
    <cellStyle name="40 % - Aksentti1 2 3 3 2 3" xfId="1773"/>
    <cellStyle name="40 % - Aksentti1 2 3 3 2 3 2" xfId="1774"/>
    <cellStyle name="40 % - Aksentti1 2 3 3 2 4" xfId="1775"/>
    <cellStyle name="40 % - Aksentti1 2 3 3 2 5" xfId="1776"/>
    <cellStyle name="40 % - Aksentti1 2 3 3 2 6" xfId="1777"/>
    <cellStyle name="40 % - Aksentti1 2 3 3 3" xfId="1778"/>
    <cellStyle name="40 % - Aksentti1 2 3 3 3 2" xfId="1779"/>
    <cellStyle name="40 % - Aksentti1 2 3 3 4" xfId="1780"/>
    <cellStyle name="40 % - Aksentti1 2 3 3 4 2" xfId="1781"/>
    <cellStyle name="40 % - Aksentti1 2 3 3 5" xfId="1782"/>
    <cellStyle name="40 % - Aksentti1 2 3 3 6" xfId="1783"/>
    <cellStyle name="40 % - Aksentti1 2 3 3 7" xfId="1784"/>
    <cellStyle name="40 % - Aksentti1 2 3 4" xfId="1785"/>
    <cellStyle name="40 % - Aksentti1 2 3 4 2" xfId="1786"/>
    <cellStyle name="40 % - Aksentti1 2 3 4 2 2" xfId="1787"/>
    <cellStyle name="40 % - Aksentti1 2 3 4 3" xfId="1788"/>
    <cellStyle name="40 % - Aksentti1 2 3 4 3 2" xfId="1789"/>
    <cellStyle name="40 % - Aksentti1 2 3 4 4" xfId="1790"/>
    <cellStyle name="40 % - Aksentti1 2 3 4 5" xfId="1791"/>
    <cellStyle name="40 % - Aksentti1 2 3 4 6" xfId="1792"/>
    <cellStyle name="40 % - Aksentti1 2 3 5" xfId="1793"/>
    <cellStyle name="40 % - Aksentti1 2 3 5 2" xfId="1794"/>
    <cellStyle name="40 % - Aksentti1 2 3 5 3" xfId="1795"/>
    <cellStyle name="40 % - Aksentti1 2 3 5 4" xfId="1796"/>
    <cellStyle name="40 % - Aksentti1 2 3 6" xfId="1797"/>
    <cellStyle name="40 % - Aksentti1 2 3 6 2" xfId="1798"/>
    <cellStyle name="40 % - Aksentti1 2 3 7" xfId="1799"/>
    <cellStyle name="40 % - Aksentti1 2 3 8" xfId="1800"/>
    <cellStyle name="40 % - Aksentti1 2 3 9" xfId="1801"/>
    <cellStyle name="40 % - Aksentti1 2 4" xfId="1802"/>
    <cellStyle name="40 % - Aksentti1 2 4 2" xfId="1803"/>
    <cellStyle name="40 % - Aksentti1 2 4 2 2" xfId="1804"/>
    <cellStyle name="40 % - Aksentti1 2 4 2 2 2" xfId="1805"/>
    <cellStyle name="40 % - Aksentti1 2 4 2 2 2 2" xfId="1806"/>
    <cellStyle name="40 % - Aksentti1 2 4 2 2 2 2 2" xfId="1807"/>
    <cellStyle name="40 % - Aksentti1 2 4 2 2 2 3" xfId="1808"/>
    <cellStyle name="40 % - Aksentti1 2 4 2 2 2 3 2" xfId="1809"/>
    <cellStyle name="40 % - Aksentti1 2 4 2 2 2 4" xfId="1810"/>
    <cellStyle name="40 % - Aksentti1 2 4 2 2 2 5" xfId="1811"/>
    <cellStyle name="40 % - Aksentti1 2 4 2 2 2 6" xfId="1812"/>
    <cellStyle name="40 % - Aksentti1 2 4 2 2 3" xfId="1813"/>
    <cellStyle name="40 % - Aksentti1 2 4 2 2 3 2" xfId="1814"/>
    <cellStyle name="40 % - Aksentti1 2 4 2 2 4" xfId="1815"/>
    <cellStyle name="40 % - Aksentti1 2 4 2 2 4 2" xfId="1816"/>
    <cellStyle name="40 % - Aksentti1 2 4 2 2 5" xfId="1817"/>
    <cellStyle name="40 % - Aksentti1 2 4 2 2 6" xfId="1818"/>
    <cellStyle name="40 % - Aksentti1 2 4 2 2 7" xfId="1819"/>
    <cellStyle name="40 % - Aksentti1 2 4 2 3" xfId="1820"/>
    <cellStyle name="40 % - Aksentti1 2 4 2 3 2" xfId="1821"/>
    <cellStyle name="40 % - Aksentti1 2 4 2 3 2 2" xfId="1822"/>
    <cellStyle name="40 % - Aksentti1 2 4 2 3 3" xfId="1823"/>
    <cellStyle name="40 % - Aksentti1 2 4 2 3 3 2" xfId="1824"/>
    <cellStyle name="40 % - Aksentti1 2 4 2 3 4" xfId="1825"/>
    <cellStyle name="40 % - Aksentti1 2 4 2 3 5" xfId="1826"/>
    <cellStyle name="40 % - Aksentti1 2 4 2 3 6" xfId="1827"/>
    <cellStyle name="40 % - Aksentti1 2 4 2 4" xfId="1828"/>
    <cellStyle name="40 % - Aksentti1 2 4 2 4 2" xfId="1829"/>
    <cellStyle name="40 % - Aksentti1 2 4 2 5" xfId="1830"/>
    <cellStyle name="40 % - Aksentti1 2 4 2 5 2" xfId="1831"/>
    <cellStyle name="40 % - Aksentti1 2 4 2 6" xfId="1832"/>
    <cellStyle name="40 % - Aksentti1 2 4 2 7" xfId="1833"/>
    <cellStyle name="40 % - Aksentti1 2 4 2 8" xfId="1834"/>
    <cellStyle name="40 % - Aksentti1 2 4 3" xfId="1835"/>
    <cellStyle name="40 % - Aksentti1 2 4 3 2" xfId="1836"/>
    <cellStyle name="40 % - Aksentti1 2 4 3 2 2" xfId="1837"/>
    <cellStyle name="40 % - Aksentti1 2 4 3 2 2 2" xfId="1838"/>
    <cellStyle name="40 % - Aksentti1 2 4 3 2 3" xfId="1839"/>
    <cellStyle name="40 % - Aksentti1 2 4 3 2 3 2" xfId="1840"/>
    <cellStyle name="40 % - Aksentti1 2 4 3 2 4" xfId="1841"/>
    <cellStyle name="40 % - Aksentti1 2 4 3 2 5" xfId="1842"/>
    <cellStyle name="40 % - Aksentti1 2 4 3 2 6" xfId="1843"/>
    <cellStyle name="40 % - Aksentti1 2 4 3 3" xfId="1844"/>
    <cellStyle name="40 % - Aksentti1 2 4 3 3 2" xfId="1845"/>
    <cellStyle name="40 % - Aksentti1 2 4 3 4" xfId="1846"/>
    <cellStyle name="40 % - Aksentti1 2 4 3 4 2" xfId="1847"/>
    <cellStyle name="40 % - Aksentti1 2 4 3 5" xfId="1848"/>
    <cellStyle name="40 % - Aksentti1 2 4 3 6" xfId="1849"/>
    <cellStyle name="40 % - Aksentti1 2 4 3 7" xfId="1850"/>
    <cellStyle name="40 % - Aksentti1 2 4 4" xfId="1851"/>
    <cellStyle name="40 % - Aksentti1 2 4 4 2" xfId="1852"/>
    <cellStyle name="40 % - Aksentti1 2 4 4 2 2" xfId="1853"/>
    <cellStyle name="40 % - Aksentti1 2 4 4 3" xfId="1854"/>
    <cellStyle name="40 % - Aksentti1 2 4 4 3 2" xfId="1855"/>
    <cellStyle name="40 % - Aksentti1 2 4 4 4" xfId="1856"/>
    <cellStyle name="40 % - Aksentti1 2 4 4 5" xfId="1857"/>
    <cellStyle name="40 % - Aksentti1 2 4 4 6" xfId="1858"/>
    <cellStyle name="40 % - Aksentti1 2 4 5" xfId="1859"/>
    <cellStyle name="40 % - Aksentti1 2 4 5 2" xfId="1860"/>
    <cellStyle name="40 % - Aksentti1 2 4 5 3" xfId="1861"/>
    <cellStyle name="40 % - Aksentti1 2 4 5 4" xfId="1862"/>
    <cellStyle name="40 % - Aksentti1 2 4 6" xfId="1863"/>
    <cellStyle name="40 % - Aksentti1 2 4 6 2" xfId="1864"/>
    <cellStyle name="40 % - Aksentti1 2 4 7" xfId="1865"/>
    <cellStyle name="40 % - Aksentti1 2 4 8" xfId="1866"/>
    <cellStyle name="40 % - Aksentti1 2 4 9" xfId="1867"/>
    <cellStyle name="40 % - Aksentti1 2 5" xfId="1868"/>
    <cellStyle name="40 % - Aksentti1 2 5 2" xfId="1869"/>
    <cellStyle name="40 % - Aksentti1 2 5 2 2" xfId="1870"/>
    <cellStyle name="40 % - Aksentti1 2 5 2 2 2" xfId="1871"/>
    <cellStyle name="40 % - Aksentti1 2 5 2 2 2 2" xfId="1872"/>
    <cellStyle name="40 % - Aksentti1 2 5 2 2 3" xfId="1873"/>
    <cellStyle name="40 % - Aksentti1 2 5 2 2 3 2" xfId="1874"/>
    <cellStyle name="40 % - Aksentti1 2 5 2 2 4" xfId="1875"/>
    <cellStyle name="40 % - Aksentti1 2 5 2 2 5" xfId="1876"/>
    <cellStyle name="40 % - Aksentti1 2 5 2 2 6" xfId="1877"/>
    <cellStyle name="40 % - Aksentti1 2 5 2 3" xfId="1878"/>
    <cellStyle name="40 % - Aksentti1 2 5 2 3 2" xfId="1879"/>
    <cellStyle name="40 % - Aksentti1 2 5 2 4" xfId="1880"/>
    <cellStyle name="40 % - Aksentti1 2 5 2 4 2" xfId="1881"/>
    <cellStyle name="40 % - Aksentti1 2 5 2 5" xfId="1882"/>
    <cellStyle name="40 % - Aksentti1 2 5 2 6" xfId="1883"/>
    <cellStyle name="40 % - Aksentti1 2 5 2 7" xfId="1884"/>
    <cellStyle name="40 % - Aksentti1 2 5 3" xfId="1885"/>
    <cellStyle name="40 % - Aksentti1 2 5 3 2" xfId="1886"/>
    <cellStyle name="40 % - Aksentti1 2 5 3 2 2" xfId="1887"/>
    <cellStyle name="40 % - Aksentti1 2 5 3 3" xfId="1888"/>
    <cellStyle name="40 % - Aksentti1 2 5 3 3 2" xfId="1889"/>
    <cellStyle name="40 % - Aksentti1 2 5 3 4" xfId="1890"/>
    <cellStyle name="40 % - Aksentti1 2 5 3 5" xfId="1891"/>
    <cellStyle name="40 % - Aksentti1 2 5 3 6" xfId="1892"/>
    <cellStyle name="40 % - Aksentti1 2 5 4" xfId="1893"/>
    <cellStyle name="40 % - Aksentti1 2 5 4 2" xfId="1894"/>
    <cellStyle name="40 % - Aksentti1 2 5 5" xfId="1895"/>
    <cellStyle name="40 % - Aksentti1 2 5 5 2" xfId="1896"/>
    <cellStyle name="40 % - Aksentti1 2 5 6" xfId="1897"/>
    <cellStyle name="40 % - Aksentti1 2 5 7" xfId="1898"/>
    <cellStyle name="40 % - Aksentti1 2 5 8" xfId="1899"/>
    <cellStyle name="40 % - Aksentti1 2 6" xfId="1900"/>
    <cellStyle name="40 % - Aksentti1 2 6 2" xfId="1901"/>
    <cellStyle name="40 % - Aksentti1 2 6 2 2" xfId="1902"/>
    <cellStyle name="40 % - Aksentti1 2 6 2 2 2" xfId="1903"/>
    <cellStyle name="40 % - Aksentti1 2 6 2 3" xfId="1904"/>
    <cellStyle name="40 % - Aksentti1 2 6 2 3 2" xfId="1905"/>
    <cellStyle name="40 % - Aksentti1 2 6 2 4" xfId="1906"/>
    <cellStyle name="40 % - Aksentti1 2 6 2 5" xfId="1907"/>
    <cellStyle name="40 % - Aksentti1 2 6 2 6" xfId="1908"/>
    <cellStyle name="40 % - Aksentti1 2 6 3" xfId="1909"/>
    <cellStyle name="40 % - Aksentti1 2 6 3 2" xfId="1910"/>
    <cellStyle name="40 % - Aksentti1 2 6 4" xfId="1911"/>
    <cellStyle name="40 % - Aksentti1 2 6 4 2" xfId="1912"/>
    <cellStyle name="40 % - Aksentti1 2 6 5" xfId="1913"/>
    <cellStyle name="40 % - Aksentti1 2 6 6" xfId="1914"/>
    <cellStyle name="40 % - Aksentti1 2 6 7" xfId="1915"/>
    <cellStyle name="40 % - Aksentti1 2 7" xfId="1916"/>
    <cellStyle name="40 % - Aksentti1 2 7 2" xfId="1917"/>
    <cellStyle name="40 % - Aksentti1 2 7 2 2" xfId="1918"/>
    <cellStyle name="40 % - Aksentti1 2 7 3" xfId="1919"/>
    <cellStyle name="40 % - Aksentti1 2 7 3 2" xfId="1920"/>
    <cellStyle name="40 % - Aksentti1 2 7 4" xfId="1921"/>
    <cellStyle name="40 % - Aksentti1 2 7 5" xfId="1922"/>
    <cellStyle name="40 % - Aksentti1 2 7 6" xfId="1923"/>
    <cellStyle name="40 % - Aksentti1 2 8" xfId="1924"/>
    <cellStyle name="40 % - Aksentti1 2 8 2" xfId="1925"/>
    <cellStyle name="40 % - Aksentti1 2 8 3" xfId="1926"/>
    <cellStyle name="40 % - Aksentti1 2 8 4" xfId="1927"/>
    <cellStyle name="40 % - Aksentti1 2 9" xfId="1928"/>
    <cellStyle name="40 % - Aksentti1 2 9 2" xfId="1929"/>
    <cellStyle name="40 % - Aksentti1 2_T_B1.2" xfId="1930"/>
    <cellStyle name="40 % - Aksentti2 2" xfId="1931"/>
    <cellStyle name="40 % - Aksentti2 2 10" xfId="1932"/>
    <cellStyle name="40 % - Aksentti2 2 11" xfId="1933"/>
    <cellStyle name="40 % - Aksentti2 2 12" xfId="1934"/>
    <cellStyle name="40 % - Aksentti2 2 2" xfId="1935"/>
    <cellStyle name="40 % - Aksentti2 2 2 2" xfId="1936"/>
    <cellStyle name="40 % - Aksentti2 2 2 2 2" xfId="1937"/>
    <cellStyle name="40 % - Aksentti2 2 2 2 2 2" xfId="1938"/>
    <cellStyle name="40 % - Aksentti2 2 2 2 2 2 2" xfId="1939"/>
    <cellStyle name="40 % - Aksentti2 2 2 2 2 2 2 2" xfId="1940"/>
    <cellStyle name="40 % - Aksentti2 2 2 2 2 2 3" xfId="1941"/>
    <cellStyle name="40 % - Aksentti2 2 2 2 2 2 3 2" xfId="1942"/>
    <cellStyle name="40 % - Aksentti2 2 2 2 2 2 4" xfId="1943"/>
    <cellStyle name="40 % - Aksentti2 2 2 2 2 2 5" xfId="1944"/>
    <cellStyle name="40 % - Aksentti2 2 2 2 2 2 6" xfId="1945"/>
    <cellStyle name="40 % - Aksentti2 2 2 2 2 3" xfId="1946"/>
    <cellStyle name="40 % - Aksentti2 2 2 2 2 3 2" xfId="1947"/>
    <cellStyle name="40 % - Aksentti2 2 2 2 2 4" xfId="1948"/>
    <cellStyle name="40 % - Aksentti2 2 2 2 2 4 2" xfId="1949"/>
    <cellStyle name="40 % - Aksentti2 2 2 2 2 5" xfId="1950"/>
    <cellStyle name="40 % - Aksentti2 2 2 2 2 6" xfId="1951"/>
    <cellStyle name="40 % - Aksentti2 2 2 2 2 7" xfId="1952"/>
    <cellStyle name="40 % - Aksentti2 2 2 2 3" xfId="1953"/>
    <cellStyle name="40 % - Aksentti2 2 2 2 3 2" xfId="1954"/>
    <cellStyle name="40 % - Aksentti2 2 2 2 3 2 2" xfId="1955"/>
    <cellStyle name="40 % - Aksentti2 2 2 2 3 3" xfId="1956"/>
    <cellStyle name="40 % - Aksentti2 2 2 2 3 3 2" xfId="1957"/>
    <cellStyle name="40 % - Aksentti2 2 2 2 3 4" xfId="1958"/>
    <cellStyle name="40 % - Aksentti2 2 2 2 3 5" xfId="1959"/>
    <cellStyle name="40 % - Aksentti2 2 2 2 3 6" xfId="1960"/>
    <cellStyle name="40 % - Aksentti2 2 2 2 4" xfId="1961"/>
    <cellStyle name="40 % - Aksentti2 2 2 2 4 2" xfId="1962"/>
    <cellStyle name="40 % - Aksentti2 2 2 2 5" xfId="1963"/>
    <cellStyle name="40 % - Aksentti2 2 2 2 5 2" xfId="1964"/>
    <cellStyle name="40 % - Aksentti2 2 2 2 6" xfId="1965"/>
    <cellStyle name="40 % - Aksentti2 2 2 2 7" xfId="1966"/>
    <cellStyle name="40 % - Aksentti2 2 2 2 8" xfId="1967"/>
    <cellStyle name="40 % - Aksentti2 2 2 3" xfId="1968"/>
    <cellStyle name="40 % - Aksentti2 2 2 3 2" xfId="1969"/>
    <cellStyle name="40 % - Aksentti2 2 2 3 2 2" xfId="1970"/>
    <cellStyle name="40 % - Aksentti2 2 2 3 2 2 2" xfId="1971"/>
    <cellStyle name="40 % - Aksentti2 2 2 3 2 3" xfId="1972"/>
    <cellStyle name="40 % - Aksentti2 2 2 3 2 3 2" xfId="1973"/>
    <cellStyle name="40 % - Aksentti2 2 2 3 2 4" xfId="1974"/>
    <cellStyle name="40 % - Aksentti2 2 2 3 2 5" xfId="1975"/>
    <cellStyle name="40 % - Aksentti2 2 2 3 2 6" xfId="1976"/>
    <cellStyle name="40 % - Aksentti2 2 2 3 3" xfId="1977"/>
    <cellStyle name="40 % - Aksentti2 2 2 3 3 2" xfId="1978"/>
    <cellStyle name="40 % - Aksentti2 2 2 3 4" xfId="1979"/>
    <cellStyle name="40 % - Aksentti2 2 2 3 4 2" xfId="1980"/>
    <cellStyle name="40 % - Aksentti2 2 2 3 5" xfId="1981"/>
    <cellStyle name="40 % - Aksentti2 2 2 3 6" xfId="1982"/>
    <cellStyle name="40 % - Aksentti2 2 2 3 7" xfId="1983"/>
    <cellStyle name="40 % - Aksentti2 2 2 4" xfId="1984"/>
    <cellStyle name="40 % - Aksentti2 2 2 4 2" xfId="1985"/>
    <cellStyle name="40 % - Aksentti2 2 2 4 2 2" xfId="1986"/>
    <cellStyle name="40 % - Aksentti2 2 2 4 3" xfId="1987"/>
    <cellStyle name="40 % - Aksentti2 2 2 4 3 2" xfId="1988"/>
    <cellStyle name="40 % - Aksentti2 2 2 4 4" xfId="1989"/>
    <cellStyle name="40 % - Aksentti2 2 2 4 5" xfId="1990"/>
    <cellStyle name="40 % - Aksentti2 2 2 4 6" xfId="1991"/>
    <cellStyle name="40 % - Aksentti2 2 2 5" xfId="1992"/>
    <cellStyle name="40 % - Aksentti2 2 2 5 2" xfId="1993"/>
    <cellStyle name="40 % - Aksentti2 2 2 5 3" xfId="1994"/>
    <cellStyle name="40 % - Aksentti2 2 2 5 4" xfId="1995"/>
    <cellStyle name="40 % - Aksentti2 2 2 6" xfId="1996"/>
    <cellStyle name="40 % - Aksentti2 2 2 6 2" xfId="1997"/>
    <cellStyle name="40 % - Aksentti2 2 2 7" xfId="1998"/>
    <cellStyle name="40 % - Aksentti2 2 2 8" xfId="1999"/>
    <cellStyle name="40 % - Aksentti2 2 2 9" xfId="2000"/>
    <cellStyle name="40 % - Aksentti2 2 3" xfId="2001"/>
    <cellStyle name="40 % - Aksentti2 2 3 2" xfId="2002"/>
    <cellStyle name="40 % - Aksentti2 2 3 2 2" xfId="2003"/>
    <cellStyle name="40 % - Aksentti2 2 3 2 2 2" xfId="2004"/>
    <cellStyle name="40 % - Aksentti2 2 3 2 2 2 2" xfId="2005"/>
    <cellStyle name="40 % - Aksentti2 2 3 2 2 2 2 2" xfId="2006"/>
    <cellStyle name="40 % - Aksentti2 2 3 2 2 2 3" xfId="2007"/>
    <cellStyle name="40 % - Aksentti2 2 3 2 2 2 3 2" xfId="2008"/>
    <cellStyle name="40 % - Aksentti2 2 3 2 2 2 4" xfId="2009"/>
    <cellStyle name="40 % - Aksentti2 2 3 2 2 2 5" xfId="2010"/>
    <cellStyle name="40 % - Aksentti2 2 3 2 2 2 6" xfId="2011"/>
    <cellStyle name="40 % - Aksentti2 2 3 2 2 3" xfId="2012"/>
    <cellStyle name="40 % - Aksentti2 2 3 2 2 3 2" xfId="2013"/>
    <cellStyle name="40 % - Aksentti2 2 3 2 2 4" xfId="2014"/>
    <cellStyle name="40 % - Aksentti2 2 3 2 2 4 2" xfId="2015"/>
    <cellStyle name="40 % - Aksentti2 2 3 2 2 5" xfId="2016"/>
    <cellStyle name="40 % - Aksentti2 2 3 2 2 6" xfId="2017"/>
    <cellStyle name="40 % - Aksentti2 2 3 2 2 7" xfId="2018"/>
    <cellStyle name="40 % - Aksentti2 2 3 2 3" xfId="2019"/>
    <cellStyle name="40 % - Aksentti2 2 3 2 3 2" xfId="2020"/>
    <cellStyle name="40 % - Aksentti2 2 3 2 3 2 2" xfId="2021"/>
    <cellStyle name="40 % - Aksentti2 2 3 2 3 3" xfId="2022"/>
    <cellStyle name="40 % - Aksentti2 2 3 2 3 3 2" xfId="2023"/>
    <cellStyle name="40 % - Aksentti2 2 3 2 3 4" xfId="2024"/>
    <cellStyle name="40 % - Aksentti2 2 3 2 3 5" xfId="2025"/>
    <cellStyle name="40 % - Aksentti2 2 3 2 3 6" xfId="2026"/>
    <cellStyle name="40 % - Aksentti2 2 3 2 4" xfId="2027"/>
    <cellStyle name="40 % - Aksentti2 2 3 2 4 2" xfId="2028"/>
    <cellStyle name="40 % - Aksentti2 2 3 2 5" xfId="2029"/>
    <cellStyle name="40 % - Aksentti2 2 3 2 5 2" xfId="2030"/>
    <cellStyle name="40 % - Aksentti2 2 3 2 6" xfId="2031"/>
    <cellStyle name="40 % - Aksentti2 2 3 2 7" xfId="2032"/>
    <cellStyle name="40 % - Aksentti2 2 3 2 8" xfId="2033"/>
    <cellStyle name="40 % - Aksentti2 2 3 3" xfId="2034"/>
    <cellStyle name="40 % - Aksentti2 2 3 3 2" xfId="2035"/>
    <cellStyle name="40 % - Aksentti2 2 3 3 2 2" xfId="2036"/>
    <cellStyle name="40 % - Aksentti2 2 3 3 2 2 2" xfId="2037"/>
    <cellStyle name="40 % - Aksentti2 2 3 3 2 3" xfId="2038"/>
    <cellStyle name="40 % - Aksentti2 2 3 3 2 3 2" xfId="2039"/>
    <cellStyle name="40 % - Aksentti2 2 3 3 2 4" xfId="2040"/>
    <cellStyle name="40 % - Aksentti2 2 3 3 2 5" xfId="2041"/>
    <cellStyle name="40 % - Aksentti2 2 3 3 2 6" xfId="2042"/>
    <cellStyle name="40 % - Aksentti2 2 3 3 3" xfId="2043"/>
    <cellStyle name="40 % - Aksentti2 2 3 3 3 2" xfId="2044"/>
    <cellStyle name="40 % - Aksentti2 2 3 3 4" xfId="2045"/>
    <cellStyle name="40 % - Aksentti2 2 3 3 4 2" xfId="2046"/>
    <cellStyle name="40 % - Aksentti2 2 3 3 5" xfId="2047"/>
    <cellStyle name="40 % - Aksentti2 2 3 3 6" xfId="2048"/>
    <cellStyle name="40 % - Aksentti2 2 3 3 7" xfId="2049"/>
    <cellStyle name="40 % - Aksentti2 2 3 4" xfId="2050"/>
    <cellStyle name="40 % - Aksentti2 2 3 4 2" xfId="2051"/>
    <cellStyle name="40 % - Aksentti2 2 3 4 2 2" xfId="2052"/>
    <cellStyle name="40 % - Aksentti2 2 3 4 3" xfId="2053"/>
    <cellStyle name="40 % - Aksentti2 2 3 4 3 2" xfId="2054"/>
    <cellStyle name="40 % - Aksentti2 2 3 4 4" xfId="2055"/>
    <cellStyle name="40 % - Aksentti2 2 3 4 5" xfId="2056"/>
    <cellStyle name="40 % - Aksentti2 2 3 4 6" xfId="2057"/>
    <cellStyle name="40 % - Aksentti2 2 3 5" xfId="2058"/>
    <cellStyle name="40 % - Aksentti2 2 3 5 2" xfId="2059"/>
    <cellStyle name="40 % - Aksentti2 2 3 5 3" xfId="2060"/>
    <cellStyle name="40 % - Aksentti2 2 3 5 4" xfId="2061"/>
    <cellStyle name="40 % - Aksentti2 2 3 6" xfId="2062"/>
    <cellStyle name="40 % - Aksentti2 2 3 6 2" xfId="2063"/>
    <cellStyle name="40 % - Aksentti2 2 3 7" xfId="2064"/>
    <cellStyle name="40 % - Aksentti2 2 3 8" xfId="2065"/>
    <cellStyle name="40 % - Aksentti2 2 3 9" xfId="2066"/>
    <cellStyle name="40 % - Aksentti2 2 4" xfId="2067"/>
    <cellStyle name="40 % - Aksentti2 2 4 2" xfId="2068"/>
    <cellStyle name="40 % - Aksentti2 2 4 2 2" xfId="2069"/>
    <cellStyle name="40 % - Aksentti2 2 4 2 2 2" xfId="2070"/>
    <cellStyle name="40 % - Aksentti2 2 4 2 2 2 2" xfId="2071"/>
    <cellStyle name="40 % - Aksentti2 2 4 2 2 2 2 2" xfId="2072"/>
    <cellStyle name="40 % - Aksentti2 2 4 2 2 2 3" xfId="2073"/>
    <cellStyle name="40 % - Aksentti2 2 4 2 2 2 3 2" xfId="2074"/>
    <cellStyle name="40 % - Aksentti2 2 4 2 2 2 4" xfId="2075"/>
    <cellStyle name="40 % - Aksentti2 2 4 2 2 2 5" xfId="2076"/>
    <cellStyle name="40 % - Aksentti2 2 4 2 2 2 6" xfId="2077"/>
    <cellStyle name="40 % - Aksentti2 2 4 2 2 3" xfId="2078"/>
    <cellStyle name="40 % - Aksentti2 2 4 2 2 3 2" xfId="2079"/>
    <cellStyle name="40 % - Aksentti2 2 4 2 2 4" xfId="2080"/>
    <cellStyle name="40 % - Aksentti2 2 4 2 2 4 2" xfId="2081"/>
    <cellStyle name="40 % - Aksentti2 2 4 2 2 5" xfId="2082"/>
    <cellStyle name="40 % - Aksentti2 2 4 2 2 6" xfId="2083"/>
    <cellStyle name="40 % - Aksentti2 2 4 2 2 7" xfId="2084"/>
    <cellStyle name="40 % - Aksentti2 2 4 2 3" xfId="2085"/>
    <cellStyle name="40 % - Aksentti2 2 4 2 3 2" xfId="2086"/>
    <cellStyle name="40 % - Aksentti2 2 4 2 3 2 2" xfId="2087"/>
    <cellStyle name="40 % - Aksentti2 2 4 2 3 3" xfId="2088"/>
    <cellStyle name="40 % - Aksentti2 2 4 2 3 3 2" xfId="2089"/>
    <cellStyle name="40 % - Aksentti2 2 4 2 3 4" xfId="2090"/>
    <cellStyle name="40 % - Aksentti2 2 4 2 3 5" xfId="2091"/>
    <cellStyle name="40 % - Aksentti2 2 4 2 3 6" xfId="2092"/>
    <cellStyle name="40 % - Aksentti2 2 4 2 4" xfId="2093"/>
    <cellStyle name="40 % - Aksentti2 2 4 2 4 2" xfId="2094"/>
    <cellStyle name="40 % - Aksentti2 2 4 2 5" xfId="2095"/>
    <cellStyle name="40 % - Aksentti2 2 4 2 5 2" xfId="2096"/>
    <cellStyle name="40 % - Aksentti2 2 4 2 6" xfId="2097"/>
    <cellStyle name="40 % - Aksentti2 2 4 2 7" xfId="2098"/>
    <cellStyle name="40 % - Aksentti2 2 4 2 8" xfId="2099"/>
    <cellStyle name="40 % - Aksentti2 2 4 3" xfId="2100"/>
    <cellStyle name="40 % - Aksentti2 2 4 3 2" xfId="2101"/>
    <cellStyle name="40 % - Aksentti2 2 4 3 2 2" xfId="2102"/>
    <cellStyle name="40 % - Aksentti2 2 4 3 2 2 2" xfId="2103"/>
    <cellStyle name="40 % - Aksentti2 2 4 3 2 3" xfId="2104"/>
    <cellStyle name="40 % - Aksentti2 2 4 3 2 3 2" xfId="2105"/>
    <cellStyle name="40 % - Aksentti2 2 4 3 2 4" xfId="2106"/>
    <cellStyle name="40 % - Aksentti2 2 4 3 2 5" xfId="2107"/>
    <cellStyle name="40 % - Aksentti2 2 4 3 2 6" xfId="2108"/>
    <cellStyle name="40 % - Aksentti2 2 4 3 3" xfId="2109"/>
    <cellStyle name="40 % - Aksentti2 2 4 3 3 2" xfId="2110"/>
    <cellStyle name="40 % - Aksentti2 2 4 3 4" xfId="2111"/>
    <cellStyle name="40 % - Aksentti2 2 4 3 4 2" xfId="2112"/>
    <cellStyle name="40 % - Aksentti2 2 4 3 5" xfId="2113"/>
    <cellStyle name="40 % - Aksentti2 2 4 3 6" xfId="2114"/>
    <cellStyle name="40 % - Aksentti2 2 4 3 7" xfId="2115"/>
    <cellStyle name="40 % - Aksentti2 2 4 4" xfId="2116"/>
    <cellStyle name="40 % - Aksentti2 2 4 4 2" xfId="2117"/>
    <cellStyle name="40 % - Aksentti2 2 4 4 2 2" xfId="2118"/>
    <cellStyle name="40 % - Aksentti2 2 4 4 3" xfId="2119"/>
    <cellStyle name="40 % - Aksentti2 2 4 4 3 2" xfId="2120"/>
    <cellStyle name="40 % - Aksentti2 2 4 4 4" xfId="2121"/>
    <cellStyle name="40 % - Aksentti2 2 4 4 5" xfId="2122"/>
    <cellStyle name="40 % - Aksentti2 2 4 4 6" xfId="2123"/>
    <cellStyle name="40 % - Aksentti2 2 4 5" xfId="2124"/>
    <cellStyle name="40 % - Aksentti2 2 4 5 2" xfId="2125"/>
    <cellStyle name="40 % - Aksentti2 2 4 5 3" xfId="2126"/>
    <cellStyle name="40 % - Aksentti2 2 4 5 4" xfId="2127"/>
    <cellStyle name="40 % - Aksentti2 2 4 6" xfId="2128"/>
    <cellStyle name="40 % - Aksentti2 2 4 6 2" xfId="2129"/>
    <cellStyle name="40 % - Aksentti2 2 4 7" xfId="2130"/>
    <cellStyle name="40 % - Aksentti2 2 4 8" xfId="2131"/>
    <cellStyle name="40 % - Aksentti2 2 4 9" xfId="2132"/>
    <cellStyle name="40 % - Aksentti2 2 5" xfId="2133"/>
    <cellStyle name="40 % - Aksentti2 2 5 2" xfId="2134"/>
    <cellStyle name="40 % - Aksentti2 2 5 2 2" xfId="2135"/>
    <cellStyle name="40 % - Aksentti2 2 5 2 2 2" xfId="2136"/>
    <cellStyle name="40 % - Aksentti2 2 5 2 2 2 2" xfId="2137"/>
    <cellStyle name="40 % - Aksentti2 2 5 2 2 3" xfId="2138"/>
    <cellStyle name="40 % - Aksentti2 2 5 2 2 3 2" xfId="2139"/>
    <cellStyle name="40 % - Aksentti2 2 5 2 2 4" xfId="2140"/>
    <cellStyle name="40 % - Aksentti2 2 5 2 2 5" xfId="2141"/>
    <cellStyle name="40 % - Aksentti2 2 5 2 2 6" xfId="2142"/>
    <cellStyle name="40 % - Aksentti2 2 5 2 3" xfId="2143"/>
    <cellStyle name="40 % - Aksentti2 2 5 2 3 2" xfId="2144"/>
    <cellStyle name="40 % - Aksentti2 2 5 2 4" xfId="2145"/>
    <cellStyle name="40 % - Aksentti2 2 5 2 4 2" xfId="2146"/>
    <cellStyle name="40 % - Aksentti2 2 5 2 5" xfId="2147"/>
    <cellStyle name="40 % - Aksentti2 2 5 2 6" xfId="2148"/>
    <cellStyle name="40 % - Aksentti2 2 5 2 7" xfId="2149"/>
    <cellStyle name="40 % - Aksentti2 2 5 3" xfId="2150"/>
    <cellStyle name="40 % - Aksentti2 2 5 3 2" xfId="2151"/>
    <cellStyle name="40 % - Aksentti2 2 5 3 2 2" xfId="2152"/>
    <cellStyle name="40 % - Aksentti2 2 5 3 3" xfId="2153"/>
    <cellStyle name="40 % - Aksentti2 2 5 3 3 2" xfId="2154"/>
    <cellStyle name="40 % - Aksentti2 2 5 3 4" xfId="2155"/>
    <cellStyle name="40 % - Aksentti2 2 5 3 5" xfId="2156"/>
    <cellStyle name="40 % - Aksentti2 2 5 3 6" xfId="2157"/>
    <cellStyle name="40 % - Aksentti2 2 5 4" xfId="2158"/>
    <cellStyle name="40 % - Aksentti2 2 5 4 2" xfId="2159"/>
    <cellStyle name="40 % - Aksentti2 2 5 5" xfId="2160"/>
    <cellStyle name="40 % - Aksentti2 2 5 5 2" xfId="2161"/>
    <cellStyle name="40 % - Aksentti2 2 5 6" xfId="2162"/>
    <cellStyle name="40 % - Aksentti2 2 5 7" xfId="2163"/>
    <cellStyle name="40 % - Aksentti2 2 5 8" xfId="2164"/>
    <cellStyle name="40 % - Aksentti2 2 6" xfId="2165"/>
    <cellStyle name="40 % - Aksentti2 2 6 2" xfId="2166"/>
    <cellStyle name="40 % - Aksentti2 2 6 2 2" xfId="2167"/>
    <cellStyle name="40 % - Aksentti2 2 6 2 2 2" xfId="2168"/>
    <cellStyle name="40 % - Aksentti2 2 6 2 3" xfId="2169"/>
    <cellStyle name="40 % - Aksentti2 2 6 2 3 2" xfId="2170"/>
    <cellStyle name="40 % - Aksentti2 2 6 2 4" xfId="2171"/>
    <cellStyle name="40 % - Aksentti2 2 6 2 5" xfId="2172"/>
    <cellStyle name="40 % - Aksentti2 2 6 2 6" xfId="2173"/>
    <cellStyle name="40 % - Aksentti2 2 6 3" xfId="2174"/>
    <cellStyle name="40 % - Aksentti2 2 6 3 2" xfId="2175"/>
    <cellStyle name="40 % - Aksentti2 2 6 4" xfId="2176"/>
    <cellStyle name="40 % - Aksentti2 2 6 4 2" xfId="2177"/>
    <cellStyle name="40 % - Aksentti2 2 6 5" xfId="2178"/>
    <cellStyle name="40 % - Aksentti2 2 6 6" xfId="2179"/>
    <cellStyle name="40 % - Aksentti2 2 6 7" xfId="2180"/>
    <cellStyle name="40 % - Aksentti2 2 7" xfId="2181"/>
    <cellStyle name="40 % - Aksentti2 2 7 2" xfId="2182"/>
    <cellStyle name="40 % - Aksentti2 2 7 2 2" xfId="2183"/>
    <cellStyle name="40 % - Aksentti2 2 7 3" xfId="2184"/>
    <cellStyle name="40 % - Aksentti2 2 7 3 2" xfId="2185"/>
    <cellStyle name="40 % - Aksentti2 2 7 4" xfId="2186"/>
    <cellStyle name="40 % - Aksentti2 2 7 5" xfId="2187"/>
    <cellStyle name="40 % - Aksentti2 2 7 6" xfId="2188"/>
    <cellStyle name="40 % - Aksentti2 2 8" xfId="2189"/>
    <cellStyle name="40 % - Aksentti2 2 8 2" xfId="2190"/>
    <cellStyle name="40 % - Aksentti2 2 8 3" xfId="2191"/>
    <cellStyle name="40 % - Aksentti2 2 8 4" xfId="2192"/>
    <cellStyle name="40 % - Aksentti2 2 9" xfId="2193"/>
    <cellStyle name="40 % - Aksentti2 2 9 2" xfId="2194"/>
    <cellStyle name="40 % - Aksentti2 2_T_B1.2" xfId="2195"/>
    <cellStyle name="40 % - Aksentti3 2" xfId="2196"/>
    <cellStyle name="40 % - Aksentti3 2 10" xfId="2197"/>
    <cellStyle name="40 % - Aksentti3 2 11" xfId="2198"/>
    <cellStyle name="40 % - Aksentti3 2 12" xfId="2199"/>
    <cellStyle name="40 % - Aksentti3 2 2" xfId="2200"/>
    <cellStyle name="40 % - Aksentti3 2 2 2" xfId="2201"/>
    <cellStyle name="40 % - Aksentti3 2 2 2 2" xfId="2202"/>
    <cellStyle name="40 % - Aksentti3 2 2 2 2 2" xfId="2203"/>
    <cellStyle name="40 % - Aksentti3 2 2 2 2 2 2" xfId="2204"/>
    <cellStyle name="40 % - Aksentti3 2 2 2 2 2 2 2" xfId="2205"/>
    <cellStyle name="40 % - Aksentti3 2 2 2 2 2 3" xfId="2206"/>
    <cellStyle name="40 % - Aksentti3 2 2 2 2 2 3 2" xfId="2207"/>
    <cellStyle name="40 % - Aksentti3 2 2 2 2 2 4" xfId="2208"/>
    <cellStyle name="40 % - Aksentti3 2 2 2 2 2 5" xfId="2209"/>
    <cellStyle name="40 % - Aksentti3 2 2 2 2 2 6" xfId="2210"/>
    <cellStyle name="40 % - Aksentti3 2 2 2 2 3" xfId="2211"/>
    <cellStyle name="40 % - Aksentti3 2 2 2 2 3 2" xfId="2212"/>
    <cellStyle name="40 % - Aksentti3 2 2 2 2 4" xfId="2213"/>
    <cellStyle name="40 % - Aksentti3 2 2 2 2 4 2" xfId="2214"/>
    <cellStyle name="40 % - Aksentti3 2 2 2 2 5" xfId="2215"/>
    <cellStyle name="40 % - Aksentti3 2 2 2 2 6" xfId="2216"/>
    <cellStyle name="40 % - Aksentti3 2 2 2 2 7" xfId="2217"/>
    <cellStyle name="40 % - Aksentti3 2 2 2 3" xfId="2218"/>
    <cellStyle name="40 % - Aksentti3 2 2 2 3 2" xfId="2219"/>
    <cellStyle name="40 % - Aksentti3 2 2 2 3 2 2" xfId="2220"/>
    <cellStyle name="40 % - Aksentti3 2 2 2 3 3" xfId="2221"/>
    <cellStyle name="40 % - Aksentti3 2 2 2 3 3 2" xfId="2222"/>
    <cellStyle name="40 % - Aksentti3 2 2 2 3 4" xfId="2223"/>
    <cellStyle name="40 % - Aksentti3 2 2 2 3 5" xfId="2224"/>
    <cellStyle name="40 % - Aksentti3 2 2 2 3 6" xfId="2225"/>
    <cellStyle name="40 % - Aksentti3 2 2 2 4" xfId="2226"/>
    <cellStyle name="40 % - Aksentti3 2 2 2 4 2" xfId="2227"/>
    <cellStyle name="40 % - Aksentti3 2 2 2 5" xfId="2228"/>
    <cellStyle name="40 % - Aksentti3 2 2 2 5 2" xfId="2229"/>
    <cellStyle name="40 % - Aksentti3 2 2 2 6" xfId="2230"/>
    <cellStyle name="40 % - Aksentti3 2 2 2 7" xfId="2231"/>
    <cellStyle name="40 % - Aksentti3 2 2 2 8" xfId="2232"/>
    <cellStyle name="40 % - Aksentti3 2 2 3" xfId="2233"/>
    <cellStyle name="40 % - Aksentti3 2 2 3 2" xfId="2234"/>
    <cellStyle name="40 % - Aksentti3 2 2 3 2 2" xfId="2235"/>
    <cellStyle name="40 % - Aksentti3 2 2 3 2 2 2" xfId="2236"/>
    <cellStyle name="40 % - Aksentti3 2 2 3 2 3" xfId="2237"/>
    <cellStyle name="40 % - Aksentti3 2 2 3 2 3 2" xfId="2238"/>
    <cellStyle name="40 % - Aksentti3 2 2 3 2 4" xfId="2239"/>
    <cellStyle name="40 % - Aksentti3 2 2 3 2 5" xfId="2240"/>
    <cellStyle name="40 % - Aksentti3 2 2 3 2 6" xfId="2241"/>
    <cellStyle name="40 % - Aksentti3 2 2 3 3" xfId="2242"/>
    <cellStyle name="40 % - Aksentti3 2 2 3 3 2" xfId="2243"/>
    <cellStyle name="40 % - Aksentti3 2 2 3 4" xfId="2244"/>
    <cellStyle name="40 % - Aksentti3 2 2 3 4 2" xfId="2245"/>
    <cellStyle name="40 % - Aksentti3 2 2 3 5" xfId="2246"/>
    <cellStyle name="40 % - Aksentti3 2 2 3 6" xfId="2247"/>
    <cellStyle name="40 % - Aksentti3 2 2 3 7" xfId="2248"/>
    <cellStyle name="40 % - Aksentti3 2 2 4" xfId="2249"/>
    <cellStyle name="40 % - Aksentti3 2 2 4 2" xfId="2250"/>
    <cellStyle name="40 % - Aksentti3 2 2 4 2 2" xfId="2251"/>
    <cellStyle name="40 % - Aksentti3 2 2 4 3" xfId="2252"/>
    <cellStyle name="40 % - Aksentti3 2 2 4 3 2" xfId="2253"/>
    <cellStyle name="40 % - Aksentti3 2 2 4 4" xfId="2254"/>
    <cellStyle name="40 % - Aksentti3 2 2 4 5" xfId="2255"/>
    <cellStyle name="40 % - Aksentti3 2 2 4 6" xfId="2256"/>
    <cellStyle name="40 % - Aksentti3 2 2 5" xfId="2257"/>
    <cellStyle name="40 % - Aksentti3 2 2 5 2" xfId="2258"/>
    <cellStyle name="40 % - Aksentti3 2 2 5 3" xfId="2259"/>
    <cellStyle name="40 % - Aksentti3 2 2 5 4" xfId="2260"/>
    <cellStyle name="40 % - Aksentti3 2 2 6" xfId="2261"/>
    <cellStyle name="40 % - Aksentti3 2 2 6 2" xfId="2262"/>
    <cellStyle name="40 % - Aksentti3 2 2 7" xfId="2263"/>
    <cellStyle name="40 % - Aksentti3 2 2 8" xfId="2264"/>
    <cellStyle name="40 % - Aksentti3 2 2 9" xfId="2265"/>
    <cellStyle name="40 % - Aksentti3 2 3" xfId="2266"/>
    <cellStyle name="40 % - Aksentti3 2 3 2" xfId="2267"/>
    <cellStyle name="40 % - Aksentti3 2 3 2 2" xfId="2268"/>
    <cellStyle name="40 % - Aksentti3 2 3 2 2 2" xfId="2269"/>
    <cellStyle name="40 % - Aksentti3 2 3 2 2 2 2" xfId="2270"/>
    <cellStyle name="40 % - Aksentti3 2 3 2 2 2 2 2" xfId="2271"/>
    <cellStyle name="40 % - Aksentti3 2 3 2 2 2 3" xfId="2272"/>
    <cellStyle name="40 % - Aksentti3 2 3 2 2 2 3 2" xfId="2273"/>
    <cellStyle name="40 % - Aksentti3 2 3 2 2 2 4" xfId="2274"/>
    <cellStyle name="40 % - Aksentti3 2 3 2 2 2 5" xfId="2275"/>
    <cellStyle name="40 % - Aksentti3 2 3 2 2 2 6" xfId="2276"/>
    <cellStyle name="40 % - Aksentti3 2 3 2 2 3" xfId="2277"/>
    <cellStyle name="40 % - Aksentti3 2 3 2 2 3 2" xfId="2278"/>
    <cellStyle name="40 % - Aksentti3 2 3 2 2 4" xfId="2279"/>
    <cellStyle name="40 % - Aksentti3 2 3 2 2 4 2" xfId="2280"/>
    <cellStyle name="40 % - Aksentti3 2 3 2 2 5" xfId="2281"/>
    <cellStyle name="40 % - Aksentti3 2 3 2 2 6" xfId="2282"/>
    <cellStyle name="40 % - Aksentti3 2 3 2 2 7" xfId="2283"/>
    <cellStyle name="40 % - Aksentti3 2 3 2 3" xfId="2284"/>
    <cellStyle name="40 % - Aksentti3 2 3 2 3 2" xfId="2285"/>
    <cellStyle name="40 % - Aksentti3 2 3 2 3 2 2" xfId="2286"/>
    <cellStyle name="40 % - Aksentti3 2 3 2 3 3" xfId="2287"/>
    <cellStyle name="40 % - Aksentti3 2 3 2 3 3 2" xfId="2288"/>
    <cellStyle name="40 % - Aksentti3 2 3 2 3 4" xfId="2289"/>
    <cellStyle name="40 % - Aksentti3 2 3 2 3 5" xfId="2290"/>
    <cellStyle name="40 % - Aksentti3 2 3 2 3 6" xfId="2291"/>
    <cellStyle name="40 % - Aksentti3 2 3 2 4" xfId="2292"/>
    <cellStyle name="40 % - Aksentti3 2 3 2 4 2" xfId="2293"/>
    <cellStyle name="40 % - Aksentti3 2 3 2 5" xfId="2294"/>
    <cellStyle name="40 % - Aksentti3 2 3 2 5 2" xfId="2295"/>
    <cellStyle name="40 % - Aksentti3 2 3 2 6" xfId="2296"/>
    <cellStyle name="40 % - Aksentti3 2 3 2 7" xfId="2297"/>
    <cellStyle name="40 % - Aksentti3 2 3 2 8" xfId="2298"/>
    <cellStyle name="40 % - Aksentti3 2 3 3" xfId="2299"/>
    <cellStyle name="40 % - Aksentti3 2 3 3 2" xfId="2300"/>
    <cellStyle name="40 % - Aksentti3 2 3 3 2 2" xfId="2301"/>
    <cellStyle name="40 % - Aksentti3 2 3 3 2 2 2" xfId="2302"/>
    <cellStyle name="40 % - Aksentti3 2 3 3 2 3" xfId="2303"/>
    <cellStyle name="40 % - Aksentti3 2 3 3 2 3 2" xfId="2304"/>
    <cellStyle name="40 % - Aksentti3 2 3 3 2 4" xfId="2305"/>
    <cellStyle name="40 % - Aksentti3 2 3 3 2 5" xfId="2306"/>
    <cellStyle name="40 % - Aksentti3 2 3 3 2 6" xfId="2307"/>
    <cellStyle name="40 % - Aksentti3 2 3 3 3" xfId="2308"/>
    <cellStyle name="40 % - Aksentti3 2 3 3 3 2" xfId="2309"/>
    <cellStyle name="40 % - Aksentti3 2 3 3 4" xfId="2310"/>
    <cellStyle name="40 % - Aksentti3 2 3 3 4 2" xfId="2311"/>
    <cellStyle name="40 % - Aksentti3 2 3 3 5" xfId="2312"/>
    <cellStyle name="40 % - Aksentti3 2 3 3 6" xfId="2313"/>
    <cellStyle name="40 % - Aksentti3 2 3 3 7" xfId="2314"/>
    <cellStyle name="40 % - Aksentti3 2 3 4" xfId="2315"/>
    <cellStyle name="40 % - Aksentti3 2 3 4 2" xfId="2316"/>
    <cellStyle name="40 % - Aksentti3 2 3 4 2 2" xfId="2317"/>
    <cellStyle name="40 % - Aksentti3 2 3 4 3" xfId="2318"/>
    <cellStyle name="40 % - Aksentti3 2 3 4 3 2" xfId="2319"/>
    <cellStyle name="40 % - Aksentti3 2 3 4 4" xfId="2320"/>
    <cellStyle name="40 % - Aksentti3 2 3 4 5" xfId="2321"/>
    <cellStyle name="40 % - Aksentti3 2 3 4 6" xfId="2322"/>
    <cellStyle name="40 % - Aksentti3 2 3 5" xfId="2323"/>
    <cellStyle name="40 % - Aksentti3 2 3 5 2" xfId="2324"/>
    <cellStyle name="40 % - Aksentti3 2 3 5 3" xfId="2325"/>
    <cellStyle name="40 % - Aksentti3 2 3 5 4" xfId="2326"/>
    <cellStyle name="40 % - Aksentti3 2 3 6" xfId="2327"/>
    <cellStyle name="40 % - Aksentti3 2 3 6 2" xfId="2328"/>
    <cellStyle name="40 % - Aksentti3 2 3 7" xfId="2329"/>
    <cellStyle name="40 % - Aksentti3 2 3 8" xfId="2330"/>
    <cellStyle name="40 % - Aksentti3 2 3 9" xfId="2331"/>
    <cellStyle name="40 % - Aksentti3 2 4" xfId="2332"/>
    <cellStyle name="40 % - Aksentti3 2 4 2" xfId="2333"/>
    <cellStyle name="40 % - Aksentti3 2 4 2 2" xfId="2334"/>
    <cellStyle name="40 % - Aksentti3 2 4 2 2 2" xfId="2335"/>
    <cellStyle name="40 % - Aksentti3 2 4 2 2 2 2" xfId="2336"/>
    <cellStyle name="40 % - Aksentti3 2 4 2 2 2 2 2" xfId="2337"/>
    <cellStyle name="40 % - Aksentti3 2 4 2 2 2 3" xfId="2338"/>
    <cellStyle name="40 % - Aksentti3 2 4 2 2 2 3 2" xfId="2339"/>
    <cellStyle name="40 % - Aksentti3 2 4 2 2 2 4" xfId="2340"/>
    <cellStyle name="40 % - Aksentti3 2 4 2 2 2 5" xfId="2341"/>
    <cellStyle name="40 % - Aksentti3 2 4 2 2 2 6" xfId="2342"/>
    <cellStyle name="40 % - Aksentti3 2 4 2 2 3" xfId="2343"/>
    <cellStyle name="40 % - Aksentti3 2 4 2 2 3 2" xfId="2344"/>
    <cellStyle name="40 % - Aksentti3 2 4 2 2 4" xfId="2345"/>
    <cellStyle name="40 % - Aksentti3 2 4 2 2 4 2" xfId="2346"/>
    <cellStyle name="40 % - Aksentti3 2 4 2 2 5" xfId="2347"/>
    <cellStyle name="40 % - Aksentti3 2 4 2 2 6" xfId="2348"/>
    <cellStyle name="40 % - Aksentti3 2 4 2 2 7" xfId="2349"/>
    <cellStyle name="40 % - Aksentti3 2 4 2 3" xfId="2350"/>
    <cellStyle name="40 % - Aksentti3 2 4 2 3 2" xfId="2351"/>
    <cellStyle name="40 % - Aksentti3 2 4 2 3 2 2" xfId="2352"/>
    <cellStyle name="40 % - Aksentti3 2 4 2 3 3" xfId="2353"/>
    <cellStyle name="40 % - Aksentti3 2 4 2 3 3 2" xfId="2354"/>
    <cellStyle name="40 % - Aksentti3 2 4 2 3 4" xfId="2355"/>
    <cellStyle name="40 % - Aksentti3 2 4 2 3 5" xfId="2356"/>
    <cellStyle name="40 % - Aksentti3 2 4 2 3 6" xfId="2357"/>
    <cellStyle name="40 % - Aksentti3 2 4 2 4" xfId="2358"/>
    <cellStyle name="40 % - Aksentti3 2 4 2 4 2" xfId="2359"/>
    <cellStyle name="40 % - Aksentti3 2 4 2 5" xfId="2360"/>
    <cellStyle name="40 % - Aksentti3 2 4 2 5 2" xfId="2361"/>
    <cellStyle name="40 % - Aksentti3 2 4 2 6" xfId="2362"/>
    <cellStyle name="40 % - Aksentti3 2 4 2 7" xfId="2363"/>
    <cellStyle name="40 % - Aksentti3 2 4 2 8" xfId="2364"/>
    <cellStyle name="40 % - Aksentti3 2 4 3" xfId="2365"/>
    <cellStyle name="40 % - Aksentti3 2 4 3 2" xfId="2366"/>
    <cellStyle name="40 % - Aksentti3 2 4 3 2 2" xfId="2367"/>
    <cellStyle name="40 % - Aksentti3 2 4 3 2 2 2" xfId="2368"/>
    <cellStyle name="40 % - Aksentti3 2 4 3 2 3" xfId="2369"/>
    <cellStyle name="40 % - Aksentti3 2 4 3 2 3 2" xfId="2370"/>
    <cellStyle name="40 % - Aksentti3 2 4 3 2 4" xfId="2371"/>
    <cellStyle name="40 % - Aksentti3 2 4 3 2 5" xfId="2372"/>
    <cellStyle name="40 % - Aksentti3 2 4 3 2 6" xfId="2373"/>
    <cellStyle name="40 % - Aksentti3 2 4 3 3" xfId="2374"/>
    <cellStyle name="40 % - Aksentti3 2 4 3 3 2" xfId="2375"/>
    <cellStyle name="40 % - Aksentti3 2 4 3 4" xfId="2376"/>
    <cellStyle name="40 % - Aksentti3 2 4 3 4 2" xfId="2377"/>
    <cellStyle name="40 % - Aksentti3 2 4 3 5" xfId="2378"/>
    <cellStyle name="40 % - Aksentti3 2 4 3 6" xfId="2379"/>
    <cellStyle name="40 % - Aksentti3 2 4 3 7" xfId="2380"/>
    <cellStyle name="40 % - Aksentti3 2 4 4" xfId="2381"/>
    <cellStyle name="40 % - Aksentti3 2 4 4 2" xfId="2382"/>
    <cellStyle name="40 % - Aksentti3 2 4 4 2 2" xfId="2383"/>
    <cellStyle name="40 % - Aksentti3 2 4 4 3" xfId="2384"/>
    <cellStyle name="40 % - Aksentti3 2 4 4 3 2" xfId="2385"/>
    <cellStyle name="40 % - Aksentti3 2 4 4 4" xfId="2386"/>
    <cellStyle name="40 % - Aksentti3 2 4 4 5" xfId="2387"/>
    <cellStyle name="40 % - Aksentti3 2 4 4 6" xfId="2388"/>
    <cellStyle name="40 % - Aksentti3 2 4 5" xfId="2389"/>
    <cellStyle name="40 % - Aksentti3 2 4 5 2" xfId="2390"/>
    <cellStyle name="40 % - Aksentti3 2 4 5 3" xfId="2391"/>
    <cellStyle name="40 % - Aksentti3 2 4 5 4" xfId="2392"/>
    <cellStyle name="40 % - Aksentti3 2 4 6" xfId="2393"/>
    <cellStyle name="40 % - Aksentti3 2 4 6 2" xfId="2394"/>
    <cellStyle name="40 % - Aksentti3 2 4 7" xfId="2395"/>
    <cellStyle name="40 % - Aksentti3 2 4 8" xfId="2396"/>
    <cellStyle name="40 % - Aksentti3 2 4 9" xfId="2397"/>
    <cellStyle name="40 % - Aksentti3 2 5" xfId="2398"/>
    <cellStyle name="40 % - Aksentti3 2 5 2" xfId="2399"/>
    <cellStyle name="40 % - Aksentti3 2 5 2 2" xfId="2400"/>
    <cellStyle name="40 % - Aksentti3 2 5 2 2 2" xfId="2401"/>
    <cellStyle name="40 % - Aksentti3 2 5 2 2 2 2" xfId="2402"/>
    <cellStyle name="40 % - Aksentti3 2 5 2 2 3" xfId="2403"/>
    <cellStyle name="40 % - Aksentti3 2 5 2 2 3 2" xfId="2404"/>
    <cellStyle name="40 % - Aksentti3 2 5 2 2 4" xfId="2405"/>
    <cellStyle name="40 % - Aksentti3 2 5 2 2 5" xfId="2406"/>
    <cellStyle name="40 % - Aksentti3 2 5 2 2 6" xfId="2407"/>
    <cellStyle name="40 % - Aksentti3 2 5 2 3" xfId="2408"/>
    <cellStyle name="40 % - Aksentti3 2 5 2 3 2" xfId="2409"/>
    <cellStyle name="40 % - Aksentti3 2 5 2 4" xfId="2410"/>
    <cellStyle name="40 % - Aksentti3 2 5 2 4 2" xfId="2411"/>
    <cellStyle name="40 % - Aksentti3 2 5 2 5" xfId="2412"/>
    <cellStyle name="40 % - Aksentti3 2 5 2 6" xfId="2413"/>
    <cellStyle name="40 % - Aksentti3 2 5 2 7" xfId="2414"/>
    <cellStyle name="40 % - Aksentti3 2 5 3" xfId="2415"/>
    <cellStyle name="40 % - Aksentti3 2 5 3 2" xfId="2416"/>
    <cellStyle name="40 % - Aksentti3 2 5 3 2 2" xfId="2417"/>
    <cellStyle name="40 % - Aksentti3 2 5 3 3" xfId="2418"/>
    <cellStyle name="40 % - Aksentti3 2 5 3 3 2" xfId="2419"/>
    <cellStyle name="40 % - Aksentti3 2 5 3 4" xfId="2420"/>
    <cellStyle name="40 % - Aksentti3 2 5 3 5" xfId="2421"/>
    <cellStyle name="40 % - Aksentti3 2 5 3 6" xfId="2422"/>
    <cellStyle name="40 % - Aksentti3 2 5 4" xfId="2423"/>
    <cellStyle name="40 % - Aksentti3 2 5 4 2" xfId="2424"/>
    <cellStyle name="40 % - Aksentti3 2 5 5" xfId="2425"/>
    <cellStyle name="40 % - Aksentti3 2 5 5 2" xfId="2426"/>
    <cellStyle name="40 % - Aksentti3 2 5 6" xfId="2427"/>
    <cellStyle name="40 % - Aksentti3 2 5 7" xfId="2428"/>
    <cellStyle name="40 % - Aksentti3 2 5 8" xfId="2429"/>
    <cellStyle name="40 % - Aksentti3 2 6" xfId="2430"/>
    <cellStyle name="40 % - Aksentti3 2 6 2" xfId="2431"/>
    <cellStyle name="40 % - Aksentti3 2 6 2 2" xfId="2432"/>
    <cellStyle name="40 % - Aksentti3 2 6 2 2 2" xfId="2433"/>
    <cellStyle name="40 % - Aksentti3 2 6 2 3" xfId="2434"/>
    <cellStyle name="40 % - Aksentti3 2 6 2 3 2" xfId="2435"/>
    <cellStyle name="40 % - Aksentti3 2 6 2 4" xfId="2436"/>
    <cellStyle name="40 % - Aksentti3 2 6 2 5" xfId="2437"/>
    <cellStyle name="40 % - Aksentti3 2 6 2 6" xfId="2438"/>
    <cellStyle name="40 % - Aksentti3 2 6 3" xfId="2439"/>
    <cellStyle name="40 % - Aksentti3 2 6 3 2" xfId="2440"/>
    <cellStyle name="40 % - Aksentti3 2 6 4" xfId="2441"/>
    <cellStyle name="40 % - Aksentti3 2 6 4 2" xfId="2442"/>
    <cellStyle name="40 % - Aksentti3 2 6 5" xfId="2443"/>
    <cellStyle name="40 % - Aksentti3 2 6 6" xfId="2444"/>
    <cellStyle name="40 % - Aksentti3 2 6 7" xfId="2445"/>
    <cellStyle name="40 % - Aksentti3 2 7" xfId="2446"/>
    <cellStyle name="40 % - Aksentti3 2 7 2" xfId="2447"/>
    <cellStyle name="40 % - Aksentti3 2 7 2 2" xfId="2448"/>
    <cellStyle name="40 % - Aksentti3 2 7 3" xfId="2449"/>
    <cellStyle name="40 % - Aksentti3 2 7 3 2" xfId="2450"/>
    <cellStyle name="40 % - Aksentti3 2 7 4" xfId="2451"/>
    <cellStyle name="40 % - Aksentti3 2 7 5" xfId="2452"/>
    <cellStyle name="40 % - Aksentti3 2 7 6" xfId="2453"/>
    <cellStyle name="40 % - Aksentti3 2 8" xfId="2454"/>
    <cellStyle name="40 % - Aksentti3 2 8 2" xfId="2455"/>
    <cellStyle name="40 % - Aksentti3 2 8 3" xfId="2456"/>
    <cellStyle name="40 % - Aksentti3 2 8 4" xfId="2457"/>
    <cellStyle name="40 % - Aksentti3 2 9" xfId="2458"/>
    <cellStyle name="40 % - Aksentti3 2 9 2" xfId="2459"/>
    <cellStyle name="40 % - Aksentti3 2_T_B1.2" xfId="2460"/>
    <cellStyle name="40 % - Aksentti4 2" xfId="2461"/>
    <cellStyle name="40 % - Aksentti4 2 10" xfId="2462"/>
    <cellStyle name="40 % - Aksentti4 2 11" xfId="2463"/>
    <cellStyle name="40 % - Aksentti4 2 12" xfId="2464"/>
    <cellStyle name="40 % - Aksentti4 2 2" xfId="2465"/>
    <cellStyle name="40 % - Aksentti4 2 2 2" xfId="2466"/>
    <cellStyle name="40 % - Aksentti4 2 2 2 2" xfId="2467"/>
    <cellStyle name="40 % - Aksentti4 2 2 2 2 2" xfId="2468"/>
    <cellStyle name="40 % - Aksentti4 2 2 2 2 2 2" xfId="2469"/>
    <cellStyle name="40 % - Aksentti4 2 2 2 2 2 2 2" xfId="2470"/>
    <cellStyle name="40 % - Aksentti4 2 2 2 2 2 3" xfId="2471"/>
    <cellStyle name="40 % - Aksentti4 2 2 2 2 2 3 2" xfId="2472"/>
    <cellStyle name="40 % - Aksentti4 2 2 2 2 2 4" xfId="2473"/>
    <cellStyle name="40 % - Aksentti4 2 2 2 2 2 5" xfId="2474"/>
    <cellStyle name="40 % - Aksentti4 2 2 2 2 2 6" xfId="2475"/>
    <cellStyle name="40 % - Aksentti4 2 2 2 2 3" xfId="2476"/>
    <cellStyle name="40 % - Aksentti4 2 2 2 2 3 2" xfId="2477"/>
    <cellStyle name="40 % - Aksentti4 2 2 2 2 4" xfId="2478"/>
    <cellStyle name="40 % - Aksentti4 2 2 2 2 4 2" xfId="2479"/>
    <cellStyle name="40 % - Aksentti4 2 2 2 2 5" xfId="2480"/>
    <cellStyle name="40 % - Aksentti4 2 2 2 2 6" xfId="2481"/>
    <cellStyle name="40 % - Aksentti4 2 2 2 2 7" xfId="2482"/>
    <cellStyle name="40 % - Aksentti4 2 2 2 3" xfId="2483"/>
    <cellStyle name="40 % - Aksentti4 2 2 2 3 2" xfId="2484"/>
    <cellStyle name="40 % - Aksentti4 2 2 2 3 2 2" xfId="2485"/>
    <cellStyle name="40 % - Aksentti4 2 2 2 3 3" xfId="2486"/>
    <cellStyle name="40 % - Aksentti4 2 2 2 3 3 2" xfId="2487"/>
    <cellStyle name="40 % - Aksentti4 2 2 2 3 4" xfId="2488"/>
    <cellStyle name="40 % - Aksentti4 2 2 2 3 5" xfId="2489"/>
    <cellStyle name="40 % - Aksentti4 2 2 2 3 6" xfId="2490"/>
    <cellStyle name="40 % - Aksentti4 2 2 2 4" xfId="2491"/>
    <cellStyle name="40 % - Aksentti4 2 2 2 4 2" xfId="2492"/>
    <cellStyle name="40 % - Aksentti4 2 2 2 5" xfId="2493"/>
    <cellStyle name="40 % - Aksentti4 2 2 2 5 2" xfId="2494"/>
    <cellStyle name="40 % - Aksentti4 2 2 2 6" xfId="2495"/>
    <cellStyle name="40 % - Aksentti4 2 2 2 7" xfId="2496"/>
    <cellStyle name="40 % - Aksentti4 2 2 2 8" xfId="2497"/>
    <cellStyle name="40 % - Aksentti4 2 2 3" xfId="2498"/>
    <cellStyle name="40 % - Aksentti4 2 2 3 2" xfId="2499"/>
    <cellStyle name="40 % - Aksentti4 2 2 3 2 2" xfId="2500"/>
    <cellStyle name="40 % - Aksentti4 2 2 3 2 2 2" xfId="2501"/>
    <cellStyle name="40 % - Aksentti4 2 2 3 2 3" xfId="2502"/>
    <cellStyle name="40 % - Aksentti4 2 2 3 2 3 2" xfId="2503"/>
    <cellStyle name="40 % - Aksentti4 2 2 3 2 4" xfId="2504"/>
    <cellStyle name="40 % - Aksentti4 2 2 3 2 5" xfId="2505"/>
    <cellStyle name="40 % - Aksentti4 2 2 3 2 6" xfId="2506"/>
    <cellStyle name="40 % - Aksentti4 2 2 3 3" xfId="2507"/>
    <cellStyle name="40 % - Aksentti4 2 2 3 3 2" xfId="2508"/>
    <cellStyle name="40 % - Aksentti4 2 2 3 4" xfId="2509"/>
    <cellStyle name="40 % - Aksentti4 2 2 3 4 2" xfId="2510"/>
    <cellStyle name="40 % - Aksentti4 2 2 3 5" xfId="2511"/>
    <cellStyle name="40 % - Aksentti4 2 2 3 6" xfId="2512"/>
    <cellStyle name="40 % - Aksentti4 2 2 3 7" xfId="2513"/>
    <cellStyle name="40 % - Aksentti4 2 2 4" xfId="2514"/>
    <cellStyle name="40 % - Aksentti4 2 2 4 2" xfId="2515"/>
    <cellStyle name="40 % - Aksentti4 2 2 4 2 2" xfId="2516"/>
    <cellStyle name="40 % - Aksentti4 2 2 4 3" xfId="2517"/>
    <cellStyle name="40 % - Aksentti4 2 2 4 3 2" xfId="2518"/>
    <cellStyle name="40 % - Aksentti4 2 2 4 4" xfId="2519"/>
    <cellStyle name="40 % - Aksentti4 2 2 4 5" xfId="2520"/>
    <cellStyle name="40 % - Aksentti4 2 2 4 6" xfId="2521"/>
    <cellStyle name="40 % - Aksentti4 2 2 5" xfId="2522"/>
    <cellStyle name="40 % - Aksentti4 2 2 5 2" xfId="2523"/>
    <cellStyle name="40 % - Aksentti4 2 2 5 3" xfId="2524"/>
    <cellStyle name="40 % - Aksentti4 2 2 5 4" xfId="2525"/>
    <cellStyle name="40 % - Aksentti4 2 2 6" xfId="2526"/>
    <cellStyle name="40 % - Aksentti4 2 2 6 2" xfId="2527"/>
    <cellStyle name="40 % - Aksentti4 2 2 7" xfId="2528"/>
    <cellStyle name="40 % - Aksentti4 2 2 8" xfId="2529"/>
    <cellStyle name="40 % - Aksentti4 2 2 9" xfId="2530"/>
    <cellStyle name="40 % - Aksentti4 2 3" xfId="2531"/>
    <cellStyle name="40 % - Aksentti4 2 3 2" xfId="2532"/>
    <cellStyle name="40 % - Aksentti4 2 3 2 2" xfId="2533"/>
    <cellStyle name="40 % - Aksentti4 2 3 2 2 2" xfId="2534"/>
    <cellStyle name="40 % - Aksentti4 2 3 2 2 2 2" xfId="2535"/>
    <cellStyle name="40 % - Aksentti4 2 3 2 2 2 2 2" xfId="2536"/>
    <cellStyle name="40 % - Aksentti4 2 3 2 2 2 3" xfId="2537"/>
    <cellStyle name="40 % - Aksentti4 2 3 2 2 2 3 2" xfId="2538"/>
    <cellStyle name="40 % - Aksentti4 2 3 2 2 2 4" xfId="2539"/>
    <cellStyle name="40 % - Aksentti4 2 3 2 2 2 5" xfId="2540"/>
    <cellStyle name="40 % - Aksentti4 2 3 2 2 2 6" xfId="2541"/>
    <cellStyle name="40 % - Aksentti4 2 3 2 2 3" xfId="2542"/>
    <cellStyle name="40 % - Aksentti4 2 3 2 2 3 2" xfId="2543"/>
    <cellStyle name="40 % - Aksentti4 2 3 2 2 4" xfId="2544"/>
    <cellStyle name="40 % - Aksentti4 2 3 2 2 4 2" xfId="2545"/>
    <cellStyle name="40 % - Aksentti4 2 3 2 2 5" xfId="2546"/>
    <cellStyle name="40 % - Aksentti4 2 3 2 2 6" xfId="2547"/>
    <cellStyle name="40 % - Aksentti4 2 3 2 2 7" xfId="2548"/>
    <cellStyle name="40 % - Aksentti4 2 3 2 3" xfId="2549"/>
    <cellStyle name="40 % - Aksentti4 2 3 2 3 2" xfId="2550"/>
    <cellStyle name="40 % - Aksentti4 2 3 2 3 2 2" xfId="2551"/>
    <cellStyle name="40 % - Aksentti4 2 3 2 3 3" xfId="2552"/>
    <cellStyle name="40 % - Aksentti4 2 3 2 3 3 2" xfId="2553"/>
    <cellStyle name="40 % - Aksentti4 2 3 2 3 4" xfId="2554"/>
    <cellStyle name="40 % - Aksentti4 2 3 2 3 5" xfId="2555"/>
    <cellStyle name="40 % - Aksentti4 2 3 2 3 6" xfId="2556"/>
    <cellStyle name="40 % - Aksentti4 2 3 2 4" xfId="2557"/>
    <cellStyle name="40 % - Aksentti4 2 3 2 4 2" xfId="2558"/>
    <cellStyle name="40 % - Aksentti4 2 3 2 5" xfId="2559"/>
    <cellStyle name="40 % - Aksentti4 2 3 2 5 2" xfId="2560"/>
    <cellStyle name="40 % - Aksentti4 2 3 2 6" xfId="2561"/>
    <cellStyle name="40 % - Aksentti4 2 3 2 7" xfId="2562"/>
    <cellStyle name="40 % - Aksentti4 2 3 2 8" xfId="2563"/>
    <cellStyle name="40 % - Aksentti4 2 3 3" xfId="2564"/>
    <cellStyle name="40 % - Aksentti4 2 3 3 2" xfId="2565"/>
    <cellStyle name="40 % - Aksentti4 2 3 3 2 2" xfId="2566"/>
    <cellStyle name="40 % - Aksentti4 2 3 3 2 2 2" xfId="2567"/>
    <cellStyle name="40 % - Aksentti4 2 3 3 2 3" xfId="2568"/>
    <cellStyle name="40 % - Aksentti4 2 3 3 2 3 2" xfId="2569"/>
    <cellStyle name="40 % - Aksentti4 2 3 3 2 4" xfId="2570"/>
    <cellStyle name="40 % - Aksentti4 2 3 3 2 5" xfId="2571"/>
    <cellStyle name="40 % - Aksentti4 2 3 3 2 6" xfId="2572"/>
    <cellStyle name="40 % - Aksentti4 2 3 3 3" xfId="2573"/>
    <cellStyle name="40 % - Aksentti4 2 3 3 3 2" xfId="2574"/>
    <cellStyle name="40 % - Aksentti4 2 3 3 4" xfId="2575"/>
    <cellStyle name="40 % - Aksentti4 2 3 3 4 2" xfId="2576"/>
    <cellStyle name="40 % - Aksentti4 2 3 3 5" xfId="2577"/>
    <cellStyle name="40 % - Aksentti4 2 3 3 6" xfId="2578"/>
    <cellStyle name="40 % - Aksentti4 2 3 3 7" xfId="2579"/>
    <cellStyle name="40 % - Aksentti4 2 3 4" xfId="2580"/>
    <cellStyle name="40 % - Aksentti4 2 3 4 2" xfId="2581"/>
    <cellStyle name="40 % - Aksentti4 2 3 4 2 2" xfId="2582"/>
    <cellStyle name="40 % - Aksentti4 2 3 4 3" xfId="2583"/>
    <cellStyle name="40 % - Aksentti4 2 3 4 3 2" xfId="2584"/>
    <cellStyle name="40 % - Aksentti4 2 3 4 4" xfId="2585"/>
    <cellStyle name="40 % - Aksentti4 2 3 4 5" xfId="2586"/>
    <cellStyle name="40 % - Aksentti4 2 3 4 6" xfId="2587"/>
    <cellStyle name="40 % - Aksentti4 2 3 5" xfId="2588"/>
    <cellStyle name="40 % - Aksentti4 2 3 5 2" xfId="2589"/>
    <cellStyle name="40 % - Aksentti4 2 3 5 3" xfId="2590"/>
    <cellStyle name="40 % - Aksentti4 2 3 5 4" xfId="2591"/>
    <cellStyle name="40 % - Aksentti4 2 3 6" xfId="2592"/>
    <cellStyle name="40 % - Aksentti4 2 3 6 2" xfId="2593"/>
    <cellStyle name="40 % - Aksentti4 2 3 7" xfId="2594"/>
    <cellStyle name="40 % - Aksentti4 2 3 8" xfId="2595"/>
    <cellStyle name="40 % - Aksentti4 2 3 9" xfId="2596"/>
    <cellStyle name="40 % - Aksentti4 2 4" xfId="2597"/>
    <cellStyle name="40 % - Aksentti4 2 4 2" xfId="2598"/>
    <cellStyle name="40 % - Aksentti4 2 4 2 2" xfId="2599"/>
    <cellStyle name="40 % - Aksentti4 2 4 2 2 2" xfId="2600"/>
    <cellStyle name="40 % - Aksentti4 2 4 2 2 2 2" xfId="2601"/>
    <cellStyle name="40 % - Aksentti4 2 4 2 2 2 2 2" xfId="2602"/>
    <cellStyle name="40 % - Aksentti4 2 4 2 2 2 3" xfId="2603"/>
    <cellStyle name="40 % - Aksentti4 2 4 2 2 2 3 2" xfId="2604"/>
    <cellStyle name="40 % - Aksentti4 2 4 2 2 2 4" xfId="2605"/>
    <cellStyle name="40 % - Aksentti4 2 4 2 2 2 5" xfId="2606"/>
    <cellStyle name="40 % - Aksentti4 2 4 2 2 2 6" xfId="2607"/>
    <cellStyle name="40 % - Aksentti4 2 4 2 2 3" xfId="2608"/>
    <cellStyle name="40 % - Aksentti4 2 4 2 2 3 2" xfId="2609"/>
    <cellStyle name="40 % - Aksentti4 2 4 2 2 4" xfId="2610"/>
    <cellStyle name="40 % - Aksentti4 2 4 2 2 4 2" xfId="2611"/>
    <cellStyle name="40 % - Aksentti4 2 4 2 2 5" xfId="2612"/>
    <cellStyle name="40 % - Aksentti4 2 4 2 2 6" xfId="2613"/>
    <cellStyle name="40 % - Aksentti4 2 4 2 2 7" xfId="2614"/>
    <cellStyle name="40 % - Aksentti4 2 4 2 3" xfId="2615"/>
    <cellStyle name="40 % - Aksentti4 2 4 2 3 2" xfId="2616"/>
    <cellStyle name="40 % - Aksentti4 2 4 2 3 2 2" xfId="2617"/>
    <cellStyle name="40 % - Aksentti4 2 4 2 3 3" xfId="2618"/>
    <cellStyle name="40 % - Aksentti4 2 4 2 3 3 2" xfId="2619"/>
    <cellStyle name="40 % - Aksentti4 2 4 2 3 4" xfId="2620"/>
    <cellStyle name="40 % - Aksentti4 2 4 2 3 5" xfId="2621"/>
    <cellStyle name="40 % - Aksentti4 2 4 2 3 6" xfId="2622"/>
    <cellStyle name="40 % - Aksentti4 2 4 2 4" xfId="2623"/>
    <cellStyle name="40 % - Aksentti4 2 4 2 4 2" xfId="2624"/>
    <cellStyle name="40 % - Aksentti4 2 4 2 5" xfId="2625"/>
    <cellStyle name="40 % - Aksentti4 2 4 2 5 2" xfId="2626"/>
    <cellStyle name="40 % - Aksentti4 2 4 2 6" xfId="2627"/>
    <cellStyle name="40 % - Aksentti4 2 4 2 7" xfId="2628"/>
    <cellStyle name="40 % - Aksentti4 2 4 2 8" xfId="2629"/>
    <cellStyle name="40 % - Aksentti4 2 4 3" xfId="2630"/>
    <cellStyle name="40 % - Aksentti4 2 4 3 2" xfId="2631"/>
    <cellStyle name="40 % - Aksentti4 2 4 3 2 2" xfId="2632"/>
    <cellStyle name="40 % - Aksentti4 2 4 3 2 2 2" xfId="2633"/>
    <cellStyle name="40 % - Aksentti4 2 4 3 2 3" xfId="2634"/>
    <cellStyle name="40 % - Aksentti4 2 4 3 2 3 2" xfId="2635"/>
    <cellStyle name="40 % - Aksentti4 2 4 3 2 4" xfId="2636"/>
    <cellStyle name="40 % - Aksentti4 2 4 3 2 5" xfId="2637"/>
    <cellStyle name="40 % - Aksentti4 2 4 3 2 6" xfId="2638"/>
    <cellStyle name="40 % - Aksentti4 2 4 3 3" xfId="2639"/>
    <cellStyle name="40 % - Aksentti4 2 4 3 3 2" xfId="2640"/>
    <cellStyle name="40 % - Aksentti4 2 4 3 4" xfId="2641"/>
    <cellStyle name="40 % - Aksentti4 2 4 3 4 2" xfId="2642"/>
    <cellStyle name="40 % - Aksentti4 2 4 3 5" xfId="2643"/>
    <cellStyle name="40 % - Aksentti4 2 4 3 6" xfId="2644"/>
    <cellStyle name="40 % - Aksentti4 2 4 3 7" xfId="2645"/>
    <cellStyle name="40 % - Aksentti4 2 4 4" xfId="2646"/>
    <cellStyle name="40 % - Aksentti4 2 4 4 2" xfId="2647"/>
    <cellStyle name="40 % - Aksentti4 2 4 4 2 2" xfId="2648"/>
    <cellStyle name="40 % - Aksentti4 2 4 4 3" xfId="2649"/>
    <cellStyle name="40 % - Aksentti4 2 4 4 3 2" xfId="2650"/>
    <cellStyle name="40 % - Aksentti4 2 4 4 4" xfId="2651"/>
    <cellStyle name="40 % - Aksentti4 2 4 4 5" xfId="2652"/>
    <cellStyle name="40 % - Aksentti4 2 4 4 6" xfId="2653"/>
    <cellStyle name="40 % - Aksentti4 2 4 5" xfId="2654"/>
    <cellStyle name="40 % - Aksentti4 2 4 5 2" xfId="2655"/>
    <cellStyle name="40 % - Aksentti4 2 4 5 3" xfId="2656"/>
    <cellStyle name="40 % - Aksentti4 2 4 5 4" xfId="2657"/>
    <cellStyle name="40 % - Aksentti4 2 4 6" xfId="2658"/>
    <cellStyle name="40 % - Aksentti4 2 4 6 2" xfId="2659"/>
    <cellStyle name="40 % - Aksentti4 2 4 7" xfId="2660"/>
    <cellStyle name="40 % - Aksentti4 2 4 8" xfId="2661"/>
    <cellStyle name="40 % - Aksentti4 2 4 9" xfId="2662"/>
    <cellStyle name="40 % - Aksentti4 2 5" xfId="2663"/>
    <cellStyle name="40 % - Aksentti4 2 5 2" xfId="2664"/>
    <cellStyle name="40 % - Aksentti4 2 5 2 2" xfId="2665"/>
    <cellStyle name="40 % - Aksentti4 2 5 2 2 2" xfId="2666"/>
    <cellStyle name="40 % - Aksentti4 2 5 2 2 2 2" xfId="2667"/>
    <cellStyle name="40 % - Aksentti4 2 5 2 2 3" xfId="2668"/>
    <cellStyle name="40 % - Aksentti4 2 5 2 2 3 2" xfId="2669"/>
    <cellStyle name="40 % - Aksentti4 2 5 2 2 4" xfId="2670"/>
    <cellStyle name="40 % - Aksentti4 2 5 2 2 5" xfId="2671"/>
    <cellStyle name="40 % - Aksentti4 2 5 2 2 6" xfId="2672"/>
    <cellStyle name="40 % - Aksentti4 2 5 2 3" xfId="2673"/>
    <cellStyle name="40 % - Aksentti4 2 5 2 3 2" xfId="2674"/>
    <cellStyle name="40 % - Aksentti4 2 5 2 4" xfId="2675"/>
    <cellStyle name="40 % - Aksentti4 2 5 2 4 2" xfId="2676"/>
    <cellStyle name="40 % - Aksentti4 2 5 2 5" xfId="2677"/>
    <cellStyle name="40 % - Aksentti4 2 5 2 6" xfId="2678"/>
    <cellStyle name="40 % - Aksentti4 2 5 2 7" xfId="2679"/>
    <cellStyle name="40 % - Aksentti4 2 5 3" xfId="2680"/>
    <cellStyle name="40 % - Aksentti4 2 5 3 2" xfId="2681"/>
    <cellStyle name="40 % - Aksentti4 2 5 3 2 2" xfId="2682"/>
    <cellStyle name="40 % - Aksentti4 2 5 3 3" xfId="2683"/>
    <cellStyle name="40 % - Aksentti4 2 5 3 3 2" xfId="2684"/>
    <cellStyle name="40 % - Aksentti4 2 5 3 4" xfId="2685"/>
    <cellStyle name="40 % - Aksentti4 2 5 3 5" xfId="2686"/>
    <cellStyle name="40 % - Aksentti4 2 5 3 6" xfId="2687"/>
    <cellStyle name="40 % - Aksentti4 2 5 4" xfId="2688"/>
    <cellStyle name="40 % - Aksentti4 2 5 4 2" xfId="2689"/>
    <cellStyle name="40 % - Aksentti4 2 5 5" xfId="2690"/>
    <cellStyle name="40 % - Aksentti4 2 5 5 2" xfId="2691"/>
    <cellStyle name="40 % - Aksentti4 2 5 6" xfId="2692"/>
    <cellStyle name="40 % - Aksentti4 2 5 7" xfId="2693"/>
    <cellStyle name="40 % - Aksentti4 2 5 8" xfId="2694"/>
    <cellStyle name="40 % - Aksentti4 2 6" xfId="2695"/>
    <cellStyle name="40 % - Aksentti4 2 6 2" xfId="2696"/>
    <cellStyle name="40 % - Aksentti4 2 6 2 2" xfId="2697"/>
    <cellStyle name="40 % - Aksentti4 2 6 2 2 2" xfId="2698"/>
    <cellStyle name="40 % - Aksentti4 2 6 2 3" xfId="2699"/>
    <cellStyle name="40 % - Aksentti4 2 6 2 3 2" xfId="2700"/>
    <cellStyle name="40 % - Aksentti4 2 6 2 4" xfId="2701"/>
    <cellStyle name="40 % - Aksentti4 2 6 2 5" xfId="2702"/>
    <cellStyle name="40 % - Aksentti4 2 6 2 6" xfId="2703"/>
    <cellStyle name="40 % - Aksentti4 2 6 3" xfId="2704"/>
    <cellStyle name="40 % - Aksentti4 2 6 3 2" xfId="2705"/>
    <cellStyle name="40 % - Aksentti4 2 6 4" xfId="2706"/>
    <cellStyle name="40 % - Aksentti4 2 6 4 2" xfId="2707"/>
    <cellStyle name="40 % - Aksentti4 2 6 5" xfId="2708"/>
    <cellStyle name="40 % - Aksentti4 2 6 6" xfId="2709"/>
    <cellStyle name="40 % - Aksentti4 2 6 7" xfId="2710"/>
    <cellStyle name="40 % - Aksentti4 2 7" xfId="2711"/>
    <cellStyle name="40 % - Aksentti4 2 7 2" xfId="2712"/>
    <cellStyle name="40 % - Aksentti4 2 7 2 2" xfId="2713"/>
    <cellStyle name="40 % - Aksentti4 2 7 3" xfId="2714"/>
    <cellStyle name="40 % - Aksentti4 2 7 3 2" xfId="2715"/>
    <cellStyle name="40 % - Aksentti4 2 7 4" xfId="2716"/>
    <cellStyle name="40 % - Aksentti4 2 7 5" xfId="2717"/>
    <cellStyle name="40 % - Aksentti4 2 7 6" xfId="2718"/>
    <cellStyle name="40 % - Aksentti4 2 8" xfId="2719"/>
    <cellStyle name="40 % - Aksentti4 2 8 2" xfId="2720"/>
    <cellStyle name="40 % - Aksentti4 2 8 3" xfId="2721"/>
    <cellStyle name="40 % - Aksentti4 2 8 4" xfId="2722"/>
    <cellStyle name="40 % - Aksentti4 2 9" xfId="2723"/>
    <cellStyle name="40 % - Aksentti4 2 9 2" xfId="2724"/>
    <cellStyle name="40 % - Aksentti4 2_T_B1.2" xfId="2725"/>
    <cellStyle name="40 % - Aksentti5 2" xfId="2726"/>
    <cellStyle name="40 % - Aksentti5 2 10" xfId="2727"/>
    <cellStyle name="40 % - Aksentti5 2 11" xfId="2728"/>
    <cellStyle name="40 % - Aksentti5 2 12" xfId="2729"/>
    <cellStyle name="40 % - Aksentti5 2 2" xfId="2730"/>
    <cellStyle name="40 % - Aksentti5 2 2 2" xfId="2731"/>
    <cellStyle name="40 % - Aksentti5 2 2 2 2" xfId="2732"/>
    <cellStyle name="40 % - Aksentti5 2 2 2 2 2" xfId="2733"/>
    <cellStyle name="40 % - Aksentti5 2 2 2 2 2 2" xfId="2734"/>
    <cellStyle name="40 % - Aksentti5 2 2 2 2 2 2 2" xfId="2735"/>
    <cellStyle name="40 % - Aksentti5 2 2 2 2 2 3" xfId="2736"/>
    <cellStyle name="40 % - Aksentti5 2 2 2 2 2 3 2" xfId="2737"/>
    <cellStyle name="40 % - Aksentti5 2 2 2 2 2 4" xfId="2738"/>
    <cellStyle name="40 % - Aksentti5 2 2 2 2 2 5" xfId="2739"/>
    <cellStyle name="40 % - Aksentti5 2 2 2 2 2 6" xfId="2740"/>
    <cellStyle name="40 % - Aksentti5 2 2 2 2 3" xfId="2741"/>
    <cellStyle name="40 % - Aksentti5 2 2 2 2 3 2" xfId="2742"/>
    <cellStyle name="40 % - Aksentti5 2 2 2 2 4" xfId="2743"/>
    <cellStyle name="40 % - Aksentti5 2 2 2 2 4 2" xfId="2744"/>
    <cellStyle name="40 % - Aksentti5 2 2 2 2 5" xfId="2745"/>
    <cellStyle name="40 % - Aksentti5 2 2 2 2 6" xfId="2746"/>
    <cellStyle name="40 % - Aksentti5 2 2 2 2 7" xfId="2747"/>
    <cellStyle name="40 % - Aksentti5 2 2 2 3" xfId="2748"/>
    <cellStyle name="40 % - Aksentti5 2 2 2 3 2" xfId="2749"/>
    <cellStyle name="40 % - Aksentti5 2 2 2 3 2 2" xfId="2750"/>
    <cellStyle name="40 % - Aksentti5 2 2 2 3 3" xfId="2751"/>
    <cellStyle name="40 % - Aksentti5 2 2 2 3 3 2" xfId="2752"/>
    <cellStyle name="40 % - Aksentti5 2 2 2 3 4" xfId="2753"/>
    <cellStyle name="40 % - Aksentti5 2 2 2 3 5" xfId="2754"/>
    <cellStyle name="40 % - Aksentti5 2 2 2 3 6" xfId="2755"/>
    <cellStyle name="40 % - Aksentti5 2 2 2 4" xfId="2756"/>
    <cellStyle name="40 % - Aksentti5 2 2 2 4 2" xfId="2757"/>
    <cellStyle name="40 % - Aksentti5 2 2 2 5" xfId="2758"/>
    <cellStyle name="40 % - Aksentti5 2 2 2 5 2" xfId="2759"/>
    <cellStyle name="40 % - Aksentti5 2 2 2 6" xfId="2760"/>
    <cellStyle name="40 % - Aksentti5 2 2 2 7" xfId="2761"/>
    <cellStyle name="40 % - Aksentti5 2 2 2 8" xfId="2762"/>
    <cellStyle name="40 % - Aksentti5 2 2 3" xfId="2763"/>
    <cellStyle name="40 % - Aksentti5 2 2 3 2" xfId="2764"/>
    <cellStyle name="40 % - Aksentti5 2 2 3 2 2" xfId="2765"/>
    <cellStyle name="40 % - Aksentti5 2 2 3 2 2 2" xfId="2766"/>
    <cellStyle name="40 % - Aksentti5 2 2 3 2 3" xfId="2767"/>
    <cellStyle name="40 % - Aksentti5 2 2 3 2 3 2" xfId="2768"/>
    <cellStyle name="40 % - Aksentti5 2 2 3 2 4" xfId="2769"/>
    <cellStyle name="40 % - Aksentti5 2 2 3 2 5" xfId="2770"/>
    <cellStyle name="40 % - Aksentti5 2 2 3 2 6" xfId="2771"/>
    <cellStyle name="40 % - Aksentti5 2 2 3 3" xfId="2772"/>
    <cellStyle name="40 % - Aksentti5 2 2 3 3 2" xfId="2773"/>
    <cellStyle name="40 % - Aksentti5 2 2 3 4" xfId="2774"/>
    <cellStyle name="40 % - Aksentti5 2 2 3 4 2" xfId="2775"/>
    <cellStyle name="40 % - Aksentti5 2 2 3 5" xfId="2776"/>
    <cellStyle name="40 % - Aksentti5 2 2 3 6" xfId="2777"/>
    <cellStyle name="40 % - Aksentti5 2 2 3 7" xfId="2778"/>
    <cellStyle name="40 % - Aksentti5 2 2 4" xfId="2779"/>
    <cellStyle name="40 % - Aksentti5 2 2 4 2" xfId="2780"/>
    <cellStyle name="40 % - Aksentti5 2 2 4 2 2" xfId="2781"/>
    <cellStyle name="40 % - Aksentti5 2 2 4 3" xfId="2782"/>
    <cellStyle name="40 % - Aksentti5 2 2 4 3 2" xfId="2783"/>
    <cellStyle name="40 % - Aksentti5 2 2 4 4" xfId="2784"/>
    <cellStyle name="40 % - Aksentti5 2 2 4 5" xfId="2785"/>
    <cellStyle name="40 % - Aksentti5 2 2 4 6" xfId="2786"/>
    <cellStyle name="40 % - Aksentti5 2 2 5" xfId="2787"/>
    <cellStyle name="40 % - Aksentti5 2 2 5 2" xfId="2788"/>
    <cellStyle name="40 % - Aksentti5 2 2 5 3" xfId="2789"/>
    <cellStyle name="40 % - Aksentti5 2 2 5 4" xfId="2790"/>
    <cellStyle name="40 % - Aksentti5 2 2 6" xfId="2791"/>
    <cellStyle name="40 % - Aksentti5 2 2 6 2" xfId="2792"/>
    <cellStyle name="40 % - Aksentti5 2 2 7" xfId="2793"/>
    <cellStyle name="40 % - Aksentti5 2 2 8" xfId="2794"/>
    <cellStyle name="40 % - Aksentti5 2 2 9" xfId="2795"/>
    <cellStyle name="40 % - Aksentti5 2 3" xfId="2796"/>
    <cellStyle name="40 % - Aksentti5 2 3 2" xfId="2797"/>
    <cellStyle name="40 % - Aksentti5 2 3 2 2" xfId="2798"/>
    <cellStyle name="40 % - Aksentti5 2 3 2 2 2" xfId="2799"/>
    <cellStyle name="40 % - Aksentti5 2 3 2 2 2 2" xfId="2800"/>
    <cellStyle name="40 % - Aksentti5 2 3 2 2 2 2 2" xfId="2801"/>
    <cellStyle name="40 % - Aksentti5 2 3 2 2 2 3" xfId="2802"/>
    <cellStyle name="40 % - Aksentti5 2 3 2 2 2 3 2" xfId="2803"/>
    <cellStyle name="40 % - Aksentti5 2 3 2 2 2 4" xfId="2804"/>
    <cellStyle name="40 % - Aksentti5 2 3 2 2 2 5" xfId="2805"/>
    <cellStyle name="40 % - Aksentti5 2 3 2 2 2 6" xfId="2806"/>
    <cellStyle name="40 % - Aksentti5 2 3 2 2 3" xfId="2807"/>
    <cellStyle name="40 % - Aksentti5 2 3 2 2 3 2" xfId="2808"/>
    <cellStyle name="40 % - Aksentti5 2 3 2 2 4" xfId="2809"/>
    <cellStyle name="40 % - Aksentti5 2 3 2 2 4 2" xfId="2810"/>
    <cellStyle name="40 % - Aksentti5 2 3 2 2 5" xfId="2811"/>
    <cellStyle name="40 % - Aksentti5 2 3 2 2 6" xfId="2812"/>
    <cellStyle name="40 % - Aksentti5 2 3 2 2 7" xfId="2813"/>
    <cellStyle name="40 % - Aksentti5 2 3 2 3" xfId="2814"/>
    <cellStyle name="40 % - Aksentti5 2 3 2 3 2" xfId="2815"/>
    <cellStyle name="40 % - Aksentti5 2 3 2 3 2 2" xfId="2816"/>
    <cellStyle name="40 % - Aksentti5 2 3 2 3 3" xfId="2817"/>
    <cellStyle name="40 % - Aksentti5 2 3 2 3 3 2" xfId="2818"/>
    <cellStyle name="40 % - Aksentti5 2 3 2 3 4" xfId="2819"/>
    <cellStyle name="40 % - Aksentti5 2 3 2 3 5" xfId="2820"/>
    <cellStyle name="40 % - Aksentti5 2 3 2 3 6" xfId="2821"/>
    <cellStyle name="40 % - Aksentti5 2 3 2 4" xfId="2822"/>
    <cellStyle name="40 % - Aksentti5 2 3 2 4 2" xfId="2823"/>
    <cellStyle name="40 % - Aksentti5 2 3 2 5" xfId="2824"/>
    <cellStyle name="40 % - Aksentti5 2 3 2 5 2" xfId="2825"/>
    <cellStyle name="40 % - Aksentti5 2 3 2 6" xfId="2826"/>
    <cellStyle name="40 % - Aksentti5 2 3 2 7" xfId="2827"/>
    <cellStyle name="40 % - Aksentti5 2 3 2 8" xfId="2828"/>
    <cellStyle name="40 % - Aksentti5 2 3 3" xfId="2829"/>
    <cellStyle name="40 % - Aksentti5 2 3 3 2" xfId="2830"/>
    <cellStyle name="40 % - Aksentti5 2 3 3 2 2" xfId="2831"/>
    <cellStyle name="40 % - Aksentti5 2 3 3 2 2 2" xfId="2832"/>
    <cellStyle name="40 % - Aksentti5 2 3 3 2 3" xfId="2833"/>
    <cellStyle name="40 % - Aksentti5 2 3 3 2 3 2" xfId="2834"/>
    <cellStyle name="40 % - Aksentti5 2 3 3 2 4" xfId="2835"/>
    <cellStyle name="40 % - Aksentti5 2 3 3 2 5" xfId="2836"/>
    <cellStyle name="40 % - Aksentti5 2 3 3 2 6" xfId="2837"/>
    <cellStyle name="40 % - Aksentti5 2 3 3 3" xfId="2838"/>
    <cellStyle name="40 % - Aksentti5 2 3 3 3 2" xfId="2839"/>
    <cellStyle name="40 % - Aksentti5 2 3 3 4" xfId="2840"/>
    <cellStyle name="40 % - Aksentti5 2 3 3 4 2" xfId="2841"/>
    <cellStyle name="40 % - Aksentti5 2 3 3 5" xfId="2842"/>
    <cellStyle name="40 % - Aksentti5 2 3 3 6" xfId="2843"/>
    <cellStyle name="40 % - Aksentti5 2 3 3 7" xfId="2844"/>
    <cellStyle name="40 % - Aksentti5 2 3 4" xfId="2845"/>
    <cellStyle name="40 % - Aksentti5 2 3 4 2" xfId="2846"/>
    <cellStyle name="40 % - Aksentti5 2 3 4 2 2" xfId="2847"/>
    <cellStyle name="40 % - Aksentti5 2 3 4 3" xfId="2848"/>
    <cellStyle name="40 % - Aksentti5 2 3 4 3 2" xfId="2849"/>
    <cellStyle name="40 % - Aksentti5 2 3 4 4" xfId="2850"/>
    <cellStyle name="40 % - Aksentti5 2 3 4 5" xfId="2851"/>
    <cellStyle name="40 % - Aksentti5 2 3 4 6" xfId="2852"/>
    <cellStyle name="40 % - Aksentti5 2 3 5" xfId="2853"/>
    <cellStyle name="40 % - Aksentti5 2 3 5 2" xfId="2854"/>
    <cellStyle name="40 % - Aksentti5 2 3 5 3" xfId="2855"/>
    <cellStyle name="40 % - Aksentti5 2 3 5 4" xfId="2856"/>
    <cellStyle name="40 % - Aksentti5 2 3 6" xfId="2857"/>
    <cellStyle name="40 % - Aksentti5 2 3 6 2" xfId="2858"/>
    <cellStyle name="40 % - Aksentti5 2 3 7" xfId="2859"/>
    <cellStyle name="40 % - Aksentti5 2 3 8" xfId="2860"/>
    <cellStyle name="40 % - Aksentti5 2 3 9" xfId="2861"/>
    <cellStyle name="40 % - Aksentti5 2 4" xfId="2862"/>
    <cellStyle name="40 % - Aksentti5 2 4 2" xfId="2863"/>
    <cellStyle name="40 % - Aksentti5 2 4 2 2" xfId="2864"/>
    <cellStyle name="40 % - Aksentti5 2 4 2 2 2" xfId="2865"/>
    <cellStyle name="40 % - Aksentti5 2 4 2 2 2 2" xfId="2866"/>
    <cellStyle name="40 % - Aksentti5 2 4 2 2 2 2 2" xfId="2867"/>
    <cellStyle name="40 % - Aksentti5 2 4 2 2 2 3" xfId="2868"/>
    <cellStyle name="40 % - Aksentti5 2 4 2 2 2 3 2" xfId="2869"/>
    <cellStyle name="40 % - Aksentti5 2 4 2 2 2 4" xfId="2870"/>
    <cellStyle name="40 % - Aksentti5 2 4 2 2 2 5" xfId="2871"/>
    <cellStyle name="40 % - Aksentti5 2 4 2 2 2 6" xfId="2872"/>
    <cellStyle name="40 % - Aksentti5 2 4 2 2 3" xfId="2873"/>
    <cellStyle name="40 % - Aksentti5 2 4 2 2 3 2" xfId="2874"/>
    <cellStyle name="40 % - Aksentti5 2 4 2 2 4" xfId="2875"/>
    <cellStyle name="40 % - Aksentti5 2 4 2 2 4 2" xfId="2876"/>
    <cellStyle name="40 % - Aksentti5 2 4 2 2 5" xfId="2877"/>
    <cellStyle name="40 % - Aksentti5 2 4 2 2 6" xfId="2878"/>
    <cellStyle name="40 % - Aksentti5 2 4 2 2 7" xfId="2879"/>
    <cellStyle name="40 % - Aksentti5 2 4 2 3" xfId="2880"/>
    <cellStyle name="40 % - Aksentti5 2 4 2 3 2" xfId="2881"/>
    <cellStyle name="40 % - Aksentti5 2 4 2 3 2 2" xfId="2882"/>
    <cellStyle name="40 % - Aksentti5 2 4 2 3 3" xfId="2883"/>
    <cellStyle name="40 % - Aksentti5 2 4 2 3 3 2" xfId="2884"/>
    <cellStyle name="40 % - Aksentti5 2 4 2 3 4" xfId="2885"/>
    <cellStyle name="40 % - Aksentti5 2 4 2 3 5" xfId="2886"/>
    <cellStyle name="40 % - Aksentti5 2 4 2 3 6" xfId="2887"/>
    <cellStyle name="40 % - Aksentti5 2 4 2 4" xfId="2888"/>
    <cellStyle name="40 % - Aksentti5 2 4 2 4 2" xfId="2889"/>
    <cellStyle name="40 % - Aksentti5 2 4 2 5" xfId="2890"/>
    <cellStyle name="40 % - Aksentti5 2 4 2 5 2" xfId="2891"/>
    <cellStyle name="40 % - Aksentti5 2 4 2 6" xfId="2892"/>
    <cellStyle name="40 % - Aksentti5 2 4 2 7" xfId="2893"/>
    <cellStyle name="40 % - Aksentti5 2 4 2 8" xfId="2894"/>
    <cellStyle name="40 % - Aksentti5 2 4 3" xfId="2895"/>
    <cellStyle name="40 % - Aksentti5 2 4 3 2" xfId="2896"/>
    <cellStyle name="40 % - Aksentti5 2 4 3 2 2" xfId="2897"/>
    <cellStyle name="40 % - Aksentti5 2 4 3 2 2 2" xfId="2898"/>
    <cellStyle name="40 % - Aksentti5 2 4 3 2 3" xfId="2899"/>
    <cellStyle name="40 % - Aksentti5 2 4 3 2 3 2" xfId="2900"/>
    <cellStyle name="40 % - Aksentti5 2 4 3 2 4" xfId="2901"/>
    <cellStyle name="40 % - Aksentti5 2 4 3 2 5" xfId="2902"/>
    <cellStyle name="40 % - Aksentti5 2 4 3 2 6" xfId="2903"/>
    <cellStyle name="40 % - Aksentti5 2 4 3 3" xfId="2904"/>
    <cellStyle name="40 % - Aksentti5 2 4 3 3 2" xfId="2905"/>
    <cellStyle name="40 % - Aksentti5 2 4 3 4" xfId="2906"/>
    <cellStyle name="40 % - Aksentti5 2 4 3 4 2" xfId="2907"/>
    <cellStyle name="40 % - Aksentti5 2 4 3 5" xfId="2908"/>
    <cellStyle name="40 % - Aksentti5 2 4 3 6" xfId="2909"/>
    <cellStyle name="40 % - Aksentti5 2 4 3 7" xfId="2910"/>
    <cellStyle name="40 % - Aksentti5 2 4 4" xfId="2911"/>
    <cellStyle name="40 % - Aksentti5 2 4 4 2" xfId="2912"/>
    <cellStyle name="40 % - Aksentti5 2 4 4 2 2" xfId="2913"/>
    <cellStyle name="40 % - Aksentti5 2 4 4 3" xfId="2914"/>
    <cellStyle name="40 % - Aksentti5 2 4 4 3 2" xfId="2915"/>
    <cellStyle name="40 % - Aksentti5 2 4 4 4" xfId="2916"/>
    <cellStyle name="40 % - Aksentti5 2 4 4 5" xfId="2917"/>
    <cellStyle name="40 % - Aksentti5 2 4 4 6" xfId="2918"/>
    <cellStyle name="40 % - Aksentti5 2 4 5" xfId="2919"/>
    <cellStyle name="40 % - Aksentti5 2 4 5 2" xfId="2920"/>
    <cellStyle name="40 % - Aksentti5 2 4 5 3" xfId="2921"/>
    <cellStyle name="40 % - Aksentti5 2 4 5 4" xfId="2922"/>
    <cellStyle name="40 % - Aksentti5 2 4 6" xfId="2923"/>
    <cellStyle name="40 % - Aksentti5 2 4 6 2" xfId="2924"/>
    <cellStyle name="40 % - Aksentti5 2 4 7" xfId="2925"/>
    <cellStyle name="40 % - Aksentti5 2 4 8" xfId="2926"/>
    <cellStyle name="40 % - Aksentti5 2 4 9" xfId="2927"/>
    <cellStyle name="40 % - Aksentti5 2 5" xfId="2928"/>
    <cellStyle name="40 % - Aksentti5 2 5 2" xfId="2929"/>
    <cellStyle name="40 % - Aksentti5 2 5 2 2" xfId="2930"/>
    <cellStyle name="40 % - Aksentti5 2 5 2 2 2" xfId="2931"/>
    <cellStyle name="40 % - Aksentti5 2 5 2 2 2 2" xfId="2932"/>
    <cellStyle name="40 % - Aksentti5 2 5 2 2 3" xfId="2933"/>
    <cellStyle name="40 % - Aksentti5 2 5 2 2 3 2" xfId="2934"/>
    <cellStyle name="40 % - Aksentti5 2 5 2 2 4" xfId="2935"/>
    <cellStyle name="40 % - Aksentti5 2 5 2 2 5" xfId="2936"/>
    <cellStyle name="40 % - Aksentti5 2 5 2 2 6" xfId="2937"/>
    <cellStyle name="40 % - Aksentti5 2 5 2 3" xfId="2938"/>
    <cellStyle name="40 % - Aksentti5 2 5 2 3 2" xfId="2939"/>
    <cellStyle name="40 % - Aksentti5 2 5 2 4" xfId="2940"/>
    <cellStyle name="40 % - Aksentti5 2 5 2 4 2" xfId="2941"/>
    <cellStyle name="40 % - Aksentti5 2 5 2 5" xfId="2942"/>
    <cellStyle name="40 % - Aksentti5 2 5 2 6" xfId="2943"/>
    <cellStyle name="40 % - Aksentti5 2 5 2 7" xfId="2944"/>
    <cellStyle name="40 % - Aksentti5 2 5 3" xfId="2945"/>
    <cellStyle name="40 % - Aksentti5 2 5 3 2" xfId="2946"/>
    <cellStyle name="40 % - Aksentti5 2 5 3 2 2" xfId="2947"/>
    <cellStyle name="40 % - Aksentti5 2 5 3 3" xfId="2948"/>
    <cellStyle name="40 % - Aksentti5 2 5 3 3 2" xfId="2949"/>
    <cellStyle name="40 % - Aksentti5 2 5 3 4" xfId="2950"/>
    <cellStyle name="40 % - Aksentti5 2 5 3 5" xfId="2951"/>
    <cellStyle name="40 % - Aksentti5 2 5 3 6" xfId="2952"/>
    <cellStyle name="40 % - Aksentti5 2 5 4" xfId="2953"/>
    <cellStyle name="40 % - Aksentti5 2 5 4 2" xfId="2954"/>
    <cellStyle name="40 % - Aksentti5 2 5 5" xfId="2955"/>
    <cellStyle name="40 % - Aksentti5 2 5 5 2" xfId="2956"/>
    <cellStyle name="40 % - Aksentti5 2 5 6" xfId="2957"/>
    <cellStyle name="40 % - Aksentti5 2 5 7" xfId="2958"/>
    <cellStyle name="40 % - Aksentti5 2 5 8" xfId="2959"/>
    <cellStyle name="40 % - Aksentti5 2 6" xfId="2960"/>
    <cellStyle name="40 % - Aksentti5 2 6 2" xfId="2961"/>
    <cellStyle name="40 % - Aksentti5 2 6 2 2" xfId="2962"/>
    <cellStyle name="40 % - Aksentti5 2 6 2 2 2" xfId="2963"/>
    <cellStyle name="40 % - Aksentti5 2 6 2 3" xfId="2964"/>
    <cellStyle name="40 % - Aksentti5 2 6 2 3 2" xfId="2965"/>
    <cellStyle name="40 % - Aksentti5 2 6 2 4" xfId="2966"/>
    <cellStyle name="40 % - Aksentti5 2 6 2 5" xfId="2967"/>
    <cellStyle name="40 % - Aksentti5 2 6 2 6" xfId="2968"/>
    <cellStyle name="40 % - Aksentti5 2 6 3" xfId="2969"/>
    <cellStyle name="40 % - Aksentti5 2 6 3 2" xfId="2970"/>
    <cellStyle name="40 % - Aksentti5 2 6 4" xfId="2971"/>
    <cellStyle name="40 % - Aksentti5 2 6 4 2" xfId="2972"/>
    <cellStyle name="40 % - Aksentti5 2 6 5" xfId="2973"/>
    <cellStyle name="40 % - Aksentti5 2 6 6" xfId="2974"/>
    <cellStyle name="40 % - Aksentti5 2 6 7" xfId="2975"/>
    <cellStyle name="40 % - Aksentti5 2 7" xfId="2976"/>
    <cellStyle name="40 % - Aksentti5 2 7 2" xfId="2977"/>
    <cellStyle name="40 % - Aksentti5 2 7 2 2" xfId="2978"/>
    <cellStyle name="40 % - Aksentti5 2 7 3" xfId="2979"/>
    <cellStyle name="40 % - Aksentti5 2 7 3 2" xfId="2980"/>
    <cellStyle name="40 % - Aksentti5 2 7 4" xfId="2981"/>
    <cellStyle name="40 % - Aksentti5 2 7 5" xfId="2982"/>
    <cellStyle name="40 % - Aksentti5 2 7 6" xfId="2983"/>
    <cellStyle name="40 % - Aksentti5 2 8" xfId="2984"/>
    <cellStyle name="40 % - Aksentti5 2 8 2" xfId="2985"/>
    <cellStyle name="40 % - Aksentti5 2 8 3" xfId="2986"/>
    <cellStyle name="40 % - Aksentti5 2 8 4" xfId="2987"/>
    <cellStyle name="40 % - Aksentti5 2 9" xfId="2988"/>
    <cellStyle name="40 % - Aksentti5 2 9 2" xfId="2989"/>
    <cellStyle name="40 % - Aksentti5 2_T_B1.2" xfId="2990"/>
    <cellStyle name="40 % - Aksentti6 2" xfId="2991"/>
    <cellStyle name="40 % - Aksentti6 2 10" xfId="2992"/>
    <cellStyle name="40 % - Aksentti6 2 11" xfId="2993"/>
    <cellStyle name="40 % - Aksentti6 2 12" xfId="2994"/>
    <cellStyle name="40 % - Aksentti6 2 2" xfId="2995"/>
    <cellStyle name="40 % - Aksentti6 2 2 2" xfId="2996"/>
    <cellStyle name="40 % - Aksentti6 2 2 2 2" xfId="2997"/>
    <cellStyle name="40 % - Aksentti6 2 2 2 2 2" xfId="2998"/>
    <cellStyle name="40 % - Aksentti6 2 2 2 2 2 2" xfId="2999"/>
    <cellStyle name="40 % - Aksentti6 2 2 2 2 2 2 2" xfId="3000"/>
    <cellStyle name="40 % - Aksentti6 2 2 2 2 2 3" xfId="3001"/>
    <cellStyle name="40 % - Aksentti6 2 2 2 2 2 3 2" xfId="3002"/>
    <cellStyle name="40 % - Aksentti6 2 2 2 2 2 4" xfId="3003"/>
    <cellStyle name="40 % - Aksentti6 2 2 2 2 2 5" xfId="3004"/>
    <cellStyle name="40 % - Aksentti6 2 2 2 2 2 6" xfId="3005"/>
    <cellStyle name="40 % - Aksentti6 2 2 2 2 3" xfId="3006"/>
    <cellStyle name="40 % - Aksentti6 2 2 2 2 3 2" xfId="3007"/>
    <cellStyle name="40 % - Aksentti6 2 2 2 2 4" xfId="3008"/>
    <cellStyle name="40 % - Aksentti6 2 2 2 2 4 2" xfId="3009"/>
    <cellStyle name="40 % - Aksentti6 2 2 2 2 5" xfId="3010"/>
    <cellStyle name="40 % - Aksentti6 2 2 2 2 6" xfId="3011"/>
    <cellStyle name="40 % - Aksentti6 2 2 2 2 7" xfId="3012"/>
    <cellStyle name="40 % - Aksentti6 2 2 2 3" xfId="3013"/>
    <cellStyle name="40 % - Aksentti6 2 2 2 3 2" xfId="3014"/>
    <cellStyle name="40 % - Aksentti6 2 2 2 3 2 2" xfId="3015"/>
    <cellStyle name="40 % - Aksentti6 2 2 2 3 3" xfId="3016"/>
    <cellStyle name="40 % - Aksentti6 2 2 2 3 3 2" xfId="3017"/>
    <cellStyle name="40 % - Aksentti6 2 2 2 3 4" xfId="3018"/>
    <cellStyle name="40 % - Aksentti6 2 2 2 3 5" xfId="3019"/>
    <cellStyle name="40 % - Aksentti6 2 2 2 3 6" xfId="3020"/>
    <cellStyle name="40 % - Aksentti6 2 2 2 4" xfId="3021"/>
    <cellStyle name="40 % - Aksentti6 2 2 2 4 2" xfId="3022"/>
    <cellStyle name="40 % - Aksentti6 2 2 2 5" xfId="3023"/>
    <cellStyle name="40 % - Aksentti6 2 2 2 5 2" xfId="3024"/>
    <cellStyle name="40 % - Aksentti6 2 2 2 6" xfId="3025"/>
    <cellStyle name="40 % - Aksentti6 2 2 2 7" xfId="3026"/>
    <cellStyle name="40 % - Aksentti6 2 2 2 8" xfId="3027"/>
    <cellStyle name="40 % - Aksentti6 2 2 3" xfId="3028"/>
    <cellStyle name="40 % - Aksentti6 2 2 3 2" xfId="3029"/>
    <cellStyle name="40 % - Aksentti6 2 2 3 2 2" xfId="3030"/>
    <cellStyle name="40 % - Aksentti6 2 2 3 2 2 2" xfId="3031"/>
    <cellStyle name="40 % - Aksentti6 2 2 3 2 3" xfId="3032"/>
    <cellStyle name="40 % - Aksentti6 2 2 3 2 3 2" xfId="3033"/>
    <cellStyle name="40 % - Aksentti6 2 2 3 2 4" xfId="3034"/>
    <cellStyle name="40 % - Aksentti6 2 2 3 2 5" xfId="3035"/>
    <cellStyle name="40 % - Aksentti6 2 2 3 2 6" xfId="3036"/>
    <cellStyle name="40 % - Aksentti6 2 2 3 3" xfId="3037"/>
    <cellStyle name="40 % - Aksentti6 2 2 3 3 2" xfId="3038"/>
    <cellStyle name="40 % - Aksentti6 2 2 3 4" xfId="3039"/>
    <cellStyle name="40 % - Aksentti6 2 2 3 4 2" xfId="3040"/>
    <cellStyle name="40 % - Aksentti6 2 2 3 5" xfId="3041"/>
    <cellStyle name="40 % - Aksentti6 2 2 3 6" xfId="3042"/>
    <cellStyle name="40 % - Aksentti6 2 2 3 7" xfId="3043"/>
    <cellStyle name="40 % - Aksentti6 2 2 4" xfId="3044"/>
    <cellStyle name="40 % - Aksentti6 2 2 4 2" xfId="3045"/>
    <cellStyle name="40 % - Aksentti6 2 2 4 2 2" xfId="3046"/>
    <cellStyle name="40 % - Aksentti6 2 2 4 3" xfId="3047"/>
    <cellStyle name="40 % - Aksentti6 2 2 4 3 2" xfId="3048"/>
    <cellStyle name="40 % - Aksentti6 2 2 4 4" xfId="3049"/>
    <cellStyle name="40 % - Aksentti6 2 2 4 5" xfId="3050"/>
    <cellStyle name="40 % - Aksentti6 2 2 4 6" xfId="3051"/>
    <cellStyle name="40 % - Aksentti6 2 2 5" xfId="3052"/>
    <cellStyle name="40 % - Aksentti6 2 2 5 2" xfId="3053"/>
    <cellStyle name="40 % - Aksentti6 2 2 5 3" xfId="3054"/>
    <cellStyle name="40 % - Aksentti6 2 2 5 4" xfId="3055"/>
    <cellStyle name="40 % - Aksentti6 2 2 6" xfId="3056"/>
    <cellStyle name="40 % - Aksentti6 2 2 6 2" xfId="3057"/>
    <cellStyle name="40 % - Aksentti6 2 2 7" xfId="3058"/>
    <cellStyle name="40 % - Aksentti6 2 2 8" xfId="3059"/>
    <cellStyle name="40 % - Aksentti6 2 2 9" xfId="3060"/>
    <cellStyle name="40 % - Aksentti6 2 3" xfId="3061"/>
    <cellStyle name="40 % - Aksentti6 2 3 2" xfId="3062"/>
    <cellStyle name="40 % - Aksentti6 2 3 2 2" xfId="3063"/>
    <cellStyle name="40 % - Aksentti6 2 3 2 2 2" xfId="3064"/>
    <cellStyle name="40 % - Aksentti6 2 3 2 2 2 2" xfId="3065"/>
    <cellStyle name="40 % - Aksentti6 2 3 2 2 2 2 2" xfId="3066"/>
    <cellStyle name="40 % - Aksentti6 2 3 2 2 2 3" xfId="3067"/>
    <cellStyle name="40 % - Aksentti6 2 3 2 2 2 3 2" xfId="3068"/>
    <cellStyle name="40 % - Aksentti6 2 3 2 2 2 4" xfId="3069"/>
    <cellStyle name="40 % - Aksentti6 2 3 2 2 2 5" xfId="3070"/>
    <cellStyle name="40 % - Aksentti6 2 3 2 2 2 6" xfId="3071"/>
    <cellStyle name="40 % - Aksentti6 2 3 2 2 3" xfId="3072"/>
    <cellStyle name="40 % - Aksentti6 2 3 2 2 3 2" xfId="3073"/>
    <cellStyle name="40 % - Aksentti6 2 3 2 2 4" xfId="3074"/>
    <cellStyle name="40 % - Aksentti6 2 3 2 2 4 2" xfId="3075"/>
    <cellStyle name="40 % - Aksentti6 2 3 2 2 5" xfId="3076"/>
    <cellStyle name="40 % - Aksentti6 2 3 2 2 6" xfId="3077"/>
    <cellStyle name="40 % - Aksentti6 2 3 2 2 7" xfId="3078"/>
    <cellStyle name="40 % - Aksentti6 2 3 2 3" xfId="3079"/>
    <cellStyle name="40 % - Aksentti6 2 3 2 3 2" xfId="3080"/>
    <cellStyle name="40 % - Aksentti6 2 3 2 3 2 2" xfId="3081"/>
    <cellStyle name="40 % - Aksentti6 2 3 2 3 3" xfId="3082"/>
    <cellStyle name="40 % - Aksentti6 2 3 2 3 3 2" xfId="3083"/>
    <cellStyle name="40 % - Aksentti6 2 3 2 3 4" xfId="3084"/>
    <cellStyle name="40 % - Aksentti6 2 3 2 3 5" xfId="3085"/>
    <cellStyle name="40 % - Aksentti6 2 3 2 3 6" xfId="3086"/>
    <cellStyle name="40 % - Aksentti6 2 3 2 4" xfId="3087"/>
    <cellStyle name="40 % - Aksentti6 2 3 2 4 2" xfId="3088"/>
    <cellStyle name="40 % - Aksentti6 2 3 2 5" xfId="3089"/>
    <cellStyle name="40 % - Aksentti6 2 3 2 5 2" xfId="3090"/>
    <cellStyle name="40 % - Aksentti6 2 3 2 6" xfId="3091"/>
    <cellStyle name="40 % - Aksentti6 2 3 2 7" xfId="3092"/>
    <cellStyle name="40 % - Aksentti6 2 3 2 8" xfId="3093"/>
    <cellStyle name="40 % - Aksentti6 2 3 3" xfId="3094"/>
    <cellStyle name="40 % - Aksentti6 2 3 3 2" xfId="3095"/>
    <cellStyle name="40 % - Aksentti6 2 3 3 2 2" xfId="3096"/>
    <cellStyle name="40 % - Aksentti6 2 3 3 2 2 2" xfId="3097"/>
    <cellStyle name="40 % - Aksentti6 2 3 3 2 3" xfId="3098"/>
    <cellStyle name="40 % - Aksentti6 2 3 3 2 3 2" xfId="3099"/>
    <cellStyle name="40 % - Aksentti6 2 3 3 2 4" xfId="3100"/>
    <cellStyle name="40 % - Aksentti6 2 3 3 2 5" xfId="3101"/>
    <cellStyle name="40 % - Aksentti6 2 3 3 2 6" xfId="3102"/>
    <cellStyle name="40 % - Aksentti6 2 3 3 3" xfId="3103"/>
    <cellStyle name="40 % - Aksentti6 2 3 3 3 2" xfId="3104"/>
    <cellStyle name="40 % - Aksentti6 2 3 3 4" xfId="3105"/>
    <cellStyle name="40 % - Aksentti6 2 3 3 4 2" xfId="3106"/>
    <cellStyle name="40 % - Aksentti6 2 3 3 5" xfId="3107"/>
    <cellStyle name="40 % - Aksentti6 2 3 3 6" xfId="3108"/>
    <cellStyle name="40 % - Aksentti6 2 3 3 7" xfId="3109"/>
    <cellStyle name="40 % - Aksentti6 2 3 4" xfId="3110"/>
    <cellStyle name="40 % - Aksentti6 2 3 4 2" xfId="3111"/>
    <cellStyle name="40 % - Aksentti6 2 3 4 2 2" xfId="3112"/>
    <cellStyle name="40 % - Aksentti6 2 3 4 3" xfId="3113"/>
    <cellStyle name="40 % - Aksentti6 2 3 4 3 2" xfId="3114"/>
    <cellStyle name="40 % - Aksentti6 2 3 4 4" xfId="3115"/>
    <cellStyle name="40 % - Aksentti6 2 3 4 5" xfId="3116"/>
    <cellStyle name="40 % - Aksentti6 2 3 4 6" xfId="3117"/>
    <cellStyle name="40 % - Aksentti6 2 3 5" xfId="3118"/>
    <cellStyle name="40 % - Aksentti6 2 3 5 2" xfId="3119"/>
    <cellStyle name="40 % - Aksentti6 2 3 5 3" xfId="3120"/>
    <cellStyle name="40 % - Aksentti6 2 3 5 4" xfId="3121"/>
    <cellStyle name="40 % - Aksentti6 2 3 6" xfId="3122"/>
    <cellStyle name="40 % - Aksentti6 2 3 6 2" xfId="3123"/>
    <cellStyle name="40 % - Aksentti6 2 3 7" xfId="3124"/>
    <cellStyle name="40 % - Aksentti6 2 3 8" xfId="3125"/>
    <cellStyle name="40 % - Aksentti6 2 3 9" xfId="3126"/>
    <cellStyle name="40 % - Aksentti6 2 4" xfId="3127"/>
    <cellStyle name="40 % - Aksentti6 2 4 2" xfId="3128"/>
    <cellStyle name="40 % - Aksentti6 2 4 2 2" xfId="3129"/>
    <cellStyle name="40 % - Aksentti6 2 4 2 2 2" xfId="3130"/>
    <cellStyle name="40 % - Aksentti6 2 4 2 2 2 2" xfId="3131"/>
    <cellStyle name="40 % - Aksentti6 2 4 2 2 2 2 2" xfId="3132"/>
    <cellStyle name="40 % - Aksentti6 2 4 2 2 2 3" xfId="3133"/>
    <cellStyle name="40 % - Aksentti6 2 4 2 2 2 3 2" xfId="3134"/>
    <cellStyle name="40 % - Aksentti6 2 4 2 2 2 4" xfId="3135"/>
    <cellStyle name="40 % - Aksentti6 2 4 2 2 2 5" xfId="3136"/>
    <cellStyle name="40 % - Aksentti6 2 4 2 2 2 6" xfId="3137"/>
    <cellStyle name="40 % - Aksentti6 2 4 2 2 3" xfId="3138"/>
    <cellStyle name="40 % - Aksentti6 2 4 2 2 3 2" xfId="3139"/>
    <cellStyle name="40 % - Aksentti6 2 4 2 2 4" xfId="3140"/>
    <cellStyle name="40 % - Aksentti6 2 4 2 2 4 2" xfId="3141"/>
    <cellStyle name="40 % - Aksentti6 2 4 2 2 5" xfId="3142"/>
    <cellStyle name="40 % - Aksentti6 2 4 2 2 6" xfId="3143"/>
    <cellStyle name="40 % - Aksentti6 2 4 2 2 7" xfId="3144"/>
    <cellStyle name="40 % - Aksentti6 2 4 2 3" xfId="3145"/>
    <cellStyle name="40 % - Aksentti6 2 4 2 3 2" xfId="3146"/>
    <cellStyle name="40 % - Aksentti6 2 4 2 3 2 2" xfId="3147"/>
    <cellStyle name="40 % - Aksentti6 2 4 2 3 3" xfId="3148"/>
    <cellStyle name="40 % - Aksentti6 2 4 2 3 3 2" xfId="3149"/>
    <cellStyle name="40 % - Aksentti6 2 4 2 3 4" xfId="3150"/>
    <cellStyle name="40 % - Aksentti6 2 4 2 3 5" xfId="3151"/>
    <cellStyle name="40 % - Aksentti6 2 4 2 3 6" xfId="3152"/>
    <cellStyle name="40 % - Aksentti6 2 4 2 4" xfId="3153"/>
    <cellStyle name="40 % - Aksentti6 2 4 2 4 2" xfId="3154"/>
    <cellStyle name="40 % - Aksentti6 2 4 2 5" xfId="3155"/>
    <cellStyle name="40 % - Aksentti6 2 4 2 5 2" xfId="3156"/>
    <cellStyle name="40 % - Aksentti6 2 4 2 6" xfId="3157"/>
    <cellStyle name="40 % - Aksentti6 2 4 2 7" xfId="3158"/>
    <cellStyle name="40 % - Aksentti6 2 4 2 8" xfId="3159"/>
    <cellStyle name="40 % - Aksentti6 2 4 3" xfId="3160"/>
    <cellStyle name="40 % - Aksentti6 2 4 3 2" xfId="3161"/>
    <cellStyle name="40 % - Aksentti6 2 4 3 2 2" xfId="3162"/>
    <cellStyle name="40 % - Aksentti6 2 4 3 2 2 2" xfId="3163"/>
    <cellStyle name="40 % - Aksentti6 2 4 3 2 3" xfId="3164"/>
    <cellStyle name="40 % - Aksentti6 2 4 3 2 3 2" xfId="3165"/>
    <cellStyle name="40 % - Aksentti6 2 4 3 2 4" xfId="3166"/>
    <cellStyle name="40 % - Aksentti6 2 4 3 2 5" xfId="3167"/>
    <cellStyle name="40 % - Aksentti6 2 4 3 2 6" xfId="3168"/>
    <cellStyle name="40 % - Aksentti6 2 4 3 3" xfId="3169"/>
    <cellStyle name="40 % - Aksentti6 2 4 3 3 2" xfId="3170"/>
    <cellStyle name="40 % - Aksentti6 2 4 3 4" xfId="3171"/>
    <cellStyle name="40 % - Aksentti6 2 4 3 4 2" xfId="3172"/>
    <cellStyle name="40 % - Aksentti6 2 4 3 5" xfId="3173"/>
    <cellStyle name="40 % - Aksentti6 2 4 3 6" xfId="3174"/>
    <cellStyle name="40 % - Aksentti6 2 4 3 7" xfId="3175"/>
    <cellStyle name="40 % - Aksentti6 2 4 4" xfId="3176"/>
    <cellStyle name="40 % - Aksentti6 2 4 4 2" xfId="3177"/>
    <cellStyle name="40 % - Aksentti6 2 4 4 2 2" xfId="3178"/>
    <cellStyle name="40 % - Aksentti6 2 4 4 3" xfId="3179"/>
    <cellStyle name="40 % - Aksentti6 2 4 4 3 2" xfId="3180"/>
    <cellStyle name="40 % - Aksentti6 2 4 4 4" xfId="3181"/>
    <cellStyle name="40 % - Aksentti6 2 4 4 5" xfId="3182"/>
    <cellStyle name="40 % - Aksentti6 2 4 4 6" xfId="3183"/>
    <cellStyle name="40 % - Aksentti6 2 4 5" xfId="3184"/>
    <cellStyle name="40 % - Aksentti6 2 4 5 2" xfId="3185"/>
    <cellStyle name="40 % - Aksentti6 2 4 5 3" xfId="3186"/>
    <cellStyle name="40 % - Aksentti6 2 4 5 4" xfId="3187"/>
    <cellStyle name="40 % - Aksentti6 2 4 6" xfId="3188"/>
    <cellStyle name="40 % - Aksentti6 2 4 6 2" xfId="3189"/>
    <cellStyle name="40 % - Aksentti6 2 4 7" xfId="3190"/>
    <cellStyle name="40 % - Aksentti6 2 4 8" xfId="3191"/>
    <cellStyle name="40 % - Aksentti6 2 4 9" xfId="3192"/>
    <cellStyle name="40 % - Aksentti6 2 5" xfId="3193"/>
    <cellStyle name="40 % - Aksentti6 2 5 2" xfId="3194"/>
    <cellStyle name="40 % - Aksentti6 2 5 2 2" xfId="3195"/>
    <cellStyle name="40 % - Aksentti6 2 5 2 2 2" xfId="3196"/>
    <cellStyle name="40 % - Aksentti6 2 5 2 2 2 2" xfId="3197"/>
    <cellStyle name="40 % - Aksentti6 2 5 2 2 3" xfId="3198"/>
    <cellStyle name="40 % - Aksentti6 2 5 2 2 3 2" xfId="3199"/>
    <cellStyle name="40 % - Aksentti6 2 5 2 2 4" xfId="3200"/>
    <cellStyle name="40 % - Aksentti6 2 5 2 2 5" xfId="3201"/>
    <cellStyle name="40 % - Aksentti6 2 5 2 2 6" xfId="3202"/>
    <cellStyle name="40 % - Aksentti6 2 5 2 3" xfId="3203"/>
    <cellStyle name="40 % - Aksentti6 2 5 2 3 2" xfId="3204"/>
    <cellStyle name="40 % - Aksentti6 2 5 2 4" xfId="3205"/>
    <cellStyle name="40 % - Aksentti6 2 5 2 4 2" xfId="3206"/>
    <cellStyle name="40 % - Aksentti6 2 5 2 5" xfId="3207"/>
    <cellStyle name="40 % - Aksentti6 2 5 2 6" xfId="3208"/>
    <cellStyle name="40 % - Aksentti6 2 5 2 7" xfId="3209"/>
    <cellStyle name="40 % - Aksentti6 2 5 3" xfId="3210"/>
    <cellStyle name="40 % - Aksentti6 2 5 3 2" xfId="3211"/>
    <cellStyle name="40 % - Aksentti6 2 5 3 2 2" xfId="3212"/>
    <cellStyle name="40 % - Aksentti6 2 5 3 3" xfId="3213"/>
    <cellStyle name="40 % - Aksentti6 2 5 3 3 2" xfId="3214"/>
    <cellStyle name="40 % - Aksentti6 2 5 3 4" xfId="3215"/>
    <cellStyle name="40 % - Aksentti6 2 5 3 5" xfId="3216"/>
    <cellStyle name="40 % - Aksentti6 2 5 3 6" xfId="3217"/>
    <cellStyle name="40 % - Aksentti6 2 5 4" xfId="3218"/>
    <cellStyle name="40 % - Aksentti6 2 5 4 2" xfId="3219"/>
    <cellStyle name="40 % - Aksentti6 2 5 5" xfId="3220"/>
    <cellStyle name="40 % - Aksentti6 2 5 5 2" xfId="3221"/>
    <cellStyle name="40 % - Aksentti6 2 5 6" xfId="3222"/>
    <cellStyle name="40 % - Aksentti6 2 5 7" xfId="3223"/>
    <cellStyle name="40 % - Aksentti6 2 5 8" xfId="3224"/>
    <cellStyle name="40 % - Aksentti6 2 6" xfId="3225"/>
    <cellStyle name="40 % - Aksentti6 2 6 2" xfId="3226"/>
    <cellStyle name="40 % - Aksentti6 2 6 2 2" xfId="3227"/>
    <cellStyle name="40 % - Aksentti6 2 6 2 2 2" xfId="3228"/>
    <cellStyle name="40 % - Aksentti6 2 6 2 3" xfId="3229"/>
    <cellStyle name="40 % - Aksentti6 2 6 2 3 2" xfId="3230"/>
    <cellStyle name="40 % - Aksentti6 2 6 2 4" xfId="3231"/>
    <cellStyle name="40 % - Aksentti6 2 6 2 5" xfId="3232"/>
    <cellStyle name="40 % - Aksentti6 2 6 2 6" xfId="3233"/>
    <cellStyle name="40 % - Aksentti6 2 6 3" xfId="3234"/>
    <cellStyle name="40 % - Aksentti6 2 6 3 2" xfId="3235"/>
    <cellStyle name="40 % - Aksentti6 2 6 4" xfId="3236"/>
    <cellStyle name="40 % - Aksentti6 2 6 4 2" xfId="3237"/>
    <cellStyle name="40 % - Aksentti6 2 6 5" xfId="3238"/>
    <cellStyle name="40 % - Aksentti6 2 6 6" xfId="3239"/>
    <cellStyle name="40 % - Aksentti6 2 6 7" xfId="3240"/>
    <cellStyle name="40 % - Aksentti6 2 7" xfId="3241"/>
    <cellStyle name="40 % - Aksentti6 2 7 2" xfId="3242"/>
    <cellStyle name="40 % - Aksentti6 2 7 2 2" xfId="3243"/>
    <cellStyle name="40 % - Aksentti6 2 7 3" xfId="3244"/>
    <cellStyle name="40 % - Aksentti6 2 7 3 2" xfId="3245"/>
    <cellStyle name="40 % - Aksentti6 2 7 4" xfId="3246"/>
    <cellStyle name="40 % - Aksentti6 2 7 5" xfId="3247"/>
    <cellStyle name="40 % - Aksentti6 2 7 6" xfId="3248"/>
    <cellStyle name="40 % - Aksentti6 2 8" xfId="3249"/>
    <cellStyle name="40 % - Aksentti6 2 8 2" xfId="3250"/>
    <cellStyle name="40 % - Aksentti6 2 8 3" xfId="3251"/>
    <cellStyle name="40 % - Aksentti6 2 8 4" xfId="3252"/>
    <cellStyle name="40 % - Aksentti6 2 9" xfId="3253"/>
    <cellStyle name="40 % - Aksentti6 2 9 2" xfId="3254"/>
    <cellStyle name="40 % - Aksentti6 2_T_B1.2" xfId="3255"/>
    <cellStyle name="40 % - Accent1 2" xfId="3256"/>
    <cellStyle name="40 % - Accent1 2 2" xfId="3257"/>
    <cellStyle name="40 % - Accent1 2 2 2" xfId="3258"/>
    <cellStyle name="40 % - Accent1 2 3" xfId="3259"/>
    <cellStyle name="40 % - Accent1 3" xfId="3260"/>
    <cellStyle name="40 % - Accent2 2" xfId="3261"/>
    <cellStyle name="40 % - Accent2 2 2" xfId="3262"/>
    <cellStyle name="40 % - Accent2 2 2 2" xfId="3263"/>
    <cellStyle name="40 % - Accent2 2 3" xfId="3264"/>
    <cellStyle name="40 % - Accent2 3" xfId="3265"/>
    <cellStyle name="40 % - Accent3 2" xfId="3266"/>
    <cellStyle name="40 % - Accent3 2 2" xfId="3267"/>
    <cellStyle name="40 % - Accent3 2 2 2" xfId="3268"/>
    <cellStyle name="40 % - Accent3 2 3" xfId="3269"/>
    <cellStyle name="40 % - Accent3 3" xfId="3270"/>
    <cellStyle name="40 % - Accent4 2" xfId="3271"/>
    <cellStyle name="40 % - Accent4 2 2" xfId="3272"/>
    <cellStyle name="40 % - Accent4 2 2 2" xfId="3273"/>
    <cellStyle name="40 % - Accent4 2 3" xfId="3274"/>
    <cellStyle name="40 % - Accent4 3" xfId="3275"/>
    <cellStyle name="40 % - Accent5 2" xfId="3276"/>
    <cellStyle name="40 % - Accent5 2 2" xfId="3277"/>
    <cellStyle name="40 % - Accent5 2 2 2" xfId="3278"/>
    <cellStyle name="40 % - Accent5 2 3" xfId="3279"/>
    <cellStyle name="40 % - Accent5 3" xfId="3280"/>
    <cellStyle name="40 % - Accent6 2" xfId="3281"/>
    <cellStyle name="40 % - Accent6 2 2" xfId="3282"/>
    <cellStyle name="40 % - Accent6 2 2 2" xfId="3283"/>
    <cellStyle name="40 % - Accent6 2 3" xfId="3284"/>
    <cellStyle name="40 % - Accent6 3" xfId="3285"/>
    <cellStyle name="40% - Accent1" xfId="3286"/>
    <cellStyle name="40% - Accent1 2" xfId="3287"/>
    <cellStyle name="40% - Accent1 2 2" xfId="3288"/>
    <cellStyle name="40% - Accent1 2 3" xfId="3289"/>
    <cellStyle name="40% - Accent1 2 4" xfId="3290"/>
    <cellStyle name="40% - Accent1 3" xfId="3291"/>
    <cellStyle name="40% - Accent2" xfId="3292"/>
    <cellStyle name="40% - Accent2 2" xfId="3293"/>
    <cellStyle name="40% - Accent2 2 2" xfId="3294"/>
    <cellStyle name="40% - Accent2 2 3" xfId="3295"/>
    <cellStyle name="40% - Accent2 2 4" xfId="3296"/>
    <cellStyle name="40% - Accent2 3" xfId="3297"/>
    <cellStyle name="40% - Accent3" xfId="3298"/>
    <cellStyle name="40% - Accent3 2" xfId="3299"/>
    <cellStyle name="40% - Accent3 2 2" xfId="3300"/>
    <cellStyle name="40% - Accent3 2 3" xfId="3301"/>
    <cellStyle name="40% - Accent3 2 4" xfId="3302"/>
    <cellStyle name="40% - Accent3 3" xfId="3303"/>
    <cellStyle name="40% - Accent4" xfId="3304"/>
    <cellStyle name="40% - Accent4 2" xfId="3305"/>
    <cellStyle name="40% - Accent4 2 2" xfId="3306"/>
    <cellStyle name="40% - Accent4 2 3" xfId="3307"/>
    <cellStyle name="40% - Accent4 2 4" xfId="3308"/>
    <cellStyle name="40% - Accent4 3" xfId="3309"/>
    <cellStyle name="40% - Accent5" xfId="3310"/>
    <cellStyle name="40% - Accent5 2" xfId="3311"/>
    <cellStyle name="40% - Accent5 2 2" xfId="3312"/>
    <cellStyle name="40% - Accent5 2 3" xfId="3313"/>
    <cellStyle name="40% - Accent5 2 4" xfId="3314"/>
    <cellStyle name="40% - Accent5 3" xfId="3315"/>
    <cellStyle name="40% - Accent6" xfId="3316"/>
    <cellStyle name="40% - Accent6 2" xfId="3317"/>
    <cellStyle name="40% - Accent6 2 2" xfId="3318"/>
    <cellStyle name="40% - Accent6 2 3" xfId="3319"/>
    <cellStyle name="40% - Accent6 2 4" xfId="3320"/>
    <cellStyle name="40% - Accent6 3" xfId="3321"/>
    <cellStyle name="60 % - Accent1 2" xfId="3322"/>
    <cellStyle name="60 % - Accent1 2 2" xfId="3323"/>
    <cellStyle name="60 % - Accent1 3" xfId="3324"/>
    <cellStyle name="60 % - Accent2 2" xfId="3325"/>
    <cellStyle name="60 % - Accent2 2 2" xfId="3326"/>
    <cellStyle name="60 % - Accent2 3" xfId="3327"/>
    <cellStyle name="60 % - Accent3 2" xfId="3328"/>
    <cellStyle name="60 % - Accent3 2 2" xfId="3329"/>
    <cellStyle name="60 % - Accent3 3" xfId="3330"/>
    <cellStyle name="60 % - Accent4 2" xfId="3331"/>
    <cellStyle name="60 % - Accent4 2 2" xfId="3332"/>
    <cellStyle name="60 % - Accent4 3" xfId="3333"/>
    <cellStyle name="60 % - Accent5 2" xfId="3334"/>
    <cellStyle name="60 % - Accent5 2 2" xfId="3335"/>
    <cellStyle name="60 % - Accent5 3" xfId="3336"/>
    <cellStyle name="60 % - Accent6 2" xfId="3337"/>
    <cellStyle name="60 % - Accent6 2 2" xfId="3338"/>
    <cellStyle name="60 % - Accent6 3" xfId="3339"/>
    <cellStyle name="60% - Accent1" xfId="3340"/>
    <cellStyle name="60% - Accent1 2" xfId="3341"/>
    <cellStyle name="60% - Accent1 2 2" xfId="3342"/>
    <cellStyle name="60% - Accent1 2 3" xfId="3343"/>
    <cellStyle name="60% - Accent1 2 4" xfId="3344"/>
    <cellStyle name="60% - Accent1 3" xfId="3345"/>
    <cellStyle name="60% - Accent2" xfId="3346"/>
    <cellStyle name="60% - Accent2 2" xfId="3347"/>
    <cellStyle name="60% - Accent2 2 2" xfId="3348"/>
    <cellStyle name="60% - Accent2 2 3" xfId="3349"/>
    <cellStyle name="60% - Accent2 2 4" xfId="3350"/>
    <cellStyle name="60% - Accent2 3" xfId="3351"/>
    <cellStyle name="60% - Accent3" xfId="3352"/>
    <cellStyle name="60% - Accent3 2" xfId="3353"/>
    <cellStyle name="60% - Accent3 2 2" xfId="3354"/>
    <cellStyle name="60% - Accent3 2 3" xfId="3355"/>
    <cellStyle name="60% - Accent3 2 4" xfId="3356"/>
    <cellStyle name="60% - Accent3 3" xfId="3357"/>
    <cellStyle name="60% - Accent4" xfId="3358"/>
    <cellStyle name="60% - Accent4 2" xfId="3359"/>
    <cellStyle name="60% - Accent4 2 2" xfId="3360"/>
    <cellStyle name="60% - Accent4 2 3" xfId="3361"/>
    <cellStyle name="60% - Accent4 2 4" xfId="3362"/>
    <cellStyle name="60% - Accent4 3" xfId="3363"/>
    <cellStyle name="60% - Accent5" xfId="3364"/>
    <cellStyle name="60% - Accent5 2" xfId="3365"/>
    <cellStyle name="60% - Accent5 2 2" xfId="3366"/>
    <cellStyle name="60% - Accent5 2 3" xfId="3367"/>
    <cellStyle name="60% - Accent5 2 4" xfId="3368"/>
    <cellStyle name="60% - Accent5 3" xfId="3369"/>
    <cellStyle name="60% - Accent6" xfId="3370"/>
    <cellStyle name="60% - Accent6 2" xfId="3371"/>
    <cellStyle name="60% - Accent6 2 2" xfId="3372"/>
    <cellStyle name="60% - Accent6 2 3" xfId="3373"/>
    <cellStyle name="60% - Accent6 2 4" xfId="3374"/>
    <cellStyle name="60% - Accent6 3" xfId="3375"/>
    <cellStyle name="Accent1 2" xfId="3376"/>
    <cellStyle name="Accent1 2 2" xfId="3377"/>
    <cellStyle name="Accent1 2 3" xfId="3378"/>
    <cellStyle name="Accent1 2 4" xfId="3379"/>
    <cellStyle name="Accent1 3" xfId="3380"/>
    <cellStyle name="Accent2 2" xfId="3381"/>
    <cellStyle name="Accent2 2 2" xfId="3382"/>
    <cellStyle name="Accent2 2 3" xfId="3383"/>
    <cellStyle name="Accent2 2 4" xfId="3384"/>
    <cellStyle name="Accent2 3" xfId="3385"/>
    <cellStyle name="Accent3 2" xfId="3386"/>
    <cellStyle name="Accent3 2 2" xfId="3387"/>
    <cellStyle name="Accent3 2 3" xfId="3388"/>
    <cellStyle name="Accent3 2 4" xfId="3389"/>
    <cellStyle name="Accent3 3" xfId="3390"/>
    <cellStyle name="Accent4 2" xfId="3391"/>
    <cellStyle name="Accent4 2 2" xfId="3392"/>
    <cellStyle name="Accent4 2 3" xfId="3393"/>
    <cellStyle name="Accent4 2 4" xfId="3394"/>
    <cellStyle name="Accent4 3" xfId="3395"/>
    <cellStyle name="Accent5 2" xfId="3396"/>
    <cellStyle name="Accent5 2 2" xfId="3397"/>
    <cellStyle name="Accent5 2 3" xfId="3398"/>
    <cellStyle name="Accent5 2 4" xfId="3399"/>
    <cellStyle name="Accent5 3" xfId="3400"/>
    <cellStyle name="Accent6 2" xfId="3401"/>
    <cellStyle name="Accent6 2 2" xfId="3402"/>
    <cellStyle name="Accent6 2 3" xfId="3403"/>
    <cellStyle name="Accent6 2 4" xfId="3404"/>
    <cellStyle name="Accent6 3" xfId="3405"/>
    <cellStyle name="ANCLAS,REZONES Y SUS PARTES,DE FUNDICION,DE HIERRO O DE ACERO" xfId="3406"/>
    <cellStyle name="annee semestre" xfId="3407"/>
    <cellStyle name="annee semestre 2" xfId="3408"/>
    <cellStyle name="annee semestre 2 2" xfId="3409"/>
    <cellStyle name="annee semestre 2 2 2" xfId="3410"/>
    <cellStyle name="annee semestre 2 2 2 2" xfId="21874"/>
    <cellStyle name="annee semestre 2 2 2 2 2" xfId="31890"/>
    <cellStyle name="annee semestre 2 2 3" xfId="21873"/>
    <cellStyle name="annee semestre 2 2 3 2" xfId="31889"/>
    <cellStyle name="annee semestre 2 3" xfId="3411"/>
    <cellStyle name="annee semestre 2 3 2" xfId="21875"/>
    <cellStyle name="annee semestre 2 3 2 2" xfId="31891"/>
    <cellStyle name="annee semestre 2 4" xfId="21872"/>
    <cellStyle name="annee semestre 2 4 2" xfId="31888"/>
    <cellStyle name="annee semestre 3" xfId="3412"/>
    <cellStyle name="annee semestre 3 2" xfId="3413"/>
    <cellStyle name="annee semestre 3 2 2" xfId="3414"/>
    <cellStyle name="annee semestre 3 2 2 2" xfId="21878"/>
    <cellStyle name="annee semestre 3 2 2 2 2" xfId="31894"/>
    <cellStyle name="annee semestre 3 2 3" xfId="21877"/>
    <cellStyle name="annee semestre 3 2 3 2" xfId="31893"/>
    <cellStyle name="annee semestre 3 3" xfId="3415"/>
    <cellStyle name="annee semestre 3 3 2" xfId="21879"/>
    <cellStyle name="annee semestre 3 3 2 2" xfId="31895"/>
    <cellStyle name="annee semestre 3 4" xfId="21876"/>
    <cellStyle name="annee semestre 3 4 2" xfId="31892"/>
    <cellStyle name="annee semestre 4" xfId="3416"/>
    <cellStyle name="annee semestre 4 2" xfId="3417"/>
    <cellStyle name="annee semestre 4 2 2" xfId="21881"/>
    <cellStyle name="annee semestre 4 2 2 2" xfId="31897"/>
    <cellStyle name="annee semestre 4 3" xfId="21880"/>
    <cellStyle name="annee semestre 4 3 2" xfId="31896"/>
    <cellStyle name="annee semestre 5" xfId="3418"/>
    <cellStyle name="annee semestre 5 2" xfId="21882"/>
    <cellStyle name="annee semestre 5 2 2" xfId="31898"/>
    <cellStyle name="annee semestre 6" xfId="21871"/>
    <cellStyle name="annee semestre 6 2" xfId="31887"/>
    <cellStyle name="Avertissement 2" xfId="3419"/>
    <cellStyle name="Avertissement 2 2" xfId="3420"/>
    <cellStyle name="Avertissement 3" xfId="3421"/>
    <cellStyle name="Bad" xfId="3422"/>
    <cellStyle name="Bad 2" xfId="3423"/>
    <cellStyle name="Bad 2 2" xfId="3424"/>
    <cellStyle name="Bad 2 3" xfId="3425"/>
    <cellStyle name="Bad 2 4" xfId="3426"/>
    <cellStyle name="Bad 3" xfId="3427"/>
    <cellStyle name="Bad 3 2" xfId="3428"/>
    <cellStyle name="Bad 3 3" xfId="3429"/>
    <cellStyle name="Bad 3 4" xfId="3430"/>
    <cellStyle name="Bad 4" xfId="3431"/>
    <cellStyle name="bin" xfId="3432"/>
    <cellStyle name="bin 10" xfId="3433"/>
    <cellStyle name="bin 2" xfId="3434"/>
    <cellStyle name="bin 3" xfId="3435"/>
    <cellStyle name="bin 4" xfId="3436"/>
    <cellStyle name="bin 5" xfId="3437"/>
    <cellStyle name="bin 6" xfId="3438"/>
    <cellStyle name="bin 7" xfId="3439"/>
    <cellStyle name="bin 8" xfId="3440"/>
    <cellStyle name="bin 9" xfId="3441"/>
    <cellStyle name="blue" xfId="3442"/>
    <cellStyle name="blue 2" xfId="3443"/>
    <cellStyle name="blue 3" xfId="3444"/>
    <cellStyle name="Ç¥ÁØ_ENRL2" xfId="3445"/>
    <cellStyle name="caché" xfId="3446"/>
    <cellStyle name="Calcul 2" xfId="3447"/>
    <cellStyle name="Calcul 2 2" xfId="3448"/>
    <cellStyle name="Calcul 2 2 2" xfId="3449"/>
    <cellStyle name="Calcul 2 2 2 2" xfId="3450"/>
    <cellStyle name="Calcul 2 2 2 2 2" xfId="3451"/>
    <cellStyle name="Calcul 2 2 2 3" xfId="3452"/>
    <cellStyle name="Calcul 2 2 3" xfId="3453"/>
    <cellStyle name="Calcul 2 2 3 2" xfId="3454"/>
    <cellStyle name="Calcul 2 2 3 2 2" xfId="3455"/>
    <cellStyle name="Calcul 2 2 3 3" xfId="3456"/>
    <cellStyle name="Calcul 2 2 4" xfId="3457"/>
    <cellStyle name="Calcul 2 2 4 2" xfId="3458"/>
    <cellStyle name="Calcul 2 2 4 2 2" xfId="3459"/>
    <cellStyle name="Calcul 2 2 4 3" xfId="3460"/>
    <cellStyle name="Calcul 2 2 5" xfId="3461"/>
    <cellStyle name="Calcul 2 2 5 2" xfId="3462"/>
    <cellStyle name="Calcul 2 2 6" xfId="3463"/>
    <cellStyle name="Calcul 2 3" xfId="3464"/>
    <cellStyle name="Calcul 2 3 2" xfId="3465"/>
    <cellStyle name="Calcul 2 3 2 2" xfId="3466"/>
    <cellStyle name="Calcul 2 3 2 2 2" xfId="3467"/>
    <cellStyle name="Calcul 2 3 2 3" xfId="3468"/>
    <cellStyle name="Calcul 2 3 3" xfId="3469"/>
    <cellStyle name="Calcul 2 3 3 2" xfId="3470"/>
    <cellStyle name="Calcul 2 3 3 2 2" xfId="3471"/>
    <cellStyle name="Calcul 2 3 3 3" xfId="3472"/>
    <cellStyle name="Calcul 2 3 4" xfId="3473"/>
    <cellStyle name="Calcul 2 3 4 2" xfId="3474"/>
    <cellStyle name="Calcul 2 3 4 2 2" xfId="3475"/>
    <cellStyle name="Calcul 2 3 4 3" xfId="3476"/>
    <cellStyle name="Calcul 2 3 5" xfId="3477"/>
    <cellStyle name="Calcul 2 3 5 2" xfId="3478"/>
    <cellStyle name="Calcul 2 3 6" xfId="3479"/>
    <cellStyle name="Calcul 2 4" xfId="3480"/>
    <cellStyle name="Calcul 2 4 2" xfId="3481"/>
    <cellStyle name="Calcul 2 4 2 2" xfId="3482"/>
    <cellStyle name="Calcul 2 4 2 2 2" xfId="3483"/>
    <cellStyle name="Calcul 2 4 2 3" xfId="3484"/>
    <cellStyle name="Calcul 2 4 3" xfId="3485"/>
    <cellStyle name="Calcul 2 4 3 2" xfId="3486"/>
    <cellStyle name="Calcul 2 4 3 2 2" xfId="3487"/>
    <cellStyle name="Calcul 2 4 3 3" xfId="3488"/>
    <cellStyle name="Calcul 2 4 4" xfId="3489"/>
    <cellStyle name="Calcul 2 4 4 2" xfId="3490"/>
    <cellStyle name="Calcul 2 4 4 2 2" xfId="3491"/>
    <cellStyle name="Calcul 2 4 4 3" xfId="3492"/>
    <cellStyle name="Calcul 2 4 5" xfId="3493"/>
    <cellStyle name="Calcul 2 4 5 2" xfId="3494"/>
    <cellStyle name="Calcul 2 4 6" xfId="3495"/>
    <cellStyle name="Calcul 2 5" xfId="3496"/>
    <cellStyle name="Calcul 2 6" xfId="3497"/>
    <cellStyle name="Calcul 3" xfId="3498"/>
    <cellStyle name="Calculation" xfId="3499"/>
    <cellStyle name="Calculation 2" xfId="3500"/>
    <cellStyle name="Calculation 2 2" xfId="3501"/>
    <cellStyle name="Calculation 2 3" xfId="3502"/>
    <cellStyle name="Calculation 2 4" xfId="3503"/>
    <cellStyle name="Calculation 3" xfId="3504"/>
    <cellStyle name="Calculation 3 2" xfId="3505"/>
    <cellStyle name="Calculation 4" xfId="3506"/>
    <cellStyle name="cell" xfId="3507"/>
    <cellStyle name="cell 10" xfId="3508"/>
    <cellStyle name="cell 10 2" xfId="22577"/>
    <cellStyle name="cell 11" xfId="3509"/>
    <cellStyle name="cell 11 2" xfId="22578"/>
    <cellStyle name="cell 12" xfId="22576"/>
    <cellStyle name="cell 2" xfId="3510"/>
    <cellStyle name="cell 2 2" xfId="3511"/>
    <cellStyle name="cell 2 2 2" xfId="3512"/>
    <cellStyle name="cell 2 2 2 2" xfId="22581"/>
    <cellStyle name="cell 2 2 3" xfId="22580"/>
    <cellStyle name="cell 2 3" xfId="3513"/>
    <cellStyle name="cell 2 3 2" xfId="22582"/>
    <cellStyle name="cell 2 4" xfId="22579"/>
    <cellStyle name="cell 3" xfId="3514"/>
    <cellStyle name="cell 3 2" xfId="3515"/>
    <cellStyle name="cell 3 2 2" xfId="3516"/>
    <cellStyle name="cell 3 2 2 2" xfId="22585"/>
    <cellStyle name="cell 3 2 3" xfId="3517"/>
    <cellStyle name="cell 3 2 3 2" xfId="22586"/>
    <cellStyle name="cell 3 2 4" xfId="22584"/>
    <cellStyle name="cell 3 3" xfId="3518"/>
    <cellStyle name="cell 3 3 2" xfId="3519"/>
    <cellStyle name="cell 3 3 2 2" xfId="22588"/>
    <cellStyle name="cell 3 3 3" xfId="3520"/>
    <cellStyle name="cell 3 3 3 2" xfId="22589"/>
    <cellStyle name="cell 3 3 4" xfId="22587"/>
    <cellStyle name="cell 3 4" xfId="3521"/>
    <cellStyle name="cell 3 4 2" xfId="22590"/>
    <cellStyle name="cell 3 5" xfId="3522"/>
    <cellStyle name="cell 3 5 2" xfId="22591"/>
    <cellStyle name="cell 3 6" xfId="22583"/>
    <cellStyle name="cell 4" xfId="3523"/>
    <cellStyle name="cell 4 2" xfId="3524"/>
    <cellStyle name="cell 4 2 2" xfId="3525"/>
    <cellStyle name="cell 4 2 2 2" xfId="22594"/>
    <cellStyle name="cell 4 2 3" xfId="3526"/>
    <cellStyle name="cell 4 2 3 2" xfId="22595"/>
    <cellStyle name="cell 4 2 4" xfId="22593"/>
    <cellStyle name="cell 4 3" xfId="3527"/>
    <cellStyle name="cell 4 3 2" xfId="3528"/>
    <cellStyle name="cell 4 3 2 2" xfId="22597"/>
    <cellStyle name="cell 4 3 3" xfId="3529"/>
    <cellStyle name="cell 4 3 3 2" xfId="22598"/>
    <cellStyle name="cell 4 3 4" xfId="22596"/>
    <cellStyle name="cell 4 4" xfId="3530"/>
    <cellStyle name="cell 4 4 2" xfId="22599"/>
    <cellStyle name="cell 4 5" xfId="3531"/>
    <cellStyle name="cell 4 5 2" xfId="22600"/>
    <cellStyle name="cell 4 6" xfId="22592"/>
    <cellStyle name="cell 5" xfId="3532"/>
    <cellStyle name="cell 5 2" xfId="3533"/>
    <cellStyle name="cell 5 2 2" xfId="22602"/>
    <cellStyle name="cell 5 3" xfId="3534"/>
    <cellStyle name="cell 5 3 2" xfId="22603"/>
    <cellStyle name="cell 5 4" xfId="22601"/>
    <cellStyle name="cell 6" xfId="3535"/>
    <cellStyle name="cell 6 2" xfId="3536"/>
    <cellStyle name="cell 6 2 2" xfId="22605"/>
    <cellStyle name="cell 6 3" xfId="3537"/>
    <cellStyle name="cell 6 3 2" xfId="22606"/>
    <cellStyle name="cell 6 4" xfId="22604"/>
    <cellStyle name="cell 7" xfId="3538"/>
    <cellStyle name="cell 7 2" xfId="3539"/>
    <cellStyle name="cell 7 2 2" xfId="22608"/>
    <cellStyle name="cell 7 3" xfId="3540"/>
    <cellStyle name="cell 7 3 2" xfId="22609"/>
    <cellStyle name="cell 7 4" xfId="22607"/>
    <cellStyle name="cell 8" xfId="3541"/>
    <cellStyle name="cell 8 2" xfId="3542"/>
    <cellStyle name="cell 8 2 2" xfId="22611"/>
    <cellStyle name="cell 8 3" xfId="3543"/>
    <cellStyle name="cell 8 3 2" xfId="22612"/>
    <cellStyle name="cell 8 4" xfId="22610"/>
    <cellStyle name="cell 9" xfId="3544"/>
    <cellStyle name="cell 9 2" xfId="3545"/>
    <cellStyle name="cell 9 2 2" xfId="22614"/>
    <cellStyle name="cell 9 3" xfId="3546"/>
    <cellStyle name="cell 9 3 2" xfId="22615"/>
    <cellStyle name="cell 9 4" xfId="22613"/>
    <cellStyle name="Cellule liée 2" xfId="3547"/>
    <cellStyle name="Cellule liée 2 2" xfId="3548"/>
    <cellStyle name="Cellule liée 3" xfId="3549"/>
    <cellStyle name="Check Cell" xfId="3550"/>
    <cellStyle name="Check Cell 2" xfId="3551"/>
    <cellStyle name="Check Cell 2 2" xfId="3552"/>
    <cellStyle name="Check Cell 2 3" xfId="3553"/>
    <cellStyle name="Check Cell 2 4" xfId="3554"/>
    <cellStyle name="Check Cell 3" xfId="3555"/>
    <cellStyle name="Code additions" xfId="3556"/>
    <cellStyle name="Code additions 10" xfId="22616"/>
    <cellStyle name="Code additions 2" xfId="3557"/>
    <cellStyle name="Code additions 2 2" xfId="3558"/>
    <cellStyle name="Code additions 2 2 2" xfId="3559"/>
    <cellStyle name="Code additions 2 2 2 2" xfId="3560"/>
    <cellStyle name="Code additions 2 2 2 2 2" xfId="3561"/>
    <cellStyle name="Code additions 2 2 2 2 2 2" xfId="22621"/>
    <cellStyle name="Code additions 2 2 2 2 3" xfId="22620"/>
    <cellStyle name="Code additions 2 2 2 3" xfId="3562"/>
    <cellStyle name="Code additions 2 2 2 3 2" xfId="3563"/>
    <cellStyle name="Code additions 2 2 2 3 2 2" xfId="22623"/>
    <cellStyle name="Code additions 2 2 2 3 3" xfId="22622"/>
    <cellStyle name="Code additions 2 2 2 4" xfId="22619"/>
    <cellStyle name="Code additions 2 2 3" xfId="3564"/>
    <cellStyle name="Code additions 2 2 3 2" xfId="3565"/>
    <cellStyle name="Code additions 2 2 3 2 2" xfId="3566"/>
    <cellStyle name="Code additions 2 2 3 2 2 2" xfId="22626"/>
    <cellStyle name="Code additions 2 2 3 2 3" xfId="22625"/>
    <cellStyle name="Code additions 2 2 3 3" xfId="3567"/>
    <cellStyle name="Code additions 2 2 3 3 2" xfId="3568"/>
    <cellStyle name="Code additions 2 2 3 3 2 2" xfId="22628"/>
    <cellStyle name="Code additions 2 2 3 3 3" xfId="22627"/>
    <cellStyle name="Code additions 2 2 3 4" xfId="22624"/>
    <cellStyle name="Code additions 2 2 4" xfId="3569"/>
    <cellStyle name="Code additions 2 2 4 2" xfId="3570"/>
    <cellStyle name="Code additions 2 2 4 2 2" xfId="22630"/>
    <cellStyle name="Code additions 2 2 4 3" xfId="22629"/>
    <cellStyle name="Code additions 2 2 5" xfId="22618"/>
    <cellStyle name="Code additions 2 3" xfId="3571"/>
    <cellStyle name="Code additions 2 3 2" xfId="3572"/>
    <cellStyle name="Code additions 2 3 2 2" xfId="3573"/>
    <cellStyle name="Code additions 2 3 2 2 2" xfId="3574"/>
    <cellStyle name="Code additions 2 3 2 2 2 2" xfId="22634"/>
    <cellStyle name="Code additions 2 3 2 2 3" xfId="22633"/>
    <cellStyle name="Code additions 2 3 2 3" xfId="3575"/>
    <cellStyle name="Code additions 2 3 2 3 2" xfId="3576"/>
    <cellStyle name="Code additions 2 3 2 3 2 2" xfId="22636"/>
    <cellStyle name="Code additions 2 3 2 3 3" xfId="22635"/>
    <cellStyle name="Code additions 2 3 2 4" xfId="22632"/>
    <cellStyle name="Code additions 2 3 3" xfId="3577"/>
    <cellStyle name="Code additions 2 3 3 2" xfId="3578"/>
    <cellStyle name="Code additions 2 3 3 2 2" xfId="3579"/>
    <cellStyle name="Code additions 2 3 3 2 2 2" xfId="22639"/>
    <cellStyle name="Code additions 2 3 3 2 3" xfId="22638"/>
    <cellStyle name="Code additions 2 3 3 3" xfId="3580"/>
    <cellStyle name="Code additions 2 3 3 3 2" xfId="3581"/>
    <cellStyle name="Code additions 2 3 3 3 2 2" xfId="22641"/>
    <cellStyle name="Code additions 2 3 3 3 3" xfId="22640"/>
    <cellStyle name="Code additions 2 3 3 4" xfId="22637"/>
    <cellStyle name="Code additions 2 3 4" xfId="3582"/>
    <cellStyle name="Code additions 2 3 4 2" xfId="3583"/>
    <cellStyle name="Code additions 2 3 4 2 2" xfId="22643"/>
    <cellStyle name="Code additions 2 3 4 3" xfId="22642"/>
    <cellStyle name="Code additions 2 3 5" xfId="22631"/>
    <cellStyle name="Code additions 2 4" xfId="3584"/>
    <cellStyle name="Code additions 2 4 2" xfId="3585"/>
    <cellStyle name="Code additions 2 4 2 2" xfId="3586"/>
    <cellStyle name="Code additions 2 4 2 2 2" xfId="22646"/>
    <cellStyle name="Code additions 2 4 2 3" xfId="22645"/>
    <cellStyle name="Code additions 2 4 3" xfId="3587"/>
    <cellStyle name="Code additions 2 4 3 2" xfId="3588"/>
    <cellStyle name="Code additions 2 4 3 2 2" xfId="22648"/>
    <cellStyle name="Code additions 2 4 3 3" xfId="22647"/>
    <cellStyle name="Code additions 2 4 4" xfId="22644"/>
    <cellStyle name="Code additions 2 5" xfId="3589"/>
    <cellStyle name="Code additions 2 5 2" xfId="3590"/>
    <cellStyle name="Code additions 2 5 2 2" xfId="3591"/>
    <cellStyle name="Code additions 2 5 2 2 2" xfId="22651"/>
    <cellStyle name="Code additions 2 5 2 3" xfId="22650"/>
    <cellStyle name="Code additions 2 5 3" xfId="3592"/>
    <cellStyle name="Code additions 2 5 3 2" xfId="3593"/>
    <cellStyle name="Code additions 2 5 3 2 2" xfId="22653"/>
    <cellStyle name="Code additions 2 5 3 3" xfId="22652"/>
    <cellStyle name="Code additions 2 5 4" xfId="22649"/>
    <cellStyle name="Code additions 2 6" xfId="3594"/>
    <cellStyle name="Code additions 2 6 2" xfId="3595"/>
    <cellStyle name="Code additions 2 6 2 2" xfId="22655"/>
    <cellStyle name="Code additions 2 6 3" xfId="22654"/>
    <cellStyle name="Code additions 2 7" xfId="22617"/>
    <cellStyle name="Code additions 3" xfId="3596"/>
    <cellStyle name="Code additions 3 2" xfId="3597"/>
    <cellStyle name="Code additions 3 2 2" xfId="3598"/>
    <cellStyle name="Code additions 3 2 2 2" xfId="3599"/>
    <cellStyle name="Code additions 3 2 2 2 2" xfId="3600"/>
    <cellStyle name="Code additions 3 2 2 2 2 2" xfId="22660"/>
    <cellStyle name="Code additions 3 2 2 2 3" xfId="22659"/>
    <cellStyle name="Code additions 3 2 2 3" xfId="3601"/>
    <cellStyle name="Code additions 3 2 2 3 2" xfId="3602"/>
    <cellStyle name="Code additions 3 2 2 3 2 2" xfId="22662"/>
    <cellStyle name="Code additions 3 2 2 3 3" xfId="22661"/>
    <cellStyle name="Code additions 3 2 2 4" xfId="22658"/>
    <cellStyle name="Code additions 3 2 3" xfId="3603"/>
    <cellStyle name="Code additions 3 2 3 2" xfId="3604"/>
    <cellStyle name="Code additions 3 2 3 2 2" xfId="3605"/>
    <cellStyle name="Code additions 3 2 3 2 2 2" xfId="22665"/>
    <cellStyle name="Code additions 3 2 3 2 3" xfId="22664"/>
    <cellStyle name="Code additions 3 2 3 3" xfId="3606"/>
    <cellStyle name="Code additions 3 2 3 3 2" xfId="3607"/>
    <cellStyle name="Code additions 3 2 3 3 2 2" xfId="22667"/>
    <cellStyle name="Code additions 3 2 3 3 3" xfId="22666"/>
    <cellStyle name="Code additions 3 2 3 4" xfId="22663"/>
    <cellStyle name="Code additions 3 2 4" xfId="3608"/>
    <cellStyle name="Code additions 3 2 4 2" xfId="3609"/>
    <cellStyle name="Code additions 3 2 4 2 2" xfId="22669"/>
    <cellStyle name="Code additions 3 2 4 3" xfId="22668"/>
    <cellStyle name="Code additions 3 2 5" xfId="22657"/>
    <cellStyle name="Code additions 3 3" xfId="3610"/>
    <cellStyle name="Code additions 3 3 2" xfId="3611"/>
    <cellStyle name="Code additions 3 3 2 2" xfId="3612"/>
    <cellStyle name="Code additions 3 3 2 2 2" xfId="3613"/>
    <cellStyle name="Code additions 3 3 2 2 2 2" xfId="22673"/>
    <cellStyle name="Code additions 3 3 2 2 3" xfId="22672"/>
    <cellStyle name="Code additions 3 3 2 3" xfId="3614"/>
    <cellStyle name="Code additions 3 3 2 3 2" xfId="3615"/>
    <cellStyle name="Code additions 3 3 2 3 2 2" xfId="22675"/>
    <cellStyle name="Code additions 3 3 2 3 3" xfId="22674"/>
    <cellStyle name="Code additions 3 3 2 4" xfId="22671"/>
    <cellStyle name="Code additions 3 3 3" xfId="3616"/>
    <cellStyle name="Code additions 3 3 3 2" xfId="3617"/>
    <cellStyle name="Code additions 3 3 3 2 2" xfId="3618"/>
    <cellStyle name="Code additions 3 3 3 2 2 2" xfId="22678"/>
    <cellStyle name="Code additions 3 3 3 2 3" xfId="22677"/>
    <cellStyle name="Code additions 3 3 3 3" xfId="3619"/>
    <cellStyle name="Code additions 3 3 3 3 2" xfId="3620"/>
    <cellStyle name="Code additions 3 3 3 3 2 2" xfId="22680"/>
    <cellStyle name="Code additions 3 3 3 3 3" xfId="22679"/>
    <cellStyle name="Code additions 3 3 3 4" xfId="22676"/>
    <cellStyle name="Code additions 3 3 4" xfId="3621"/>
    <cellStyle name="Code additions 3 3 4 2" xfId="3622"/>
    <cellStyle name="Code additions 3 3 4 2 2" xfId="22682"/>
    <cellStyle name="Code additions 3 3 4 3" xfId="22681"/>
    <cellStyle name="Code additions 3 3 5" xfId="22670"/>
    <cellStyle name="Code additions 3 4" xfId="3623"/>
    <cellStyle name="Code additions 3 4 2" xfId="3624"/>
    <cellStyle name="Code additions 3 4 2 2" xfId="3625"/>
    <cellStyle name="Code additions 3 4 2 2 2" xfId="22685"/>
    <cellStyle name="Code additions 3 4 2 3" xfId="22684"/>
    <cellStyle name="Code additions 3 4 3" xfId="3626"/>
    <cellStyle name="Code additions 3 4 3 2" xfId="3627"/>
    <cellStyle name="Code additions 3 4 3 2 2" xfId="22687"/>
    <cellStyle name="Code additions 3 4 3 3" xfId="22686"/>
    <cellStyle name="Code additions 3 4 4" xfId="22683"/>
    <cellStyle name="Code additions 3 5" xfId="3628"/>
    <cellStyle name="Code additions 3 5 2" xfId="3629"/>
    <cellStyle name="Code additions 3 5 2 2" xfId="3630"/>
    <cellStyle name="Code additions 3 5 2 2 2" xfId="22690"/>
    <cellStyle name="Code additions 3 5 2 3" xfId="22689"/>
    <cellStyle name="Code additions 3 5 3" xfId="3631"/>
    <cellStyle name="Code additions 3 5 3 2" xfId="3632"/>
    <cellStyle name="Code additions 3 5 3 2 2" xfId="22692"/>
    <cellStyle name="Code additions 3 5 3 3" xfId="22691"/>
    <cellStyle name="Code additions 3 5 4" xfId="22688"/>
    <cellStyle name="Code additions 3 6" xfId="3633"/>
    <cellStyle name="Code additions 3 6 2" xfId="3634"/>
    <cellStyle name="Code additions 3 6 2 2" xfId="22694"/>
    <cellStyle name="Code additions 3 6 3" xfId="22693"/>
    <cellStyle name="Code additions 3 7" xfId="22656"/>
    <cellStyle name="Code additions 4" xfId="3635"/>
    <cellStyle name="Code additions 4 2" xfId="3636"/>
    <cellStyle name="Code additions 4 2 2" xfId="3637"/>
    <cellStyle name="Code additions 4 2 2 2" xfId="3638"/>
    <cellStyle name="Code additions 4 2 2 2 2" xfId="3639"/>
    <cellStyle name="Code additions 4 2 2 2 2 2" xfId="22699"/>
    <cellStyle name="Code additions 4 2 2 2 3" xfId="22698"/>
    <cellStyle name="Code additions 4 2 2 3" xfId="3640"/>
    <cellStyle name="Code additions 4 2 2 3 2" xfId="3641"/>
    <cellStyle name="Code additions 4 2 2 3 2 2" xfId="22701"/>
    <cellStyle name="Code additions 4 2 2 3 3" xfId="22700"/>
    <cellStyle name="Code additions 4 2 2 4" xfId="22697"/>
    <cellStyle name="Code additions 4 2 3" xfId="3642"/>
    <cellStyle name="Code additions 4 2 3 2" xfId="3643"/>
    <cellStyle name="Code additions 4 2 3 2 2" xfId="3644"/>
    <cellStyle name="Code additions 4 2 3 2 2 2" xfId="22704"/>
    <cellStyle name="Code additions 4 2 3 2 3" xfId="22703"/>
    <cellStyle name="Code additions 4 2 3 3" xfId="3645"/>
    <cellStyle name="Code additions 4 2 3 3 2" xfId="3646"/>
    <cellStyle name="Code additions 4 2 3 3 2 2" xfId="22706"/>
    <cellStyle name="Code additions 4 2 3 3 3" xfId="22705"/>
    <cellStyle name="Code additions 4 2 3 4" xfId="22702"/>
    <cellStyle name="Code additions 4 2 4" xfId="3647"/>
    <cellStyle name="Code additions 4 2 4 2" xfId="3648"/>
    <cellStyle name="Code additions 4 2 4 2 2" xfId="22708"/>
    <cellStyle name="Code additions 4 2 4 3" xfId="22707"/>
    <cellStyle name="Code additions 4 2 5" xfId="22696"/>
    <cellStyle name="Code additions 4 3" xfId="3649"/>
    <cellStyle name="Code additions 4 3 2" xfId="3650"/>
    <cellStyle name="Code additions 4 3 2 2" xfId="3651"/>
    <cellStyle name="Code additions 4 3 2 2 2" xfId="3652"/>
    <cellStyle name="Code additions 4 3 2 2 2 2" xfId="22712"/>
    <cellStyle name="Code additions 4 3 2 2 3" xfId="22711"/>
    <cellStyle name="Code additions 4 3 2 3" xfId="3653"/>
    <cellStyle name="Code additions 4 3 2 3 2" xfId="3654"/>
    <cellStyle name="Code additions 4 3 2 3 2 2" xfId="22714"/>
    <cellStyle name="Code additions 4 3 2 3 3" xfId="22713"/>
    <cellStyle name="Code additions 4 3 2 4" xfId="22710"/>
    <cellStyle name="Code additions 4 3 3" xfId="3655"/>
    <cellStyle name="Code additions 4 3 3 2" xfId="3656"/>
    <cellStyle name="Code additions 4 3 3 2 2" xfId="3657"/>
    <cellStyle name="Code additions 4 3 3 2 2 2" xfId="22717"/>
    <cellStyle name="Code additions 4 3 3 2 3" xfId="22716"/>
    <cellStyle name="Code additions 4 3 3 3" xfId="3658"/>
    <cellStyle name="Code additions 4 3 3 3 2" xfId="3659"/>
    <cellStyle name="Code additions 4 3 3 3 2 2" xfId="22719"/>
    <cellStyle name="Code additions 4 3 3 3 3" xfId="22718"/>
    <cellStyle name="Code additions 4 3 3 4" xfId="22715"/>
    <cellStyle name="Code additions 4 3 4" xfId="3660"/>
    <cellStyle name="Code additions 4 3 4 2" xfId="3661"/>
    <cellStyle name="Code additions 4 3 4 2 2" xfId="22721"/>
    <cellStyle name="Code additions 4 3 4 3" xfId="22720"/>
    <cellStyle name="Code additions 4 3 5" xfId="22709"/>
    <cellStyle name="Code additions 4 4" xfId="3662"/>
    <cellStyle name="Code additions 4 4 2" xfId="3663"/>
    <cellStyle name="Code additions 4 4 2 2" xfId="3664"/>
    <cellStyle name="Code additions 4 4 2 2 2" xfId="22724"/>
    <cellStyle name="Code additions 4 4 2 3" xfId="22723"/>
    <cellStyle name="Code additions 4 4 3" xfId="3665"/>
    <cellStyle name="Code additions 4 4 3 2" xfId="3666"/>
    <cellStyle name="Code additions 4 4 3 2 2" xfId="22726"/>
    <cellStyle name="Code additions 4 4 3 3" xfId="22725"/>
    <cellStyle name="Code additions 4 4 4" xfId="22722"/>
    <cellStyle name="Code additions 4 5" xfId="3667"/>
    <cellStyle name="Code additions 4 5 2" xfId="3668"/>
    <cellStyle name="Code additions 4 5 2 2" xfId="3669"/>
    <cellStyle name="Code additions 4 5 2 2 2" xfId="22729"/>
    <cellStyle name="Code additions 4 5 2 3" xfId="22728"/>
    <cellStyle name="Code additions 4 5 3" xfId="3670"/>
    <cellStyle name="Code additions 4 5 3 2" xfId="3671"/>
    <cellStyle name="Code additions 4 5 3 2 2" xfId="22731"/>
    <cellStyle name="Code additions 4 5 3 3" xfId="22730"/>
    <cellStyle name="Code additions 4 5 4" xfId="22727"/>
    <cellStyle name="Code additions 4 6" xfId="3672"/>
    <cellStyle name="Code additions 4 6 2" xfId="3673"/>
    <cellStyle name="Code additions 4 6 2 2" xfId="22733"/>
    <cellStyle name="Code additions 4 6 3" xfId="22732"/>
    <cellStyle name="Code additions 4 7" xfId="22695"/>
    <cellStyle name="Code additions 5" xfId="3674"/>
    <cellStyle name="Code additions 5 2" xfId="3675"/>
    <cellStyle name="Code additions 5 2 2" xfId="3676"/>
    <cellStyle name="Code additions 5 2 2 2" xfId="3677"/>
    <cellStyle name="Code additions 5 2 2 2 2" xfId="22737"/>
    <cellStyle name="Code additions 5 2 2 3" xfId="22736"/>
    <cellStyle name="Code additions 5 2 3" xfId="3678"/>
    <cellStyle name="Code additions 5 2 3 2" xfId="3679"/>
    <cellStyle name="Code additions 5 2 3 2 2" xfId="22739"/>
    <cellStyle name="Code additions 5 2 3 3" xfId="22738"/>
    <cellStyle name="Code additions 5 2 4" xfId="22735"/>
    <cellStyle name="Code additions 5 3" xfId="3680"/>
    <cellStyle name="Code additions 5 3 2" xfId="3681"/>
    <cellStyle name="Code additions 5 3 2 2" xfId="3682"/>
    <cellStyle name="Code additions 5 3 2 2 2" xfId="22742"/>
    <cellStyle name="Code additions 5 3 2 3" xfId="22741"/>
    <cellStyle name="Code additions 5 3 3" xfId="3683"/>
    <cellStyle name="Code additions 5 3 3 2" xfId="3684"/>
    <cellStyle name="Code additions 5 3 3 2 2" xfId="22744"/>
    <cellStyle name="Code additions 5 3 3 3" xfId="22743"/>
    <cellStyle name="Code additions 5 3 4" xfId="22740"/>
    <cellStyle name="Code additions 5 4" xfId="3685"/>
    <cellStyle name="Code additions 5 4 2" xfId="3686"/>
    <cellStyle name="Code additions 5 4 2 2" xfId="22746"/>
    <cellStyle name="Code additions 5 4 3" xfId="22745"/>
    <cellStyle name="Code additions 5 5" xfId="22734"/>
    <cellStyle name="Code additions 6" xfId="3687"/>
    <cellStyle name="Code additions 6 2" xfId="3688"/>
    <cellStyle name="Code additions 6 2 2" xfId="3689"/>
    <cellStyle name="Code additions 6 2 2 2" xfId="3690"/>
    <cellStyle name="Code additions 6 2 2 2 2" xfId="22750"/>
    <cellStyle name="Code additions 6 2 2 3" xfId="22749"/>
    <cellStyle name="Code additions 6 2 3" xfId="3691"/>
    <cellStyle name="Code additions 6 2 3 2" xfId="3692"/>
    <cellStyle name="Code additions 6 2 3 2 2" xfId="22752"/>
    <cellStyle name="Code additions 6 2 3 3" xfId="22751"/>
    <cellStyle name="Code additions 6 2 4" xfId="22748"/>
    <cellStyle name="Code additions 6 3" xfId="3693"/>
    <cellStyle name="Code additions 6 3 2" xfId="3694"/>
    <cellStyle name="Code additions 6 3 2 2" xfId="3695"/>
    <cellStyle name="Code additions 6 3 2 2 2" xfId="22755"/>
    <cellStyle name="Code additions 6 3 2 3" xfId="22754"/>
    <cellStyle name="Code additions 6 3 3" xfId="3696"/>
    <cellStyle name="Code additions 6 3 3 2" xfId="3697"/>
    <cellStyle name="Code additions 6 3 3 2 2" xfId="22757"/>
    <cellStyle name="Code additions 6 3 3 3" xfId="22756"/>
    <cellStyle name="Code additions 6 3 4" xfId="22753"/>
    <cellStyle name="Code additions 6 4" xfId="3698"/>
    <cellStyle name="Code additions 6 4 2" xfId="3699"/>
    <cellStyle name="Code additions 6 4 2 2" xfId="22759"/>
    <cellStyle name="Code additions 6 4 3" xfId="22758"/>
    <cellStyle name="Code additions 6 5" xfId="22747"/>
    <cellStyle name="Code additions 7" xfId="3700"/>
    <cellStyle name="Code additions 7 2" xfId="3701"/>
    <cellStyle name="Code additions 7 2 2" xfId="3702"/>
    <cellStyle name="Code additions 7 2 2 2" xfId="22762"/>
    <cellStyle name="Code additions 7 2 3" xfId="22761"/>
    <cellStyle name="Code additions 7 3" xfId="3703"/>
    <cellStyle name="Code additions 7 3 2" xfId="3704"/>
    <cellStyle name="Code additions 7 3 2 2" xfId="22764"/>
    <cellStyle name="Code additions 7 3 3" xfId="22763"/>
    <cellStyle name="Code additions 7 4" xfId="22760"/>
    <cellStyle name="Code additions 8" xfId="3705"/>
    <cellStyle name="Code additions 8 2" xfId="3706"/>
    <cellStyle name="Code additions 8 2 2" xfId="3707"/>
    <cellStyle name="Code additions 8 2 2 2" xfId="22767"/>
    <cellStyle name="Code additions 8 2 3" xfId="22766"/>
    <cellStyle name="Code additions 8 3" xfId="3708"/>
    <cellStyle name="Code additions 8 3 2" xfId="3709"/>
    <cellStyle name="Code additions 8 3 2 2" xfId="22769"/>
    <cellStyle name="Code additions 8 3 3" xfId="22768"/>
    <cellStyle name="Code additions 8 4" xfId="22765"/>
    <cellStyle name="Code additions 9" xfId="3710"/>
    <cellStyle name="Code additions 9 2" xfId="3711"/>
    <cellStyle name="Code additions 9 2 2" xfId="22771"/>
    <cellStyle name="Code additions 9 3" xfId="22770"/>
    <cellStyle name="Col&amp;RowHeadings" xfId="3712"/>
    <cellStyle name="ColCodes" xfId="3713"/>
    <cellStyle name="ColTitles" xfId="3714"/>
    <cellStyle name="ColTitles 10" xfId="3715"/>
    <cellStyle name="ColTitles 10 2" xfId="3716"/>
    <cellStyle name="ColTitles 11" xfId="3717"/>
    <cellStyle name="ColTitles 11 2" xfId="3718"/>
    <cellStyle name="ColTitles 12" xfId="3719"/>
    <cellStyle name="ColTitles 12 2" xfId="3720"/>
    <cellStyle name="ColTitles 13" xfId="3721"/>
    <cellStyle name="ColTitles 13 2" xfId="3722"/>
    <cellStyle name="ColTitles 14" xfId="3723"/>
    <cellStyle name="ColTitles 14 2" xfId="3724"/>
    <cellStyle name="ColTitles 15" xfId="3725"/>
    <cellStyle name="ColTitles 15 2" xfId="3726"/>
    <cellStyle name="ColTitles 16" xfId="3727"/>
    <cellStyle name="ColTitles 16 2" xfId="3728"/>
    <cellStyle name="ColTitles 17" xfId="3729"/>
    <cellStyle name="ColTitles 18" xfId="3730"/>
    <cellStyle name="ColTitles 19" xfId="3731"/>
    <cellStyle name="ColTitles 2" xfId="3732"/>
    <cellStyle name="ColTitles 2 2" xfId="3733"/>
    <cellStyle name="ColTitles 2 3" xfId="3734"/>
    <cellStyle name="ColTitles 2 4" xfId="3735"/>
    <cellStyle name="ColTitles 3" xfId="3736"/>
    <cellStyle name="ColTitles 3 2" xfId="3737"/>
    <cellStyle name="ColTitles 4" xfId="3738"/>
    <cellStyle name="ColTitles 4 2" xfId="3739"/>
    <cellStyle name="ColTitles 5" xfId="3740"/>
    <cellStyle name="ColTitles 5 2" xfId="3741"/>
    <cellStyle name="ColTitles 6" xfId="3742"/>
    <cellStyle name="ColTitles 6 2" xfId="3743"/>
    <cellStyle name="ColTitles 7" xfId="3744"/>
    <cellStyle name="ColTitles 7 2" xfId="3745"/>
    <cellStyle name="ColTitles 8" xfId="3746"/>
    <cellStyle name="ColTitles 8 2" xfId="3747"/>
    <cellStyle name="ColTitles 9" xfId="3748"/>
    <cellStyle name="ColTitles 9 2" xfId="3749"/>
    <cellStyle name="column" xfId="3750"/>
    <cellStyle name="Comma  [1]" xfId="3751"/>
    <cellStyle name="Comma [0] 2" xfId="3752"/>
    <cellStyle name="Comma [0] 2 2" xfId="22772"/>
    <cellStyle name="Comma [1]" xfId="3753"/>
    <cellStyle name="Comma 10" xfId="3754"/>
    <cellStyle name="Comma 10 2" xfId="3755"/>
    <cellStyle name="Comma 10 2 2" xfId="3756"/>
    <cellStyle name="Comma 10 2 2 2" xfId="3757"/>
    <cellStyle name="Comma 10 2 2 2 2" xfId="3758"/>
    <cellStyle name="Comma 10 2 2 2 2 2" xfId="3759"/>
    <cellStyle name="Comma 10 2 2 2 2 2 2" xfId="22778"/>
    <cellStyle name="Comma 10 2 2 2 2 3" xfId="22777"/>
    <cellStyle name="Comma 10 2 2 2 3" xfId="3760"/>
    <cellStyle name="Comma 10 2 2 2 3 2" xfId="22779"/>
    <cellStyle name="Comma 10 2 2 2 4" xfId="22776"/>
    <cellStyle name="Comma 10 2 2 3" xfId="3761"/>
    <cellStyle name="Comma 10 2 2 3 2" xfId="3762"/>
    <cellStyle name="Comma 10 2 2 3 2 2" xfId="22781"/>
    <cellStyle name="Comma 10 2 2 3 3" xfId="22780"/>
    <cellStyle name="Comma 10 2 2 4" xfId="3763"/>
    <cellStyle name="Comma 10 2 2 4 2" xfId="22782"/>
    <cellStyle name="Comma 10 2 2 5" xfId="22775"/>
    <cellStyle name="Comma 10 2 3" xfId="3764"/>
    <cellStyle name="Comma 10 2 3 2" xfId="3765"/>
    <cellStyle name="Comma 10 2 3 2 2" xfId="3766"/>
    <cellStyle name="Comma 10 2 3 2 2 2" xfId="3767"/>
    <cellStyle name="Comma 10 2 3 2 2 2 2" xfId="22786"/>
    <cellStyle name="Comma 10 2 3 2 2 3" xfId="22785"/>
    <cellStyle name="Comma 10 2 3 2 3" xfId="3768"/>
    <cellStyle name="Comma 10 2 3 2 3 2" xfId="22787"/>
    <cellStyle name="Comma 10 2 3 2 4" xfId="22784"/>
    <cellStyle name="Comma 10 2 3 3" xfId="3769"/>
    <cellStyle name="Comma 10 2 3 3 2" xfId="3770"/>
    <cellStyle name="Comma 10 2 3 3 2 2" xfId="22789"/>
    <cellStyle name="Comma 10 2 3 3 3" xfId="22788"/>
    <cellStyle name="Comma 10 2 3 4" xfId="3771"/>
    <cellStyle name="Comma 10 2 3 4 2" xfId="22790"/>
    <cellStyle name="Comma 10 2 3 5" xfId="22783"/>
    <cellStyle name="Comma 10 2 4" xfId="3772"/>
    <cellStyle name="Comma 10 2 4 2" xfId="22791"/>
    <cellStyle name="Comma 10 2 5" xfId="22774"/>
    <cellStyle name="Comma 10 3" xfId="3773"/>
    <cellStyle name="Comma 10 3 2" xfId="3774"/>
    <cellStyle name="Comma 10 3 2 2" xfId="3775"/>
    <cellStyle name="Comma 10 3 2 2 2" xfId="3776"/>
    <cellStyle name="Comma 10 3 2 2 2 2" xfId="22795"/>
    <cellStyle name="Comma 10 3 2 2 3" xfId="22794"/>
    <cellStyle name="Comma 10 3 2 3" xfId="3777"/>
    <cellStyle name="Comma 10 3 2 3 2" xfId="22796"/>
    <cellStyle name="Comma 10 3 2 4" xfId="22793"/>
    <cellStyle name="Comma 10 3 3" xfId="3778"/>
    <cellStyle name="Comma 10 3 3 2" xfId="3779"/>
    <cellStyle name="Comma 10 3 3 2 2" xfId="22798"/>
    <cellStyle name="Comma 10 3 3 3" xfId="22797"/>
    <cellStyle name="Comma 10 3 4" xfId="3780"/>
    <cellStyle name="Comma 10 3 4 2" xfId="22799"/>
    <cellStyle name="Comma 10 3 5" xfId="22792"/>
    <cellStyle name="Comma 10 4" xfId="3781"/>
    <cellStyle name="Comma 10 4 2" xfId="3782"/>
    <cellStyle name="Comma 10 4 2 2" xfId="3783"/>
    <cellStyle name="Comma 10 4 2 2 2" xfId="3784"/>
    <cellStyle name="Comma 10 4 2 2 2 2" xfId="22803"/>
    <cellStyle name="Comma 10 4 2 2 3" xfId="22802"/>
    <cellStyle name="Comma 10 4 2 3" xfId="3785"/>
    <cellStyle name="Comma 10 4 2 3 2" xfId="22804"/>
    <cellStyle name="Comma 10 4 2 4" xfId="22801"/>
    <cellStyle name="Comma 10 4 3" xfId="3786"/>
    <cellStyle name="Comma 10 4 3 2" xfId="3787"/>
    <cellStyle name="Comma 10 4 3 2 2" xfId="22806"/>
    <cellStyle name="Comma 10 4 3 3" xfId="22805"/>
    <cellStyle name="Comma 10 4 4" xfId="3788"/>
    <cellStyle name="Comma 10 4 4 2" xfId="22807"/>
    <cellStyle name="Comma 10 4 5" xfId="22800"/>
    <cellStyle name="Comma 10 5" xfId="3789"/>
    <cellStyle name="Comma 10 5 2" xfId="3790"/>
    <cellStyle name="Comma 10 5 2 2" xfId="3791"/>
    <cellStyle name="Comma 10 5 2 2 2" xfId="22810"/>
    <cellStyle name="Comma 10 5 2 3" xfId="22809"/>
    <cellStyle name="Comma 10 5 3" xfId="3792"/>
    <cellStyle name="Comma 10 5 3 2" xfId="22811"/>
    <cellStyle name="Comma 10 5 4" xfId="22808"/>
    <cellStyle name="Comma 10 6" xfId="3793"/>
    <cellStyle name="Comma 10 6 2" xfId="3794"/>
    <cellStyle name="Comma 10 6 2 2" xfId="22813"/>
    <cellStyle name="Comma 10 6 3" xfId="22812"/>
    <cellStyle name="Comma 10 7" xfId="3795"/>
    <cellStyle name="Comma 10 7 2" xfId="22814"/>
    <cellStyle name="Comma 10 8" xfId="3796"/>
    <cellStyle name="Comma 10 8 2" xfId="22815"/>
    <cellStyle name="Comma 10 9" xfId="22773"/>
    <cellStyle name="Comma 100" xfId="3797"/>
    <cellStyle name="Comma 100 2" xfId="22816"/>
    <cellStyle name="Comma 101" xfId="3798"/>
    <cellStyle name="Comma 101 2" xfId="22817"/>
    <cellStyle name="Comma 102" xfId="3799"/>
    <cellStyle name="Comma 102 2" xfId="22818"/>
    <cellStyle name="Comma 103" xfId="3800"/>
    <cellStyle name="Comma 103 2" xfId="22819"/>
    <cellStyle name="Comma 104" xfId="3801"/>
    <cellStyle name="Comma 104 2" xfId="22820"/>
    <cellStyle name="Comma 106" xfId="3802"/>
    <cellStyle name="Comma 106 2" xfId="22821"/>
    <cellStyle name="Comma 107" xfId="3803"/>
    <cellStyle name="Comma 107 2" xfId="22822"/>
    <cellStyle name="Comma 108" xfId="3804"/>
    <cellStyle name="Comma 108 2" xfId="22823"/>
    <cellStyle name="Comma 11" xfId="3805"/>
    <cellStyle name="Comma 11 2" xfId="3806"/>
    <cellStyle name="Comma 11 2 2" xfId="3807"/>
    <cellStyle name="Comma 11 2 2 2" xfId="3808"/>
    <cellStyle name="Comma 11 2 2 2 2" xfId="3809"/>
    <cellStyle name="Comma 11 2 2 2 2 2" xfId="3810"/>
    <cellStyle name="Comma 11 2 2 2 2 2 2" xfId="22829"/>
    <cellStyle name="Comma 11 2 2 2 2 3" xfId="22828"/>
    <cellStyle name="Comma 11 2 2 2 3" xfId="3811"/>
    <cellStyle name="Comma 11 2 2 2 3 2" xfId="22830"/>
    <cellStyle name="Comma 11 2 2 2 4" xfId="22827"/>
    <cellStyle name="Comma 11 2 2 3" xfId="3812"/>
    <cellStyle name="Comma 11 2 2 3 2" xfId="3813"/>
    <cellStyle name="Comma 11 2 2 3 2 2" xfId="22832"/>
    <cellStyle name="Comma 11 2 2 3 3" xfId="22831"/>
    <cellStyle name="Comma 11 2 2 4" xfId="3814"/>
    <cellStyle name="Comma 11 2 2 4 2" xfId="22833"/>
    <cellStyle name="Comma 11 2 2 5" xfId="22826"/>
    <cellStyle name="Comma 11 2 3" xfId="3815"/>
    <cellStyle name="Comma 11 2 3 2" xfId="3816"/>
    <cellStyle name="Comma 11 2 3 2 2" xfId="3817"/>
    <cellStyle name="Comma 11 2 3 2 2 2" xfId="3818"/>
    <cellStyle name="Comma 11 2 3 2 2 2 2" xfId="22837"/>
    <cellStyle name="Comma 11 2 3 2 2 3" xfId="22836"/>
    <cellStyle name="Comma 11 2 3 2 3" xfId="3819"/>
    <cellStyle name="Comma 11 2 3 2 3 2" xfId="22838"/>
    <cellStyle name="Comma 11 2 3 2 4" xfId="22835"/>
    <cellStyle name="Comma 11 2 3 3" xfId="3820"/>
    <cellStyle name="Comma 11 2 3 3 2" xfId="3821"/>
    <cellStyle name="Comma 11 2 3 3 2 2" xfId="22840"/>
    <cellStyle name="Comma 11 2 3 3 3" xfId="22839"/>
    <cellStyle name="Comma 11 2 3 4" xfId="3822"/>
    <cellStyle name="Comma 11 2 3 4 2" xfId="22841"/>
    <cellStyle name="Comma 11 2 3 5" xfId="22834"/>
    <cellStyle name="Comma 11 2 4" xfId="3823"/>
    <cellStyle name="Comma 11 2 4 2" xfId="3824"/>
    <cellStyle name="Comma 11 2 4 2 2" xfId="3825"/>
    <cellStyle name="Comma 11 2 4 2 2 2" xfId="22844"/>
    <cellStyle name="Comma 11 2 4 2 3" xfId="22843"/>
    <cellStyle name="Comma 11 2 4 3" xfId="3826"/>
    <cellStyle name="Comma 11 2 4 3 2" xfId="22845"/>
    <cellStyle name="Comma 11 2 4 4" xfId="22842"/>
    <cellStyle name="Comma 11 2 5" xfId="3827"/>
    <cellStyle name="Comma 11 2 5 2" xfId="3828"/>
    <cellStyle name="Comma 11 2 5 2 2" xfId="22847"/>
    <cellStyle name="Comma 11 2 5 3" xfId="22846"/>
    <cellStyle name="Comma 11 2 6" xfId="3829"/>
    <cellStyle name="Comma 11 2 6 2" xfId="22848"/>
    <cellStyle name="Comma 11 2 7" xfId="22825"/>
    <cellStyle name="Comma 11 3" xfId="3830"/>
    <cellStyle name="Comma 11 3 2" xfId="3831"/>
    <cellStyle name="Comma 11 3 2 2" xfId="3832"/>
    <cellStyle name="Comma 11 3 2 2 2" xfId="3833"/>
    <cellStyle name="Comma 11 3 2 2 2 2" xfId="22852"/>
    <cellStyle name="Comma 11 3 2 2 3" xfId="22851"/>
    <cellStyle name="Comma 11 3 2 3" xfId="3834"/>
    <cellStyle name="Comma 11 3 2 3 2" xfId="22853"/>
    <cellStyle name="Comma 11 3 2 4" xfId="22850"/>
    <cellStyle name="Comma 11 3 3" xfId="3835"/>
    <cellStyle name="Comma 11 3 3 2" xfId="3836"/>
    <cellStyle name="Comma 11 3 3 2 2" xfId="22855"/>
    <cellStyle name="Comma 11 3 3 3" xfId="22854"/>
    <cellStyle name="Comma 11 3 4" xfId="3837"/>
    <cellStyle name="Comma 11 3 4 2" xfId="22856"/>
    <cellStyle name="Comma 11 3 5" xfId="22849"/>
    <cellStyle name="Comma 11 4" xfId="3838"/>
    <cellStyle name="Comma 11 4 2" xfId="3839"/>
    <cellStyle name="Comma 11 4 2 2" xfId="3840"/>
    <cellStyle name="Comma 11 4 2 2 2" xfId="3841"/>
    <cellStyle name="Comma 11 4 2 2 2 2" xfId="22860"/>
    <cellStyle name="Comma 11 4 2 2 3" xfId="22859"/>
    <cellStyle name="Comma 11 4 2 3" xfId="3842"/>
    <cellStyle name="Comma 11 4 2 3 2" xfId="22861"/>
    <cellStyle name="Comma 11 4 2 4" xfId="22858"/>
    <cellStyle name="Comma 11 4 3" xfId="3843"/>
    <cellStyle name="Comma 11 4 3 2" xfId="3844"/>
    <cellStyle name="Comma 11 4 3 2 2" xfId="22863"/>
    <cellStyle name="Comma 11 4 3 3" xfId="22862"/>
    <cellStyle name="Comma 11 4 4" xfId="3845"/>
    <cellStyle name="Comma 11 4 4 2" xfId="22864"/>
    <cellStyle name="Comma 11 4 5" xfId="22857"/>
    <cellStyle name="Comma 11 5" xfId="3846"/>
    <cellStyle name="Comma 11 5 2" xfId="3847"/>
    <cellStyle name="Comma 11 5 2 2" xfId="3848"/>
    <cellStyle name="Comma 11 5 2 2 2" xfId="22867"/>
    <cellStyle name="Comma 11 5 2 3" xfId="22866"/>
    <cellStyle name="Comma 11 5 3" xfId="3849"/>
    <cellStyle name="Comma 11 5 3 2" xfId="22868"/>
    <cellStyle name="Comma 11 5 4" xfId="22865"/>
    <cellStyle name="Comma 11 6" xfId="3850"/>
    <cellStyle name="Comma 11 6 2" xfId="3851"/>
    <cellStyle name="Comma 11 6 2 2" xfId="22870"/>
    <cellStyle name="Comma 11 6 3" xfId="22869"/>
    <cellStyle name="Comma 11 7" xfId="3852"/>
    <cellStyle name="Comma 11 7 2" xfId="22871"/>
    <cellStyle name="Comma 11 8" xfId="22824"/>
    <cellStyle name="Comma 110" xfId="3853"/>
    <cellStyle name="Comma 110 2" xfId="22872"/>
    <cellStyle name="Comma 111" xfId="3854"/>
    <cellStyle name="Comma 111 2" xfId="22873"/>
    <cellStyle name="Comma 112" xfId="3855"/>
    <cellStyle name="Comma 112 2" xfId="22874"/>
    <cellStyle name="Comma 114" xfId="3856"/>
    <cellStyle name="Comma 114 2" xfId="22875"/>
    <cellStyle name="Comma 115" xfId="3857"/>
    <cellStyle name="Comma 115 2" xfId="22876"/>
    <cellStyle name="Comma 116" xfId="3858"/>
    <cellStyle name="Comma 116 2" xfId="22877"/>
    <cellStyle name="Comma 118" xfId="3859"/>
    <cellStyle name="Comma 118 2" xfId="22878"/>
    <cellStyle name="Comma 12" xfId="3860"/>
    <cellStyle name="Comma 12 2" xfId="3861"/>
    <cellStyle name="Comma 12 2 2" xfId="3862"/>
    <cellStyle name="Comma 12 2 2 2" xfId="3863"/>
    <cellStyle name="Comma 12 2 2 2 2" xfId="3864"/>
    <cellStyle name="Comma 12 2 2 2 2 2" xfId="3865"/>
    <cellStyle name="Comma 12 2 2 2 2 2 2" xfId="22884"/>
    <cellStyle name="Comma 12 2 2 2 2 3" xfId="22883"/>
    <cellStyle name="Comma 12 2 2 2 3" xfId="3866"/>
    <cellStyle name="Comma 12 2 2 2 3 2" xfId="22885"/>
    <cellStyle name="Comma 12 2 2 2 4" xfId="22882"/>
    <cellStyle name="Comma 12 2 2 3" xfId="3867"/>
    <cellStyle name="Comma 12 2 2 3 2" xfId="3868"/>
    <cellStyle name="Comma 12 2 2 3 2 2" xfId="22887"/>
    <cellStyle name="Comma 12 2 2 3 3" xfId="22886"/>
    <cellStyle name="Comma 12 2 2 4" xfId="3869"/>
    <cellStyle name="Comma 12 2 2 4 2" xfId="22888"/>
    <cellStyle name="Comma 12 2 2 5" xfId="22881"/>
    <cellStyle name="Comma 12 2 3" xfId="3870"/>
    <cellStyle name="Comma 12 2 3 2" xfId="3871"/>
    <cellStyle name="Comma 12 2 3 2 2" xfId="3872"/>
    <cellStyle name="Comma 12 2 3 2 2 2" xfId="3873"/>
    <cellStyle name="Comma 12 2 3 2 2 2 2" xfId="22892"/>
    <cellStyle name="Comma 12 2 3 2 2 3" xfId="22891"/>
    <cellStyle name="Comma 12 2 3 2 3" xfId="3874"/>
    <cellStyle name="Comma 12 2 3 2 3 2" xfId="22893"/>
    <cellStyle name="Comma 12 2 3 2 4" xfId="22890"/>
    <cellStyle name="Comma 12 2 3 3" xfId="3875"/>
    <cellStyle name="Comma 12 2 3 3 2" xfId="3876"/>
    <cellStyle name="Comma 12 2 3 3 2 2" xfId="22895"/>
    <cellStyle name="Comma 12 2 3 3 3" xfId="22894"/>
    <cellStyle name="Comma 12 2 3 4" xfId="3877"/>
    <cellStyle name="Comma 12 2 3 4 2" xfId="22896"/>
    <cellStyle name="Comma 12 2 3 5" xfId="22889"/>
    <cellStyle name="Comma 12 2 4" xfId="3878"/>
    <cellStyle name="Comma 12 2 4 2" xfId="3879"/>
    <cellStyle name="Comma 12 2 4 2 2" xfId="3880"/>
    <cellStyle name="Comma 12 2 4 2 2 2" xfId="22899"/>
    <cellStyle name="Comma 12 2 4 2 3" xfId="22898"/>
    <cellStyle name="Comma 12 2 4 3" xfId="3881"/>
    <cellStyle name="Comma 12 2 4 3 2" xfId="22900"/>
    <cellStyle name="Comma 12 2 4 4" xfId="22897"/>
    <cellStyle name="Comma 12 2 5" xfId="3882"/>
    <cellStyle name="Comma 12 2 5 2" xfId="3883"/>
    <cellStyle name="Comma 12 2 5 2 2" xfId="22902"/>
    <cellStyle name="Comma 12 2 5 3" xfId="22901"/>
    <cellStyle name="Comma 12 2 6" xfId="3884"/>
    <cellStyle name="Comma 12 2 6 2" xfId="22903"/>
    <cellStyle name="Comma 12 2 7" xfId="22880"/>
    <cellStyle name="Comma 12 3" xfId="3885"/>
    <cellStyle name="Comma 12 3 2" xfId="3886"/>
    <cellStyle name="Comma 12 3 2 2" xfId="3887"/>
    <cellStyle name="Comma 12 3 2 2 2" xfId="3888"/>
    <cellStyle name="Comma 12 3 2 2 2 2" xfId="22907"/>
    <cellStyle name="Comma 12 3 2 2 3" xfId="22906"/>
    <cellStyle name="Comma 12 3 2 3" xfId="3889"/>
    <cellStyle name="Comma 12 3 2 3 2" xfId="22908"/>
    <cellStyle name="Comma 12 3 2 4" xfId="22905"/>
    <cellStyle name="Comma 12 3 3" xfId="3890"/>
    <cellStyle name="Comma 12 3 3 2" xfId="3891"/>
    <cellStyle name="Comma 12 3 3 2 2" xfId="22910"/>
    <cellStyle name="Comma 12 3 3 3" xfId="22909"/>
    <cellStyle name="Comma 12 3 4" xfId="3892"/>
    <cellStyle name="Comma 12 3 4 2" xfId="22911"/>
    <cellStyle name="Comma 12 3 5" xfId="22904"/>
    <cellStyle name="Comma 12 4" xfId="3893"/>
    <cellStyle name="Comma 12 4 2" xfId="3894"/>
    <cellStyle name="Comma 12 4 2 2" xfId="3895"/>
    <cellStyle name="Comma 12 4 2 2 2" xfId="3896"/>
    <cellStyle name="Comma 12 4 2 2 2 2" xfId="22915"/>
    <cellStyle name="Comma 12 4 2 2 3" xfId="22914"/>
    <cellStyle name="Comma 12 4 2 3" xfId="3897"/>
    <cellStyle name="Comma 12 4 2 3 2" xfId="22916"/>
    <cellStyle name="Comma 12 4 2 4" xfId="22913"/>
    <cellStyle name="Comma 12 4 3" xfId="3898"/>
    <cellStyle name="Comma 12 4 3 2" xfId="3899"/>
    <cellStyle name="Comma 12 4 3 2 2" xfId="22918"/>
    <cellStyle name="Comma 12 4 3 3" xfId="22917"/>
    <cellStyle name="Comma 12 4 4" xfId="3900"/>
    <cellStyle name="Comma 12 4 4 2" xfId="22919"/>
    <cellStyle name="Comma 12 4 5" xfId="22912"/>
    <cellStyle name="Comma 12 5" xfId="3901"/>
    <cellStyle name="Comma 12 5 2" xfId="3902"/>
    <cellStyle name="Comma 12 5 2 2" xfId="3903"/>
    <cellStyle name="Comma 12 5 2 2 2" xfId="22922"/>
    <cellStyle name="Comma 12 5 2 3" xfId="22921"/>
    <cellStyle name="Comma 12 5 3" xfId="3904"/>
    <cellStyle name="Comma 12 5 3 2" xfId="22923"/>
    <cellStyle name="Comma 12 5 4" xfId="22920"/>
    <cellStyle name="Comma 12 6" xfId="3905"/>
    <cellStyle name="Comma 12 6 2" xfId="3906"/>
    <cellStyle name="Comma 12 6 2 2" xfId="22925"/>
    <cellStyle name="Comma 12 6 3" xfId="22924"/>
    <cellStyle name="Comma 12 7" xfId="3907"/>
    <cellStyle name="Comma 12 7 2" xfId="22926"/>
    <cellStyle name="Comma 12 8" xfId="22879"/>
    <cellStyle name="Comma 120" xfId="3908"/>
    <cellStyle name="Comma 120 2" xfId="22927"/>
    <cellStyle name="Comma 121" xfId="3909"/>
    <cellStyle name="Comma 121 2" xfId="22928"/>
    <cellStyle name="Comma 124" xfId="3910"/>
    <cellStyle name="Comma 124 2" xfId="22929"/>
    <cellStyle name="Comma 125" xfId="3911"/>
    <cellStyle name="Comma 125 2" xfId="22930"/>
    <cellStyle name="Comma 126" xfId="3912"/>
    <cellStyle name="Comma 126 2" xfId="22931"/>
    <cellStyle name="Comma 127" xfId="3913"/>
    <cellStyle name="Comma 127 2" xfId="22932"/>
    <cellStyle name="Comma 128" xfId="3914"/>
    <cellStyle name="Comma 128 2" xfId="22933"/>
    <cellStyle name="Comma 129" xfId="3915"/>
    <cellStyle name="Comma 129 2" xfId="22934"/>
    <cellStyle name="Comma 13" xfId="3916"/>
    <cellStyle name="Comma 13 2" xfId="3917"/>
    <cellStyle name="Comma 13 2 2" xfId="3918"/>
    <cellStyle name="Comma 13 2 2 2" xfId="3919"/>
    <cellStyle name="Comma 13 2 2 2 2" xfId="22938"/>
    <cellStyle name="Comma 13 2 2 3" xfId="22937"/>
    <cellStyle name="Comma 13 2 3" xfId="3920"/>
    <cellStyle name="Comma 13 2 3 2" xfId="22939"/>
    <cellStyle name="Comma 13 2 4" xfId="22936"/>
    <cellStyle name="Comma 13 3" xfId="3921"/>
    <cellStyle name="Comma 13 3 2" xfId="3922"/>
    <cellStyle name="Comma 13 3 2 2" xfId="22941"/>
    <cellStyle name="Comma 13 3 3" xfId="22940"/>
    <cellStyle name="Comma 13 4" xfId="3923"/>
    <cellStyle name="Comma 13 4 2" xfId="22942"/>
    <cellStyle name="Comma 13 5" xfId="22935"/>
    <cellStyle name="Comma 130" xfId="3924"/>
    <cellStyle name="Comma 130 2" xfId="22943"/>
    <cellStyle name="Comma 14" xfId="3925"/>
    <cellStyle name="Comma 14 2" xfId="3926"/>
    <cellStyle name="Comma 14 2 2" xfId="3927"/>
    <cellStyle name="Comma 14 2 2 2" xfId="3928"/>
    <cellStyle name="Comma 14 2 2 2 2" xfId="3929"/>
    <cellStyle name="Comma 14 2 2 2 2 2" xfId="3930"/>
    <cellStyle name="Comma 14 2 2 2 2 2 2" xfId="22949"/>
    <cellStyle name="Comma 14 2 2 2 2 3" xfId="22948"/>
    <cellStyle name="Comma 14 2 2 2 3" xfId="3931"/>
    <cellStyle name="Comma 14 2 2 2 3 2" xfId="22950"/>
    <cellStyle name="Comma 14 2 2 2 4" xfId="22947"/>
    <cellStyle name="Comma 14 2 2 3" xfId="3932"/>
    <cellStyle name="Comma 14 2 2 3 2" xfId="3933"/>
    <cellStyle name="Comma 14 2 2 3 2 2" xfId="22952"/>
    <cellStyle name="Comma 14 2 2 3 3" xfId="22951"/>
    <cellStyle name="Comma 14 2 2 4" xfId="3934"/>
    <cellStyle name="Comma 14 2 2 4 2" xfId="22953"/>
    <cellStyle name="Comma 14 2 2 5" xfId="22946"/>
    <cellStyle name="Comma 14 2 3" xfId="3935"/>
    <cellStyle name="Comma 14 2 3 2" xfId="3936"/>
    <cellStyle name="Comma 14 2 3 2 2" xfId="3937"/>
    <cellStyle name="Comma 14 2 3 2 2 2" xfId="3938"/>
    <cellStyle name="Comma 14 2 3 2 2 2 2" xfId="22957"/>
    <cellStyle name="Comma 14 2 3 2 2 3" xfId="22956"/>
    <cellStyle name="Comma 14 2 3 2 3" xfId="3939"/>
    <cellStyle name="Comma 14 2 3 2 3 2" xfId="22958"/>
    <cellStyle name="Comma 14 2 3 2 4" xfId="22955"/>
    <cellStyle name="Comma 14 2 3 3" xfId="3940"/>
    <cellStyle name="Comma 14 2 3 3 2" xfId="3941"/>
    <cellStyle name="Comma 14 2 3 3 2 2" xfId="22960"/>
    <cellStyle name="Comma 14 2 3 3 3" xfId="22959"/>
    <cellStyle name="Comma 14 2 3 4" xfId="3942"/>
    <cellStyle name="Comma 14 2 3 4 2" xfId="22961"/>
    <cellStyle name="Comma 14 2 3 5" xfId="22954"/>
    <cellStyle name="Comma 14 2 4" xfId="3943"/>
    <cellStyle name="Comma 14 2 4 2" xfId="3944"/>
    <cellStyle name="Comma 14 2 4 2 2" xfId="3945"/>
    <cellStyle name="Comma 14 2 4 2 2 2" xfId="22964"/>
    <cellStyle name="Comma 14 2 4 2 3" xfId="22963"/>
    <cellStyle name="Comma 14 2 4 3" xfId="3946"/>
    <cellStyle name="Comma 14 2 4 3 2" xfId="22965"/>
    <cellStyle name="Comma 14 2 4 4" xfId="22962"/>
    <cellStyle name="Comma 14 2 5" xfId="3947"/>
    <cellStyle name="Comma 14 2 5 2" xfId="3948"/>
    <cellStyle name="Comma 14 2 5 2 2" xfId="22967"/>
    <cellStyle name="Comma 14 2 5 3" xfId="22966"/>
    <cellStyle name="Comma 14 2 6" xfId="3949"/>
    <cellStyle name="Comma 14 2 6 2" xfId="22968"/>
    <cellStyle name="Comma 14 2 7" xfId="22945"/>
    <cellStyle name="Comma 14 3" xfId="3950"/>
    <cellStyle name="Comma 14 3 2" xfId="3951"/>
    <cellStyle name="Comma 14 3 2 2" xfId="3952"/>
    <cellStyle name="Comma 14 3 2 2 2" xfId="3953"/>
    <cellStyle name="Comma 14 3 2 2 2 2" xfId="22972"/>
    <cellStyle name="Comma 14 3 2 2 3" xfId="22971"/>
    <cellStyle name="Comma 14 3 2 3" xfId="3954"/>
    <cellStyle name="Comma 14 3 2 3 2" xfId="22973"/>
    <cellStyle name="Comma 14 3 2 4" xfId="22970"/>
    <cellStyle name="Comma 14 3 3" xfId="3955"/>
    <cellStyle name="Comma 14 3 3 2" xfId="3956"/>
    <cellStyle name="Comma 14 3 3 2 2" xfId="22975"/>
    <cellStyle name="Comma 14 3 3 3" xfId="22974"/>
    <cellStyle name="Comma 14 3 4" xfId="3957"/>
    <cellStyle name="Comma 14 3 4 2" xfId="22976"/>
    <cellStyle name="Comma 14 3 5" xfId="22969"/>
    <cellStyle name="Comma 14 4" xfId="3958"/>
    <cellStyle name="Comma 14 4 2" xfId="3959"/>
    <cellStyle name="Comma 14 4 2 2" xfId="3960"/>
    <cellStyle name="Comma 14 4 2 2 2" xfId="3961"/>
    <cellStyle name="Comma 14 4 2 2 2 2" xfId="22980"/>
    <cellStyle name="Comma 14 4 2 2 3" xfId="22979"/>
    <cellStyle name="Comma 14 4 2 3" xfId="3962"/>
    <cellStyle name="Comma 14 4 2 3 2" xfId="22981"/>
    <cellStyle name="Comma 14 4 2 4" xfId="22978"/>
    <cellStyle name="Comma 14 4 3" xfId="3963"/>
    <cellStyle name="Comma 14 4 3 2" xfId="3964"/>
    <cellStyle name="Comma 14 4 3 2 2" xfId="22983"/>
    <cellStyle name="Comma 14 4 3 3" xfId="22982"/>
    <cellStyle name="Comma 14 4 4" xfId="3965"/>
    <cellStyle name="Comma 14 4 4 2" xfId="22984"/>
    <cellStyle name="Comma 14 4 5" xfId="22977"/>
    <cellStyle name="Comma 14 5" xfId="3966"/>
    <cellStyle name="Comma 14 5 2" xfId="3967"/>
    <cellStyle name="Comma 14 5 2 2" xfId="3968"/>
    <cellStyle name="Comma 14 5 2 2 2" xfId="22987"/>
    <cellStyle name="Comma 14 5 2 3" xfId="22986"/>
    <cellStyle name="Comma 14 5 3" xfId="3969"/>
    <cellStyle name="Comma 14 5 3 2" xfId="22988"/>
    <cellStyle name="Comma 14 5 4" xfId="22985"/>
    <cellStyle name="Comma 14 6" xfId="3970"/>
    <cellStyle name="Comma 14 6 2" xfId="3971"/>
    <cellStyle name="Comma 14 6 2 2" xfId="22990"/>
    <cellStyle name="Comma 14 6 3" xfId="22989"/>
    <cellStyle name="Comma 14 7" xfId="3972"/>
    <cellStyle name="Comma 14 7 2" xfId="22991"/>
    <cellStyle name="Comma 14 8" xfId="22944"/>
    <cellStyle name="Comma 15" xfId="3973"/>
    <cellStyle name="Comma 15 2" xfId="3974"/>
    <cellStyle name="Comma 15 2 2" xfId="3975"/>
    <cellStyle name="Comma 15 2 2 2" xfId="3976"/>
    <cellStyle name="Comma 15 2 2 2 2" xfId="22995"/>
    <cellStyle name="Comma 15 2 2 3" xfId="22994"/>
    <cellStyle name="Comma 15 2 3" xfId="3977"/>
    <cellStyle name="Comma 15 2 3 2" xfId="22996"/>
    <cellStyle name="Comma 15 2 4" xfId="22993"/>
    <cellStyle name="Comma 15 3" xfId="3978"/>
    <cellStyle name="Comma 15 3 2" xfId="3979"/>
    <cellStyle name="Comma 15 3 2 2" xfId="22998"/>
    <cellStyle name="Comma 15 3 3" xfId="22997"/>
    <cellStyle name="Comma 15 4" xfId="3980"/>
    <cellStyle name="Comma 15 4 2" xfId="22999"/>
    <cellStyle name="Comma 15 5" xfId="22992"/>
    <cellStyle name="Comma 16" xfId="3981"/>
    <cellStyle name="Comma 16 2" xfId="3982"/>
    <cellStyle name="Comma 16 2 2" xfId="3983"/>
    <cellStyle name="Comma 16 2 2 2" xfId="3984"/>
    <cellStyle name="Comma 16 2 2 2 2" xfId="3985"/>
    <cellStyle name="Comma 16 2 2 2 2 2" xfId="23004"/>
    <cellStyle name="Comma 16 2 2 2 3" xfId="23003"/>
    <cellStyle name="Comma 16 2 2 3" xfId="3986"/>
    <cellStyle name="Comma 16 2 2 3 2" xfId="23005"/>
    <cellStyle name="Comma 16 2 2 4" xfId="23002"/>
    <cellStyle name="Comma 16 2 3" xfId="3987"/>
    <cellStyle name="Comma 16 2 3 2" xfId="3988"/>
    <cellStyle name="Comma 16 2 3 2 2" xfId="23007"/>
    <cellStyle name="Comma 16 2 3 3" xfId="23006"/>
    <cellStyle name="Comma 16 2 4" xfId="3989"/>
    <cellStyle name="Comma 16 2 4 2" xfId="23008"/>
    <cellStyle name="Comma 16 2 5" xfId="23001"/>
    <cellStyle name="Comma 16 3" xfId="3990"/>
    <cellStyle name="Comma 16 3 2" xfId="3991"/>
    <cellStyle name="Comma 16 3 2 2" xfId="3992"/>
    <cellStyle name="Comma 16 3 2 2 2" xfId="3993"/>
    <cellStyle name="Comma 16 3 2 2 2 2" xfId="23012"/>
    <cellStyle name="Comma 16 3 2 2 3" xfId="23011"/>
    <cellStyle name="Comma 16 3 2 3" xfId="3994"/>
    <cellStyle name="Comma 16 3 2 3 2" xfId="23013"/>
    <cellStyle name="Comma 16 3 2 4" xfId="23010"/>
    <cellStyle name="Comma 16 3 3" xfId="3995"/>
    <cellStyle name="Comma 16 3 3 2" xfId="3996"/>
    <cellStyle name="Comma 16 3 3 2 2" xfId="23015"/>
    <cellStyle name="Comma 16 3 3 3" xfId="23014"/>
    <cellStyle name="Comma 16 3 4" xfId="3997"/>
    <cellStyle name="Comma 16 3 4 2" xfId="23016"/>
    <cellStyle name="Comma 16 3 5" xfId="23009"/>
    <cellStyle name="Comma 16 4" xfId="3998"/>
    <cellStyle name="Comma 16 4 2" xfId="3999"/>
    <cellStyle name="Comma 16 4 2 2" xfId="4000"/>
    <cellStyle name="Comma 16 4 2 2 2" xfId="23019"/>
    <cellStyle name="Comma 16 4 2 3" xfId="23018"/>
    <cellStyle name="Comma 16 4 3" xfId="4001"/>
    <cellStyle name="Comma 16 4 3 2" xfId="23020"/>
    <cellStyle name="Comma 16 4 4" xfId="23017"/>
    <cellStyle name="Comma 16 5" xfId="4002"/>
    <cellStyle name="Comma 16 5 2" xfId="4003"/>
    <cellStyle name="Comma 16 5 2 2" xfId="23022"/>
    <cellStyle name="Comma 16 5 3" xfId="23021"/>
    <cellStyle name="Comma 16 6" xfId="4004"/>
    <cellStyle name="Comma 16 6 2" xfId="23023"/>
    <cellStyle name="Comma 16 7" xfId="23000"/>
    <cellStyle name="Comma 17" xfId="4005"/>
    <cellStyle name="Comma 17 2" xfId="4006"/>
    <cellStyle name="Comma 17 2 2" xfId="4007"/>
    <cellStyle name="Comma 17 2 2 2" xfId="4008"/>
    <cellStyle name="Comma 17 2 2 2 2" xfId="4009"/>
    <cellStyle name="Comma 17 2 2 2 2 2" xfId="23028"/>
    <cellStyle name="Comma 17 2 2 2 3" xfId="23027"/>
    <cellStyle name="Comma 17 2 2 3" xfId="4010"/>
    <cellStyle name="Comma 17 2 2 3 2" xfId="23029"/>
    <cellStyle name="Comma 17 2 2 4" xfId="23026"/>
    <cellStyle name="Comma 17 2 3" xfId="4011"/>
    <cellStyle name="Comma 17 2 3 2" xfId="4012"/>
    <cellStyle name="Comma 17 2 3 2 2" xfId="23031"/>
    <cellStyle name="Comma 17 2 3 3" xfId="23030"/>
    <cellStyle name="Comma 17 2 4" xfId="4013"/>
    <cellStyle name="Comma 17 2 4 2" xfId="23032"/>
    <cellStyle name="Comma 17 2 5" xfId="23025"/>
    <cellStyle name="Comma 17 3" xfId="4014"/>
    <cellStyle name="Comma 17 3 2" xfId="4015"/>
    <cellStyle name="Comma 17 3 2 2" xfId="4016"/>
    <cellStyle name="Comma 17 3 2 2 2" xfId="4017"/>
    <cellStyle name="Comma 17 3 2 2 2 2" xfId="23036"/>
    <cellStyle name="Comma 17 3 2 2 3" xfId="23035"/>
    <cellStyle name="Comma 17 3 2 3" xfId="4018"/>
    <cellStyle name="Comma 17 3 2 3 2" xfId="23037"/>
    <cellStyle name="Comma 17 3 2 4" xfId="23034"/>
    <cellStyle name="Comma 17 3 3" xfId="4019"/>
    <cellStyle name="Comma 17 3 3 2" xfId="4020"/>
    <cellStyle name="Comma 17 3 3 2 2" xfId="23039"/>
    <cellStyle name="Comma 17 3 3 3" xfId="23038"/>
    <cellStyle name="Comma 17 3 4" xfId="4021"/>
    <cellStyle name="Comma 17 3 4 2" xfId="23040"/>
    <cellStyle name="Comma 17 3 5" xfId="23033"/>
    <cellStyle name="Comma 17 4" xfId="4022"/>
    <cellStyle name="Comma 17 4 2" xfId="23041"/>
    <cellStyle name="Comma 17 5" xfId="23024"/>
    <cellStyle name="Comma 18" xfId="4023"/>
    <cellStyle name="Comma 18 2" xfId="4024"/>
    <cellStyle name="Comma 18 2 2" xfId="4025"/>
    <cellStyle name="Comma 18 2 2 2" xfId="4026"/>
    <cellStyle name="Comma 18 2 2 2 2" xfId="4027"/>
    <cellStyle name="Comma 18 2 2 2 2 2" xfId="23046"/>
    <cellStyle name="Comma 18 2 2 2 3" xfId="23045"/>
    <cellStyle name="Comma 18 2 2 3" xfId="4028"/>
    <cellStyle name="Comma 18 2 2 3 2" xfId="23047"/>
    <cellStyle name="Comma 18 2 2 4" xfId="23044"/>
    <cellStyle name="Comma 18 2 3" xfId="4029"/>
    <cellStyle name="Comma 18 2 3 2" xfId="4030"/>
    <cellStyle name="Comma 18 2 3 2 2" xfId="23049"/>
    <cellStyle name="Comma 18 2 3 3" xfId="23048"/>
    <cellStyle name="Comma 18 2 4" xfId="4031"/>
    <cellStyle name="Comma 18 2 4 2" xfId="23050"/>
    <cellStyle name="Comma 18 2 5" xfId="23043"/>
    <cellStyle name="Comma 18 3" xfId="4032"/>
    <cellStyle name="Comma 18 3 2" xfId="4033"/>
    <cellStyle name="Comma 18 3 2 2" xfId="4034"/>
    <cellStyle name="Comma 18 3 2 2 2" xfId="4035"/>
    <cellStyle name="Comma 18 3 2 2 2 2" xfId="23054"/>
    <cellStyle name="Comma 18 3 2 2 3" xfId="23053"/>
    <cellStyle name="Comma 18 3 2 3" xfId="4036"/>
    <cellStyle name="Comma 18 3 2 3 2" xfId="23055"/>
    <cellStyle name="Comma 18 3 2 4" xfId="23052"/>
    <cellStyle name="Comma 18 3 3" xfId="4037"/>
    <cellStyle name="Comma 18 3 3 2" xfId="4038"/>
    <cellStyle name="Comma 18 3 3 2 2" xfId="23057"/>
    <cellStyle name="Comma 18 3 3 3" xfId="23056"/>
    <cellStyle name="Comma 18 3 4" xfId="4039"/>
    <cellStyle name="Comma 18 3 4 2" xfId="23058"/>
    <cellStyle name="Comma 18 3 5" xfId="23051"/>
    <cellStyle name="Comma 18 4" xfId="4040"/>
    <cellStyle name="Comma 18 4 2" xfId="4041"/>
    <cellStyle name="Comma 18 4 2 2" xfId="4042"/>
    <cellStyle name="Comma 18 4 2 2 2" xfId="23061"/>
    <cellStyle name="Comma 18 4 2 3" xfId="23060"/>
    <cellStyle name="Comma 18 4 3" xfId="4043"/>
    <cellStyle name="Comma 18 4 3 2" xfId="23062"/>
    <cellStyle name="Comma 18 4 4" xfId="23059"/>
    <cellStyle name="Comma 18 5" xfId="4044"/>
    <cellStyle name="Comma 18 5 2" xfId="4045"/>
    <cellStyle name="Comma 18 5 2 2" xfId="23064"/>
    <cellStyle name="Comma 18 5 3" xfId="23063"/>
    <cellStyle name="Comma 18 6" xfId="4046"/>
    <cellStyle name="Comma 18 6 2" xfId="23065"/>
    <cellStyle name="Comma 18 7" xfId="23042"/>
    <cellStyle name="Comma 19" xfId="4047"/>
    <cellStyle name="Comma 19 2" xfId="4048"/>
    <cellStyle name="Comma 19 2 2" xfId="4049"/>
    <cellStyle name="Comma 19 2 2 2" xfId="4050"/>
    <cellStyle name="Comma 19 2 2 2 2" xfId="4051"/>
    <cellStyle name="Comma 19 2 2 2 2 2" xfId="23070"/>
    <cellStyle name="Comma 19 2 2 2 3" xfId="23069"/>
    <cellStyle name="Comma 19 2 2 3" xfId="4052"/>
    <cellStyle name="Comma 19 2 2 3 2" xfId="23071"/>
    <cellStyle name="Comma 19 2 2 4" xfId="23068"/>
    <cellStyle name="Comma 19 2 3" xfId="4053"/>
    <cellStyle name="Comma 19 2 3 2" xfId="4054"/>
    <cellStyle name="Comma 19 2 3 2 2" xfId="23073"/>
    <cellStyle name="Comma 19 2 3 3" xfId="23072"/>
    <cellStyle name="Comma 19 2 4" xfId="4055"/>
    <cellStyle name="Comma 19 2 4 2" xfId="23074"/>
    <cellStyle name="Comma 19 2 5" xfId="23067"/>
    <cellStyle name="Comma 19 3" xfId="4056"/>
    <cellStyle name="Comma 19 3 2" xfId="4057"/>
    <cellStyle name="Comma 19 3 2 2" xfId="4058"/>
    <cellStyle name="Comma 19 3 2 2 2" xfId="4059"/>
    <cellStyle name="Comma 19 3 2 2 2 2" xfId="23078"/>
    <cellStyle name="Comma 19 3 2 2 3" xfId="23077"/>
    <cellStyle name="Comma 19 3 2 3" xfId="4060"/>
    <cellStyle name="Comma 19 3 2 3 2" xfId="23079"/>
    <cellStyle name="Comma 19 3 2 4" xfId="23076"/>
    <cellStyle name="Comma 19 3 3" xfId="4061"/>
    <cellStyle name="Comma 19 3 3 2" xfId="4062"/>
    <cellStyle name="Comma 19 3 3 2 2" xfId="23081"/>
    <cellStyle name="Comma 19 3 3 3" xfId="23080"/>
    <cellStyle name="Comma 19 3 4" xfId="4063"/>
    <cellStyle name="Comma 19 3 4 2" xfId="23082"/>
    <cellStyle name="Comma 19 3 5" xfId="23075"/>
    <cellStyle name="Comma 19 4" xfId="4064"/>
    <cellStyle name="Comma 19 4 2" xfId="4065"/>
    <cellStyle name="Comma 19 4 2 2" xfId="4066"/>
    <cellStyle name="Comma 19 4 2 2 2" xfId="23085"/>
    <cellStyle name="Comma 19 4 2 3" xfId="23084"/>
    <cellStyle name="Comma 19 4 3" xfId="4067"/>
    <cellStyle name="Comma 19 4 3 2" xfId="23086"/>
    <cellStyle name="Comma 19 4 4" xfId="23083"/>
    <cellStyle name="Comma 19 5" xfId="4068"/>
    <cellStyle name="Comma 19 5 2" xfId="4069"/>
    <cellStyle name="Comma 19 5 2 2" xfId="23088"/>
    <cellStyle name="Comma 19 5 3" xfId="23087"/>
    <cellStyle name="Comma 19 6" xfId="4070"/>
    <cellStyle name="Comma 19 6 2" xfId="23089"/>
    <cellStyle name="Comma 19 7" xfId="23066"/>
    <cellStyle name="Comma 2" xfId="4071"/>
    <cellStyle name="Comma 2 10" xfId="4072"/>
    <cellStyle name="Comma 2 10 2" xfId="23091"/>
    <cellStyle name="Comma 2 11" xfId="4073"/>
    <cellStyle name="Comma 2 11 2" xfId="23092"/>
    <cellStyle name="Comma 2 12" xfId="23090"/>
    <cellStyle name="Comma 2 2" xfId="4074"/>
    <cellStyle name="Comma 2 2 2" xfId="4075"/>
    <cellStyle name="Comma 2 2 2 2" xfId="4076"/>
    <cellStyle name="Comma 2 2 2 2 2" xfId="4077"/>
    <cellStyle name="Comma 2 2 2 2 2 2" xfId="4078"/>
    <cellStyle name="Comma 2 2 2 2 2 2 2" xfId="23097"/>
    <cellStyle name="Comma 2 2 2 2 2 3" xfId="23096"/>
    <cellStyle name="Comma 2 2 2 2 3" xfId="4079"/>
    <cellStyle name="Comma 2 2 2 2 3 2" xfId="23098"/>
    <cellStyle name="Comma 2 2 2 2 4" xfId="23095"/>
    <cellStyle name="Comma 2 2 2 3" xfId="4080"/>
    <cellStyle name="Comma 2 2 2 3 2" xfId="4081"/>
    <cellStyle name="Comma 2 2 2 3 2 2" xfId="23100"/>
    <cellStyle name="Comma 2 2 2 3 3" xfId="23099"/>
    <cellStyle name="Comma 2 2 2 4" xfId="4082"/>
    <cellStyle name="Comma 2 2 2 4 2" xfId="23101"/>
    <cellStyle name="Comma 2 2 2 5" xfId="4083"/>
    <cellStyle name="Comma 2 2 2 5 2" xfId="23102"/>
    <cellStyle name="Comma 2 2 2 6" xfId="23094"/>
    <cellStyle name="Comma 2 2 3" xfId="4084"/>
    <cellStyle name="Comma 2 2 3 2" xfId="4085"/>
    <cellStyle name="Comma 2 2 3 2 2" xfId="4086"/>
    <cellStyle name="Comma 2 2 3 2 2 2" xfId="4087"/>
    <cellStyle name="Comma 2 2 3 2 2 2 2" xfId="23106"/>
    <cellStyle name="Comma 2 2 3 2 2 3" xfId="23105"/>
    <cellStyle name="Comma 2 2 3 2 3" xfId="4088"/>
    <cellStyle name="Comma 2 2 3 2 3 2" xfId="23107"/>
    <cellStyle name="Comma 2 2 3 2 4" xfId="23104"/>
    <cellStyle name="Comma 2 2 3 3" xfId="4089"/>
    <cellStyle name="Comma 2 2 3 3 2" xfId="4090"/>
    <cellStyle name="Comma 2 2 3 3 2 2" xfId="23109"/>
    <cellStyle name="Comma 2 2 3 3 3" xfId="23108"/>
    <cellStyle name="Comma 2 2 3 4" xfId="4091"/>
    <cellStyle name="Comma 2 2 3 4 2" xfId="23110"/>
    <cellStyle name="Comma 2 2 3 5" xfId="23103"/>
    <cellStyle name="Comma 2 2 4" xfId="4092"/>
    <cellStyle name="Comma 2 2 4 2" xfId="23111"/>
    <cellStyle name="Comma 2 2 5" xfId="4093"/>
    <cellStyle name="Comma 2 2 5 2" xfId="23112"/>
    <cellStyle name="Comma 2 2 6" xfId="4094"/>
    <cellStyle name="Comma 2 2 6 2" xfId="23113"/>
    <cellStyle name="Comma 2 2 7" xfId="4095"/>
    <cellStyle name="Comma 2 2 7 2" xfId="23114"/>
    <cellStyle name="Comma 2 2 8" xfId="23093"/>
    <cellStyle name="Comma 2 3" xfId="4096"/>
    <cellStyle name="Comma 2 3 2" xfId="4097"/>
    <cellStyle name="Comma 2 3 2 2" xfId="4098"/>
    <cellStyle name="Comma 2 3 2 2 2" xfId="23116"/>
    <cellStyle name="Comma 2 3 2 3" xfId="4099"/>
    <cellStyle name="Comma 2 3 2 3 2" xfId="23117"/>
    <cellStyle name="Comma 2 3 2 4" xfId="4100"/>
    <cellStyle name="Comma 2 3 2 4 2" xfId="23118"/>
    <cellStyle name="Comma 2 3 2 5" xfId="23115"/>
    <cellStyle name="Comma 2 3 3" xfId="4101"/>
    <cellStyle name="Comma 2 3 3 2" xfId="4102"/>
    <cellStyle name="Comma 2 3 3 2 2" xfId="23120"/>
    <cellStyle name="Comma 2 3 3 3" xfId="23119"/>
    <cellStyle name="Comma 2 3 4" xfId="4103"/>
    <cellStyle name="Comma 2 3 4 2" xfId="4104"/>
    <cellStyle name="Comma 2 3 4 2 2" xfId="23122"/>
    <cellStyle name="Comma 2 3 4 3" xfId="23121"/>
    <cellStyle name="Comma 2 3 5" xfId="4105"/>
    <cellStyle name="Comma 2 3 5 2" xfId="23123"/>
    <cellStyle name="Comma 2 3 6" xfId="4106"/>
    <cellStyle name="Comma 2 3 6 2" xfId="23124"/>
    <cellStyle name="Comma 2 4" xfId="4107"/>
    <cellStyle name="Comma 2 4 2" xfId="4108"/>
    <cellStyle name="Comma 2 4 2 2" xfId="23125"/>
    <cellStyle name="Comma 2 4 3" xfId="4109"/>
    <cellStyle name="Comma 2 4 3 2" xfId="23126"/>
    <cellStyle name="Comma 2 4 4" xfId="4110"/>
    <cellStyle name="Comma 2 4 4 2" xfId="23127"/>
    <cellStyle name="Comma 2 4 5" xfId="4111"/>
    <cellStyle name="Comma 2 4 5 2" xfId="23128"/>
    <cellStyle name="Comma 2 5" xfId="4112"/>
    <cellStyle name="Comma 2 5 2" xfId="4113"/>
    <cellStyle name="Comma 2 5 2 2" xfId="23130"/>
    <cellStyle name="Comma 2 5 3" xfId="4114"/>
    <cellStyle name="Comma 2 5 3 2" xfId="23131"/>
    <cellStyle name="Comma 2 5 4" xfId="4115"/>
    <cellStyle name="Comma 2 5 4 2" xfId="23132"/>
    <cellStyle name="Comma 2 5 5" xfId="4116"/>
    <cellStyle name="Comma 2 5 5 2" xfId="23133"/>
    <cellStyle name="Comma 2 5 6" xfId="4117"/>
    <cellStyle name="Comma 2 5 6 2" xfId="23134"/>
    <cellStyle name="Comma 2 5 7" xfId="23129"/>
    <cellStyle name="Comma 2 6" xfId="4118"/>
    <cellStyle name="Comma 2 6 2" xfId="4119"/>
    <cellStyle name="Comma 2 6 2 2" xfId="4120"/>
    <cellStyle name="Comma 2 6 2 2 2" xfId="23137"/>
    <cellStyle name="Comma 2 6 2 3" xfId="4121"/>
    <cellStyle name="Comma 2 6 2 3 2" xfId="23138"/>
    <cellStyle name="Comma 2 6 2 4" xfId="4122"/>
    <cellStyle name="Comma 2 6 2 4 2" xfId="23139"/>
    <cellStyle name="Comma 2 6 2 5" xfId="23136"/>
    <cellStyle name="Comma 2 6 3" xfId="4123"/>
    <cellStyle name="Comma 2 6 3 2" xfId="23140"/>
    <cellStyle name="Comma 2 6 4" xfId="4124"/>
    <cellStyle name="Comma 2 6 4 2" xfId="23141"/>
    <cellStyle name="Comma 2 6 5" xfId="4125"/>
    <cellStyle name="Comma 2 6 5 2" xfId="23142"/>
    <cellStyle name="Comma 2 6 6" xfId="4126"/>
    <cellStyle name="Comma 2 6 6 2" xfId="23143"/>
    <cellStyle name="Comma 2 6 7" xfId="23135"/>
    <cellStyle name="Comma 2 7" xfId="4127"/>
    <cellStyle name="Comma 2 7 2" xfId="4128"/>
    <cellStyle name="Comma 2 7 2 2" xfId="23145"/>
    <cellStyle name="Comma 2 7 3" xfId="4129"/>
    <cellStyle name="Comma 2 7 3 2" xfId="23146"/>
    <cellStyle name="Comma 2 7 4" xfId="4130"/>
    <cellStyle name="Comma 2 7 4 2" xfId="23147"/>
    <cellStyle name="Comma 2 7 5" xfId="23144"/>
    <cellStyle name="Comma 2 8" xfId="4131"/>
    <cellStyle name="Comma 2 8 2" xfId="23148"/>
    <cellStyle name="Comma 2 9" xfId="4132"/>
    <cellStyle name="Comma 2 9 2" xfId="23149"/>
    <cellStyle name="Comma 20" xfId="4133"/>
    <cellStyle name="Comma 20 2" xfId="4134"/>
    <cellStyle name="Comma 20 2 2" xfId="4135"/>
    <cellStyle name="Comma 20 2 2 2" xfId="4136"/>
    <cellStyle name="Comma 20 2 2 2 2" xfId="23153"/>
    <cellStyle name="Comma 20 2 2 3" xfId="23152"/>
    <cellStyle name="Comma 20 2 3" xfId="4137"/>
    <cellStyle name="Comma 20 2 3 2" xfId="23154"/>
    <cellStyle name="Comma 20 2 4" xfId="23151"/>
    <cellStyle name="Comma 20 3" xfId="4138"/>
    <cellStyle name="Comma 20 3 2" xfId="4139"/>
    <cellStyle name="Comma 20 3 2 2" xfId="23156"/>
    <cellStyle name="Comma 20 3 3" xfId="23155"/>
    <cellStyle name="Comma 20 4" xfId="4140"/>
    <cellStyle name="Comma 20 4 2" xfId="23157"/>
    <cellStyle name="Comma 20 5" xfId="23150"/>
    <cellStyle name="Comma 21" xfId="4141"/>
    <cellStyle name="Comma 21 2" xfId="4142"/>
    <cellStyle name="Comma 21 2 2" xfId="4143"/>
    <cellStyle name="Comma 21 2 2 2" xfId="4144"/>
    <cellStyle name="Comma 21 2 2 2 2" xfId="23161"/>
    <cellStyle name="Comma 21 2 2 3" xfId="23160"/>
    <cellStyle name="Comma 21 2 3" xfId="4145"/>
    <cellStyle name="Comma 21 2 3 2" xfId="23162"/>
    <cellStyle name="Comma 21 2 4" xfId="23159"/>
    <cellStyle name="Comma 21 3" xfId="4146"/>
    <cellStyle name="Comma 21 3 2" xfId="4147"/>
    <cellStyle name="Comma 21 3 2 2" xfId="23164"/>
    <cellStyle name="Comma 21 3 3" xfId="23163"/>
    <cellStyle name="Comma 21 4" xfId="4148"/>
    <cellStyle name="Comma 21 4 2" xfId="23165"/>
    <cellStyle name="Comma 21 5" xfId="23158"/>
    <cellStyle name="Comma 22" xfId="4149"/>
    <cellStyle name="Comma 22 2" xfId="4150"/>
    <cellStyle name="Comma 22 2 2" xfId="4151"/>
    <cellStyle name="Comma 22 2 2 2" xfId="4152"/>
    <cellStyle name="Comma 22 2 2 2 2" xfId="4153"/>
    <cellStyle name="Comma 22 2 2 2 2 2" xfId="23170"/>
    <cellStyle name="Comma 22 2 2 2 3" xfId="23169"/>
    <cellStyle name="Comma 22 2 2 3" xfId="4154"/>
    <cellStyle name="Comma 22 2 2 3 2" xfId="23171"/>
    <cellStyle name="Comma 22 2 2 4" xfId="23168"/>
    <cellStyle name="Comma 22 2 3" xfId="4155"/>
    <cellStyle name="Comma 22 2 3 2" xfId="4156"/>
    <cellStyle name="Comma 22 2 3 2 2" xfId="23173"/>
    <cellStyle name="Comma 22 2 3 3" xfId="23172"/>
    <cellStyle name="Comma 22 2 4" xfId="4157"/>
    <cellStyle name="Comma 22 2 4 2" xfId="23174"/>
    <cellStyle name="Comma 22 2 5" xfId="23167"/>
    <cellStyle name="Comma 22 3" xfId="4158"/>
    <cellStyle name="Comma 22 3 2" xfId="4159"/>
    <cellStyle name="Comma 22 3 2 2" xfId="4160"/>
    <cellStyle name="Comma 22 3 2 2 2" xfId="4161"/>
    <cellStyle name="Comma 22 3 2 2 2 2" xfId="23178"/>
    <cellStyle name="Comma 22 3 2 2 3" xfId="23177"/>
    <cellStyle name="Comma 22 3 2 3" xfId="4162"/>
    <cellStyle name="Comma 22 3 2 3 2" xfId="23179"/>
    <cellStyle name="Comma 22 3 2 4" xfId="23176"/>
    <cellStyle name="Comma 22 3 3" xfId="4163"/>
    <cellStyle name="Comma 22 3 3 2" xfId="4164"/>
    <cellStyle name="Comma 22 3 3 2 2" xfId="23181"/>
    <cellStyle name="Comma 22 3 3 3" xfId="23180"/>
    <cellStyle name="Comma 22 3 4" xfId="4165"/>
    <cellStyle name="Comma 22 3 4 2" xfId="23182"/>
    <cellStyle name="Comma 22 3 5" xfId="23175"/>
    <cellStyle name="Comma 22 4" xfId="4166"/>
    <cellStyle name="Comma 22 4 2" xfId="4167"/>
    <cellStyle name="Comma 22 4 2 2" xfId="4168"/>
    <cellStyle name="Comma 22 4 2 2 2" xfId="23185"/>
    <cellStyle name="Comma 22 4 2 3" xfId="23184"/>
    <cellStyle name="Comma 22 4 3" xfId="4169"/>
    <cellStyle name="Comma 22 4 3 2" xfId="23186"/>
    <cellStyle name="Comma 22 4 4" xfId="23183"/>
    <cellStyle name="Comma 22 5" xfId="4170"/>
    <cellStyle name="Comma 22 5 2" xfId="4171"/>
    <cellStyle name="Comma 22 5 2 2" xfId="23188"/>
    <cellStyle name="Comma 22 5 3" xfId="23187"/>
    <cellStyle name="Comma 22 6" xfId="4172"/>
    <cellStyle name="Comma 22 6 2" xfId="23189"/>
    <cellStyle name="Comma 22 7" xfId="23166"/>
    <cellStyle name="Comma 23" xfId="4173"/>
    <cellStyle name="Comma 23 2" xfId="4174"/>
    <cellStyle name="Comma 23 2 2" xfId="4175"/>
    <cellStyle name="Comma 23 2 2 2" xfId="4176"/>
    <cellStyle name="Comma 23 2 2 2 2" xfId="4177"/>
    <cellStyle name="Comma 23 2 2 2 2 2" xfId="23194"/>
    <cellStyle name="Comma 23 2 2 2 3" xfId="23193"/>
    <cellStyle name="Comma 23 2 2 3" xfId="4178"/>
    <cellStyle name="Comma 23 2 2 3 2" xfId="23195"/>
    <cellStyle name="Comma 23 2 2 4" xfId="23192"/>
    <cellStyle name="Comma 23 2 3" xfId="4179"/>
    <cellStyle name="Comma 23 2 3 2" xfId="4180"/>
    <cellStyle name="Comma 23 2 3 2 2" xfId="23197"/>
    <cellStyle name="Comma 23 2 3 3" xfId="23196"/>
    <cellStyle name="Comma 23 2 4" xfId="4181"/>
    <cellStyle name="Comma 23 2 4 2" xfId="23198"/>
    <cellStyle name="Comma 23 2 5" xfId="23191"/>
    <cellStyle name="Comma 23 3" xfId="4182"/>
    <cellStyle name="Comma 23 3 2" xfId="4183"/>
    <cellStyle name="Comma 23 3 2 2" xfId="4184"/>
    <cellStyle name="Comma 23 3 2 2 2" xfId="4185"/>
    <cellStyle name="Comma 23 3 2 2 2 2" xfId="23202"/>
    <cellStyle name="Comma 23 3 2 2 3" xfId="23201"/>
    <cellStyle name="Comma 23 3 2 3" xfId="4186"/>
    <cellStyle name="Comma 23 3 2 3 2" xfId="23203"/>
    <cellStyle name="Comma 23 3 2 4" xfId="23200"/>
    <cellStyle name="Comma 23 3 3" xfId="4187"/>
    <cellStyle name="Comma 23 3 3 2" xfId="4188"/>
    <cellStyle name="Comma 23 3 3 2 2" xfId="23205"/>
    <cellStyle name="Comma 23 3 3 3" xfId="23204"/>
    <cellStyle name="Comma 23 3 4" xfId="4189"/>
    <cellStyle name="Comma 23 3 4 2" xfId="23206"/>
    <cellStyle name="Comma 23 3 5" xfId="23199"/>
    <cellStyle name="Comma 23 4" xfId="4190"/>
    <cellStyle name="Comma 23 4 2" xfId="4191"/>
    <cellStyle name="Comma 23 4 2 2" xfId="4192"/>
    <cellStyle name="Comma 23 4 2 2 2" xfId="23209"/>
    <cellStyle name="Comma 23 4 2 3" xfId="23208"/>
    <cellStyle name="Comma 23 4 3" xfId="4193"/>
    <cellStyle name="Comma 23 4 3 2" xfId="23210"/>
    <cellStyle name="Comma 23 4 4" xfId="23207"/>
    <cellStyle name="Comma 23 5" xfId="4194"/>
    <cellStyle name="Comma 23 5 2" xfId="4195"/>
    <cellStyle name="Comma 23 5 2 2" xfId="23212"/>
    <cellStyle name="Comma 23 5 3" xfId="23211"/>
    <cellStyle name="Comma 23 6" xfId="4196"/>
    <cellStyle name="Comma 23 6 2" xfId="23213"/>
    <cellStyle name="Comma 23 7" xfId="23190"/>
    <cellStyle name="Comma 24" xfId="4197"/>
    <cellStyle name="Comma 24 2" xfId="4198"/>
    <cellStyle name="Comma 24 2 2" xfId="4199"/>
    <cellStyle name="Comma 24 2 2 2" xfId="4200"/>
    <cellStyle name="Comma 24 2 2 2 2" xfId="4201"/>
    <cellStyle name="Comma 24 2 2 2 2 2" xfId="23218"/>
    <cellStyle name="Comma 24 2 2 2 3" xfId="23217"/>
    <cellStyle name="Comma 24 2 2 3" xfId="4202"/>
    <cellStyle name="Comma 24 2 2 3 2" xfId="23219"/>
    <cellStyle name="Comma 24 2 2 4" xfId="23216"/>
    <cellStyle name="Comma 24 2 3" xfId="4203"/>
    <cellStyle name="Comma 24 2 3 2" xfId="4204"/>
    <cellStyle name="Comma 24 2 3 2 2" xfId="23221"/>
    <cellStyle name="Comma 24 2 3 3" xfId="23220"/>
    <cellStyle name="Comma 24 2 4" xfId="4205"/>
    <cellStyle name="Comma 24 2 4 2" xfId="23222"/>
    <cellStyle name="Comma 24 2 5" xfId="23215"/>
    <cellStyle name="Comma 24 3" xfId="4206"/>
    <cellStyle name="Comma 24 3 2" xfId="4207"/>
    <cellStyle name="Comma 24 3 2 2" xfId="4208"/>
    <cellStyle name="Comma 24 3 2 2 2" xfId="4209"/>
    <cellStyle name="Comma 24 3 2 2 2 2" xfId="23226"/>
    <cellStyle name="Comma 24 3 2 2 3" xfId="23225"/>
    <cellStyle name="Comma 24 3 2 3" xfId="4210"/>
    <cellStyle name="Comma 24 3 2 3 2" xfId="23227"/>
    <cellStyle name="Comma 24 3 2 4" xfId="23224"/>
    <cellStyle name="Comma 24 3 3" xfId="4211"/>
    <cellStyle name="Comma 24 3 3 2" xfId="4212"/>
    <cellStyle name="Comma 24 3 3 2 2" xfId="23229"/>
    <cellStyle name="Comma 24 3 3 3" xfId="23228"/>
    <cellStyle name="Comma 24 3 4" xfId="4213"/>
    <cellStyle name="Comma 24 3 4 2" xfId="23230"/>
    <cellStyle name="Comma 24 3 5" xfId="23223"/>
    <cellStyle name="Comma 24 4" xfId="4214"/>
    <cellStyle name="Comma 24 4 2" xfId="4215"/>
    <cellStyle name="Comma 24 4 2 2" xfId="4216"/>
    <cellStyle name="Comma 24 4 2 2 2" xfId="23233"/>
    <cellStyle name="Comma 24 4 2 3" xfId="23232"/>
    <cellStyle name="Comma 24 4 3" xfId="4217"/>
    <cellStyle name="Comma 24 4 3 2" xfId="23234"/>
    <cellStyle name="Comma 24 4 4" xfId="23231"/>
    <cellStyle name="Comma 24 5" xfId="4218"/>
    <cellStyle name="Comma 24 5 2" xfId="4219"/>
    <cellStyle name="Comma 24 5 2 2" xfId="23236"/>
    <cellStyle name="Comma 24 5 3" xfId="23235"/>
    <cellStyle name="Comma 24 6" xfId="4220"/>
    <cellStyle name="Comma 24 6 2" xfId="23237"/>
    <cellStyle name="Comma 24 7" xfId="23214"/>
    <cellStyle name="Comma 25" xfId="4221"/>
    <cellStyle name="Comma 25 2" xfId="4222"/>
    <cellStyle name="Comma 25 2 2" xfId="4223"/>
    <cellStyle name="Comma 25 2 2 2" xfId="4224"/>
    <cellStyle name="Comma 25 2 2 2 2" xfId="4225"/>
    <cellStyle name="Comma 25 2 2 2 2 2" xfId="23242"/>
    <cellStyle name="Comma 25 2 2 2 3" xfId="23241"/>
    <cellStyle name="Comma 25 2 2 3" xfId="4226"/>
    <cellStyle name="Comma 25 2 2 3 2" xfId="23243"/>
    <cellStyle name="Comma 25 2 2 4" xfId="23240"/>
    <cellStyle name="Comma 25 2 3" xfId="4227"/>
    <cellStyle name="Comma 25 2 3 2" xfId="4228"/>
    <cellStyle name="Comma 25 2 3 2 2" xfId="23245"/>
    <cellStyle name="Comma 25 2 3 3" xfId="23244"/>
    <cellStyle name="Comma 25 2 4" xfId="4229"/>
    <cellStyle name="Comma 25 2 4 2" xfId="23246"/>
    <cellStyle name="Comma 25 2 5" xfId="23239"/>
    <cellStyle name="Comma 25 3" xfId="4230"/>
    <cellStyle name="Comma 25 3 2" xfId="4231"/>
    <cellStyle name="Comma 25 3 2 2" xfId="4232"/>
    <cellStyle name="Comma 25 3 2 2 2" xfId="4233"/>
    <cellStyle name="Comma 25 3 2 2 2 2" xfId="23250"/>
    <cellStyle name="Comma 25 3 2 2 3" xfId="23249"/>
    <cellStyle name="Comma 25 3 2 3" xfId="4234"/>
    <cellStyle name="Comma 25 3 2 3 2" xfId="23251"/>
    <cellStyle name="Comma 25 3 2 4" xfId="23248"/>
    <cellStyle name="Comma 25 3 3" xfId="4235"/>
    <cellStyle name="Comma 25 3 3 2" xfId="4236"/>
    <cellStyle name="Comma 25 3 3 2 2" xfId="23253"/>
    <cellStyle name="Comma 25 3 3 3" xfId="23252"/>
    <cellStyle name="Comma 25 3 4" xfId="4237"/>
    <cellStyle name="Comma 25 3 4 2" xfId="23254"/>
    <cellStyle name="Comma 25 3 5" xfId="23247"/>
    <cellStyle name="Comma 25 4" xfId="4238"/>
    <cellStyle name="Comma 25 4 2" xfId="4239"/>
    <cellStyle name="Comma 25 4 2 2" xfId="4240"/>
    <cellStyle name="Comma 25 4 2 2 2" xfId="23257"/>
    <cellStyle name="Comma 25 4 2 3" xfId="23256"/>
    <cellStyle name="Comma 25 4 3" xfId="4241"/>
    <cellStyle name="Comma 25 4 3 2" xfId="23258"/>
    <cellStyle name="Comma 25 4 4" xfId="23255"/>
    <cellStyle name="Comma 25 5" xfId="4242"/>
    <cellStyle name="Comma 25 5 2" xfId="4243"/>
    <cellStyle name="Comma 25 5 2 2" xfId="23260"/>
    <cellStyle name="Comma 25 5 3" xfId="23259"/>
    <cellStyle name="Comma 25 6" xfId="4244"/>
    <cellStyle name="Comma 25 6 2" xfId="23261"/>
    <cellStyle name="Comma 25 7" xfId="23238"/>
    <cellStyle name="Comma 26" xfId="4245"/>
    <cellStyle name="Comma 26 2" xfId="4246"/>
    <cellStyle name="Comma 26 2 2" xfId="4247"/>
    <cellStyle name="Comma 26 2 2 2" xfId="4248"/>
    <cellStyle name="Comma 26 2 2 2 2" xfId="4249"/>
    <cellStyle name="Comma 26 2 2 2 2 2" xfId="23266"/>
    <cellStyle name="Comma 26 2 2 2 3" xfId="23265"/>
    <cellStyle name="Comma 26 2 2 3" xfId="4250"/>
    <cellStyle name="Comma 26 2 2 3 2" xfId="23267"/>
    <cellStyle name="Comma 26 2 2 4" xfId="23264"/>
    <cellStyle name="Comma 26 2 3" xfId="4251"/>
    <cellStyle name="Comma 26 2 3 2" xfId="4252"/>
    <cellStyle name="Comma 26 2 3 2 2" xfId="23269"/>
    <cellStyle name="Comma 26 2 3 3" xfId="23268"/>
    <cellStyle name="Comma 26 2 4" xfId="4253"/>
    <cellStyle name="Comma 26 2 4 2" xfId="23270"/>
    <cellStyle name="Comma 26 2 5" xfId="23263"/>
    <cellStyle name="Comma 26 3" xfId="4254"/>
    <cellStyle name="Comma 26 3 2" xfId="4255"/>
    <cellStyle name="Comma 26 3 2 2" xfId="4256"/>
    <cellStyle name="Comma 26 3 2 2 2" xfId="4257"/>
    <cellStyle name="Comma 26 3 2 2 2 2" xfId="23274"/>
    <cellStyle name="Comma 26 3 2 2 3" xfId="23273"/>
    <cellStyle name="Comma 26 3 2 3" xfId="4258"/>
    <cellStyle name="Comma 26 3 2 3 2" xfId="23275"/>
    <cellStyle name="Comma 26 3 2 4" xfId="23272"/>
    <cellStyle name="Comma 26 3 3" xfId="4259"/>
    <cellStyle name="Comma 26 3 3 2" xfId="4260"/>
    <cellStyle name="Comma 26 3 3 2 2" xfId="23277"/>
    <cellStyle name="Comma 26 3 3 3" xfId="23276"/>
    <cellStyle name="Comma 26 3 4" xfId="4261"/>
    <cellStyle name="Comma 26 3 4 2" xfId="23278"/>
    <cellStyle name="Comma 26 3 5" xfId="23271"/>
    <cellStyle name="Comma 26 4" xfId="4262"/>
    <cellStyle name="Comma 26 4 2" xfId="4263"/>
    <cellStyle name="Comma 26 4 2 2" xfId="4264"/>
    <cellStyle name="Comma 26 4 2 2 2" xfId="23281"/>
    <cellStyle name="Comma 26 4 2 3" xfId="23280"/>
    <cellStyle name="Comma 26 4 3" xfId="4265"/>
    <cellStyle name="Comma 26 4 3 2" xfId="23282"/>
    <cellStyle name="Comma 26 4 4" xfId="23279"/>
    <cellStyle name="Comma 26 5" xfId="4266"/>
    <cellStyle name="Comma 26 5 2" xfId="4267"/>
    <cellStyle name="Comma 26 5 2 2" xfId="23284"/>
    <cellStyle name="Comma 26 5 3" xfId="23283"/>
    <cellStyle name="Comma 26 6" xfId="4268"/>
    <cellStyle name="Comma 26 6 2" xfId="23285"/>
    <cellStyle name="Comma 26 7" xfId="23262"/>
    <cellStyle name="Comma 27" xfId="4269"/>
    <cellStyle name="Comma 27 2" xfId="4270"/>
    <cellStyle name="Comma 27 2 2" xfId="4271"/>
    <cellStyle name="Comma 27 2 2 2" xfId="4272"/>
    <cellStyle name="Comma 27 2 2 2 2" xfId="23289"/>
    <cellStyle name="Comma 27 2 2 3" xfId="23288"/>
    <cellStyle name="Comma 27 2 3" xfId="4273"/>
    <cellStyle name="Comma 27 2 3 2" xfId="23290"/>
    <cellStyle name="Comma 27 2 4" xfId="23287"/>
    <cellStyle name="Comma 27 3" xfId="4274"/>
    <cellStyle name="Comma 27 3 2" xfId="4275"/>
    <cellStyle name="Comma 27 3 2 2" xfId="23292"/>
    <cellStyle name="Comma 27 3 3" xfId="23291"/>
    <cellStyle name="Comma 27 4" xfId="4276"/>
    <cellStyle name="Comma 27 4 2" xfId="23293"/>
    <cellStyle name="Comma 27 5" xfId="23286"/>
    <cellStyle name="Comma 28" xfId="4277"/>
    <cellStyle name="Comma 28 2" xfId="4278"/>
    <cellStyle name="Comma 28 2 2" xfId="4279"/>
    <cellStyle name="Comma 28 2 2 2" xfId="4280"/>
    <cellStyle name="Comma 28 2 2 2 2" xfId="23297"/>
    <cellStyle name="Comma 28 2 2 3" xfId="23296"/>
    <cellStyle name="Comma 28 2 3" xfId="4281"/>
    <cellStyle name="Comma 28 2 3 2" xfId="23298"/>
    <cellStyle name="Comma 28 2 4" xfId="23295"/>
    <cellStyle name="Comma 28 3" xfId="4282"/>
    <cellStyle name="Comma 28 3 2" xfId="4283"/>
    <cellStyle name="Comma 28 3 2 2" xfId="23300"/>
    <cellStyle name="Comma 28 3 3" xfId="23299"/>
    <cellStyle name="Comma 28 4" xfId="4284"/>
    <cellStyle name="Comma 28 4 2" xfId="23301"/>
    <cellStyle name="Comma 28 5" xfId="23294"/>
    <cellStyle name="Comma 29" xfId="4285"/>
    <cellStyle name="Comma 29 2" xfId="4286"/>
    <cellStyle name="Comma 29 2 2" xfId="4287"/>
    <cellStyle name="Comma 29 2 2 2" xfId="4288"/>
    <cellStyle name="Comma 29 2 2 2 2" xfId="23305"/>
    <cellStyle name="Comma 29 2 2 3" xfId="23304"/>
    <cellStyle name="Comma 29 2 3" xfId="4289"/>
    <cellStyle name="Comma 29 2 3 2" xfId="23306"/>
    <cellStyle name="Comma 29 2 4" xfId="23303"/>
    <cellStyle name="Comma 29 3" xfId="4290"/>
    <cellStyle name="Comma 29 3 2" xfId="4291"/>
    <cellStyle name="Comma 29 3 2 2" xfId="23308"/>
    <cellStyle name="Comma 29 3 3" xfId="23307"/>
    <cellStyle name="Comma 29 4" xfId="4292"/>
    <cellStyle name="Comma 29 4 2" xfId="23309"/>
    <cellStyle name="Comma 29 5" xfId="23302"/>
    <cellStyle name="Comma 3" xfId="4293"/>
    <cellStyle name="Comma 3 10" xfId="4294"/>
    <cellStyle name="Comma 3 10 2" xfId="4295"/>
    <cellStyle name="Comma 3 10 2 2" xfId="23312"/>
    <cellStyle name="Comma 3 10 3" xfId="4296"/>
    <cellStyle name="Comma 3 10 3 2" xfId="23313"/>
    <cellStyle name="Comma 3 10 4" xfId="23311"/>
    <cellStyle name="Comma 3 11" xfId="4297"/>
    <cellStyle name="Comma 3 11 2" xfId="23314"/>
    <cellStyle name="Comma 3 12" xfId="4298"/>
    <cellStyle name="Comma 3 12 2" xfId="23315"/>
    <cellStyle name="Comma 3 13" xfId="4299"/>
    <cellStyle name="Comma 3 13 2" xfId="23316"/>
    <cellStyle name="Comma 3 14" xfId="23310"/>
    <cellStyle name="Comma 3 2" xfId="4300"/>
    <cellStyle name="Comma 3 2 10" xfId="23317"/>
    <cellStyle name="Comma 3 2 2" xfId="4301"/>
    <cellStyle name="Comma 3 2 2 2" xfId="4302"/>
    <cellStyle name="Comma 3 2 2 2 2" xfId="4303"/>
    <cellStyle name="Comma 3 2 2 2 2 2" xfId="4304"/>
    <cellStyle name="Comma 3 2 2 2 2 2 2" xfId="4305"/>
    <cellStyle name="Comma 3 2 2 2 2 2 2 2" xfId="4306"/>
    <cellStyle name="Comma 3 2 2 2 2 2 2 2 2" xfId="23323"/>
    <cellStyle name="Comma 3 2 2 2 2 2 2 3" xfId="23322"/>
    <cellStyle name="Comma 3 2 2 2 2 2 3" xfId="4307"/>
    <cellStyle name="Comma 3 2 2 2 2 2 3 2" xfId="23324"/>
    <cellStyle name="Comma 3 2 2 2 2 2 4" xfId="23321"/>
    <cellStyle name="Comma 3 2 2 2 2 3" xfId="4308"/>
    <cellStyle name="Comma 3 2 2 2 2 3 2" xfId="4309"/>
    <cellStyle name="Comma 3 2 2 2 2 3 2 2" xfId="4310"/>
    <cellStyle name="Comma 3 2 2 2 2 3 2 2 2" xfId="23327"/>
    <cellStyle name="Comma 3 2 2 2 2 3 2 3" xfId="23326"/>
    <cellStyle name="Comma 3 2 2 2 2 3 3" xfId="4311"/>
    <cellStyle name="Comma 3 2 2 2 2 3 3 2" xfId="23328"/>
    <cellStyle name="Comma 3 2 2 2 2 3 4" xfId="23325"/>
    <cellStyle name="Comma 3 2 2 2 2 4" xfId="4312"/>
    <cellStyle name="Comma 3 2 2 2 2 4 2" xfId="4313"/>
    <cellStyle name="Comma 3 2 2 2 2 4 2 2" xfId="23330"/>
    <cellStyle name="Comma 3 2 2 2 2 4 3" xfId="23329"/>
    <cellStyle name="Comma 3 2 2 2 2 5" xfId="4314"/>
    <cellStyle name="Comma 3 2 2 2 2 5 2" xfId="23331"/>
    <cellStyle name="Comma 3 2 2 2 2 6" xfId="4315"/>
    <cellStyle name="Comma 3 2 2 2 2 6 2" xfId="23332"/>
    <cellStyle name="Comma 3 2 2 2 2 7" xfId="23320"/>
    <cellStyle name="Comma 3 2 2 2 3" xfId="4316"/>
    <cellStyle name="Comma 3 2 2 2 3 2" xfId="4317"/>
    <cellStyle name="Comma 3 2 2 2 3 2 2" xfId="4318"/>
    <cellStyle name="Comma 3 2 2 2 3 2 2 2" xfId="23335"/>
    <cellStyle name="Comma 3 2 2 2 3 2 3" xfId="23334"/>
    <cellStyle name="Comma 3 2 2 2 3 3" xfId="4319"/>
    <cellStyle name="Comma 3 2 2 2 3 3 2" xfId="23336"/>
    <cellStyle name="Comma 3 2 2 2 3 4" xfId="23333"/>
    <cellStyle name="Comma 3 2 2 2 4" xfId="4320"/>
    <cellStyle name="Comma 3 2 2 2 4 2" xfId="4321"/>
    <cellStyle name="Comma 3 2 2 2 4 2 2" xfId="4322"/>
    <cellStyle name="Comma 3 2 2 2 4 2 2 2" xfId="23339"/>
    <cellStyle name="Comma 3 2 2 2 4 2 3" xfId="23338"/>
    <cellStyle name="Comma 3 2 2 2 4 3" xfId="4323"/>
    <cellStyle name="Comma 3 2 2 2 4 3 2" xfId="23340"/>
    <cellStyle name="Comma 3 2 2 2 4 4" xfId="23337"/>
    <cellStyle name="Comma 3 2 2 2 5" xfId="4324"/>
    <cellStyle name="Comma 3 2 2 2 5 2" xfId="4325"/>
    <cellStyle name="Comma 3 2 2 2 5 2 2" xfId="23342"/>
    <cellStyle name="Comma 3 2 2 2 5 3" xfId="23341"/>
    <cellStyle name="Comma 3 2 2 2 6" xfId="4326"/>
    <cellStyle name="Comma 3 2 2 2 6 2" xfId="23343"/>
    <cellStyle name="Comma 3 2 2 2 7" xfId="4327"/>
    <cellStyle name="Comma 3 2 2 2 7 2" xfId="23344"/>
    <cellStyle name="Comma 3 2 2 2 8" xfId="23319"/>
    <cellStyle name="Comma 3 2 2 3" xfId="4328"/>
    <cellStyle name="Comma 3 2 2 3 2" xfId="4329"/>
    <cellStyle name="Comma 3 2 2 3 2 2" xfId="4330"/>
    <cellStyle name="Comma 3 2 2 3 2 2 2" xfId="4331"/>
    <cellStyle name="Comma 3 2 2 3 2 2 2 2" xfId="23348"/>
    <cellStyle name="Comma 3 2 2 3 2 2 3" xfId="23347"/>
    <cellStyle name="Comma 3 2 2 3 2 3" xfId="4332"/>
    <cellStyle name="Comma 3 2 2 3 2 3 2" xfId="23349"/>
    <cellStyle name="Comma 3 2 2 3 2 4" xfId="23346"/>
    <cellStyle name="Comma 3 2 2 3 3" xfId="4333"/>
    <cellStyle name="Comma 3 2 2 3 3 2" xfId="4334"/>
    <cellStyle name="Comma 3 2 2 3 3 2 2" xfId="4335"/>
    <cellStyle name="Comma 3 2 2 3 3 2 2 2" xfId="23352"/>
    <cellStyle name="Comma 3 2 2 3 3 2 3" xfId="23351"/>
    <cellStyle name="Comma 3 2 2 3 3 3" xfId="4336"/>
    <cellStyle name="Comma 3 2 2 3 3 3 2" xfId="23353"/>
    <cellStyle name="Comma 3 2 2 3 3 4" xfId="23350"/>
    <cellStyle name="Comma 3 2 2 3 4" xfId="4337"/>
    <cellStyle name="Comma 3 2 2 3 4 2" xfId="4338"/>
    <cellStyle name="Comma 3 2 2 3 4 2 2" xfId="23355"/>
    <cellStyle name="Comma 3 2 2 3 4 3" xfId="23354"/>
    <cellStyle name="Comma 3 2 2 3 5" xfId="4339"/>
    <cellStyle name="Comma 3 2 2 3 5 2" xfId="23356"/>
    <cellStyle name="Comma 3 2 2 3 6" xfId="4340"/>
    <cellStyle name="Comma 3 2 2 3 6 2" xfId="23357"/>
    <cellStyle name="Comma 3 2 2 3 7" xfId="23345"/>
    <cellStyle name="Comma 3 2 2 4" xfId="4341"/>
    <cellStyle name="Comma 3 2 2 4 2" xfId="4342"/>
    <cellStyle name="Comma 3 2 2 4 2 2" xfId="4343"/>
    <cellStyle name="Comma 3 2 2 4 2 2 2" xfId="23360"/>
    <cellStyle name="Comma 3 2 2 4 2 3" xfId="23359"/>
    <cellStyle name="Comma 3 2 2 4 3" xfId="4344"/>
    <cellStyle name="Comma 3 2 2 4 3 2" xfId="23361"/>
    <cellStyle name="Comma 3 2 2 4 4" xfId="4345"/>
    <cellStyle name="Comma 3 2 2 4 4 2" xfId="23362"/>
    <cellStyle name="Comma 3 2 2 4 5" xfId="23358"/>
    <cellStyle name="Comma 3 2 2 5" xfId="4346"/>
    <cellStyle name="Comma 3 2 2 5 2" xfId="4347"/>
    <cellStyle name="Comma 3 2 2 5 2 2" xfId="4348"/>
    <cellStyle name="Comma 3 2 2 5 2 2 2" xfId="23365"/>
    <cellStyle name="Comma 3 2 2 5 2 3" xfId="23364"/>
    <cellStyle name="Comma 3 2 2 5 3" xfId="4349"/>
    <cellStyle name="Comma 3 2 2 5 3 2" xfId="23366"/>
    <cellStyle name="Comma 3 2 2 5 4" xfId="23363"/>
    <cellStyle name="Comma 3 2 2 6" xfId="4350"/>
    <cellStyle name="Comma 3 2 2 6 2" xfId="4351"/>
    <cellStyle name="Comma 3 2 2 6 2 2" xfId="23368"/>
    <cellStyle name="Comma 3 2 2 6 3" xfId="23367"/>
    <cellStyle name="Comma 3 2 2 7" xfId="4352"/>
    <cellStyle name="Comma 3 2 2 7 2" xfId="23369"/>
    <cellStyle name="Comma 3 2 2 8" xfId="4353"/>
    <cellStyle name="Comma 3 2 2 8 2" xfId="23370"/>
    <cellStyle name="Comma 3 2 2 9" xfId="23318"/>
    <cellStyle name="Comma 3 2 3" xfId="4354"/>
    <cellStyle name="Comma 3 2 3 2" xfId="4355"/>
    <cellStyle name="Comma 3 2 3 2 2" xfId="4356"/>
    <cellStyle name="Comma 3 2 3 2 2 2" xfId="4357"/>
    <cellStyle name="Comma 3 2 3 2 2 2 2" xfId="4358"/>
    <cellStyle name="Comma 3 2 3 2 2 2 2 2" xfId="23375"/>
    <cellStyle name="Comma 3 2 3 2 2 2 3" xfId="23374"/>
    <cellStyle name="Comma 3 2 3 2 2 3" xfId="4359"/>
    <cellStyle name="Comma 3 2 3 2 2 3 2" xfId="23376"/>
    <cellStyle name="Comma 3 2 3 2 2 4" xfId="23373"/>
    <cellStyle name="Comma 3 2 3 2 3" xfId="4360"/>
    <cellStyle name="Comma 3 2 3 2 3 2" xfId="4361"/>
    <cellStyle name="Comma 3 2 3 2 3 2 2" xfId="4362"/>
    <cellStyle name="Comma 3 2 3 2 3 2 2 2" xfId="23379"/>
    <cellStyle name="Comma 3 2 3 2 3 2 3" xfId="23378"/>
    <cellStyle name="Comma 3 2 3 2 3 3" xfId="4363"/>
    <cellStyle name="Comma 3 2 3 2 3 3 2" xfId="23380"/>
    <cellStyle name="Comma 3 2 3 2 3 4" xfId="23377"/>
    <cellStyle name="Comma 3 2 3 2 4" xfId="4364"/>
    <cellStyle name="Comma 3 2 3 2 4 2" xfId="4365"/>
    <cellStyle name="Comma 3 2 3 2 4 2 2" xfId="23382"/>
    <cellStyle name="Comma 3 2 3 2 4 3" xfId="23381"/>
    <cellStyle name="Comma 3 2 3 2 5" xfId="4366"/>
    <cellStyle name="Comma 3 2 3 2 5 2" xfId="23383"/>
    <cellStyle name="Comma 3 2 3 2 6" xfId="4367"/>
    <cellStyle name="Comma 3 2 3 2 6 2" xfId="23384"/>
    <cellStyle name="Comma 3 2 3 2 7" xfId="23372"/>
    <cellStyle name="Comma 3 2 3 3" xfId="4368"/>
    <cellStyle name="Comma 3 2 3 3 2" xfId="4369"/>
    <cellStyle name="Comma 3 2 3 3 2 2" xfId="4370"/>
    <cellStyle name="Comma 3 2 3 3 2 2 2" xfId="23387"/>
    <cellStyle name="Comma 3 2 3 3 2 3" xfId="23386"/>
    <cellStyle name="Comma 3 2 3 3 3" xfId="4371"/>
    <cellStyle name="Comma 3 2 3 3 3 2" xfId="23388"/>
    <cellStyle name="Comma 3 2 3 3 4" xfId="23385"/>
    <cellStyle name="Comma 3 2 3 4" xfId="4372"/>
    <cellStyle name="Comma 3 2 3 4 2" xfId="4373"/>
    <cellStyle name="Comma 3 2 3 4 2 2" xfId="4374"/>
    <cellStyle name="Comma 3 2 3 4 2 2 2" xfId="23391"/>
    <cellStyle name="Comma 3 2 3 4 2 3" xfId="23390"/>
    <cellStyle name="Comma 3 2 3 4 3" xfId="4375"/>
    <cellStyle name="Comma 3 2 3 4 3 2" xfId="23392"/>
    <cellStyle name="Comma 3 2 3 4 4" xfId="23389"/>
    <cellStyle name="Comma 3 2 3 5" xfId="4376"/>
    <cellStyle name="Comma 3 2 3 5 2" xfId="4377"/>
    <cellStyle name="Comma 3 2 3 5 2 2" xfId="23394"/>
    <cellStyle name="Comma 3 2 3 5 3" xfId="23393"/>
    <cellStyle name="Comma 3 2 3 6" xfId="4378"/>
    <cellStyle name="Comma 3 2 3 6 2" xfId="23395"/>
    <cellStyle name="Comma 3 2 3 7" xfId="4379"/>
    <cellStyle name="Comma 3 2 3 7 2" xfId="23396"/>
    <cellStyle name="Comma 3 2 3 8" xfId="23371"/>
    <cellStyle name="Comma 3 2 4" xfId="4380"/>
    <cellStyle name="Comma 3 2 4 2" xfId="4381"/>
    <cellStyle name="Comma 3 2 4 2 2" xfId="4382"/>
    <cellStyle name="Comma 3 2 4 2 2 2" xfId="4383"/>
    <cellStyle name="Comma 3 2 4 2 2 2 2" xfId="23400"/>
    <cellStyle name="Comma 3 2 4 2 2 3" xfId="23399"/>
    <cellStyle name="Comma 3 2 4 2 3" xfId="4384"/>
    <cellStyle name="Comma 3 2 4 2 3 2" xfId="23401"/>
    <cellStyle name="Comma 3 2 4 2 4" xfId="23398"/>
    <cellStyle name="Comma 3 2 4 3" xfId="4385"/>
    <cellStyle name="Comma 3 2 4 3 2" xfId="4386"/>
    <cellStyle name="Comma 3 2 4 3 2 2" xfId="4387"/>
    <cellStyle name="Comma 3 2 4 3 2 2 2" xfId="23404"/>
    <cellStyle name="Comma 3 2 4 3 2 3" xfId="23403"/>
    <cellStyle name="Comma 3 2 4 3 3" xfId="4388"/>
    <cellStyle name="Comma 3 2 4 3 3 2" xfId="23405"/>
    <cellStyle name="Comma 3 2 4 3 4" xfId="23402"/>
    <cellStyle name="Comma 3 2 4 4" xfId="4389"/>
    <cellStyle name="Comma 3 2 4 4 2" xfId="4390"/>
    <cellStyle name="Comma 3 2 4 4 2 2" xfId="23407"/>
    <cellStyle name="Comma 3 2 4 4 3" xfId="23406"/>
    <cellStyle name="Comma 3 2 4 5" xfId="4391"/>
    <cellStyle name="Comma 3 2 4 5 2" xfId="23408"/>
    <cellStyle name="Comma 3 2 4 6" xfId="4392"/>
    <cellStyle name="Comma 3 2 4 6 2" xfId="23409"/>
    <cellStyle name="Comma 3 2 4 7" xfId="23397"/>
    <cellStyle name="Comma 3 2 5" xfId="4393"/>
    <cellStyle name="Comma 3 2 5 2" xfId="4394"/>
    <cellStyle name="Comma 3 2 5 2 2" xfId="4395"/>
    <cellStyle name="Comma 3 2 5 2 2 2" xfId="23412"/>
    <cellStyle name="Comma 3 2 5 2 3" xfId="23411"/>
    <cellStyle name="Comma 3 2 5 3" xfId="4396"/>
    <cellStyle name="Comma 3 2 5 3 2" xfId="23413"/>
    <cellStyle name="Comma 3 2 5 4" xfId="4397"/>
    <cellStyle name="Comma 3 2 5 4 2" xfId="23414"/>
    <cellStyle name="Comma 3 2 5 5" xfId="23410"/>
    <cellStyle name="Comma 3 2 6" xfId="4398"/>
    <cellStyle name="Comma 3 2 6 2" xfId="4399"/>
    <cellStyle name="Comma 3 2 6 2 2" xfId="4400"/>
    <cellStyle name="Comma 3 2 6 2 2 2" xfId="23417"/>
    <cellStyle name="Comma 3 2 6 2 3" xfId="23416"/>
    <cellStyle name="Comma 3 2 6 3" xfId="4401"/>
    <cellStyle name="Comma 3 2 6 3 2" xfId="23418"/>
    <cellStyle name="Comma 3 2 6 4" xfId="23415"/>
    <cellStyle name="Comma 3 2 7" xfId="4402"/>
    <cellStyle name="Comma 3 2 7 2" xfId="4403"/>
    <cellStyle name="Comma 3 2 7 2 2" xfId="23420"/>
    <cellStyle name="Comma 3 2 7 3" xfId="23419"/>
    <cellStyle name="Comma 3 2 8" xfId="4404"/>
    <cellStyle name="Comma 3 2 8 2" xfId="23421"/>
    <cellStyle name="Comma 3 2 9" xfId="4405"/>
    <cellStyle name="Comma 3 2 9 2" xfId="23422"/>
    <cellStyle name="Comma 3 3" xfId="4406"/>
    <cellStyle name="Comma 3 3 10" xfId="23423"/>
    <cellStyle name="Comma 3 3 2" xfId="4407"/>
    <cellStyle name="Comma 3 3 2 2" xfId="4408"/>
    <cellStyle name="Comma 3 3 2 2 2" xfId="4409"/>
    <cellStyle name="Comma 3 3 2 2 2 2" xfId="4410"/>
    <cellStyle name="Comma 3 3 2 2 2 2 2" xfId="4411"/>
    <cellStyle name="Comma 3 3 2 2 2 2 2 2" xfId="4412"/>
    <cellStyle name="Comma 3 3 2 2 2 2 2 2 2" xfId="23429"/>
    <cellStyle name="Comma 3 3 2 2 2 2 2 3" xfId="23428"/>
    <cellStyle name="Comma 3 3 2 2 2 2 3" xfId="4413"/>
    <cellStyle name="Comma 3 3 2 2 2 2 3 2" xfId="23430"/>
    <cellStyle name="Comma 3 3 2 2 2 2 4" xfId="23427"/>
    <cellStyle name="Comma 3 3 2 2 2 3" xfId="4414"/>
    <cellStyle name="Comma 3 3 2 2 2 3 2" xfId="4415"/>
    <cellStyle name="Comma 3 3 2 2 2 3 2 2" xfId="4416"/>
    <cellStyle name="Comma 3 3 2 2 2 3 2 2 2" xfId="23433"/>
    <cellStyle name="Comma 3 3 2 2 2 3 2 3" xfId="23432"/>
    <cellStyle name="Comma 3 3 2 2 2 3 3" xfId="4417"/>
    <cellStyle name="Comma 3 3 2 2 2 3 3 2" xfId="23434"/>
    <cellStyle name="Comma 3 3 2 2 2 3 4" xfId="23431"/>
    <cellStyle name="Comma 3 3 2 2 2 4" xfId="4418"/>
    <cellStyle name="Comma 3 3 2 2 2 4 2" xfId="4419"/>
    <cellStyle name="Comma 3 3 2 2 2 4 2 2" xfId="23436"/>
    <cellStyle name="Comma 3 3 2 2 2 4 3" xfId="23435"/>
    <cellStyle name="Comma 3 3 2 2 2 5" xfId="4420"/>
    <cellStyle name="Comma 3 3 2 2 2 5 2" xfId="23437"/>
    <cellStyle name="Comma 3 3 2 2 2 6" xfId="4421"/>
    <cellStyle name="Comma 3 3 2 2 2 6 2" xfId="23438"/>
    <cellStyle name="Comma 3 3 2 2 2 7" xfId="23426"/>
    <cellStyle name="Comma 3 3 2 2 3" xfId="4422"/>
    <cellStyle name="Comma 3 3 2 2 3 2" xfId="4423"/>
    <cellStyle name="Comma 3 3 2 2 3 2 2" xfId="4424"/>
    <cellStyle name="Comma 3 3 2 2 3 2 2 2" xfId="23441"/>
    <cellStyle name="Comma 3 3 2 2 3 2 3" xfId="23440"/>
    <cellStyle name="Comma 3 3 2 2 3 3" xfId="4425"/>
    <cellStyle name="Comma 3 3 2 2 3 3 2" xfId="23442"/>
    <cellStyle name="Comma 3 3 2 2 3 4" xfId="23439"/>
    <cellStyle name="Comma 3 3 2 2 4" xfId="4426"/>
    <cellStyle name="Comma 3 3 2 2 4 2" xfId="4427"/>
    <cellStyle name="Comma 3 3 2 2 4 2 2" xfId="4428"/>
    <cellStyle name="Comma 3 3 2 2 4 2 2 2" xfId="23445"/>
    <cellStyle name="Comma 3 3 2 2 4 2 3" xfId="23444"/>
    <cellStyle name="Comma 3 3 2 2 4 3" xfId="4429"/>
    <cellStyle name="Comma 3 3 2 2 4 3 2" xfId="23446"/>
    <cellStyle name="Comma 3 3 2 2 4 4" xfId="23443"/>
    <cellStyle name="Comma 3 3 2 2 5" xfId="4430"/>
    <cellStyle name="Comma 3 3 2 2 5 2" xfId="4431"/>
    <cellStyle name="Comma 3 3 2 2 5 2 2" xfId="23448"/>
    <cellStyle name="Comma 3 3 2 2 5 3" xfId="23447"/>
    <cellStyle name="Comma 3 3 2 2 6" xfId="4432"/>
    <cellStyle name="Comma 3 3 2 2 6 2" xfId="23449"/>
    <cellStyle name="Comma 3 3 2 2 7" xfId="4433"/>
    <cellStyle name="Comma 3 3 2 2 7 2" xfId="23450"/>
    <cellStyle name="Comma 3 3 2 2 8" xfId="23425"/>
    <cellStyle name="Comma 3 3 2 3" xfId="4434"/>
    <cellStyle name="Comma 3 3 2 3 2" xfId="4435"/>
    <cellStyle name="Comma 3 3 2 3 2 2" xfId="4436"/>
    <cellStyle name="Comma 3 3 2 3 2 2 2" xfId="4437"/>
    <cellStyle name="Comma 3 3 2 3 2 2 2 2" xfId="23454"/>
    <cellStyle name="Comma 3 3 2 3 2 2 3" xfId="23453"/>
    <cellStyle name="Comma 3 3 2 3 2 3" xfId="4438"/>
    <cellStyle name="Comma 3 3 2 3 2 3 2" xfId="23455"/>
    <cellStyle name="Comma 3 3 2 3 2 4" xfId="23452"/>
    <cellStyle name="Comma 3 3 2 3 3" xfId="4439"/>
    <cellStyle name="Comma 3 3 2 3 3 2" xfId="4440"/>
    <cellStyle name="Comma 3 3 2 3 3 2 2" xfId="4441"/>
    <cellStyle name="Comma 3 3 2 3 3 2 2 2" xfId="23458"/>
    <cellStyle name="Comma 3 3 2 3 3 2 3" xfId="23457"/>
    <cellStyle name="Comma 3 3 2 3 3 3" xfId="4442"/>
    <cellStyle name="Comma 3 3 2 3 3 3 2" xfId="23459"/>
    <cellStyle name="Comma 3 3 2 3 3 4" xfId="23456"/>
    <cellStyle name="Comma 3 3 2 3 4" xfId="4443"/>
    <cellStyle name="Comma 3 3 2 3 4 2" xfId="4444"/>
    <cellStyle name="Comma 3 3 2 3 4 2 2" xfId="23461"/>
    <cellStyle name="Comma 3 3 2 3 4 3" xfId="23460"/>
    <cellStyle name="Comma 3 3 2 3 5" xfId="4445"/>
    <cellStyle name="Comma 3 3 2 3 5 2" xfId="23462"/>
    <cellStyle name="Comma 3 3 2 3 6" xfId="4446"/>
    <cellStyle name="Comma 3 3 2 3 6 2" xfId="23463"/>
    <cellStyle name="Comma 3 3 2 3 7" xfId="23451"/>
    <cellStyle name="Comma 3 3 2 4" xfId="4447"/>
    <cellStyle name="Comma 3 3 2 4 2" xfId="4448"/>
    <cellStyle name="Comma 3 3 2 4 2 2" xfId="4449"/>
    <cellStyle name="Comma 3 3 2 4 2 2 2" xfId="23466"/>
    <cellStyle name="Comma 3 3 2 4 2 3" xfId="23465"/>
    <cellStyle name="Comma 3 3 2 4 3" xfId="4450"/>
    <cellStyle name="Comma 3 3 2 4 3 2" xfId="23467"/>
    <cellStyle name="Comma 3 3 2 4 4" xfId="4451"/>
    <cellStyle name="Comma 3 3 2 4 4 2" xfId="23468"/>
    <cellStyle name="Comma 3 3 2 4 5" xfId="23464"/>
    <cellStyle name="Comma 3 3 2 5" xfId="4452"/>
    <cellStyle name="Comma 3 3 2 5 2" xfId="4453"/>
    <cellStyle name="Comma 3 3 2 5 2 2" xfId="4454"/>
    <cellStyle name="Comma 3 3 2 5 2 2 2" xfId="23471"/>
    <cellStyle name="Comma 3 3 2 5 2 3" xfId="23470"/>
    <cellStyle name="Comma 3 3 2 5 3" xfId="4455"/>
    <cellStyle name="Comma 3 3 2 5 3 2" xfId="23472"/>
    <cellStyle name="Comma 3 3 2 5 4" xfId="23469"/>
    <cellStyle name="Comma 3 3 2 6" xfId="4456"/>
    <cellStyle name="Comma 3 3 2 6 2" xfId="4457"/>
    <cellStyle name="Comma 3 3 2 6 2 2" xfId="23474"/>
    <cellStyle name="Comma 3 3 2 6 3" xfId="23473"/>
    <cellStyle name="Comma 3 3 2 7" xfId="4458"/>
    <cellStyle name="Comma 3 3 2 7 2" xfId="23475"/>
    <cellStyle name="Comma 3 3 2 8" xfId="4459"/>
    <cellStyle name="Comma 3 3 2 8 2" xfId="23476"/>
    <cellStyle name="Comma 3 3 2 9" xfId="23424"/>
    <cellStyle name="Comma 3 3 3" xfId="4460"/>
    <cellStyle name="Comma 3 3 3 2" xfId="4461"/>
    <cellStyle name="Comma 3 3 3 2 2" xfId="4462"/>
    <cellStyle name="Comma 3 3 3 2 2 2" xfId="4463"/>
    <cellStyle name="Comma 3 3 3 2 2 2 2" xfId="4464"/>
    <cellStyle name="Comma 3 3 3 2 2 2 2 2" xfId="23481"/>
    <cellStyle name="Comma 3 3 3 2 2 2 3" xfId="23480"/>
    <cellStyle name="Comma 3 3 3 2 2 3" xfId="4465"/>
    <cellStyle name="Comma 3 3 3 2 2 3 2" xfId="23482"/>
    <cellStyle name="Comma 3 3 3 2 2 4" xfId="23479"/>
    <cellStyle name="Comma 3 3 3 2 3" xfId="4466"/>
    <cellStyle name="Comma 3 3 3 2 3 2" xfId="4467"/>
    <cellStyle name="Comma 3 3 3 2 3 2 2" xfId="4468"/>
    <cellStyle name="Comma 3 3 3 2 3 2 2 2" xfId="23485"/>
    <cellStyle name="Comma 3 3 3 2 3 2 3" xfId="23484"/>
    <cellStyle name="Comma 3 3 3 2 3 3" xfId="4469"/>
    <cellStyle name="Comma 3 3 3 2 3 3 2" xfId="23486"/>
    <cellStyle name="Comma 3 3 3 2 3 4" xfId="23483"/>
    <cellStyle name="Comma 3 3 3 2 4" xfId="4470"/>
    <cellStyle name="Comma 3 3 3 2 4 2" xfId="4471"/>
    <cellStyle name="Comma 3 3 3 2 4 2 2" xfId="23488"/>
    <cellStyle name="Comma 3 3 3 2 4 3" xfId="23487"/>
    <cellStyle name="Comma 3 3 3 2 5" xfId="4472"/>
    <cellStyle name="Comma 3 3 3 2 5 2" xfId="23489"/>
    <cellStyle name="Comma 3 3 3 2 6" xfId="4473"/>
    <cellStyle name="Comma 3 3 3 2 6 2" xfId="23490"/>
    <cellStyle name="Comma 3 3 3 2 7" xfId="23478"/>
    <cellStyle name="Comma 3 3 3 3" xfId="4474"/>
    <cellStyle name="Comma 3 3 3 3 2" xfId="4475"/>
    <cellStyle name="Comma 3 3 3 3 2 2" xfId="4476"/>
    <cellStyle name="Comma 3 3 3 3 2 2 2" xfId="23493"/>
    <cellStyle name="Comma 3 3 3 3 2 3" xfId="23492"/>
    <cellStyle name="Comma 3 3 3 3 3" xfId="4477"/>
    <cellStyle name="Comma 3 3 3 3 3 2" xfId="23494"/>
    <cellStyle name="Comma 3 3 3 3 4" xfId="23491"/>
    <cellStyle name="Comma 3 3 3 4" xfId="4478"/>
    <cellStyle name="Comma 3 3 3 4 2" xfId="4479"/>
    <cellStyle name="Comma 3 3 3 4 2 2" xfId="4480"/>
    <cellStyle name="Comma 3 3 3 4 2 2 2" xfId="23497"/>
    <cellStyle name="Comma 3 3 3 4 2 3" xfId="23496"/>
    <cellStyle name="Comma 3 3 3 4 3" xfId="4481"/>
    <cellStyle name="Comma 3 3 3 4 3 2" xfId="23498"/>
    <cellStyle name="Comma 3 3 3 4 4" xfId="23495"/>
    <cellStyle name="Comma 3 3 3 5" xfId="4482"/>
    <cellStyle name="Comma 3 3 3 5 2" xfId="4483"/>
    <cellStyle name="Comma 3 3 3 5 2 2" xfId="23500"/>
    <cellStyle name="Comma 3 3 3 5 3" xfId="23499"/>
    <cellStyle name="Comma 3 3 3 6" xfId="4484"/>
    <cellStyle name="Comma 3 3 3 6 2" xfId="23501"/>
    <cellStyle name="Comma 3 3 3 7" xfId="4485"/>
    <cellStyle name="Comma 3 3 3 7 2" xfId="23502"/>
    <cellStyle name="Comma 3 3 3 8" xfId="23477"/>
    <cellStyle name="Comma 3 3 4" xfId="4486"/>
    <cellStyle name="Comma 3 3 4 2" xfId="4487"/>
    <cellStyle name="Comma 3 3 4 2 2" xfId="4488"/>
    <cellStyle name="Comma 3 3 4 2 2 2" xfId="4489"/>
    <cellStyle name="Comma 3 3 4 2 2 2 2" xfId="23506"/>
    <cellStyle name="Comma 3 3 4 2 2 3" xfId="23505"/>
    <cellStyle name="Comma 3 3 4 2 3" xfId="4490"/>
    <cellStyle name="Comma 3 3 4 2 3 2" xfId="23507"/>
    <cellStyle name="Comma 3 3 4 2 4" xfId="23504"/>
    <cellStyle name="Comma 3 3 4 3" xfId="4491"/>
    <cellStyle name="Comma 3 3 4 3 2" xfId="4492"/>
    <cellStyle name="Comma 3 3 4 3 2 2" xfId="4493"/>
    <cellStyle name="Comma 3 3 4 3 2 2 2" xfId="23510"/>
    <cellStyle name="Comma 3 3 4 3 2 3" xfId="23509"/>
    <cellStyle name="Comma 3 3 4 3 3" xfId="4494"/>
    <cellStyle name="Comma 3 3 4 3 3 2" xfId="23511"/>
    <cellStyle name="Comma 3 3 4 3 4" xfId="23508"/>
    <cellStyle name="Comma 3 3 4 4" xfId="4495"/>
    <cellStyle name="Comma 3 3 4 4 2" xfId="4496"/>
    <cellStyle name="Comma 3 3 4 4 2 2" xfId="23513"/>
    <cellStyle name="Comma 3 3 4 4 3" xfId="23512"/>
    <cellStyle name="Comma 3 3 4 5" xfId="4497"/>
    <cellStyle name="Comma 3 3 4 5 2" xfId="23514"/>
    <cellStyle name="Comma 3 3 4 6" xfId="4498"/>
    <cellStyle name="Comma 3 3 4 6 2" xfId="23515"/>
    <cellStyle name="Comma 3 3 4 7" xfId="23503"/>
    <cellStyle name="Comma 3 3 5" xfId="4499"/>
    <cellStyle name="Comma 3 3 5 2" xfId="4500"/>
    <cellStyle name="Comma 3 3 5 2 2" xfId="4501"/>
    <cellStyle name="Comma 3 3 5 2 2 2" xfId="23518"/>
    <cellStyle name="Comma 3 3 5 2 3" xfId="23517"/>
    <cellStyle name="Comma 3 3 5 3" xfId="4502"/>
    <cellStyle name="Comma 3 3 5 3 2" xfId="23519"/>
    <cellStyle name="Comma 3 3 5 4" xfId="4503"/>
    <cellStyle name="Comma 3 3 5 4 2" xfId="23520"/>
    <cellStyle name="Comma 3 3 5 5" xfId="23516"/>
    <cellStyle name="Comma 3 3 6" xfId="4504"/>
    <cellStyle name="Comma 3 3 6 2" xfId="4505"/>
    <cellStyle name="Comma 3 3 6 2 2" xfId="4506"/>
    <cellStyle name="Comma 3 3 6 2 2 2" xfId="23523"/>
    <cellStyle name="Comma 3 3 6 2 3" xfId="23522"/>
    <cellStyle name="Comma 3 3 6 3" xfId="4507"/>
    <cellStyle name="Comma 3 3 6 3 2" xfId="23524"/>
    <cellStyle name="Comma 3 3 6 4" xfId="23521"/>
    <cellStyle name="Comma 3 3 7" xfId="4508"/>
    <cellStyle name="Comma 3 3 7 2" xfId="4509"/>
    <cellStyle name="Comma 3 3 7 2 2" xfId="23526"/>
    <cellStyle name="Comma 3 3 7 3" xfId="23525"/>
    <cellStyle name="Comma 3 3 8" xfId="4510"/>
    <cellStyle name="Comma 3 3 8 2" xfId="23527"/>
    <cellStyle name="Comma 3 3 9" xfId="4511"/>
    <cellStyle name="Comma 3 3 9 2" xfId="23528"/>
    <cellStyle name="Comma 3 4" xfId="4512"/>
    <cellStyle name="Comma 3 4 10" xfId="23529"/>
    <cellStyle name="Comma 3 4 2" xfId="4513"/>
    <cellStyle name="Comma 3 4 2 2" xfId="4514"/>
    <cellStyle name="Comma 3 4 2 2 2" xfId="4515"/>
    <cellStyle name="Comma 3 4 2 2 2 2" xfId="4516"/>
    <cellStyle name="Comma 3 4 2 2 2 2 2" xfId="4517"/>
    <cellStyle name="Comma 3 4 2 2 2 2 2 2" xfId="4518"/>
    <cellStyle name="Comma 3 4 2 2 2 2 2 2 2" xfId="23535"/>
    <cellStyle name="Comma 3 4 2 2 2 2 2 3" xfId="23534"/>
    <cellStyle name="Comma 3 4 2 2 2 2 3" xfId="4519"/>
    <cellStyle name="Comma 3 4 2 2 2 2 3 2" xfId="23536"/>
    <cellStyle name="Comma 3 4 2 2 2 2 4" xfId="23533"/>
    <cellStyle name="Comma 3 4 2 2 2 3" xfId="4520"/>
    <cellStyle name="Comma 3 4 2 2 2 3 2" xfId="4521"/>
    <cellStyle name="Comma 3 4 2 2 2 3 2 2" xfId="4522"/>
    <cellStyle name="Comma 3 4 2 2 2 3 2 2 2" xfId="23539"/>
    <cellStyle name="Comma 3 4 2 2 2 3 2 3" xfId="23538"/>
    <cellStyle name="Comma 3 4 2 2 2 3 3" xfId="4523"/>
    <cellStyle name="Comma 3 4 2 2 2 3 3 2" xfId="23540"/>
    <cellStyle name="Comma 3 4 2 2 2 3 4" xfId="23537"/>
    <cellStyle name="Comma 3 4 2 2 2 4" xfId="4524"/>
    <cellStyle name="Comma 3 4 2 2 2 4 2" xfId="4525"/>
    <cellStyle name="Comma 3 4 2 2 2 4 2 2" xfId="23542"/>
    <cellStyle name="Comma 3 4 2 2 2 4 3" xfId="23541"/>
    <cellStyle name="Comma 3 4 2 2 2 5" xfId="4526"/>
    <cellStyle name="Comma 3 4 2 2 2 5 2" xfId="23543"/>
    <cellStyle name="Comma 3 4 2 2 2 6" xfId="4527"/>
    <cellStyle name="Comma 3 4 2 2 2 6 2" xfId="23544"/>
    <cellStyle name="Comma 3 4 2 2 2 7" xfId="23532"/>
    <cellStyle name="Comma 3 4 2 2 3" xfId="4528"/>
    <cellStyle name="Comma 3 4 2 2 3 2" xfId="4529"/>
    <cellStyle name="Comma 3 4 2 2 3 2 2" xfId="4530"/>
    <cellStyle name="Comma 3 4 2 2 3 2 2 2" xfId="23547"/>
    <cellStyle name="Comma 3 4 2 2 3 2 3" xfId="23546"/>
    <cellStyle name="Comma 3 4 2 2 3 3" xfId="4531"/>
    <cellStyle name="Comma 3 4 2 2 3 3 2" xfId="23548"/>
    <cellStyle name="Comma 3 4 2 2 3 4" xfId="23545"/>
    <cellStyle name="Comma 3 4 2 2 4" xfId="4532"/>
    <cellStyle name="Comma 3 4 2 2 4 2" xfId="4533"/>
    <cellStyle name="Comma 3 4 2 2 4 2 2" xfId="4534"/>
    <cellStyle name="Comma 3 4 2 2 4 2 2 2" xfId="23551"/>
    <cellStyle name="Comma 3 4 2 2 4 2 3" xfId="23550"/>
    <cellStyle name="Comma 3 4 2 2 4 3" xfId="4535"/>
    <cellStyle name="Comma 3 4 2 2 4 3 2" xfId="23552"/>
    <cellStyle name="Comma 3 4 2 2 4 4" xfId="23549"/>
    <cellStyle name="Comma 3 4 2 2 5" xfId="4536"/>
    <cellStyle name="Comma 3 4 2 2 5 2" xfId="4537"/>
    <cellStyle name="Comma 3 4 2 2 5 2 2" xfId="23554"/>
    <cellStyle name="Comma 3 4 2 2 5 3" xfId="23553"/>
    <cellStyle name="Comma 3 4 2 2 6" xfId="4538"/>
    <cellStyle name="Comma 3 4 2 2 6 2" xfId="23555"/>
    <cellStyle name="Comma 3 4 2 2 7" xfId="4539"/>
    <cellStyle name="Comma 3 4 2 2 7 2" xfId="23556"/>
    <cellStyle name="Comma 3 4 2 2 8" xfId="23531"/>
    <cellStyle name="Comma 3 4 2 3" xfId="4540"/>
    <cellStyle name="Comma 3 4 2 3 2" xfId="4541"/>
    <cellStyle name="Comma 3 4 2 3 2 2" xfId="4542"/>
    <cellStyle name="Comma 3 4 2 3 2 2 2" xfId="4543"/>
    <cellStyle name="Comma 3 4 2 3 2 2 2 2" xfId="23560"/>
    <cellStyle name="Comma 3 4 2 3 2 2 3" xfId="23559"/>
    <cellStyle name="Comma 3 4 2 3 2 3" xfId="4544"/>
    <cellStyle name="Comma 3 4 2 3 2 3 2" xfId="23561"/>
    <cellStyle name="Comma 3 4 2 3 2 4" xfId="23558"/>
    <cellStyle name="Comma 3 4 2 3 3" xfId="4545"/>
    <cellStyle name="Comma 3 4 2 3 3 2" xfId="4546"/>
    <cellStyle name="Comma 3 4 2 3 3 2 2" xfId="4547"/>
    <cellStyle name="Comma 3 4 2 3 3 2 2 2" xfId="23564"/>
    <cellStyle name="Comma 3 4 2 3 3 2 3" xfId="23563"/>
    <cellStyle name="Comma 3 4 2 3 3 3" xfId="4548"/>
    <cellStyle name="Comma 3 4 2 3 3 3 2" xfId="23565"/>
    <cellStyle name="Comma 3 4 2 3 3 4" xfId="23562"/>
    <cellStyle name="Comma 3 4 2 3 4" xfId="4549"/>
    <cellStyle name="Comma 3 4 2 3 4 2" xfId="4550"/>
    <cellStyle name="Comma 3 4 2 3 4 2 2" xfId="23567"/>
    <cellStyle name="Comma 3 4 2 3 4 3" xfId="23566"/>
    <cellStyle name="Comma 3 4 2 3 5" xfId="4551"/>
    <cellStyle name="Comma 3 4 2 3 5 2" xfId="23568"/>
    <cellStyle name="Comma 3 4 2 3 6" xfId="4552"/>
    <cellStyle name="Comma 3 4 2 3 6 2" xfId="23569"/>
    <cellStyle name="Comma 3 4 2 3 7" xfId="23557"/>
    <cellStyle name="Comma 3 4 2 4" xfId="4553"/>
    <cellStyle name="Comma 3 4 2 4 2" xfId="4554"/>
    <cellStyle name="Comma 3 4 2 4 2 2" xfId="4555"/>
    <cellStyle name="Comma 3 4 2 4 2 2 2" xfId="23572"/>
    <cellStyle name="Comma 3 4 2 4 2 3" xfId="23571"/>
    <cellStyle name="Comma 3 4 2 4 3" xfId="4556"/>
    <cellStyle name="Comma 3 4 2 4 3 2" xfId="23573"/>
    <cellStyle name="Comma 3 4 2 4 4" xfId="4557"/>
    <cellStyle name="Comma 3 4 2 4 4 2" xfId="23574"/>
    <cellStyle name="Comma 3 4 2 4 5" xfId="23570"/>
    <cellStyle name="Comma 3 4 2 5" xfId="4558"/>
    <cellStyle name="Comma 3 4 2 5 2" xfId="4559"/>
    <cellStyle name="Comma 3 4 2 5 2 2" xfId="4560"/>
    <cellStyle name="Comma 3 4 2 5 2 2 2" xfId="23577"/>
    <cellStyle name="Comma 3 4 2 5 2 3" xfId="23576"/>
    <cellStyle name="Comma 3 4 2 5 3" xfId="4561"/>
    <cellStyle name="Comma 3 4 2 5 3 2" xfId="23578"/>
    <cellStyle name="Comma 3 4 2 5 4" xfId="23575"/>
    <cellStyle name="Comma 3 4 2 6" xfId="4562"/>
    <cellStyle name="Comma 3 4 2 6 2" xfId="4563"/>
    <cellStyle name="Comma 3 4 2 6 2 2" xfId="23580"/>
    <cellStyle name="Comma 3 4 2 6 3" xfId="23579"/>
    <cellStyle name="Comma 3 4 2 7" xfId="4564"/>
    <cellStyle name="Comma 3 4 2 7 2" xfId="23581"/>
    <cellStyle name="Comma 3 4 2 8" xfId="4565"/>
    <cellStyle name="Comma 3 4 2 8 2" xfId="23582"/>
    <cellStyle name="Comma 3 4 2 9" xfId="23530"/>
    <cellStyle name="Comma 3 4 3" xfId="4566"/>
    <cellStyle name="Comma 3 4 3 2" xfId="4567"/>
    <cellStyle name="Comma 3 4 3 2 2" xfId="4568"/>
    <cellStyle name="Comma 3 4 3 2 2 2" xfId="4569"/>
    <cellStyle name="Comma 3 4 3 2 2 2 2" xfId="4570"/>
    <cellStyle name="Comma 3 4 3 2 2 2 2 2" xfId="23587"/>
    <cellStyle name="Comma 3 4 3 2 2 2 3" xfId="23586"/>
    <cellStyle name="Comma 3 4 3 2 2 3" xfId="4571"/>
    <cellStyle name="Comma 3 4 3 2 2 3 2" xfId="23588"/>
    <cellStyle name="Comma 3 4 3 2 2 4" xfId="23585"/>
    <cellStyle name="Comma 3 4 3 2 3" xfId="4572"/>
    <cellStyle name="Comma 3 4 3 2 3 2" xfId="4573"/>
    <cellStyle name="Comma 3 4 3 2 3 2 2" xfId="4574"/>
    <cellStyle name="Comma 3 4 3 2 3 2 2 2" xfId="23591"/>
    <cellStyle name="Comma 3 4 3 2 3 2 3" xfId="23590"/>
    <cellStyle name="Comma 3 4 3 2 3 3" xfId="4575"/>
    <cellStyle name="Comma 3 4 3 2 3 3 2" xfId="23592"/>
    <cellStyle name="Comma 3 4 3 2 3 4" xfId="23589"/>
    <cellStyle name="Comma 3 4 3 2 4" xfId="4576"/>
    <cellStyle name="Comma 3 4 3 2 4 2" xfId="4577"/>
    <cellStyle name="Comma 3 4 3 2 4 2 2" xfId="23594"/>
    <cellStyle name="Comma 3 4 3 2 4 3" xfId="23593"/>
    <cellStyle name="Comma 3 4 3 2 5" xfId="4578"/>
    <cellStyle name="Comma 3 4 3 2 5 2" xfId="23595"/>
    <cellStyle name="Comma 3 4 3 2 6" xfId="4579"/>
    <cellStyle name="Comma 3 4 3 2 6 2" xfId="23596"/>
    <cellStyle name="Comma 3 4 3 2 7" xfId="23584"/>
    <cellStyle name="Comma 3 4 3 3" xfId="4580"/>
    <cellStyle name="Comma 3 4 3 3 2" xfId="4581"/>
    <cellStyle name="Comma 3 4 3 3 2 2" xfId="4582"/>
    <cellStyle name="Comma 3 4 3 3 2 2 2" xfId="23599"/>
    <cellStyle name="Comma 3 4 3 3 2 3" xfId="23598"/>
    <cellStyle name="Comma 3 4 3 3 3" xfId="4583"/>
    <cellStyle name="Comma 3 4 3 3 3 2" xfId="23600"/>
    <cellStyle name="Comma 3 4 3 3 4" xfId="23597"/>
    <cellStyle name="Comma 3 4 3 4" xfId="4584"/>
    <cellStyle name="Comma 3 4 3 4 2" xfId="4585"/>
    <cellStyle name="Comma 3 4 3 4 2 2" xfId="4586"/>
    <cellStyle name="Comma 3 4 3 4 2 2 2" xfId="23603"/>
    <cellStyle name="Comma 3 4 3 4 2 3" xfId="23602"/>
    <cellStyle name="Comma 3 4 3 4 3" xfId="4587"/>
    <cellStyle name="Comma 3 4 3 4 3 2" xfId="23604"/>
    <cellStyle name="Comma 3 4 3 4 4" xfId="23601"/>
    <cellStyle name="Comma 3 4 3 5" xfId="4588"/>
    <cellStyle name="Comma 3 4 3 5 2" xfId="4589"/>
    <cellStyle name="Comma 3 4 3 5 2 2" xfId="23606"/>
    <cellStyle name="Comma 3 4 3 5 3" xfId="23605"/>
    <cellStyle name="Comma 3 4 3 6" xfId="4590"/>
    <cellStyle name="Comma 3 4 3 6 2" xfId="23607"/>
    <cellStyle name="Comma 3 4 3 7" xfId="4591"/>
    <cellStyle name="Comma 3 4 3 7 2" xfId="23608"/>
    <cellStyle name="Comma 3 4 3 8" xfId="23583"/>
    <cellStyle name="Comma 3 4 4" xfId="4592"/>
    <cellStyle name="Comma 3 4 4 2" xfId="4593"/>
    <cellStyle name="Comma 3 4 4 2 2" xfId="4594"/>
    <cellStyle name="Comma 3 4 4 2 2 2" xfId="4595"/>
    <cellStyle name="Comma 3 4 4 2 2 2 2" xfId="23612"/>
    <cellStyle name="Comma 3 4 4 2 2 3" xfId="23611"/>
    <cellStyle name="Comma 3 4 4 2 3" xfId="4596"/>
    <cellStyle name="Comma 3 4 4 2 3 2" xfId="23613"/>
    <cellStyle name="Comma 3 4 4 2 4" xfId="23610"/>
    <cellStyle name="Comma 3 4 4 3" xfId="4597"/>
    <cellStyle name="Comma 3 4 4 3 2" xfId="4598"/>
    <cellStyle name="Comma 3 4 4 3 2 2" xfId="4599"/>
    <cellStyle name="Comma 3 4 4 3 2 2 2" xfId="23616"/>
    <cellStyle name="Comma 3 4 4 3 2 3" xfId="23615"/>
    <cellStyle name="Comma 3 4 4 3 3" xfId="4600"/>
    <cellStyle name="Comma 3 4 4 3 3 2" xfId="23617"/>
    <cellStyle name="Comma 3 4 4 3 4" xfId="23614"/>
    <cellStyle name="Comma 3 4 4 4" xfId="4601"/>
    <cellStyle name="Comma 3 4 4 4 2" xfId="4602"/>
    <cellStyle name="Comma 3 4 4 4 2 2" xfId="23619"/>
    <cellStyle name="Comma 3 4 4 4 3" xfId="23618"/>
    <cellStyle name="Comma 3 4 4 5" xfId="4603"/>
    <cellStyle name="Comma 3 4 4 5 2" xfId="23620"/>
    <cellStyle name="Comma 3 4 4 6" xfId="4604"/>
    <cellStyle name="Comma 3 4 4 6 2" xfId="23621"/>
    <cellStyle name="Comma 3 4 4 7" xfId="23609"/>
    <cellStyle name="Comma 3 4 5" xfId="4605"/>
    <cellStyle name="Comma 3 4 5 2" xfId="4606"/>
    <cellStyle name="Comma 3 4 5 2 2" xfId="4607"/>
    <cellStyle name="Comma 3 4 5 2 2 2" xfId="23624"/>
    <cellStyle name="Comma 3 4 5 2 3" xfId="23623"/>
    <cellStyle name="Comma 3 4 5 3" xfId="4608"/>
    <cellStyle name="Comma 3 4 5 3 2" xfId="23625"/>
    <cellStyle name="Comma 3 4 5 4" xfId="4609"/>
    <cellStyle name="Comma 3 4 5 4 2" xfId="23626"/>
    <cellStyle name="Comma 3 4 5 5" xfId="23622"/>
    <cellStyle name="Comma 3 4 6" xfId="4610"/>
    <cellStyle name="Comma 3 4 6 2" xfId="4611"/>
    <cellStyle name="Comma 3 4 6 2 2" xfId="4612"/>
    <cellStyle name="Comma 3 4 6 2 2 2" xfId="23629"/>
    <cellStyle name="Comma 3 4 6 2 3" xfId="23628"/>
    <cellStyle name="Comma 3 4 6 3" xfId="4613"/>
    <cellStyle name="Comma 3 4 6 3 2" xfId="23630"/>
    <cellStyle name="Comma 3 4 6 4" xfId="23627"/>
    <cellStyle name="Comma 3 4 7" xfId="4614"/>
    <cellStyle name="Comma 3 4 7 2" xfId="4615"/>
    <cellStyle name="Comma 3 4 7 2 2" xfId="23632"/>
    <cellStyle name="Comma 3 4 7 3" xfId="23631"/>
    <cellStyle name="Comma 3 4 8" xfId="4616"/>
    <cellStyle name="Comma 3 4 8 2" xfId="23633"/>
    <cellStyle name="Comma 3 4 9" xfId="4617"/>
    <cellStyle name="Comma 3 4 9 2" xfId="23634"/>
    <cellStyle name="Comma 3 5" xfId="4618"/>
    <cellStyle name="Comma 3 5 2" xfId="4619"/>
    <cellStyle name="Comma 3 5 2 2" xfId="4620"/>
    <cellStyle name="Comma 3 5 2 2 2" xfId="4621"/>
    <cellStyle name="Comma 3 5 2 2 2 2" xfId="4622"/>
    <cellStyle name="Comma 3 5 2 2 2 2 2" xfId="4623"/>
    <cellStyle name="Comma 3 5 2 2 2 2 2 2" xfId="23640"/>
    <cellStyle name="Comma 3 5 2 2 2 2 3" xfId="23639"/>
    <cellStyle name="Comma 3 5 2 2 2 3" xfId="4624"/>
    <cellStyle name="Comma 3 5 2 2 2 3 2" xfId="23641"/>
    <cellStyle name="Comma 3 5 2 2 2 4" xfId="4625"/>
    <cellStyle name="Comma 3 5 2 2 2 4 2" xfId="23642"/>
    <cellStyle name="Comma 3 5 2 2 2 5" xfId="23638"/>
    <cellStyle name="Comma 3 5 2 2 3" xfId="4626"/>
    <cellStyle name="Comma 3 5 2 2 3 2" xfId="4627"/>
    <cellStyle name="Comma 3 5 2 2 3 2 2" xfId="4628"/>
    <cellStyle name="Comma 3 5 2 2 3 2 2 2" xfId="23645"/>
    <cellStyle name="Comma 3 5 2 2 3 2 3" xfId="23644"/>
    <cellStyle name="Comma 3 5 2 2 3 3" xfId="4629"/>
    <cellStyle name="Comma 3 5 2 2 3 3 2" xfId="23646"/>
    <cellStyle name="Comma 3 5 2 2 3 4" xfId="23643"/>
    <cellStyle name="Comma 3 5 2 2 4" xfId="4630"/>
    <cellStyle name="Comma 3 5 2 2 4 2" xfId="4631"/>
    <cellStyle name="Comma 3 5 2 2 4 2 2" xfId="23648"/>
    <cellStyle name="Comma 3 5 2 2 4 3" xfId="23647"/>
    <cellStyle name="Comma 3 5 2 2 5" xfId="4632"/>
    <cellStyle name="Comma 3 5 2 2 5 2" xfId="23649"/>
    <cellStyle name="Comma 3 5 2 2 6" xfId="4633"/>
    <cellStyle name="Comma 3 5 2 2 6 2" xfId="23650"/>
    <cellStyle name="Comma 3 5 2 2 7" xfId="23637"/>
    <cellStyle name="Comma 3 5 2 3" xfId="4634"/>
    <cellStyle name="Comma 3 5 2 3 2" xfId="4635"/>
    <cellStyle name="Comma 3 5 2 3 2 2" xfId="4636"/>
    <cellStyle name="Comma 3 5 2 3 2 2 2" xfId="23653"/>
    <cellStyle name="Comma 3 5 2 3 2 3" xfId="23652"/>
    <cellStyle name="Comma 3 5 2 3 3" xfId="4637"/>
    <cellStyle name="Comma 3 5 2 3 3 2" xfId="23654"/>
    <cellStyle name="Comma 3 5 2 3 4" xfId="4638"/>
    <cellStyle name="Comma 3 5 2 3 4 2" xfId="23655"/>
    <cellStyle name="Comma 3 5 2 3 5" xfId="23651"/>
    <cellStyle name="Comma 3 5 2 4" xfId="4639"/>
    <cellStyle name="Comma 3 5 2 4 2" xfId="4640"/>
    <cellStyle name="Comma 3 5 2 4 2 2" xfId="4641"/>
    <cellStyle name="Comma 3 5 2 4 2 2 2" xfId="23658"/>
    <cellStyle name="Comma 3 5 2 4 2 3" xfId="23657"/>
    <cellStyle name="Comma 3 5 2 4 3" xfId="4642"/>
    <cellStyle name="Comma 3 5 2 4 3 2" xfId="23659"/>
    <cellStyle name="Comma 3 5 2 4 4" xfId="23656"/>
    <cellStyle name="Comma 3 5 2 5" xfId="4643"/>
    <cellStyle name="Comma 3 5 2 5 2" xfId="4644"/>
    <cellStyle name="Comma 3 5 2 5 2 2" xfId="23661"/>
    <cellStyle name="Comma 3 5 2 5 3" xfId="23660"/>
    <cellStyle name="Comma 3 5 2 6" xfId="4645"/>
    <cellStyle name="Comma 3 5 2 6 2" xfId="23662"/>
    <cellStyle name="Comma 3 5 2 7" xfId="4646"/>
    <cellStyle name="Comma 3 5 2 7 2" xfId="23663"/>
    <cellStyle name="Comma 3 5 2 8" xfId="23636"/>
    <cellStyle name="Comma 3 5 3" xfId="4647"/>
    <cellStyle name="Comma 3 5 3 2" xfId="4648"/>
    <cellStyle name="Comma 3 5 3 2 2" xfId="4649"/>
    <cellStyle name="Comma 3 5 3 2 2 2" xfId="4650"/>
    <cellStyle name="Comma 3 5 3 2 2 2 2" xfId="23667"/>
    <cellStyle name="Comma 3 5 3 2 2 3" xfId="23666"/>
    <cellStyle name="Comma 3 5 3 2 3" xfId="4651"/>
    <cellStyle name="Comma 3 5 3 2 3 2" xfId="23668"/>
    <cellStyle name="Comma 3 5 3 2 4" xfId="4652"/>
    <cellStyle name="Comma 3 5 3 2 4 2" xfId="23669"/>
    <cellStyle name="Comma 3 5 3 2 5" xfId="23665"/>
    <cellStyle name="Comma 3 5 3 3" xfId="4653"/>
    <cellStyle name="Comma 3 5 3 3 2" xfId="4654"/>
    <cellStyle name="Comma 3 5 3 3 2 2" xfId="4655"/>
    <cellStyle name="Comma 3 5 3 3 2 2 2" xfId="23672"/>
    <cellStyle name="Comma 3 5 3 3 2 3" xfId="23671"/>
    <cellStyle name="Comma 3 5 3 3 3" xfId="4656"/>
    <cellStyle name="Comma 3 5 3 3 3 2" xfId="23673"/>
    <cellStyle name="Comma 3 5 3 3 4" xfId="23670"/>
    <cellStyle name="Comma 3 5 3 4" xfId="4657"/>
    <cellStyle name="Comma 3 5 3 4 2" xfId="4658"/>
    <cellStyle name="Comma 3 5 3 4 2 2" xfId="23675"/>
    <cellStyle name="Comma 3 5 3 4 3" xfId="23674"/>
    <cellStyle name="Comma 3 5 3 5" xfId="4659"/>
    <cellStyle name="Comma 3 5 3 5 2" xfId="23676"/>
    <cellStyle name="Comma 3 5 3 6" xfId="4660"/>
    <cellStyle name="Comma 3 5 3 6 2" xfId="23677"/>
    <cellStyle name="Comma 3 5 3 7" xfId="23664"/>
    <cellStyle name="Comma 3 5 4" xfId="4661"/>
    <cellStyle name="Comma 3 5 4 2" xfId="4662"/>
    <cellStyle name="Comma 3 5 4 2 2" xfId="4663"/>
    <cellStyle name="Comma 3 5 4 2 2 2" xfId="23680"/>
    <cellStyle name="Comma 3 5 4 2 3" xfId="23679"/>
    <cellStyle name="Comma 3 5 4 3" xfId="4664"/>
    <cellStyle name="Comma 3 5 4 3 2" xfId="23681"/>
    <cellStyle name="Comma 3 5 4 4" xfId="4665"/>
    <cellStyle name="Comma 3 5 4 4 2" xfId="23682"/>
    <cellStyle name="Comma 3 5 4 5" xfId="23678"/>
    <cellStyle name="Comma 3 5 5" xfId="4666"/>
    <cellStyle name="Comma 3 5 5 2" xfId="4667"/>
    <cellStyle name="Comma 3 5 5 2 2" xfId="4668"/>
    <cellStyle name="Comma 3 5 5 2 2 2" xfId="23685"/>
    <cellStyle name="Comma 3 5 5 2 3" xfId="23684"/>
    <cellStyle name="Comma 3 5 5 3" xfId="4669"/>
    <cellStyle name="Comma 3 5 5 3 2" xfId="23686"/>
    <cellStyle name="Comma 3 5 5 4" xfId="4670"/>
    <cellStyle name="Comma 3 5 5 4 2" xfId="23687"/>
    <cellStyle name="Comma 3 5 5 5" xfId="23683"/>
    <cellStyle name="Comma 3 5 6" xfId="4671"/>
    <cellStyle name="Comma 3 5 6 2" xfId="4672"/>
    <cellStyle name="Comma 3 5 6 2 2" xfId="23689"/>
    <cellStyle name="Comma 3 5 6 3" xfId="23688"/>
    <cellStyle name="Comma 3 5 7" xfId="4673"/>
    <cellStyle name="Comma 3 5 7 2" xfId="23690"/>
    <cellStyle name="Comma 3 5 8" xfId="4674"/>
    <cellStyle name="Comma 3 5 8 2" xfId="23691"/>
    <cellStyle name="Comma 3 5 9" xfId="23635"/>
    <cellStyle name="Comma 3 6" xfId="4675"/>
    <cellStyle name="Comma 3 6 2" xfId="4676"/>
    <cellStyle name="Comma 3 6 2 2" xfId="4677"/>
    <cellStyle name="Comma 3 6 2 2 2" xfId="4678"/>
    <cellStyle name="Comma 3 6 2 2 2 2" xfId="4679"/>
    <cellStyle name="Comma 3 6 2 2 2 2 2" xfId="23696"/>
    <cellStyle name="Comma 3 6 2 2 2 3" xfId="4680"/>
    <cellStyle name="Comma 3 6 2 2 2 3 2" xfId="23697"/>
    <cellStyle name="Comma 3 6 2 2 2 4" xfId="23695"/>
    <cellStyle name="Comma 3 6 2 2 3" xfId="4681"/>
    <cellStyle name="Comma 3 6 2 2 3 2" xfId="23698"/>
    <cellStyle name="Comma 3 6 2 2 4" xfId="4682"/>
    <cellStyle name="Comma 3 6 2 2 4 2" xfId="23699"/>
    <cellStyle name="Comma 3 6 2 2 5" xfId="23694"/>
    <cellStyle name="Comma 3 6 2 3" xfId="4683"/>
    <cellStyle name="Comma 3 6 2 3 2" xfId="4684"/>
    <cellStyle name="Comma 3 6 2 3 2 2" xfId="4685"/>
    <cellStyle name="Comma 3 6 2 3 2 2 2" xfId="23702"/>
    <cellStyle name="Comma 3 6 2 3 2 3" xfId="23701"/>
    <cellStyle name="Comma 3 6 2 3 3" xfId="4686"/>
    <cellStyle name="Comma 3 6 2 3 3 2" xfId="23703"/>
    <cellStyle name="Comma 3 6 2 3 4" xfId="4687"/>
    <cellStyle name="Comma 3 6 2 3 4 2" xfId="23704"/>
    <cellStyle name="Comma 3 6 2 3 5" xfId="23700"/>
    <cellStyle name="Comma 3 6 2 4" xfId="4688"/>
    <cellStyle name="Comma 3 6 2 4 2" xfId="4689"/>
    <cellStyle name="Comma 3 6 2 4 2 2" xfId="23706"/>
    <cellStyle name="Comma 3 6 2 4 3" xfId="4690"/>
    <cellStyle name="Comma 3 6 2 4 3 2" xfId="23707"/>
    <cellStyle name="Comma 3 6 2 4 4" xfId="23705"/>
    <cellStyle name="Comma 3 6 2 5" xfId="4691"/>
    <cellStyle name="Comma 3 6 2 5 2" xfId="23708"/>
    <cellStyle name="Comma 3 6 2 6" xfId="4692"/>
    <cellStyle name="Comma 3 6 2 6 2" xfId="23709"/>
    <cellStyle name="Comma 3 6 2 7" xfId="23693"/>
    <cellStyle name="Comma 3 6 3" xfId="4693"/>
    <cellStyle name="Comma 3 6 3 2" xfId="4694"/>
    <cellStyle name="Comma 3 6 3 2 2" xfId="4695"/>
    <cellStyle name="Comma 3 6 3 2 2 2" xfId="23712"/>
    <cellStyle name="Comma 3 6 3 2 3" xfId="4696"/>
    <cellStyle name="Comma 3 6 3 2 3 2" xfId="23713"/>
    <cellStyle name="Comma 3 6 3 2 4" xfId="23711"/>
    <cellStyle name="Comma 3 6 3 3" xfId="4697"/>
    <cellStyle name="Comma 3 6 3 3 2" xfId="23714"/>
    <cellStyle name="Comma 3 6 3 4" xfId="4698"/>
    <cellStyle name="Comma 3 6 3 4 2" xfId="23715"/>
    <cellStyle name="Comma 3 6 3 5" xfId="23710"/>
    <cellStyle name="Comma 3 6 4" xfId="4699"/>
    <cellStyle name="Comma 3 6 4 2" xfId="4700"/>
    <cellStyle name="Comma 3 6 4 2 2" xfId="4701"/>
    <cellStyle name="Comma 3 6 4 2 2 2" xfId="23718"/>
    <cellStyle name="Comma 3 6 4 2 3" xfId="23717"/>
    <cellStyle name="Comma 3 6 4 3" xfId="4702"/>
    <cellStyle name="Comma 3 6 4 3 2" xfId="23719"/>
    <cellStyle name="Comma 3 6 4 4" xfId="4703"/>
    <cellStyle name="Comma 3 6 4 4 2" xfId="23720"/>
    <cellStyle name="Comma 3 6 4 5" xfId="23716"/>
    <cellStyle name="Comma 3 6 5" xfId="4704"/>
    <cellStyle name="Comma 3 6 5 2" xfId="4705"/>
    <cellStyle name="Comma 3 6 5 2 2" xfId="23722"/>
    <cellStyle name="Comma 3 6 5 3" xfId="4706"/>
    <cellStyle name="Comma 3 6 5 3 2" xfId="23723"/>
    <cellStyle name="Comma 3 6 5 4" xfId="23721"/>
    <cellStyle name="Comma 3 6 6" xfId="4707"/>
    <cellStyle name="Comma 3 6 6 2" xfId="23724"/>
    <cellStyle name="Comma 3 6 7" xfId="4708"/>
    <cellStyle name="Comma 3 6 7 2" xfId="23725"/>
    <cellStyle name="Comma 3 6 8" xfId="23692"/>
    <cellStyle name="Comma 3 7" xfId="4709"/>
    <cellStyle name="Comma 3 7 2" xfId="4710"/>
    <cellStyle name="Comma 3 7 2 2" xfId="4711"/>
    <cellStyle name="Comma 3 7 2 2 2" xfId="4712"/>
    <cellStyle name="Comma 3 7 2 2 2 2" xfId="23729"/>
    <cellStyle name="Comma 3 7 2 2 3" xfId="4713"/>
    <cellStyle name="Comma 3 7 2 2 3 2" xfId="23730"/>
    <cellStyle name="Comma 3 7 2 2 4" xfId="4714"/>
    <cellStyle name="Comma 3 7 2 2 4 2" xfId="23731"/>
    <cellStyle name="Comma 3 7 2 2 5" xfId="23728"/>
    <cellStyle name="Comma 3 7 2 3" xfId="4715"/>
    <cellStyle name="Comma 3 7 2 3 2" xfId="23732"/>
    <cellStyle name="Comma 3 7 2 4" xfId="4716"/>
    <cellStyle name="Comma 3 7 2 4 2" xfId="23733"/>
    <cellStyle name="Comma 3 7 2 5" xfId="4717"/>
    <cellStyle name="Comma 3 7 2 5 2" xfId="23734"/>
    <cellStyle name="Comma 3 7 2 6" xfId="23727"/>
    <cellStyle name="Comma 3 7 3" xfId="4718"/>
    <cellStyle name="Comma 3 7 3 2" xfId="4719"/>
    <cellStyle name="Comma 3 7 3 2 2" xfId="4720"/>
    <cellStyle name="Comma 3 7 3 2 2 2" xfId="23737"/>
    <cellStyle name="Comma 3 7 3 2 3" xfId="4721"/>
    <cellStyle name="Comma 3 7 3 2 3 2" xfId="23738"/>
    <cellStyle name="Comma 3 7 3 2 4" xfId="23736"/>
    <cellStyle name="Comma 3 7 3 3" xfId="4722"/>
    <cellStyle name="Comma 3 7 3 3 2" xfId="23739"/>
    <cellStyle name="Comma 3 7 3 4" xfId="4723"/>
    <cellStyle name="Comma 3 7 3 4 2" xfId="23740"/>
    <cellStyle name="Comma 3 7 3 5" xfId="23735"/>
    <cellStyle name="Comma 3 7 4" xfId="4724"/>
    <cellStyle name="Comma 3 7 4 2" xfId="4725"/>
    <cellStyle name="Comma 3 7 4 2 2" xfId="23742"/>
    <cellStyle name="Comma 3 7 4 3" xfId="4726"/>
    <cellStyle name="Comma 3 7 4 3 2" xfId="23743"/>
    <cellStyle name="Comma 3 7 4 4" xfId="23741"/>
    <cellStyle name="Comma 3 7 5" xfId="4727"/>
    <cellStyle name="Comma 3 7 5 2" xfId="23744"/>
    <cellStyle name="Comma 3 7 6" xfId="4728"/>
    <cellStyle name="Comma 3 7 6 2" xfId="23745"/>
    <cellStyle name="Comma 3 7 7" xfId="4729"/>
    <cellStyle name="Comma 3 7 7 2" xfId="23746"/>
    <cellStyle name="Comma 3 7 8" xfId="23726"/>
    <cellStyle name="Comma 3 8" xfId="4730"/>
    <cellStyle name="Comma 3 8 2" xfId="4731"/>
    <cellStyle name="Comma 3 8 2 2" xfId="4732"/>
    <cellStyle name="Comma 3 8 2 2 2" xfId="23749"/>
    <cellStyle name="Comma 3 8 2 3" xfId="4733"/>
    <cellStyle name="Comma 3 8 2 3 2" xfId="23750"/>
    <cellStyle name="Comma 3 8 2 4" xfId="4734"/>
    <cellStyle name="Comma 3 8 2 4 2" xfId="23751"/>
    <cellStyle name="Comma 3 8 2 5" xfId="23748"/>
    <cellStyle name="Comma 3 8 3" xfId="4735"/>
    <cellStyle name="Comma 3 8 3 2" xfId="23752"/>
    <cellStyle name="Comma 3 8 4" xfId="4736"/>
    <cellStyle name="Comma 3 8 4 2" xfId="23753"/>
    <cellStyle name="Comma 3 8 5" xfId="4737"/>
    <cellStyle name="Comma 3 8 5 2" xfId="23754"/>
    <cellStyle name="Comma 3 8 6" xfId="23747"/>
    <cellStyle name="Comma 3 9" xfId="4738"/>
    <cellStyle name="Comma 3 9 2" xfId="4739"/>
    <cellStyle name="Comma 3 9 2 2" xfId="4740"/>
    <cellStyle name="Comma 3 9 2 2 2" xfId="23757"/>
    <cellStyle name="Comma 3 9 2 3" xfId="4741"/>
    <cellStyle name="Comma 3 9 2 3 2" xfId="23758"/>
    <cellStyle name="Comma 3 9 2 4" xfId="23756"/>
    <cellStyle name="Comma 3 9 3" xfId="4742"/>
    <cellStyle name="Comma 3 9 3 2" xfId="23759"/>
    <cellStyle name="Comma 3 9 4" xfId="4743"/>
    <cellStyle name="Comma 3 9 4 2" xfId="23760"/>
    <cellStyle name="Comma 3 9 5" xfId="23755"/>
    <cellStyle name="Comma 30" xfId="4744"/>
    <cellStyle name="Comma 30 2" xfId="4745"/>
    <cellStyle name="Comma 30 2 2" xfId="4746"/>
    <cellStyle name="Comma 30 2 2 2" xfId="4747"/>
    <cellStyle name="Comma 30 2 2 2 2" xfId="23764"/>
    <cellStyle name="Comma 30 2 2 3" xfId="23763"/>
    <cellStyle name="Comma 30 2 3" xfId="4748"/>
    <cellStyle name="Comma 30 2 3 2" xfId="23765"/>
    <cellStyle name="Comma 30 2 4" xfId="23762"/>
    <cellStyle name="Comma 30 3" xfId="4749"/>
    <cellStyle name="Comma 30 3 2" xfId="4750"/>
    <cellStyle name="Comma 30 3 2 2" xfId="23767"/>
    <cellStyle name="Comma 30 3 3" xfId="23766"/>
    <cellStyle name="Comma 30 4" xfId="4751"/>
    <cellStyle name="Comma 30 4 2" xfId="23768"/>
    <cellStyle name="Comma 30 5" xfId="23761"/>
    <cellStyle name="Comma 31" xfId="4752"/>
    <cellStyle name="Comma 31 2" xfId="4753"/>
    <cellStyle name="Comma 31 2 2" xfId="4754"/>
    <cellStyle name="Comma 31 2 2 2" xfId="4755"/>
    <cellStyle name="Comma 31 2 2 2 2" xfId="23772"/>
    <cellStyle name="Comma 31 2 2 3" xfId="23771"/>
    <cellStyle name="Comma 31 2 3" xfId="4756"/>
    <cellStyle name="Comma 31 2 3 2" xfId="23773"/>
    <cellStyle name="Comma 31 2 4" xfId="23770"/>
    <cellStyle name="Comma 31 3" xfId="4757"/>
    <cellStyle name="Comma 31 3 2" xfId="4758"/>
    <cellStyle name="Comma 31 3 2 2" xfId="23775"/>
    <cellStyle name="Comma 31 3 3" xfId="23774"/>
    <cellStyle name="Comma 31 4" xfId="4759"/>
    <cellStyle name="Comma 31 4 2" xfId="23776"/>
    <cellStyle name="Comma 31 5" xfId="23769"/>
    <cellStyle name="Comma 32" xfId="4760"/>
    <cellStyle name="Comma 32 2" xfId="4761"/>
    <cellStyle name="Comma 32 2 2" xfId="4762"/>
    <cellStyle name="Comma 32 2 2 2" xfId="4763"/>
    <cellStyle name="Comma 32 2 2 2 2" xfId="23780"/>
    <cellStyle name="Comma 32 2 2 3" xfId="23779"/>
    <cellStyle name="Comma 32 2 3" xfId="4764"/>
    <cellStyle name="Comma 32 2 3 2" xfId="23781"/>
    <cellStyle name="Comma 32 2 4" xfId="23778"/>
    <cellStyle name="Comma 32 3" xfId="4765"/>
    <cellStyle name="Comma 32 3 2" xfId="4766"/>
    <cellStyle name="Comma 32 3 2 2" xfId="23783"/>
    <cellStyle name="Comma 32 3 3" xfId="23782"/>
    <cellStyle name="Comma 32 4" xfId="4767"/>
    <cellStyle name="Comma 32 4 2" xfId="23784"/>
    <cellStyle name="Comma 32 5" xfId="23777"/>
    <cellStyle name="Comma 33" xfId="4768"/>
    <cellStyle name="Comma 33 2" xfId="4769"/>
    <cellStyle name="Comma 33 2 2" xfId="4770"/>
    <cellStyle name="Comma 33 2 2 2" xfId="4771"/>
    <cellStyle name="Comma 33 2 2 2 2" xfId="23788"/>
    <cellStyle name="Comma 33 2 2 3" xfId="23787"/>
    <cellStyle name="Comma 33 2 3" xfId="4772"/>
    <cellStyle name="Comma 33 2 3 2" xfId="23789"/>
    <cellStyle name="Comma 33 2 4" xfId="23786"/>
    <cellStyle name="Comma 33 3" xfId="4773"/>
    <cellStyle name="Comma 33 3 2" xfId="4774"/>
    <cellStyle name="Comma 33 3 2 2" xfId="23791"/>
    <cellStyle name="Comma 33 3 3" xfId="23790"/>
    <cellStyle name="Comma 33 4" xfId="4775"/>
    <cellStyle name="Comma 33 4 2" xfId="23792"/>
    <cellStyle name="Comma 33 5" xfId="23785"/>
    <cellStyle name="Comma 34" xfId="4776"/>
    <cellStyle name="Comma 34 2" xfId="4777"/>
    <cellStyle name="Comma 34 2 2" xfId="4778"/>
    <cellStyle name="Comma 34 2 2 2" xfId="4779"/>
    <cellStyle name="Comma 34 2 2 2 2" xfId="23796"/>
    <cellStyle name="Comma 34 2 2 3" xfId="23795"/>
    <cellStyle name="Comma 34 2 3" xfId="4780"/>
    <cellStyle name="Comma 34 2 3 2" xfId="23797"/>
    <cellStyle name="Comma 34 2 4" xfId="23794"/>
    <cellStyle name="Comma 34 3" xfId="4781"/>
    <cellStyle name="Comma 34 3 2" xfId="4782"/>
    <cellStyle name="Comma 34 3 2 2" xfId="23799"/>
    <cellStyle name="Comma 34 3 3" xfId="23798"/>
    <cellStyle name="Comma 34 4" xfId="4783"/>
    <cellStyle name="Comma 34 4 2" xfId="23800"/>
    <cellStyle name="Comma 34 5" xfId="23793"/>
    <cellStyle name="Comma 35" xfId="4784"/>
    <cellStyle name="Comma 35 2" xfId="4785"/>
    <cellStyle name="Comma 35 2 2" xfId="4786"/>
    <cellStyle name="Comma 35 2 2 2" xfId="4787"/>
    <cellStyle name="Comma 35 2 2 2 2" xfId="23804"/>
    <cellStyle name="Comma 35 2 2 3" xfId="23803"/>
    <cellStyle name="Comma 35 2 3" xfId="4788"/>
    <cellStyle name="Comma 35 2 3 2" xfId="23805"/>
    <cellStyle name="Comma 35 2 4" xfId="23802"/>
    <cellStyle name="Comma 35 3" xfId="4789"/>
    <cellStyle name="Comma 35 3 2" xfId="4790"/>
    <cellStyle name="Comma 35 3 2 2" xfId="23807"/>
    <cellStyle name="Comma 35 3 3" xfId="23806"/>
    <cellStyle name="Comma 35 4" xfId="4791"/>
    <cellStyle name="Comma 35 4 2" xfId="23808"/>
    <cellStyle name="Comma 35 5" xfId="23801"/>
    <cellStyle name="Comma 36" xfId="4792"/>
    <cellStyle name="Comma 36 2" xfId="4793"/>
    <cellStyle name="Comma 36 2 2" xfId="4794"/>
    <cellStyle name="Comma 36 2 2 2" xfId="4795"/>
    <cellStyle name="Comma 36 2 2 2 2" xfId="23812"/>
    <cellStyle name="Comma 36 2 2 3" xfId="23811"/>
    <cellStyle name="Comma 36 2 3" xfId="4796"/>
    <cellStyle name="Comma 36 2 3 2" xfId="23813"/>
    <cellStyle name="Comma 36 2 4" xfId="23810"/>
    <cellStyle name="Comma 36 3" xfId="4797"/>
    <cellStyle name="Comma 36 3 2" xfId="4798"/>
    <cellStyle name="Comma 36 3 2 2" xfId="23815"/>
    <cellStyle name="Comma 36 3 3" xfId="23814"/>
    <cellStyle name="Comma 36 4" xfId="4799"/>
    <cellStyle name="Comma 36 4 2" xfId="23816"/>
    <cellStyle name="Comma 36 5" xfId="23809"/>
    <cellStyle name="Comma 37" xfId="4800"/>
    <cellStyle name="Comma 37 2" xfId="4801"/>
    <cellStyle name="Comma 37 2 2" xfId="4802"/>
    <cellStyle name="Comma 37 2 2 2" xfId="4803"/>
    <cellStyle name="Comma 37 2 2 2 2" xfId="23820"/>
    <cellStyle name="Comma 37 2 2 3" xfId="23819"/>
    <cellStyle name="Comma 37 2 3" xfId="4804"/>
    <cellStyle name="Comma 37 2 3 2" xfId="23821"/>
    <cellStyle name="Comma 37 2 4" xfId="23818"/>
    <cellStyle name="Comma 37 3" xfId="4805"/>
    <cellStyle name="Comma 37 3 2" xfId="4806"/>
    <cellStyle name="Comma 37 3 2 2" xfId="23823"/>
    <cellStyle name="Comma 37 3 3" xfId="23822"/>
    <cellStyle name="Comma 37 4" xfId="4807"/>
    <cellStyle name="Comma 37 4 2" xfId="23824"/>
    <cellStyle name="Comma 37 5" xfId="23817"/>
    <cellStyle name="Comma 38" xfId="4808"/>
    <cellStyle name="Comma 38 2" xfId="4809"/>
    <cellStyle name="Comma 38 2 2" xfId="4810"/>
    <cellStyle name="Comma 38 2 2 2" xfId="4811"/>
    <cellStyle name="Comma 38 2 2 2 2" xfId="23828"/>
    <cellStyle name="Comma 38 2 2 3" xfId="23827"/>
    <cellStyle name="Comma 38 2 3" xfId="4812"/>
    <cellStyle name="Comma 38 2 3 2" xfId="23829"/>
    <cellStyle name="Comma 38 2 4" xfId="23826"/>
    <cellStyle name="Comma 38 3" xfId="4813"/>
    <cellStyle name="Comma 38 3 2" xfId="4814"/>
    <cellStyle name="Comma 38 3 2 2" xfId="23831"/>
    <cellStyle name="Comma 38 3 3" xfId="23830"/>
    <cellStyle name="Comma 38 4" xfId="4815"/>
    <cellStyle name="Comma 38 4 2" xfId="23832"/>
    <cellStyle name="Comma 38 5" xfId="23825"/>
    <cellStyle name="Comma 39" xfId="4816"/>
    <cellStyle name="Comma 39 2" xfId="4817"/>
    <cellStyle name="Comma 39 2 2" xfId="4818"/>
    <cellStyle name="Comma 39 2 2 2" xfId="4819"/>
    <cellStyle name="Comma 39 2 2 2 2" xfId="23836"/>
    <cellStyle name="Comma 39 2 2 3" xfId="23835"/>
    <cellStyle name="Comma 39 2 3" xfId="4820"/>
    <cellStyle name="Comma 39 2 3 2" xfId="23837"/>
    <cellStyle name="Comma 39 2 4" xfId="23834"/>
    <cellStyle name="Comma 39 3" xfId="4821"/>
    <cellStyle name="Comma 39 3 2" xfId="4822"/>
    <cellStyle name="Comma 39 3 2 2" xfId="23839"/>
    <cellStyle name="Comma 39 3 3" xfId="23838"/>
    <cellStyle name="Comma 39 4" xfId="4823"/>
    <cellStyle name="Comma 39 4 2" xfId="23840"/>
    <cellStyle name="Comma 39 5" xfId="23833"/>
    <cellStyle name="Comma 4" xfId="4824"/>
    <cellStyle name="Comma 4 10" xfId="4825"/>
    <cellStyle name="Comma 4 10 2" xfId="4826"/>
    <cellStyle name="Comma 4 10 2 2" xfId="23843"/>
    <cellStyle name="Comma 4 10 3" xfId="23842"/>
    <cellStyle name="Comma 4 11" xfId="4827"/>
    <cellStyle name="Comma 4 11 2" xfId="23844"/>
    <cellStyle name="Comma 4 12" xfId="4828"/>
    <cellStyle name="Comma 4 12 2" xfId="23845"/>
    <cellStyle name="Comma 4 13" xfId="23841"/>
    <cellStyle name="Comma 4 2" xfId="4829"/>
    <cellStyle name="Comma 4 2 10" xfId="23846"/>
    <cellStyle name="Comma 4 2 2" xfId="4830"/>
    <cellStyle name="Comma 4 2 2 2" xfId="4831"/>
    <cellStyle name="Comma 4 2 2 2 2" xfId="4832"/>
    <cellStyle name="Comma 4 2 2 2 2 2" xfId="4833"/>
    <cellStyle name="Comma 4 2 2 2 2 2 2" xfId="4834"/>
    <cellStyle name="Comma 4 2 2 2 2 2 2 2" xfId="4835"/>
    <cellStyle name="Comma 4 2 2 2 2 2 2 2 2" xfId="23852"/>
    <cellStyle name="Comma 4 2 2 2 2 2 2 3" xfId="23851"/>
    <cellStyle name="Comma 4 2 2 2 2 2 3" xfId="4836"/>
    <cellStyle name="Comma 4 2 2 2 2 2 3 2" xfId="23853"/>
    <cellStyle name="Comma 4 2 2 2 2 2 4" xfId="23850"/>
    <cellStyle name="Comma 4 2 2 2 2 3" xfId="4837"/>
    <cellStyle name="Comma 4 2 2 2 2 3 2" xfId="4838"/>
    <cellStyle name="Comma 4 2 2 2 2 3 2 2" xfId="4839"/>
    <cellStyle name="Comma 4 2 2 2 2 3 2 2 2" xfId="23856"/>
    <cellStyle name="Comma 4 2 2 2 2 3 2 3" xfId="23855"/>
    <cellStyle name="Comma 4 2 2 2 2 3 3" xfId="4840"/>
    <cellStyle name="Comma 4 2 2 2 2 3 3 2" xfId="23857"/>
    <cellStyle name="Comma 4 2 2 2 2 3 4" xfId="23854"/>
    <cellStyle name="Comma 4 2 2 2 2 4" xfId="4841"/>
    <cellStyle name="Comma 4 2 2 2 2 4 2" xfId="4842"/>
    <cellStyle name="Comma 4 2 2 2 2 4 2 2" xfId="23859"/>
    <cellStyle name="Comma 4 2 2 2 2 4 3" xfId="23858"/>
    <cellStyle name="Comma 4 2 2 2 2 5" xfId="4843"/>
    <cellStyle name="Comma 4 2 2 2 2 5 2" xfId="23860"/>
    <cellStyle name="Comma 4 2 2 2 2 6" xfId="4844"/>
    <cellStyle name="Comma 4 2 2 2 2 6 2" xfId="23861"/>
    <cellStyle name="Comma 4 2 2 2 2 7" xfId="23849"/>
    <cellStyle name="Comma 4 2 2 2 3" xfId="4845"/>
    <cellStyle name="Comma 4 2 2 2 3 2" xfId="4846"/>
    <cellStyle name="Comma 4 2 2 2 3 2 2" xfId="4847"/>
    <cellStyle name="Comma 4 2 2 2 3 2 2 2" xfId="23864"/>
    <cellStyle name="Comma 4 2 2 2 3 2 3" xfId="23863"/>
    <cellStyle name="Comma 4 2 2 2 3 3" xfId="4848"/>
    <cellStyle name="Comma 4 2 2 2 3 3 2" xfId="23865"/>
    <cellStyle name="Comma 4 2 2 2 3 4" xfId="23862"/>
    <cellStyle name="Comma 4 2 2 2 4" xfId="4849"/>
    <cellStyle name="Comma 4 2 2 2 4 2" xfId="4850"/>
    <cellStyle name="Comma 4 2 2 2 4 2 2" xfId="4851"/>
    <cellStyle name="Comma 4 2 2 2 4 2 2 2" xfId="23868"/>
    <cellStyle name="Comma 4 2 2 2 4 2 3" xfId="23867"/>
    <cellStyle name="Comma 4 2 2 2 4 3" xfId="4852"/>
    <cellStyle name="Comma 4 2 2 2 4 3 2" xfId="23869"/>
    <cellStyle name="Comma 4 2 2 2 4 4" xfId="23866"/>
    <cellStyle name="Comma 4 2 2 2 5" xfId="4853"/>
    <cellStyle name="Comma 4 2 2 2 5 2" xfId="4854"/>
    <cellStyle name="Comma 4 2 2 2 5 2 2" xfId="23871"/>
    <cellStyle name="Comma 4 2 2 2 5 3" xfId="23870"/>
    <cellStyle name="Comma 4 2 2 2 6" xfId="4855"/>
    <cellStyle name="Comma 4 2 2 2 6 2" xfId="23872"/>
    <cellStyle name="Comma 4 2 2 2 7" xfId="4856"/>
    <cellStyle name="Comma 4 2 2 2 7 2" xfId="23873"/>
    <cellStyle name="Comma 4 2 2 2 8" xfId="23848"/>
    <cellStyle name="Comma 4 2 2 3" xfId="4857"/>
    <cellStyle name="Comma 4 2 2 3 2" xfId="4858"/>
    <cellStyle name="Comma 4 2 2 3 2 2" xfId="4859"/>
    <cellStyle name="Comma 4 2 2 3 2 2 2" xfId="4860"/>
    <cellStyle name="Comma 4 2 2 3 2 2 2 2" xfId="23877"/>
    <cellStyle name="Comma 4 2 2 3 2 2 3" xfId="23876"/>
    <cellStyle name="Comma 4 2 2 3 2 3" xfId="4861"/>
    <cellStyle name="Comma 4 2 2 3 2 3 2" xfId="23878"/>
    <cellStyle name="Comma 4 2 2 3 2 4" xfId="23875"/>
    <cellStyle name="Comma 4 2 2 3 3" xfId="4862"/>
    <cellStyle name="Comma 4 2 2 3 3 2" xfId="4863"/>
    <cellStyle name="Comma 4 2 2 3 3 2 2" xfId="4864"/>
    <cellStyle name="Comma 4 2 2 3 3 2 2 2" xfId="23881"/>
    <cellStyle name="Comma 4 2 2 3 3 2 3" xfId="23880"/>
    <cellStyle name="Comma 4 2 2 3 3 3" xfId="4865"/>
    <cellStyle name="Comma 4 2 2 3 3 3 2" xfId="23882"/>
    <cellStyle name="Comma 4 2 2 3 3 4" xfId="23879"/>
    <cellStyle name="Comma 4 2 2 3 4" xfId="4866"/>
    <cellStyle name="Comma 4 2 2 3 4 2" xfId="4867"/>
    <cellStyle name="Comma 4 2 2 3 4 2 2" xfId="23884"/>
    <cellStyle name="Comma 4 2 2 3 4 3" xfId="23883"/>
    <cellStyle name="Comma 4 2 2 3 5" xfId="4868"/>
    <cellStyle name="Comma 4 2 2 3 5 2" xfId="23885"/>
    <cellStyle name="Comma 4 2 2 3 6" xfId="4869"/>
    <cellStyle name="Comma 4 2 2 3 6 2" xfId="23886"/>
    <cellStyle name="Comma 4 2 2 3 7" xfId="23874"/>
    <cellStyle name="Comma 4 2 2 4" xfId="4870"/>
    <cellStyle name="Comma 4 2 2 4 2" xfId="4871"/>
    <cellStyle name="Comma 4 2 2 4 2 2" xfId="4872"/>
    <cellStyle name="Comma 4 2 2 4 2 2 2" xfId="23889"/>
    <cellStyle name="Comma 4 2 2 4 2 3" xfId="23888"/>
    <cellStyle name="Comma 4 2 2 4 3" xfId="4873"/>
    <cellStyle name="Comma 4 2 2 4 3 2" xfId="23890"/>
    <cellStyle name="Comma 4 2 2 4 4" xfId="4874"/>
    <cellStyle name="Comma 4 2 2 4 4 2" xfId="23891"/>
    <cellStyle name="Comma 4 2 2 4 5" xfId="23887"/>
    <cellStyle name="Comma 4 2 2 5" xfId="4875"/>
    <cellStyle name="Comma 4 2 2 5 2" xfId="4876"/>
    <cellStyle name="Comma 4 2 2 5 2 2" xfId="4877"/>
    <cellStyle name="Comma 4 2 2 5 2 2 2" xfId="23894"/>
    <cellStyle name="Comma 4 2 2 5 2 3" xfId="23893"/>
    <cellStyle name="Comma 4 2 2 5 3" xfId="4878"/>
    <cellStyle name="Comma 4 2 2 5 3 2" xfId="23895"/>
    <cellStyle name="Comma 4 2 2 5 4" xfId="23892"/>
    <cellStyle name="Comma 4 2 2 6" xfId="4879"/>
    <cellStyle name="Comma 4 2 2 6 2" xfId="4880"/>
    <cellStyle name="Comma 4 2 2 6 2 2" xfId="23897"/>
    <cellStyle name="Comma 4 2 2 6 3" xfId="23896"/>
    <cellStyle name="Comma 4 2 2 7" xfId="4881"/>
    <cellStyle name="Comma 4 2 2 7 2" xfId="23898"/>
    <cellStyle name="Comma 4 2 2 8" xfId="4882"/>
    <cellStyle name="Comma 4 2 2 8 2" xfId="23899"/>
    <cellStyle name="Comma 4 2 2 9" xfId="23847"/>
    <cellStyle name="Comma 4 2 3" xfId="4883"/>
    <cellStyle name="Comma 4 2 3 2" xfId="4884"/>
    <cellStyle name="Comma 4 2 3 2 2" xfId="4885"/>
    <cellStyle name="Comma 4 2 3 2 2 2" xfId="4886"/>
    <cellStyle name="Comma 4 2 3 2 2 2 2" xfId="4887"/>
    <cellStyle name="Comma 4 2 3 2 2 2 2 2" xfId="23904"/>
    <cellStyle name="Comma 4 2 3 2 2 2 3" xfId="23903"/>
    <cellStyle name="Comma 4 2 3 2 2 3" xfId="4888"/>
    <cellStyle name="Comma 4 2 3 2 2 3 2" xfId="23905"/>
    <cellStyle name="Comma 4 2 3 2 2 4" xfId="23902"/>
    <cellStyle name="Comma 4 2 3 2 3" xfId="4889"/>
    <cellStyle name="Comma 4 2 3 2 3 2" xfId="4890"/>
    <cellStyle name="Comma 4 2 3 2 3 2 2" xfId="4891"/>
    <cellStyle name="Comma 4 2 3 2 3 2 2 2" xfId="23908"/>
    <cellStyle name="Comma 4 2 3 2 3 2 3" xfId="23907"/>
    <cellStyle name="Comma 4 2 3 2 3 3" xfId="4892"/>
    <cellStyle name="Comma 4 2 3 2 3 3 2" xfId="23909"/>
    <cellStyle name="Comma 4 2 3 2 3 4" xfId="23906"/>
    <cellStyle name="Comma 4 2 3 2 4" xfId="4893"/>
    <cellStyle name="Comma 4 2 3 2 4 2" xfId="4894"/>
    <cellStyle name="Comma 4 2 3 2 4 2 2" xfId="23911"/>
    <cellStyle name="Comma 4 2 3 2 4 3" xfId="23910"/>
    <cellStyle name="Comma 4 2 3 2 5" xfId="4895"/>
    <cellStyle name="Comma 4 2 3 2 5 2" xfId="23912"/>
    <cellStyle name="Comma 4 2 3 2 6" xfId="4896"/>
    <cellStyle name="Comma 4 2 3 2 6 2" xfId="23913"/>
    <cellStyle name="Comma 4 2 3 2 7" xfId="23901"/>
    <cellStyle name="Comma 4 2 3 3" xfId="4897"/>
    <cellStyle name="Comma 4 2 3 3 2" xfId="4898"/>
    <cellStyle name="Comma 4 2 3 3 2 2" xfId="4899"/>
    <cellStyle name="Comma 4 2 3 3 2 2 2" xfId="23916"/>
    <cellStyle name="Comma 4 2 3 3 2 3" xfId="23915"/>
    <cellStyle name="Comma 4 2 3 3 3" xfId="4900"/>
    <cellStyle name="Comma 4 2 3 3 3 2" xfId="23917"/>
    <cellStyle name="Comma 4 2 3 3 4" xfId="23914"/>
    <cellStyle name="Comma 4 2 3 4" xfId="4901"/>
    <cellStyle name="Comma 4 2 3 4 2" xfId="4902"/>
    <cellStyle name="Comma 4 2 3 4 2 2" xfId="4903"/>
    <cellStyle name="Comma 4 2 3 4 2 2 2" xfId="23920"/>
    <cellStyle name="Comma 4 2 3 4 2 3" xfId="23919"/>
    <cellStyle name="Comma 4 2 3 4 3" xfId="4904"/>
    <cellStyle name="Comma 4 2 3 4 3 2" xfId="23921"/>
    <cellStyle name="Comma 4 2 3 4 4" xfId="23918"/>
    <cellStyle name="Comma 4 2 3 5" xfId="4905"/>
    <cellStyle name="Comma 4 2 3 5 2" xfId="4906"/>
    <cellStyle name="Comma 4 2 3 5 2 2" xfId="23923"/>
    <cellStyle name="Comma 4 2 3 5 3" xfId="23922"/>
    <cellStyle name="Comma 4 2 3 6" xfId="4907"/>
    <cellStyle name="Comma 4 2 3 6 2" xfId="23924"/>
    <cellStyle name="Comma 4 2 3 7" xfId="4908"/>
    <cellStyle name="Comma 4 2 3 7 2" xfId="23925"/>
    <cellStyle name="Comma 4 2 3 8" xfId="23900"/>
    <cellStyle name="Comma 4 2 4" xfId="4909"/>
    <cellStyle name="Comma 4 2 4 2" xfId="4910"/>
    <cellStyle name="Comma 4 2 4 2 2" xfId="4911"/>
    <cellStyle name="Comma 4 2 4 2 2 2" xfId="4912"/>
    <cellStyle name="Comma 4 2 4 2 2 2 2" xfId="23929"/>
    <cellStyle name="Comma 4 2 4 2 2 3" xfId="23928"/>
    <cellStyle name="Comma 4 2 4 2 3" xfId="4913"/>
    <cellStyle name="Comma 4 2 4 2 3 2" xfId="23930"/>
    <cellStyle name="Comma 4 2 4 2 4" xfId="23927"/>
    <cellStyle name="Comma 4 2 4 3" xfId="4914"/>
    <cellStyle name="Comma 4 2 4 3 2" xfId="4915"/>
    <cellStyle name="Comma 4 2 4 3 2 2" xfId="4916"/>
    <cellStyle name="Comma 4 2 4 3 2 2 2" xfId="23933"/>
    <cellStyle name="Comma 4 2 4 3 2 3" xfId="23932"/>
    <cellStyle name="Comma 4 2 4 3 3" xfId="4917"/>
    <cellStyle name="Comma 4 2 4 3 3 2" xfId="23934"/>
    <cellStyle name="Comma 4 2 4 3 4" xfId="23931"/>
    <cellStyle name="Comma 4 2 4 4" xfId="4918"/>
    <cellStyle name="Comma 4 2 4 4 2" xfId="4919"/>
    <cellStyle name="Comma 4 2 4 4 2 2" xfId="23936"/>
    <cellStyle name="Comma 4 2 4 4 3" xfId="23935"/>
    <cellStyle name="Comma 4 2 4 5" xfId="4920"/>
    <cellStyle name="Comma 4 2 4 5 2" xfId="23937"/>
    <cellStyle name="Comma 4 2 4 6" xfId="4921"/>
    <cellStyle name="Comma 4 2 4 6 2" xfId="23938"/>
    <cellStyle name="Comma 4 2 4 7" xfId="23926"/>
    <cellStyle name="Comma 4 2 5" xfId="4922"/>
    <cellStyle name="Comma 4 2 5 2" xfId="4923"/>
    <cellStyle name="Comma 4 2 5 2 2" xfId="4924"/>
    <cellStyle name="Comma 4 2 5 2 2 2" xfId="23941"/>
    <cellStyle name="Comma 4 2 5 2 3" xfId="23940"/>
    <cellStyle name="Comma 4 2 5 3" xfId="4925"/>
    <cellStyle name="Comma 4 2 5 3 2" xfId="23942"/>
    <cellStyle name="Comma 4 2 5 4" xfId="4926"/>
    <cellStyle name="Comma 4 2 5 4 2" xfId="23943"/>
    <cellStyle name="Comma 4 2 5 5" xfId="23939"/>
    <cellStyle name="Comma 4 2 6" xfId="4927"/>
    <cellStyle name="Comma 4 2 6 2" xfId="4928"/>
    <cellStyle name="Comma 4 2 6 2 2" xfId="4929"/>
    <cellStyle name="Comma 4 2 6 2 2 2" xfId="23946"/>
    <cellStyle name="Comma 4 2 6 2 3" xfId="23945"/>
    <cellStyle name="Comma 4 2 6 3" xfId="4930"/>
    <cellStyle name="Comma 4 2 6 3 2" xfId="23947"/>
    <cellStyle name="Comma 4 2 6 4" xfId="23944"/>
    <cellStyle name="Comma 4 2 7" xfId="4931"/>
    <cellStyle name="Comma 4 2 7 2" xfId="4932"/>
    <cellStyle name="Comma 4 2 7 2 2" xfId="23949"/>
    <cellStyle name="Comma 4 2 7 3" xfId="23948"/>
    <cellStyle name="Comma 4 2 8" xfId="4933"/>
    <cellStyle name="Comma 4 2 8 2" xfId="23950"/>
    <cellStyle name="Comma 4 2 9" xfId="4934"/>
    <cellStyle name="Comma 4 2 9 2" xfId="23951"/>
    <cellStyle name="Comma 4 3" xfId="4935"/>
    <cellStyle name="Comma 4 3 10" xfId="23952"/>
    <cellStyle name="Comma 4 3 2" xfId="4936"/>
    <cellStyle name="Comma 4 3 2 2" xfId="4937"/>
    <cellStyle name="Comma 4 3 2 2 2" xfId="4938"/>
    <cellStyle name="Comma 4 3 2 2 2 2" xfId="4939"/>
    <cellStyle name="Comma 4 3 2 2 2 2 2" xfId="4940"/>
    <cellStyle name="Comma 4 3 2 2 2 2 2 2" xfId="4941"/>
    <cellStyle name="Comma 4 3 2 2 2 2 2 2 2" xfId="23958"/>
    <cellStyle name="Comma 4 3 2 2 2 2 2 3" xfId="23957"/>
    <cellStyle name="Comma 4 3 2 2 2 2 3" xfId="4942"/>
    <cellStyle name="Comma 4 3 2 2 2 2 3 2" xfId="23959"/>
    <cellStyle name="Comma 4 3 2 2 2 2 4" xfId="23956"/>
    <cellStyle name="Comma 4 3 2 2 2 3" xfId="4943"/>
    <cellStyle name="Comma 4 3 2 2 2 3 2" xfId="4944"/>
    <cellStyle name="Comma 4 3 2 2 2 3 2 2" xfId="4945"/>
    <cellStyle name="Comma 4 3 2 2 2 3 2 2 2" xfId="23962"/>
    <cellStyle name="Comma 4 3 2 2 2 3 2 3" xfId="23961"/>
    <cellStyle name="Comma 4 3 2 2 2 3 3" xfId="4946"/>
    <cellStyle name="Comma 4 3 2 2 2 3 3 2" xfId="23963"/>
    <cellStyle name="Comma 4 3 2 2 2 3 4" xfId="23960"/>
    <cellStyle name="Comma 4 3 2 2 2 4" xfId="4947"/>
    <cellStyle name="Comma 4 3 2 2 2 4 2" xfId="4948"/>
    <cellStyle name="Comma 4 3 2 2 2 4 2 2" xfId="23965"/>
    <cellStyle name="Comma 4 3 2 2 2 4 3" xfId="23964"/>
    <cellStyle name="Comma 4 3 2 2 2 5" xfId="4949"/>
    <cellStyle name="Comma 4 3 2 2 2 5 2" xfId="23966"/>
    <cellStyle name="Comma 4 3 2 2 2 6" xfId="4950"/>
    <cellStyle name="Comma 4 3 2 2 2 6 2" xfId="23967"/>
    <cellStyle name="Comma 4 3 2 2 2 7" xfId="23955"/>
    <cellStyle name="Comma 4 3 2 2 3" xfId="4951"/>
    <cellStyle name="Comma 4 3 2 2 3 2" xfId="4952"/>
    <cellStyle name="Comma 4 3 2 2 3 2 2" xfId="4953"/>
    <cellStyle name="Comma 4 3 2 2 3 2 2 2" xfId="23970"/>
    <cellStyle name="Comma 4 3 2 2 3 2 3" xfId="23969"/>
    <cellStyle name="Comma 4 3 2 2 3 3" xfId="4954"/>
    <cellStyle name="Comma 4 3 2 2 3 3 2" xfId="23971"/>
    <cellStyle name="Comma 4 3 2 2 3 4" xfId="23968"/>
    <cellStyle name="Comma 4 3 2 2 4" xfId="4955"/>
    <cellStyle name="Comma 4 3 2 2 4 2" xfId="4956"/>
    <cellStyle name="Comma 4 3 2 2 4 2 2" xfId="4957"/>
    <cellStyle name="Comma 4 3 2 2 4 2 2 2" xfId="23974"/>
    <cellStyle name="Comma 4 3 2 2 4 2 3" xfId="23973"/>
    <cellStyle name="Comma 4 3 2 2 4 3" xfId="4958"/>
    <cellStyle name="Comma 4 3 2 2 4 3 2" xfId="23975"/>
    <cellStyle name="Comma 4 3 2 2 4 4" xfId="23972"/>
    <cellStyle name="Comma 4 3 2 2 5" xfId="4959"/>
    <cellStyle name="Comma 4 3 2 2 5 2" xfId="4960"/>
    <cellStyle name="Comma 4 3 2 2 5 2 2" xfId="23977"/>
    <cellStyle name="Comma 4 3 2 2 5 3" xfId="23976"/>
    <cellStyle name="Comma 4 3 2 2 6" xfId="4961"/>
    <cellStyle name="Comma 4 3 2 2 6 2" xfId="23978"/>
    <cellStyle name="Comma 4 3 2 2 7" xfId="4962"/>
    <cellStyle name="Comma 4 3 2 2 7 2" xfId="23979"/>
    <cellStyle name="Comma 4 3 2 2 8" xfId="23954"/>
    <cellStyle name="Comma 4 3 2 3" xfId="4963"/>
    <cellStyle name="Comma 4 3 2 3 2" xfId="4964"/>
    <cellStyle name="Comma 4 3 2 3 2 2" xfId="4965"/>
    <cellStyle name="Comma 4 3 2 3 2 2 2" xfId="4966"/>
    <cellStyle name="Comma 4 3 2 3 2 2 2 2" xfId="23983"/>
    <cellStyle name="Comma 4 3 2 3 2 2 3" xfId="23982"/>
    <cellStyle name="Comma 4 3 2 3 2 3" xfId="4967"/>
    <cellStyle name="Comma 4 3 2 3 2 3 2" xfId="23984"/>
    <cellStyle name="Comma 4 3 2 3 2 4" xfId="23981"/>
    <cellStyle name="Comma 4 3 2 3 3" xfId="4968"/>
    <cellStyle name="Comma 4 3 2 3 3 2" xfId="4969"/>
    <cellStyle name="Comma 4 3 2 3 3 2 2" xfId="4970"/>
    <cellStyle name="Comma 4 3 2 3 3 2 2 2" xfId="23987"/>
    <cellStyle name="Comma 4 3 2 3 3 2 3" xfId="23986"/>
    <cellStyle name="Comma 4 3 2 3 3 3" xfId="4971"/>
    <cellStyle name="Comma 4 3 2 3 3 3 2" xfId="23988"/>
    <cellStyle name="Comma 4 3 2 3 3 4" xfId="23985"/>
    <cellStyle name="Comma 4 3 2 3 4" xfId="4972"/>
    <cellStyle name="Comma 4 3 2 3 4 2" xfId="4973"/>
    <cellStyle name="Comma 4 3 2 3 4 2 2" xfId="23990"/>
    <cellStyle name="Comma 4 3 2 3 4 3" xfId="23989"/>
    <cellStyle name="Comma 4 3 2 3 5" xfId="4974"/>
    <cellStyle name="Comma 4 3 2 3 5 2" xfId="23991"/>
    <cellStyle name="Comma 4 3 2 3 6" xfId="4975"/>
    <cellStyle name="Comma 4 3 2 3 6 2" xfId="23992"/>
    <cellStyle name="Comma 4 3 2 3 7" xfId="23980"/>
    <cellStyle name="Comma 4 3 2 4" xfId="4976"/>
    <cellStyle name="Comma 4 3 2 4 2" xfId="4977"/>
    <cellStyle name="Comma 4 3 2 4 2 2" xfId="4978"/>
    <cellStyle name="Comma 4 3 2 4 2 2 2" xfId="23995"/>
    <cellStyle name="Comma 4 3 2 4 2 3" xfId="23994"/>
    <cellStyle name="Comma 4 3 2 4 3" xfId="4979"/>
    <cellStyle name="Comma 4 3 2 4 3 2" xfId="23996"/>
    <cellStyle name="Comma 4 3 2 4 4" xfId="4980"/>
    <cellStyle name="Comma 4 3 2 4 4 2" xfId="23997"/>
    <cellStyle name="Comma 4 3 2 4 5" xfId="23993"/>
    <cellStyle name="Comma 4 3 2 5" xfId="4981"/>
    <cellStyle name="Comma 4 3 2 5 2" xfId="4982"/>
    <cellStyle name="Comma 4 3 2 5 2 2" xfId="4983"/>
    <cellStyle name="Comma 4 3 2 5 2 2 2" xfId="24000"/>
    <cellStyle name="Comma 4 3 2 5 2 3" xfId="23999"/>
    <cellStyle name="Comma 4 3 2 5 3" xfId="4984"/>
    <cellStyle name="Comma 4 3 2 5 3 2" xfId="24001"/>
    <cellStyle name="Comma 4 3 2 5 4" xfId="23998"/>
    <cellStyle name="Comma 4 3 2 6" xfId="4985"/>
    <cellStyle name="Comma 4 3 2 6 2" xfId="4986"/>
    <cellStyle name="Comma 4 3 2 6 2 2" xfId="24003"/>
    <cellStyle name="Comma 4 3 2 6 3" xfId="24002"/>
    <cellStyle name="Comma 4 3 2 7" xfId="4987"/>
    <cellStyle name="Comma 4 3 2 7 2" xfId="24004"/>
    <cellStyle name="Comma 4 3 2 8" xfId="4988"/>
    <cellStyle name="Comma 4 3 2 8 2" xfId="24005"/>
    <cellStyle name="Comma 4 3 2 9" xfId="23953"/>
    <cellStyle name="Comma 4 3 3" xfId="4989"/>
    <cellStyle name="Comma 4 3 3 2" xfId="4990"/>
    <cellStyle name="Comma 4 3 3 2 2" xfId="4991"/>
    <cellStyle name="Comma 4 3 3 2 2 2" xfId="4992"/>
    <cellStyle name="Comma 4 3 3 2 2 2 2" xfId="4993"/>
    <cellStyle name="Comma 4 3 3 2 2 2 2 2" xfId="24010"/>
    <cellStyle name="Comma 4 3 3 2 2 2 3" xfId="24009"/>
    <cellStyle name="Comma 4 3 3 2 2 3" xfId="4994"/>
    <cellStyle name="Comma 4 3 3 2 2 3 2" xfId="24011"/>
    <cellStyle name="Comma 4 3 3 2 2 4" xfId="24008"/>
    <cellStyle name="Comma 4 3 3 2 3" xfId="4995"/>
    <cellStyle name="Comma 4 3 3 2 3 2" xfId="4996"/>
    <cellStyle name="Comma 4 3 3 2 3 2 2" xfId="4997"/>
    <cellStyle name="Comma 4 3 3 2 3 2 2 2" xfId="24014"/>
    <cellStyle name="Comma 4 3 3 2 3 2 3" xfId="24013"/>
    <cellStyle name="Comma 4 3 3 2 3 3" xfId="4998"/>
    <cellStyle name="Comma 4 3 3 2 3 3 2" xfId="24015"/>
    <cellStyle name="Comma 4 3 3 2 3 4" xfId="24012"/>
    <cellStyle name="Comma 4 3 3 2 4" xfId="4999"/>
    <cellStyle name="Comma 4 3 3 2 4 2" xfId="5000"/>
    <cellStyle name="Comma 4 3 3 2 4 2 2" xfId="24017"/>
    <cellStyle name="Comma 4 3 3 2 4 3" xfId="24016"/>
    <cellStyle name="Comma 4 3 3 2 5" xfId="5001"/>
    <cellStyle name="Comma 4 3 3 2 5 2" xfId="24018"/>
    <cellStyle name="Comma 4 3 3 2 6" xfId="5002"/>
    <cellStyle name="Comma 4 3 3 2 6 2" xfId="24019"/>
    <cellStyle name="Comma 4 3 3 2 7" xfId="24007"/>
    <cellStyle name="Comma 4 3 3 3" xfId="5003"/>
    <cellStyle name="Comma 4 3 3 3 2" xfId="5004"/>
    <cellStyle name="Comma 4 3 3 3 2 2" xfId="5005"/>
    <cellStyle name="Comma 4 3 3 3 2 2 2" xfId="24022"/>
    <cellStyle name="Comma 4 3 3 3 2 3" xfId="24021"/>
    <cellStyle name="Comma 4 3 3 3 3" xfId="5006"/>
    <cellStyle name="Comma 4 3 3 3 3 2" xfId="24023"/>
    <cellStyle name="Comma 4 3 3 3 4" xfId="24020"/>
    <cellStyle name="Comma 4 3 3 4" xfId="5007"/>
    <cellStyle name="Comma 4 3 3 4 2" xfId="5008"/>
    <cellStyle name="Comma 4 3 3 4 2 2" xfId="5009"/>
    <cellStyle name="Comma 4 3 3 4 2 2 2" xfId="24026"/>
    <cellStyle name="Comma 4 3 3 4 2 3" xfId="24025"/>
    <cellStyle name="Comma 4 3 3 4 3" xfId="5010"/>
    <cellStyle name="Comma 4 3 3 4 3 2" xfId="24027"/>
    <cellStyle name="Comma 4 3 3 4 4" xfId="24024"/>
    <cellStyle name="Comma 4 3 3 5" xfId="5011"/>
    <cellStyle name="Comma 4 3 3 5 2" xfId="5012"/>
    <cellStyle name="Comma 4 3 3 5 2 2" xfId="24029"/>
    <cellStyle name="Comma 4 3 3 5 3" xfId="24028"/>
    <cellStyle name="Comma 4 3 3 6" xfId="5013"/>
    <cellStyle name="Comma 4 3 3 6 2" xfId="24030"/>
    <cellStyle name="Comma 4 3 3 7" xfId="5014"/>
    <cellStyle name="Comma 4 3 3 7 2" xfId="24031"/>
    <cellStyle name="Comma 4 3 3 8" xfId="24006"/>
    <cellStyle name="Comma 4 3 4" xfId="5015"/>
    <cellStyle name="Comma 4 3 4 2" xfId="5016"/>
    <cellStyle name="Comma 4 3 4 2 2" xfId="5017"/>
    <cellStyle name="Comma 4 3 4 2 2 2" xfId="5018"/>
    <cellStyle name="Comma 4 3 4 2 2 2 2" xfId="24035"/>
    <cellStyle name="Comma 4 3 4 2 2 3" xfId="24034"/>
    <cellStyle name="Comma 4 3 4 2 3" xfId="5019"/>
    <cellStyle name="Comma 4 3 4 2 3 2" xfId="24036"/>
    <cellStyle name="Comma 4 3 4 2 4" xfId="24033"/>
    <cellStyle name="Comma 4 3 4 3" xfId="5020"/>
    <cellStyle name="Comma 4 3 4 3 2" xfId="5021"/>
    <cellStyle name="Comma 4 3 4 3 2 2" xfId="5022"/>
    <cellStyle name="Comma 4 3 4 3 2 2 2" xfId="24039"/>
    <cellStyle name="Comma 4 3 4 3 2 3" xfId="24038"/>
    <cellStyle name="Comma 4 3 4 3 3" xfId="5023"/>
    <cellStyle name="Comma 4 3 4 3 3 2" xfId="24040"/>
    <cellStyle name="Comma 4 3 4 3 4" xfId="24037"/>
    <cellStyle name="Comma 4 3 4 4" xfId="5024"/>
    <cellStyle name="Comma 4 3 4 4 2" xfId="5025"/>
    <cellStyle name="Comma 4 3 4 4 2 2" xfId="24042"/>
    <cellStyle name="Comma 4 3 4 4 3" xfId="24041"/>
    <cellStyle name="Comma 4 3 4 5" xfId="5026"/>
    <cellStyle name="Comma 4 3 4 5 2" xfId="24043"/>
    <cellStyle name="Comma 4 3 4 6" xfId="5027"/>
    <cellStyle name="Comma 4 3 4 6 2" xfId="24044"/>
    <cellStyle name="Comma 4 3 4 7" xfId="24032"/>
    <cellStyle name="Comma 4 3 5" xfId="5028"/>
    <cellStyle name="Comma 4 3 5 2" xfId="5029"/>
    <cellStyle name="Comma 4 3 5 2 2" xfId="5030"/>
    <cellStyle name="Comma 4 3 5 2 2 2" xfId="24047"/>
    <cellStyle name="Comma 4 3 5 2 3" xfId="24046"/>
    <cellStyle name="Comma 4 3 5 3" xfId="5031"/>
    <cellStyle name="Comma 4 3 5 3 2" xfId="24048"/>
    <cellStyle name="Comma 4 3 5 4" xfId="5032"/>
    <cellStyle name="Comma 4 3 5 4 2" xfId="24049"/>
    <cellStyle name="Comma 4 3 5 5" xfId="24045"/>
    <cellStyle name="Comma 4 3 6" xfId="5033"/>
    <cellStyle name="Comma 4 3 6 2" xfId="5034"/>
    <cellStyle name="Comma 4 3 6 2 2" xfId="5035"/>
    <cellStyle name="Comma 4 3 6 2 2 2" xfId="24052"/>
    <cellStyle name="Comma 4 3 6 2 3" xfId="24051"/>
    <cellStyle name="Comma 4 3 6 3" xfId="5036"/>
    <cellStyle name="Comma 4 3 6 3 2" xfId="24053"/>
    <cellStyle name="Comma 4 3 6 4" xfId="24050"/>
    <cellStyle name="Comma 4 3 7" xfId="5037"/>
    <cellStyle name="Comma 4 3 7 2" xfId="5038"/>
    <cellStyle name="Comma 4 3 7 2 2" xfId="24055"/>
    <cellStyle name="Comma 4 3 7 3" xfId="24054"/>
    <cellStyle name="Comma 4 3 8" xfId="5039"/>
    <cellStyle name="Comma 4 3 8 2" xfId="24056"/>
    <cellStyle name="Comma 4 3 9" xfId="5040"/>
    <cellStyle name="Comma 4 3 9 2" xfId="24057"/>
    <cellStyle name="Comma 4 4" xfId="5041"/>
    <cellStyle name="Comma 4 4 10" xfId="24058"/>
    <cellStyle name="Comma 4 4 2" xfId="5042"/>
    <cellStyle name="Comma 4 4 2 2" xfId="5043"/>
    <cellStyle name="Comma 4 4 2 2 2" xfId="5044"/>
    <cellStyle name="Comma 4 4 2 2 2 2" xfId="5045"/>
    <cellStyle name="Comma 4 4 2 2 2 2 2" xfId="5046"/>
    <cellStyle name="Comma 4 4 2 2 2 2 2 2" xfId="5047"/>
    <cellStyle name="Comma 4 4 2 2 2 2 2 2 2" xfId="24064"/>
    <cellStyle name="Comma 4 4 2 2 2 2 2 3" xfId="24063"/>
    <cellStyle name="Comma 4 4 2 2 2 2 3" xfId="5048"/>
    <cellStyle name="Comma 4 4 2 2 2 2 3 2" xfId="24065"/>
    <cellStyle name="Comma 4 4 2 2 2 2 4" xfId="24062"/>
    <cellStyle name="Comma 4 4 2 2 2 3" xfId="5049"/>
    <cellStyle name="Comma 4 4 2 2 2 3 2" xfId="5050"/>
    <cellStyle name="Comma 4 4 2 2 2 3 2 2" xfId="5051"/>
    <cellStyle name="Comma 4 4 2 2 2 3 2 2 2" xfId="24068"/>
    <cellStyle name="Comma 4 4 2 2 2 3 2 3" xfId="24067"/>
    <cellStyle name="Comma 4 4 2 2 2 3 3" xfId="5052"/>
    <cellStyle name="Comma 4 4 2 2 2 3 3 2" xfId="24069"/>
    <cellStyle name="Comma 4 4 2 2 2 3 4" xfId="24066"/>
    <cellStyle name="Comma 4 4 2 2 2 4" xfId="5053"/>
    <cellStyle name="Comma 4 4 2 2 2 4 2" xfId="5054"/>
    <cellStyle name="Comma 4 4 2 2 2 4 2 2" xfId="24071"/>
    <cellStyle name="Comma 4 4 2 2 2 4 3" xfId="24070"/>
    <cellStyle name="Comma 4 4 2 2 2 5" xfId="5055"/>
    <cellStyle name="Comma 4 4 2 2 2 5 2" xfId="24072"/>
    <cellStyle name="Comma 4 4 2 2 2 6" xfId="24061"/>
    <cellStyle name="Comma 4 4 2 2 3" xfId="5056"/>
    <cellStyle name="Comma 4 4 2 2 3 2" xfId="5057"/>
    <cellStyle name="Comma 4 4 2 2 3 2 2" xfId="5058"/>
    <cellStyle name="Comma 4 4 2 2 3 2 2 2" xfId="24075"/>
    <cellStyle name="Comma 4 4 2 2 3 2 3" xfId="24074"/>
    <cellStyle name="Comma 4 4 2 2 3 3" xfId="5059"/>
    <cellStyle name="Comma 4 4 2 2 3 3 2" xfId="24076"/>
    <cellStyle name="Comma 4 4 2 2 3 4" xfId="24073"/>
    <cellStyle name="Comma 4 4 2 2 4" xfId="5060"/>
    <cellStyle name="Comma 4 4 2 2 4 2" xfId="5061"/>
    <cellStyle name="Comma 4 4 2 2 4 2 2" xfId="5062"/>
    <cellStyle name="Comma 4 4 2 2 4 2 2 2" xfId="24079"/>
    <cellStyle name="Comma 4 4 2 2 4 2 3" xfId="24078"/>
    <cellStyle name="Comma 4 4 2 2 4 3" xfId="5063"/>
    <cellStyle name="Comma 4 4 2 2 4 3 2" xfId="24080"/>
    <cellStyle name="Comma 4 4 2 2 4 4" xfId="24077"/>
    <cellStyle name="Comma 4 4 2 2 5" xfId="5064"/>
    <cellStyle name="Comma 4 4 2 2 5 2" xfId="5065"/>
    <cellStyle name="Comma 4 4 2 2 5 2 2" xfId="24082"/>
    <cellStyle name="Comma 4 4 2 2 5 3" xfId="24081"/>
    <cellStyle name="Comma 4 4 2 2 6" xfId="5066"/>
    <cellStyle name="Comma 4 4 2 2 6 2" xfId="24083"/>
    <cellStyle name="Comma 4 4 2 2 7" xfId="5067"/>
    <cellStyle name="Comma 4 4 2 2 7 2" xfId="24084"/>
    <cellStyle name="Comma 4 4 2 2 8" xfId="24060"/>
    <cellStyle name="Comma 4 4 2 3" xfId="5068"/>
    <cellStyle name="Comma 4 4 2 3 2" xfId="5069"/>
    <cellStyle name="Comma 4 4 2 3 2 2" xfId="5070"/>
    <cellStyle name="Comma 4 4 2 3 2 2 2" xfId="5071"/>
    <cellStyle name="Comma 4 4 2 3 2 2 2 2" xfId="24088"/>
    <cellStyle name="Comma 4 4 2 3 2 2 3" xfId="24087"/>
    <cellStyle name="Comma 4 4 2 3 2 3" xfId="5072"/>
    <cellStyle name="Comma 4 4 2 3 2 3 2" xfId="24089"/>
    <cellStyle name="Comma 4 4 2 3 2 4" xfId="24086"/>
    <cellStyle name="Comma 4 4 2 3 3" xfId="5073"/>
    <cellStyle name="Comma 4 4 2 3 3 2" xfId="5074"/>
    <cellStyle name="Comma 4 4 2 3 3 2 2" xfId="5075"/>
    <cellStyle name="Comma 4 4 2 3 3 2 2 2" xfId="24092"/>
    <cellStyle name="Comma 4 4 2 3 3 2 3" xfId="24091"/>
    <cellStyle name="Comma 4 4 2 3 3 3" xfId="5076"/>
    <cellStyle name="Comma 4 4 2 3 3 3 2" xfId="24093"/>
    <cellStyle name="Comma 4 4 2 3 3 4" xfId="24090"/>
    <cellStyle name="Comma 4 4 2 3 4" xfId="5077"/>
    <cellStyle name="Comma 4 4 2 3 4 2" xfId="5078"/>
    <cellStyle name="Comma 4 4 2 3 4 2 2" xfId="24095"/>
    <cellStyle name="Comma 4 4 2 3 4 3" xfId="24094"/>
    <cellStyle name="Comma 4 4 2 3 5" xfId="5079"/>
    <cellStyle name="Comma 4 4 2 3 5 2" xfId="24096"/>
    <cellStyle name="Comma 4 4 2 3 6" xfId="24085"/>
    <cellStyle name="Comma 4 4 2 4" xfId="5080"/>
    <cellStyle name="Comma 4 4 2 4 2" xfId="5081"/>
    <cellStyle name="Comma 4 4 2 4 2 2" xfId="5082"/>
    <cellStyle name="Comma 4 4 2 4 2 2 2" xfId="24099"/>
    <cellStyle name="Comma 4 4 2 4 2 3" xfId="24098"/>
    <cellStyle name="Comma 4 4 2 4 3" xfId="5083"/>
    <cellStyle name="Comma 4 4 2 4 3 2" xfId="24100"/>
    <cellStyle name="Comma 4 4 2 4 4" xfId="5084"/>
    <cellStyle name="Comma 4 4 2 4 4 2" xfId="24101"/>
    <cellStyle name="Comma 4 4 2 4 5" xfId="24097"/>
    <cellStyle name="Comma 4 4 2 5" xfId="5085"/>
    <cellStyle name="Comma 4 4 2 5 2" xfId="5086"/>
    <cellStyle name="Comma 4 4 2 5 2 2" xfId="5087"/>
    <cellStyle name="Comma 4 4 2 5 2 2 2" xfId="24104"/>
    <cellStyle name="Comma 4 4 2 5 2 3" xfId="24103"/>
    <cellStyle name="Comma 4 4 2 5 3" xfId="5088"/>
    <cellStyle name="Comma 4 4 2 5 3 2" xfId="24105"/>
    <cellStyle name="Comma 4 4 2 5 4" xfId="24102"/>
    <cellStyle name="Comma 4 4 2 6" xfId="5089"/>
    <cellStyle name="Comma 4 4 2 6 2" xfId="5090"/>
    <cellStyle name="Comma 4 4 2 6 2 2" xfId="24107"/>
    <cellStyle name="Comma 4 4 2 6 3" xfId="24106"/>
    <cellStyle name="Comma 4 4 2 7" xfId="5091"/>
    <cellStyle name="Comma 4 4 2 7 2" xfId="24108"/>
    <cellStyle name="Comma 4 4 2 8" xfId="5092"/>
    <cellStyle name="Comma 4 4 2 8 2" xfId="24109"/>
    <cellStyle name="Comma 4 4 2 9" xfId="24059"/>
    <cellStyle name="Comma 4 4 3" xfId="5093"/>
    <cellStyle name="Comma 4 4 3 2" xfId="5094"/>
    <cellStyle name="Comma 4 4 3 2 2" xfId="5095"/>
    <cellStyle name="Comma 4 4 3 2 2 2" xfId="5096"/>
    <cellStyle name="Comma 4 4 3 2 2 2 2" xfId="5097"/>
    <cellStyle name="Comma 4 4 3 2 2 2 2 2" xfId="24114"/>
    <cellStyle name="Comma 4 4 3 2 2 2 3" xfId="24113"/>
    <cellStyle name="Comma 4 4 3 2 2 3" xfId="5098"/>
    <cellStyle name="Comma 4 4 3 2 2 3 2" xfId="24115"/>
    <cellStyle name="Comma 4 4 3 2 2 4" xfId="24112"/>
    <cellStyle name="Comma 4 4 3 2 3" xfId="5099"/>
    <cellStyle name="Comma 4 4 3 2 3 2" xfId="5100"/>
    <cellStyle name="Comma 4 4 3 2 3 2 2" xfId="5101"/>
    <cellStyle name="Comma 4 4 3 2 3 2 2 2" xfId="24118"/>
    <cellStyle name="Comma 4 4 3 2 3 2 3" xfId="24117"/>
    <cellStyle name="Comma 4 4 3 2 3 3" xfId="5102"/>
    <cellStyle name="Comma 4 4 3 2 3 3 2" xfId="24119"/>
    <cellStyle name="Comma 4 4 3 2 3 4" xfId="24116"/>
    <cellStyle name="Comma 4 4 3 2 4" xfId="5103"/>
    <cellStyle name="Comma 4 4 3 2 4 2" xfId="5104"/>
    <cellStyle name="Comma 4 4 3 2 4 2 2" xfId="24121"/>
    <cellStyle name="Comma 4 4 3 2 4 3" xfId="24120"/>
    <cellStyle name="Comma 4 4 3 2 5" xfId="5105"/>
    <cellStyle name="Comma 4 4 3 2 5 2" xfId="24122"/>
    <cellStyle name="Comma 4 4 3 2 6" xfId="24111"/>
    <cellStyle name="Comma 4 4 3 3" xfId="5106"/>
    <cellStyle name="Comma 4 4 3 3 2" xfId="5107"/>
    <cellStyle name="Comma 4 4 3 3 2 2" xfId="5108"/>
    <cellStyle name="Comma 4 4 3 3 2 2 2" xfId="24125"/>
    <cellStyle name="Comma 4 4 3 3 2 3" xfId="24124"/>
    <cellStyle name="Comma 4 4 3 3 3" xfId="5109"/>
    <cellStyle name="Comma 4 4 3 3 3 2" xfId="24126"/>
    <cellStyle name="Comma 4 4 3 3 4" xfId="24123"/>
    <cellStyle name="Comma 4 4 3 4" xfId="5110"/>
    <cellStyle name="Comma 4 4 3 4 2" xfId="5111"/>
    <cellStyle name="Comma 4 4 3 4 2 2" xfId="5112"/>
    <cellStyle name="Comma 4 4 3 4 2 2 2" xfId="24129"/>
    <cellStyle name="Comma 4 4 3 4 2 3" xfId="24128"/>
    <cellStyle name="Comma 4 4 3 4 3" xfId="5113"/>
    <cellStyle name="Comma 4 4 3 4 3 2" xfId="24130"/>
    <cellStyle name="Comma 4 4 3 4 4" xfId="24127"/>
    <cellStyle name="Comma 4 4 3 5" xfId="5114"/>
    <cellStyle name="Comma 4 4 3 5 2" xfId="5115"/>
    <cellStyle name="Comma 4 4 3 5 2 2" xfId="24132"/>
    <cellStyle name="Comma 4 4 3 5 3" xfId="24131"/>
    <cellStyle name="Comma 4 4 3 6" xfId="5116"/>
    <cellStyle name="Comma 4 4 3 6 2" xfId="24133"/>
    <cellStyle name="Comma 4 4 3 7" xfId="5117"/>
    <cellStyle name="Comma 4 4 3 7 2" xfId="24134"/>
    <cellStyle name="Comma 4 4 3 8" xfId="24110"/>
    <cellStyle name="Comma 4 4 4" xfId="5118"/>
    <cellStyle name="Comma 4 4 4 2" xfId="5119"/>
    <cellStyle name="Comma 4 4 4 2 2" xfId="5120"/>
    <cellStyle name="Comma 4 4 4 2 2 2" xfId="5121"/>
    <cellStyle name="Comma 4 4 4 2 2 2 2" xfId="24138"/>
    <cellStyle name="Comma 4 4 4 2 2 3" xfId="24137"/>
    <cellStyle name="Comma 4 4 4 2 3" xfId="5122"/>
    <cellStyle name="Comma 4 4 4 2 3 2" xfId="24139"/>
    <cellStyle name="Comma 4 4 4 2 4" xfId="24136"/>
    <cellStyle name="Comma 4 4 4 3" xfId="5123"/>
    <cellStyle name="Comma 4 4 4 3 2" xfId="5124"/>
    <cellStyle name="Comma 4 4 4 3 2 2" xfId="5125"/>
    <cellStyle name="Comma 4 4 4 3 2 2 2" xfId="24142"/>
    <cellStyle name="Comma 4 4 4 3 2 3" xfId="24141"/>
    <cellStyle name="Comma 4 4 4 3 3" xfId="5126"/>
    <cellStyle name="Comma 4 4 4 3 3 2" xfId="24143"/>
    <cellStyle name="Comma 4 4 4 3 4" xfId="24140"/>
    <cellStyle name="Comma 4 4 4 4" xfId="5127"/>
    <cellStyle name="Comma 4 4 4 4 2" xfId="5128"/>
    <cellStyle name="Comma 4 4 4 4 2 2" xfId="24145"/>
    <cellStyle name="Comma 4 4 4 4 3" xfId="24144"/>
    <cellStyle name="Comma 4 4 4 5" xfId="5129"/>
    <cellStyle name="Comma 4 4 4 5 2" xfId="24146"/>
    <cellStyle name="Comma 4 4 4 6" xfId="24135"/>
    <cellStyle name="Comma 4 4 5" xfId="5130"/>
    <cellStyle name="Comma 4 4 5 2" xfId="5131"/>
    <cellStyle name="Comma 4 4 5 2 2" xfId="5132"/>
    <cellStyle name="Comma 4 4 5 2 2 2" xfId="24149"/>
    <cellStyle name="Comma 4 4 5 2 3" xfId="24148"/>
    <cellStyle name="Comma 4 4 5 3" xfId="5133"/>
    <cellStyle name="Comma 4 4 5 3 2" xfId="24150"/>
    <cellStyle name="Comma 4 4 5 4" xfId="5134"/>
    <cellStyle name="Comma 4 4 5 4 2" xfId="24151"/>
    <cellStyle name="Comma 4 4 5 5" xfId="24147"/>
    <cellStyle name="Comma 4 4 6" xfId="5135"/>
    <cellStyle name="Comma 4 4 6 2" xfId="5136"/>
    <cellStyle name="Comma 4 4 6 2 2" xfId="5137"/>
    <cellStyle name="Comma 4 4 6 2 2 2" xfId="24154"/>
    <cellStyle name="Comma 4 4 6 2 3" xfId="24153"/>
    <cellStyle name="Comma 4 4 6 3" xfId="5138"/>
    <cellStyle name="Comma 4 4 6 3 2" xfId="24155"/>
    <cellStyle name="Comma 4 4 6 4" xfId="24152"/>
    <cellStyle name="Comma 4 4 7" xfId="5139"/>
    <cellStyle name="Comma 4 4 7 2" xfId="5140"/>
    <cellStyle name="Comma 4 4 7 2 2" xfId="24157"/>
    <cellStyle name="Comma 4 4 7 3" xfId="24156"/>
    <cellStyle name="Comma 4 4 8" xfId="5141"/>
    <cellStyle name="Comma 4 4 8 2" xfId="24158"/>
    <cellStyle name="Comma 4 4 9" xfId="5142"/>
    <cellStyle name="Comma 4 4 9 2" xfId="24159"/>
    <cellStyle name="Comma 4 5" xfId="5143"/>
    <cellStyle name="Comma 4 5 2" xfId="5144"/>
    <cellStyle name="Comma 4 5 2 2" xfId="5145"/>
    <cellStyle name="Comma 4 5 2 2 2" xfId="5146"/>
    <cellStyle name="Comma 4 5 2 2 2 2" xfId="5147"/>
    <cellStyle name="Comma 4 5 2 2 2 2 2" xfId="5148"/>
    <cellStyle name="Comma 4 5 2 2 2 2 2 2" xfId="24165"/>
    <cellStyle name="Comma 4 5 2 2 2 2 3" xfId="24164"/>
    <cellStyle name="Comma 4 5 2 2 2 3" xfId="5149"/>
    <cellStyle name="Comma 4 5 2 2 2 3 2" xfId="24166"/>
    <cellStyle name="Comma 4 5 2 2 2 4" xfId="24163"/>
    <cellStyle name="Comma 4 5 2 2 3" xfId="5150"/>
    <cellStyle name="Comma 4 5 2 2 3 2" xfId="5151"/>
    <cellStyle name="Comma 4 5 2 2 3 2 2" xfId="5152"/>
    <cellStyle name="Comma 4 5 2 2 3 2 2 2" xfId="24169"/>
    <cellStyle name="Comma 4 5 2 2 3 2 3" xfId="24168"/>
    <cellStyle name="Comma 4 5 2 2 3 3" xfId="5153"/>
    <cellStyle name="Comma 4 5 2 2 3 3 2" xfId="24170"/>
    <cellStyle name="Comma 4 5 2 2 3 4" xfId="24167"/>
    <cellStyle name="Comma 4 5 2 2 4" xfId="5154"/>
    <cellStyle name="Comma 4 5 2 2 4 2" xfId="5155"/>
    <cellStyle name="Comma 4 5 2 2 4 2 2" xfId="24172"/>
    <cellStyle name="Comma 4 5 2 2 4 3" xfId="24171"/>
    <cellStyle name="Comma 4 5 2 2 5" xfId="5156"/>
    <cellStyle name="Comma 4 5 2 2 5 2" xfId="24173"/>
    <cellStyle name="Comma 4 5 2 2 6" xfId="24162"/>
    <cellStyle name="Comma 4 5 2 3" xfId="5157"/>
    <cellStyle name="Comma 4 5 2 3 2" xfId="5158"/>
    <cellStyle name="Comma 4 5 2 3 2 2" xfId="5159"/>
    <cellStyle name="Comma 4 5 2 3 2 2 2" xfId="24176"/>
    <cellStyle name="Comma 4 5 2 3 2 3" xfId="24175"/>
    <cellStyle name="Comma 4 5 2 3 3" xfId="5160"/>
    <cellStyle name="Comma 4 5 2 3 3 2" xfId="24177"/>
    <cellStyle name="Comma 4 5 2 3 4" xfId="24174"/>
    <cellStyle name="Comma 4 5 2 4" xfId="5161"/>
    <cellStyle name="Comma 4 5 2 4 2" xfId="5162"/>
    <cellStyle name="Comma 4 5 2 4 2 2" xfId="5163"/>
    <cellStyle name="Comma 4 5 2 4 2 2 2" xfId="24180"/>
    <cellStyle name="Comma 4 5 2 4 2 3" xfId="24179"/>
    <cellStyle name="Comma 4 5 2 4 3" xfId="5164"/>
    <cellStyle name="Comma 4 5 2 4 3 2" xfId="24181"/>
    <cellStyle name="Comma 4 5 2 4 4" xfId="24178"/>
    <cellStyle name="Comma 4 5 2 5" xfId="5165"/>
    <cellStyle name="Comma 4 5 2 5 2" xfId="5166"/>
    <cellStyle name="Comma 4 5 2 5 2 2" xfId="24183"/>
    <cellStyle name="Comma 4 5 2 5 3" xfId="24182"/>
    <cellStyle name="Comma 4 5 2 6" xfId="5167"/>
    <cellStyle name="Comma 4 5 2 6 2" xfId="24184"/>
    <cellStyle name="Comma 4 5 2 7" xfId="5168"/>
    <cellStyle name="Comma 4 5 2 7 2" xfId="24185"/>
    <cellStyle name="Comma 4 5 2 8" xfId="24161"/>
    <cellStyle name="Comma 4 5 3" xfId="5169"/>
    <cellStyle name="Comma 4 5 3 2" xfId="5170"/>
    <cellStyle name="Comma 4 5 3 2 2" xfId="5171"/>
    <cellStyle name="Comma 4 5 3 2 2 2" xfId="5172"/>
    <cellStyle name="Comma 4 5 3 2 2 2 2" xfId="24189"/>
    <cellStyle name="Comma 4 5 3 2 2 3" xfId="24188"/>
    <cellStyle name="Comma 4 5 3 2 3" xfId="5173"/>
    <cellStyle name="Comma 4 5 3 2 3 2" xfId="24190"/>
    <cellStyle name="Comma 4 5 3 2 4" xfId="24187"/>
    <cellStyle name="Comma 4 5 3 3" xfId="5174"/>
    <cellStyle name="Comma 4 5 3 3 2" xfId="5175"/>
    <cellStyle name="Comma 4 5 3 3 2 2" xfId="5176"/>
    <cellStyle name="Comma 4 5 3 3 2 2 2" xfId="24193"/>
    <cellStyle name="Comma 4 5 3 3 2 3" xfId="24192"/>
    <cellStyle name="Comma 4 5 3 3 3" xfId="5177"/>
    <cellStyle name="Comma 4 5 3 3 3 2" xfId="24194"/>
    <cellStyle name="Comma 4 5 3 3 4" xfId="24191"/>
    <cellStyle name="Comma 4 5 3 4" xfId="5178"/>
    <cellStyle name="Comma 4 5 3 4 2" xfId="5179"/>
    <cellStyle name="Comma 4 5 3 4 2 2" xfId="24196"/>
    <cellStyle name="Comma 4 5 3 4 3" xfId="24195"/>
    <cellStyle name="Comma 4 5 3 5" xfId="5180"/>
    <cellStyle name="Comma 4 5 3 5 2" xfId="24197"/>
    <cellStyle name="Comma 4 5 3 6" xfId="24186"/>
    <cellStyle name="Comma 4 5 4" xfId="5181"/>
    <cellStyle name="Comma 4 5 4 2" xfId="5182"/>
    <cellStyle name="Comma 4 5 4 2 2" xfId="5183"/>
    <cellStyle name="Comma 4 5 4 2 2 2" xfId="24200"/>
    <cellStyle name="Comma 4 5 4 2 3" xfId="24199"/>
    <cellStyle name="Comma 4 5 4 3" xfId="5184"/>
    <cellStyle name="Comma 4 5 4 3 2" xfId="24201"/>
    <cellStyle name="Comma 4 5 4 4" xfId="5185"/>
    <cellStyle name="Comma 4 5 4 4 2" xfId="24202"/>
    <cellStyle name="Comma 4 5 4 5" xfId="24198"/>
    <cellStyle name="Comma 4 5 5" xfId="5186"/>
    <cellStyle name="Comma 4 5 5 2" xfId="5187"/>
    <cellStyle name="Comma 4 5 5 2 2" xfId="5188"/>
    <cellStyle name="Comma 4 5 5 2 2 2" xfId="24205"/>
    <cellStyle name="Comma 4 5 5 2 3" xfId="24204"/>
    <cellStyle name="Comma 4 5 5 3" xfId="5189"/>
    <cellStyle name="Comma 4 5 5 3 2" xfId="24206"/>
    <cellStyle name="Comma 4 5 5 4" xfId="24203"/>
    <cellStyle name="Comma 4 5 6" xfId="5190"/>
    <cellStyle name="Comma 4 5 6 2" xfId="5191"/>
    <cellStyle name="Comma 4 5 6 2 2" xfId="24208"/>
    <cellStyle name="Comma 4 5 6 3" xfId="24207"/>
    <cellStyle name="Comma 4 5 7" xfId="5192"/>
    <cellStyle name="Comma 4 5 7 2" xfId="24209"/>
    <cellStyle name="Comma 4 5 8" xfId="5193"/>
    <cellStyle name="Comma 4 5 8 2" xfId="24210"/>
    <cellStyle name="Comma 4 5 9" xfId="24160"/>
    <cellStyle name="Comma 4 6" xfId="5194"/>
    <cellStyle name="Comma 4 6 2" xfId="5195"/>
    <cellStyle name="Comma 4 6 2 2" xfId="5196"/>
    <cellStyle name="Comma 4 6 2 2 2" xfId="5197"/>
    <cellStyle name="Comma 4 6 2 2 2 2" xfId="5198"/>
    <cellStyle name="Comma 4 6 2 2 2 2 2" xfId="24215"/>
    <cellStyle name="Comma 4 6 2 2 2 3" xfId="24214"/>
    <cellStyle name="Comma 4 6 2 2 3" xfId="5199"/>
    <cellStyle name="Comma 4 6 2 2 3 2" xfId="24216"/>
    <cellStyle name="Comma 4 6 2 2 4" xfId="24213"/>
    <cellStyle name="Comma 4 6 2 3" xfId="5200"/>
    <cellStyle name="Comma 4 6 2 3 2" xfId="5201"/>
    <cellStyle name="Comma 4 6 2 3 2 2" xfId="5202"/>
    <cellStyle name="Comma 4 6 2 3 2 2 2" xfId="24219"/>
    <cellStyle name="Comma 4 6 2 3 2 3" xfId="24218"/>
    <cellStyle name="Comma 4 6 2 3 3" xfId="5203"/>
    <cellStyle name="Comma 4 6 2 3 3 2" xfId="24220"/>
    <cellStyle name="Comma 4 6 2 3 4" xfId="24217"/>
    <cellStyle name="Comma 4 6 2 4" xfId="5204"/>
    <cellStyle name="Comma 4 6 2 4 2" xfId="5205"/>
    <cellStyle name="Comma 4 6 2 4 2 2" xfId="24222"/>
    <cellStyle name="Comma 4 6 2 4 3" xfId="24221"/>
    <cellStyle name="Comma 4 6 2 5" xfId="5206"/>
    <cellStyle name="Comma 4 6 2 5 2" xfId="24223"/>
    <cellStyle name="Comma 4 6 2 6" xfId="24212"/>
    <cellStyle name="Comma 4 6 3" xfId="5207"/>
    <cellStyle name="Comma 4 6 3 2" xfId="5208"/>
    <cellStyle name="Comma 4 6 3 2 2" xfId="5209"/>
    <cellStyle name="Comma 4 6 3 2 2 2" xfId="24226"/>
    <cellStyle name="Comma 4 6 3 2 3" xfId="24225"/>
    <cellStyle name="Comma 4 6 3 3" xfId="5210"/>
    <cellStyle name="Comma 4 6 3 3 2" xfId="24227"/>
    <cellStyle name="Comma 4 6 3 4" xfId="24224"/>
    <cellStyle name="Comma 4 6 4" xfId="5211"/>
    <cellStyle name="Comma 4 6 4 2" xfId="5212"/>
    <cellStyle name="Comma 4 6 4 2 2" xfId="5213"/>
    <cellStyle name="Comma 4 6 4 2 2 2" xfId="24230"/>
    <cellStyle name="Comma 4 6 4 2 3" xfId="24229"/>
    <cellStyle name="Comma 4 6 4 3" xfId="5214"/>
    <cellStyle name="Comma 4 6 4 3 2" xfId="24231"/>
    <cellStyle name="Comma 4 6 4 4" xfId="24228"/>
    <cellStyle name="Comma 4 6 5" xfId="5215"/>
    <cellStyle name="Comma 4 6 5 2" xfId="5216"/>
    <cellStyle name="Comma 4 6 5 2 2" xfId="24233"/>
    <cellStyle name="Comma 4 6 5 3" xfId="24232"/>
    <cellStyle name="Comma 4 6 6" xfId="5217"/>
    <cellStyle name="Comma 4 6 6 2" xfId="24234"/>
    <cellStyle name="Comma 4 6 7" xfId="5218"/>
    <cellStyle name="Comma 4 6 7 2" xfId="24235"/>
    <cellStyle name="Comma 4 6 8" xfId="24211"/>
    <cellStyle name="Comma 4 7" xfId="5219"/>
    <cellStyle name="Comma 4 7 2" xfId="5220"/>
    <cellStyle name="Comma 4 7 2 2" xfId="5221"/>
    <cellStyle name="Comma 4 7 2 2 2" xfId="5222"/>
    <cellStyle name="Comma 4 7 2 2 2 2" xfId="24239"/>
    <cellStyle name="Comma 4 7 2 2 3" xfId="24238"/>
    <cellStyle name="Comma 4 7 2 3" xfId="5223"/>
    <cellStyle name="Comma 4 7 2 3 2" xfId="24240"/>
    <cellStyle name="Comma 4 7 2 4" xfId="24237"/>
    <cellStyle name="Comma 4 7 3" xfId="5224"/>
    <cellStyle name="Comma 4 7 3 2" xfId="5225"/>
    <cellStyle name="Comma 4 7 3 2 2" xfId="5226"/>
    <cellStyle name="Comma 4 7 3 2 2 2" xfId="24243"/>
    <cellStyle name="Comma 4 7 3 2 3" xfId="24242"/>
    <cellStyle name="Comma 4 7 3 3" xfId="5227"/>
    <cellStyle name="Comma 4 7 3 3 2" xfId="24244"/>
    <cellStyle name="Comma 4 7 3 4" xfId="24241"/>
    <cellStyle name="Comma 4 7 4" xfId="5228"/>
    <cellStyle name="Comma 4 7 4 2" xfId="5229"/>
    <cellStyle name="Comma 4 7 4 2 2" xfId="24246"/>
    <cellStyle name="Comma 4 7 4 3" xfId="24245"/>
    <cellStyle name="Comma 4 7 5" xfId="5230"/>
    <cellStyle name="Comma 4 7 5 2" xfId="24247"/>
    <cellStyle name="Comma 4 7 6" xfId="24236"/>
    <cellStyle name="Comma 4 8" xfId="5231"/>
    <cellStyle name="Comma 4 8 2" xfId="5232"/>
    <cellStyle name="Comma 4 8 2 2" xfId="5233"/>
    <cellStyle name="Comma 4 8 2 2 2" xfId="24250"/>
    <cellStyle name="Comma 4 8 2 3" xfId="24249"/>
    <cellStyle name="Comma 4 8 3" xfId="5234"/>
    <cellStyle name="Comma 4 8 3 2" xfId="24251"/>
    <cellStyle name="Comma 4 8 4" xfId="5235"/>
    <cellStyle name="Comma 4 8 4 2" xfId="24252"/>
    <cellStyle name="Comma 4 8 5" xfId="24248"/>
    <cellStyle name="Comma 4 9" xfId="5236"/>
    <cellStyle name="Comma 4 9 2" xfId="5237"/>
    <cellStyle name="Comma 4 9 2 2" xfId="5238"/>
    <cellStyle name="Comma 4 9 2 2 2" xfId="24255"/>
    <cellStyle name="Comma 4 9 2 3" xfId="24254"/>
    <cellStyle name="Comma 4 9 3" xfId="5239"/>
    <cellStyle name="Comma 4 9 3 2" xfId="24256"/>
    <cellStyle name="Comma 4 9 4" xfId="24253"/>
    <cellStyle name="Comma 40" xfId="5240"/>
    <cellStyle name="Comma 40 2" xfId="5241"/>
    <cellStyle name="Comma 40 2 2" xfId="5242"/>
    <cellStyle name="Comma 40 2 2 2" xfId="5243"/>
    <cellStyle name="Comma 40 2 2 2 2" xfId="24260"/>
    <cellStyle name="Comma 40 2 2 3" xfId="24259"/>
    <cellStyle name="Comma 40 2 3" xfId="5244"/>
    <cellStyle name="Comma 40 2 3 2" xfId="24261"/>
    <cellStyle name="Comma 40 2 4" xfId="24258"/>
    <cellStyle name="Comma 40 3" xfId="5245"/>
    <cellStyle name="Comma 40 3 2" xfId="5246"/>
    <cellStyle name="Comma 40 3 2 2" xfId="24263"/>
    <cellStyle name="Comma 40 3 3" xfId="24262"/>
    <cellStyle name="Comma 40 4" xfId="5247"/>
    <cellStyle name="Comma 40 4 2" xfId="24264"/>
    <cellStyle name="Comma 40 5" xfId="24257"/>
    <cellStyle name="Comma 41" xfId="5248"/>
    <cellStyle name="Comma 41 2" xfId="5249"/>
    <cellStyle name="Comma 41 2 2" xfId="5250"/>
    <cellStyle name="Comma 41 2 2 2" xfId="5251"/>
    <cellStyle name="Comma 41 2 2 2 2" xfId="24268"/>
    <cellStyle name="Comma 41 2 2 3" xfId="24267"/>
    <cellStyle name="Comma 41 2 3" xfId="5252"/>
    <cellStyle name="Comma 41 2 3 2" xfId="24269"/>
    <cellStyle name="Comma 41 2 4" xfId="24266"/>
    <cellStyle name="Comma 41 3" xfId="5253"/>
    <cellStyle name="Comma 41 3 2" xfId="5254"/>
    <cellStyle name="Comma 41 3 2 2" xfId="24271"/>
    <cellStyle name="Comma 41 3 3" xfId="24270"/>
    <cellStyle name="Comma 41 4" xfId="5255"/>
    <cellStyle name="Comma 41 4 2" xfId="24272"/>
    <cellStyle name="Comma 41 5" xfId="24265"/>
    <cellStyle name="Comma 42" xfId="5256"/>
    <cellStyle name="Comma 42 2" xfId="5257"/>
    <cellStyle name="Comma 42 2 2" xfId="5258"/>
    <cellStyle name="Comma 42 2 2 2" xfId="5259"/>
    <cellStyle name="Comma 42 2 2 2 2" xfId="24276"/>
    <cellStyle name="Comma 42 2 2 3" xfId="24275"/>
    <cellStyle name="Comma 42 2 3" xfId="5260"/>
    <cellStyle name="Comma 42 2 3 2" xfId="24277"/>
    <cellStyle name="Comma 42 2 4" xfId="24274"/>
    <cellStyle name="Comma 42 3" xfId="5261"/>
    <cellStyle name="Comma 42 3 2" xfId="5262"/>
    <cellStyle name="Comma 42 3 2 2" xfId="24279"/>
    <cellStyle name="Comma 42 3 3" xfId="24278"/>
    <cellStyle name="Comma 42 4" xfId="5263"/>
    <cellStyle name="Comma 42 4 2" xfId="24280"/>
    <cellStyle name="Comma 42 5" xfId="24273"/>
    <cellStyle name="Comma 43" xfId="5264"/>
    <cellStyle name="Comma 43 2" xfId="5265"/>
    <cellStyle name="Comma 43 2 2" xfId="5266"/>
    <cellStyle name="Comma 43 2 2 2" xfId="5267"/>
    <cellStyle name="Comma 43 2 2 2 2" xfId="24284"/>
    <cellStyle name="Comma 43 2 2 3" xfId="24283"/>
    <cellStyle name="Comma 43 2 3" xfId="5268"/>
    <cellStyle name="Comma 43 2 3 2" xfId="24285"/>
    <cellStyle name="Comma 43 2 4" xfId="24282"/>
    <cellStyle name="Comma 43 3" xfId="5269"/>
    <cellStyle name="Comma 43 3 2" xfId="5270"/>
    <cellStyle name="Comma 43 3 2 2" xfId="24287"/>
    <cellStyle name="Comma 43 3 3" xfId="24286"/>
    <cellStyle name="Comma 43 4" xfId="5271"/>
    <cellStyle name="Comma 43 4 2" xfId="24288"/>
    <cellStyle name="Comma 43 5" xfId="24281"/>
    <cellStyle name="Comma 44" xfId="5272"/>
    <cellStyle name="Comma 44 2" xfId="5273"/>
    <cellStyle name="Comma 44 2 2" xfId="5274"/>
    <cellStyle name="Comma 44 2 2 2" xfId="5275"/>
    <cellStyle name="Comma 44 2 2 2 2" xfId="24292"/>
    <cellStyle name="Comma 44 2 2 3" xfId="24291"/>
    <cellStyle name="Comma 44 2 3" xfId="5276"/>
    <cellStyle name="Comma 44 2 3 2" xfId="24293"/>
    <cellStyle name="Comma 44 2 4" xfId="24290"/>
    <cellStyle name="Comma 44 3" xfId="5277"/>
    <cellStyle name="Comma 44 3 2" xfId="5278"/>
    <cellStyle name="Comma 44 3 2 2" xfId="24295"/>
    <cellStyle name="Comma 44 3 3" xfId="24294"/>
    <cellStyle name="Comma 44 4" xfId="5279"/>
    <cellStyle name="Comma 44 4 2" xfId="24296"/>
    <cellStyle name="Comma 44 5" xfId="24289"/>
    <cellStyle name="Comma 45" xfId="5280"/>
    <cellStyle name="Comma 45 2" xfId="5281"/>
    <cellStyle name="Comma 45 2 2" xfId="5282"/>
    <cellStyle name="Comma 45 2 2 2" xfId="5283"/>
    <cellStyle name="Comma 45 2 2 2 2" xfId="24300"/>
    <cellStyle name="Comma 45 2 2 3" xfId="24299"/>
    <cellStyle name="Comma 45 2 3" xfId="5284"/>
    <cellStyle name="Comma 45 2 3 2" xfId="24301"/>
    <cellStyle name="Comma 45 2 4" xfId="24298"/>
    <cellStyle name="Comma 45 3" xfId="5285"/>
    <cellStyle name="Comma 45 3 2" xfId="5286"/>
    <cellStyle name="Comma 45 3 2 2" xfId="24303"/>
    <cellStyle name="Comma 45 3 3" xfId="24302"/>
    <cellStyle name="Comma 45 4" xfId="5287"/>
    <cellStyle name="Comma 45 4 2" xfId="24304"/>
    <cellStyle name="Comma 45 5" xfId="24297"/>
    <cellStyle name="Comma 46" xfId="5288"/>
    <cellStyle name="Comma 46 2" xfId="5289"/>
    <cellStyle name="Comma 46 2 2" xfId="5290"/>
    <cellStyle name="Comma 46 2 2 2" xfId="5291"/>
    <cellStyle name="Comma 46 2 2 2 2" xfId="24308"/>
    <cellStyle name="Comma 46 2 2 3" xfId="24307"/>
    <cellStyle name="Comma 46 2 3" xfId="5292"/>
    <cellStyle name="Comma 46 2 3 2" xfId="24309"/>
    <cellStyle name="Comma 46 2 4" xfId="24306"/>
    <cellStyle name="Comma 46 3" xfId="5293"/>
    <cellStyle name="Comma 46 3 2" xfId="5294"/>
    <cellStyle name="Comma 46 3 2 2" xfId="24311"/>
    <cellStyle name="Comma 46 3 3" xfId="24310"/>
    <cellStyle name="Comma 46 4" xfId="5295"/>
    <cellStyle name="Comma 46 4 2" xfId="24312"/>
    <cellStyle name="Comma 46 5" xfId="24305"/>
    <cellStyle name="Comma 47" xfId="5296"/>
    <cellStyle name="Comma 47 2" xfId="5297"/>
    <cellStyle name="Comma 47 2 2" xfId="5298"/>
    <cellStyle name="Comma 47 2 2 2" xfId="5299"/>
    <cellStyle name="Comma 47 2 2 2 2" xfId="24316"/>
    <cellStyle name="Comma 47 2 2 3" xfId="24315"/>
    <cellStyle name="Comma 47 2 3" xfId="5300"/>
    <cellStyle name="Comma 47 2 3 2" xfId="24317"/>
    <cellStyle name="Comma 47 2 4" xfId="24314"/>
    <cellStyle name="Comma 47 3" xfId="5301"/>
    <cellStyle name="Comma 47 3 2" xfId="5302"/>
    <cellStyle name="Comma 47 3 2 2" xfId="24319"/>
    <cellStyle name="Comma 47 3 3" xfId="24318"/>
    <cellStyle name="Comma 47 4" xfId="5303"/>
    <cellStyle name="Comma 47 4 2" xfId="24320"/>
    <cellStyle name="Comma 47 5" xfId="24313"/>
    <cellStyle name="Comma 48" xfId="5304"/>
    <cellStyle name="Comma 48 2" xfId="5305"/>
    <cellStyle name="Comma 48 2 2" xfId="5306"/>
    <cellStyle name="Comma 48 2 2 2" xfId="5307"/>
    <cellStyle name="Comma 48 2 2 2 2" xfId="24324"/>
    <cellStyle name="Comma 48 2 2 3" xfId="24323"/>
    <cellStyle name="Comma 48 2 3" xfId="5308"/>
    <cellStyle name="Comma 48 2 3 2" xfId="24325"/>
    <cellStyle name="Comma 48 2 4" xfId="24322"/>
    <cellStyle name="Comma 48 3" xfId="5309"/>
    <cellStyle name="Comma 48 3 2" xfId="5310"/>
    <cellStyle name="Comma 48 3 2 2" xfId="24327"/>
    <cellStyle name="Comma 48 3 3" xfId="24326"/>
    <cellStyle name="Comma 48 4" xfId="5311"/>
    <cellStyle name="Comma 48 4 2" xfId="24328"/>
    <cellStyle name="Comma 48 5" xfId="24321"/>
    <cellStyle name="Comma 49" xfId="5312"/>
    <cellStyle name="Comma 49 2" xfId="5313"/>
    <cellStyle name="Comma 49 2 2" xfId="5314"/>
    <cellStyle name="Comma 49 2 2 2" xfId="5315"/>
    <cellStyle name="Comma 49 2 2 2 2" xfId="24332"/>
    <cellStyle name="Comma 49 2 2 3" xfId="24331"/>
    <cellStyle name="Comma 49 2 3" xfId="5316"/>
    <cellStyle name="Comma 49 2 3 2" xfId="24333"/>
    <cellStyle name="Comma 49 2 4" xfId="24330"/>
    <cellStyle name="Comma 49 3" xfId="5317"/>
    <cellStyle name="Comma 49 3 2" xfId="5318"/>
    <cellStyle name="Comma 49 3 2 2" xfId="24335"/>
    <cellStyle name="Comma 49 3 3" xfId="24334"/>
    <cellStyle name="Comma 49 4" xfId="5319"/>
    <cellStyle name="Comma 49 4 2" xfId="24336"/>
    <cellStyle name="Comma 49 5" xfId="24329"/>
    <cellStyle name="Comma 5" xfId="5320"/>
    <cellStyle name="Comma 5 10" xfId="5321"/>
    <cellStyle name="Comma 5 10 2" xfId="5322"/>
    <cellStyle name="Comma 5 10 2 2" xfId="24339"/>
    <cellStyle name="Comma 5 10 3" xfId="24338"/>
    <cellStyle name="Comma 5 11" xfId="5323"/>
    <cellStyle name="Comma 5 11 2" xfId="24340"/>
    <cellStyle name="Comma 5 12" xfId="5324"/>
    <cellStyle name="Comma 5 12 2" xfId="24341"/>
    <cellStyle name="Comma 5 13" xfId="24337"/>
    <cellStyle name="Comma 5 2" xfId="5325"/>
    <cellStyle name="Comma 5 2 10" xfId="24342"/>
    <cellStyle name="Comma 5 2 2" xfId="5326"/>
    <cellStyle name="Comma 5 2 2 2" xfId="5327"/>
    <cellStyle name="Comma 5 2 2 2 2" xfId="5328"/>
    <cellStyle name="Comma 5 2 2 2 2 2" xfId="5329"/>
    <cellStyle name="Comma 5 2 2 2 2 2 2" xfId="5330"/>
    <cellStyle name="Comma 5 2 2 2 2 2 2 2" xfId="5331"/>
    <cellStyle name="Comma 5 2 2 2 2 2 2 2 2" xfId="24348"/>
    <cellStyle name="Comma 5 2 2 2 2 2 2 3" xfId="24347"/>
    <cellStyle name="Comma 5 2 2 2 2 2 3" xfId="5332"/>
    <cellStyle name="Comma 5 2 2 2 2 2 3 2" xfId="24349"/>
    <cellStyle name="Comma 5 2 2 2 2 2 4" xfId="5333"/>
    <cellStyle name="Comma 5 2 2 2 2 2 4 2" xfId="24350"/>
    <cellStyle name="Comma 5 2 2 2 2 2 5" xfId="24346"/>
    <cellStyle name="Comma 5 2 2 2 2 3" xfId="5334"/>
    <cellStyle name="Comma 5 2 2 2 2 3 2" xfId="5335"/>
    <cellStyle name="Comma 5 2 2 2 2 3 2 2" xfId="5336"/>
    <cellStyle name="Comma 5 2 2 2 2 3 2 2 2" xfId="24353"/>
    <cellStyle name="Comma 5 2 2 2 2 3 2 3" xfId="24352"/>
    <cellStyle name="Comma 5 2 2 2 2 3 3" xfId="5337"/>
    <cellStyle name="Comma 5 2 2 2 2 3 3 2" xfId="24354"/>
    <cellStyle name="Comma 5 2 2 2 2 3 4" xfId="24351"/>
    <cellStyle name="Comma 5 2 2 2 2 4" xfId="5338"/>
    <cellStyle name="Comma 5 2 2 2 2 4 2" xfId="5339"/>
    <cellStyle name="Comma 5 2 2 2 2 4 2 2" xfId="24356"/>
    <cellStyle name="Comma 5 2 2 2 2 4 3" xfId="24355"/>
    <cellStyle name="Comma 5 2 2 2 2 5" xfId="5340"/>
    <cellStyle name="Comma 5 2 2 2 2 5 2" xfId="24357"/>
    <cellStyle name="Comma 5 2 2 2 2 6" xfId="5341"/>
    <cellStyle name="Comma 5 2 2 2 2 6 2" xfId="24358"/>
    <cellStyle name="Comma 5 2 2 2 2 7" xfId="24345"/>
    <cellStyle name="Comma 5 2 2 2 3" xfId="5342"/>
    <cellStyle name="Comma 5 2 2 2 3 2" xfId="5343"/>
    <cellStyle name="Comma 5 2 2 2 3 2 2" xfId="5344"/>
    <cellStyle name="Comma 5 2 2 2 3 2 2 2" xfId="24361"/>
    <cellStyle name="Comma 5 2 2 2 3 2 3" xfId="24360"/>
    <cellStyle name="Comma 5 2 2 2 3 3" xfId="5345"/>
    <cellStyle name="Comma 5 2 2 2 3 3 2" xfId="24362"/>
    <cellStyle name="Comma 5 2 2 2 3 4" xfId="5346"/>
    <cellStyle name="Comma 5 2 2 2 3 4 2" xfId="24363"/>
    <cellStyle name="Comma 5 2 2 2 3 5" xfId="24359"/>
    <cellStyle name="Comma 5 2 2 2 4" xfId="5347"/>
    <cellStyle name="Comma 5 2 2 2 4 2" xfId="5348"/>
    <cellStyle name="Comma 5 2 2 2 4 2 2" xfId="5349"/>
    <cellStyle name="Comma 5 2 2 2 4 2 2 2" xfId="24366"/>
    <cellStyle name="Comma 5 2 2 2 4 2 3" xfId="24365"/>
    <cellStyle name="Comma 5 2 2 2 4 3" xfId="5350"/>
    <cellStyle name="Comma 5 2 2 2 4 3 2" xfId="24367"/>
    <cellStyle name="Comma 5 2 2 2 4 4" xfId="24364"/>
    <cellStyle name="Comma 5 2 2 2 5" xfId="5351"/>
    <cellStyle name="Comma 5 2 2 2 5 2" xfId="5352"/>
    <cellStyle name="Comma 5 2 2 2 5 2 2" xfId="24369"/>
    <cellStyle name="Comma 5 2 2 2 5 3" xfId="24368"/>
    <cellStyle name="Comma 5 2 2 2 6" xfId="5353"/>
    <cellStyle name="Comma 5 2 2 2 6 2" xfId="24370"/>
    <cellStyle name="Comma 5 2 2 2 7" xfId="5354"/>
    <cellStyle name="Comma 5 2 2 2 7 2" xfId="24371"/>
    <cellStyle name="Comma 5 2 2 2 8" xfId="24344"/>
    <cellStyle name="Comma 5 2 2 3" xfId="5355"/>
    <cellStyle name="Comma 5 2 2 3 2" xfId="5356"/>
    <cellStyle name="Comma 5 2 2 3 2 2" xfId="5357"/>
    <cellStyle name="Comma 5 2 2 3 2 2 2" xfId="5358"/>
    <cellStyle name="Comma 5 2 2 3 2 2 2 2" xfId="24375"/>
    <cellStyle name="Comma 5 2 2 3 2 2 3" xfId="24374"/>
    <cellStyle name="Comma 5 2 2 3 2 3" xfId="5359"/>
    <cellStyle name="Comma 5 2 2 3 2 3 2" xfId="24376"/>
    <cellStyle name="Comma 5 2 2 3 2 4" xfId="5360"/>
    <cellStyle name="Comma 5 2 2 3 2 4 2" xfId="24377"/>
    <cellStyle name="Comma 5 2 2 3 2 5" xfId="24373"/>
    <cellStyle name="Comma 5 2 2 3 3" xfId="5361"/>
    <cellStyle name="Comma 5 2 2 3 3 2" xfId="5362"/>
    <cellStyle name="Comma 5 2 2 3 3 2 2" xfId="5363"/>
    <cellStyle name="Comma 5 2 2 3 3 2 2 2" xfId="24380"/>
    <cellStyle name="Comma 5 2 2 3 3 2 3" xfId="24379"/>
    <cellStyle name="Comma 5 2 2 3 3 3" xfId="5364"/>
    <cellStyle name="Comma 5 2 2 3 3 3 2" xfId="24381"/>
    <cellStyle name="Comma 5 2 2 3 3 4" xfId="24378"/>
    <cellStyle name="Comma 5 2 2 3 4" xfId="5365"/>
    <cellStyle name="Comma 5 2 2 3 4 2" xfId="5366"/>
    <cellStyle name="Comma 5 2 2 3 4 2 2" xfId="24383"/>
    <cellStyle name="Comma 5 2 2 3 4 3" xfId="24382"/>
    <cellStyle name="Comma 5 2 2 3 5" xfId="5367"/>
    <cellStyle name="Comma 5 2 2 3 5 2" xfId="24384"/>
    <cellStyle name="Comma 5 2 2 3 6" xfId="5368"/>
    <cellStyle name="Comma 5 2 2 3 6 2" xfId="24385"/>
    <cellStyle name="Comma 5 2 2 3 7" xfId="24372"/>
    <cellStyle name="Comma 5 2 2 4" xfId="5369"/>
    <cellStyle name="Comma 5 2 2 4 2" xfId="5370"/>
    <cellStyle name="Comma 5 2 2 4 2 2" xfId="5371"/>
    <cellStyle name="Comma 5 2 2 4 2 2 2" xfId="24388"/>
    <cellStyle name="Comma 5 2 2 4 2 3" xfId="24387"/>
    <cellStyle name="Comma 5 2 2 4 3" xfId="5372"/>
    <cellStyle name="Comma 5 2 2 4 3 2" xfId="24389"/>
    <cellStyle name="Comma 5 2 2 4 4" xfId="5373"/>
    <cellStyle name="Comma 5 2 2 4 4 2" xfId="24390"/>
    <cellStyle name="Comma 5 2 2 4 5" xfId="24386"/>
    <cellStyle name="Comma 5 2 2 5" xfId="5374"/>
    <cellStyle name="Comma 5 2 2 5 2" xfId="5375"/>
    <cellStyle name="Comma 5 2 2 5 2 2" xfId="5376"/>
    <cellStyle name="Comma 5 2 2 5 2 2 2" xfId="24393"/>
    <cellStyle name="Comma 5 2 2 5 2 3" xfId="24392"/>
    <cellStyle name="Comma 5 2 2 5 3" xfId="5377"/>
    <cellStyle name="Comma 5 2 2 5 3 2" xfId="24394"/>
    <cellStyle name="Comma 5 2 2 5 4" xfId="5378"/>
    <cellStyle name="Comma 5 2 2 5 4 2" xfId="24395"/>
    <cellStyle name="Comma 5 2 2 5 5" xfId="24391"/>
    <cellStyle name="Comma 5 2 2 6" xfId="5379"/>
    <cellStyle name="Comma 5 2 2 6 2" xfId="5380"/>
    <cellStyle name="Comma 5 2 2 6 2 2" xfId="24397"/>
    <cellStyle name="Comma 5 2 2 6 3" xfId="24396"/>
    <cellStyle name="Comma 5 2 2 7" xfId="5381"/>
    <cellStyle name="Comma 5 2 2 7 2" xfId="24398"/>
    <cellStyle name="Comma 5 2 2 8" xfId="5382"/>
    <cellStyle name="Comma 5 2 2 8 2" xfId="24399"/>
    <cellStyle name="Comma 5 2 2 9" xfId="24343"/>
    <cellStyle name="Comma 5 2 3" xfId="5383"/>
    <cellStyle name="Comma 5 2 3 2" xfId="5384"/>
    <cellStyle name="Comma 5 2 3 2 2" xfId="5385"/>
    <cellStyle name="Comma 5 2 3 2 2 2" xfId="5386"/>
    <cellStyle name="Comma 5 2 3 2 2 2 2" xfId="5387"/>
    <cellStyle name="Comma 5 2 3 2 2 2 2 2" xfId="24404"/>
    <cellStyle name="Comma 5 2 3 2 2 2 3" xfId="5388"/>
    <cellStyle name="Comma 5 2 3 2 2 2 3 2" xfId="24405"/>
    <cellStyle name="Comma 5 2 3 2 2 2 4" xfId="24403"/>
    <cellStyle name="Comma 5 2 3 2 2 3" xfId="5389"/>
    <cellStyle name="Comma 5 2 3 2 2 3 2" xfId="24406"/>
    <cellStyle name="Comma 5 2 3 2 2 4" xfId="5390"/>
    <cellStyle name="Comma 5 2 3 2 2 4 2" xfId="24407"/>
    <cellStyle name="Comma 5 2 3 2 2 5" xfId="24402"/>
    <cellStyle name="Comma 5 2 3 2 3" xfId="5391"/>
    <cellStyle name="Comma 5 2 3 2 3 2" xfId="5392"/>
    <cellStyle name="Comma 5 2 3 2 3 2 2" xfId="5393"/>
    <cellStyle name="Comma 5 2 3 2 3 2 2 2" xfId="24410"/>
    <cellStyle name="Comma 5 2 3 2 3 2 3" xfId="24409"/>
    <cellStyle name="Comma 5 2 3 2 3 3" xfId="5394"/>
    <cellStyle name="Comma 5 2 3 2 3 3 2" xfId="24411"/>
    <cellStyle name="Comma 5 2 3 2 3 4" xfId="5395"/>
    <cellStyle name="Comma 5 2 3 2 3 4 2" xfId="24412"/>
    <cellStyle name="Comma 5 2 3 2 3 5" xfId="24408"/>
    <cellStyle name="Comma 5 2 3 2 4" xfId="5396"/>
    <cellStyle name="Comma 5 2 3 2 4 2" xfId="5397"/>
    <cellStyle name="Comma 5 2 3 2 4 2 2" xfId="24414"/>
    <cellStyle name="Comma 5 2 3 2 4 3" xfId="24413"/>
    <cellStyle name="Comma 5 2 3 2 5" xfId="5398"/>
    <cellStyle name="Comma 5 2 3 2 5 2" xfId="24415"/>
    <cellStyle name="Comma 5 2 3 2 6" xfId="5399"/>
    <cellStyle name="Comma 5 2 3 2 6 2" xfId="24416"/>
    <cellStyle name="Comma 5 2 3 2 7" xfId="24401"/>
    <cellStyle name="Comma 5 2 3 3" xfId="5400"/>
    <cellStyle name="Comma 5 2 3 3 2" xfId="5401"/>
    <cellStyle name="Comma 5 2 3 3 2 2" xfId="5402"/>
    <cellStyle name="Comma 5 2 3 3 2 2 2" xfId="24419"/>
    <cellStyle name="Comma 5 2 3 3 2 3" xfId="5403"/>
    <cellStyle name="Comma 5 2 3 3 2 3 2" xfId="24420"/>
    <cellStyle name="Comma 5 2 3 3 2 4" xfId="24418"/>
    <cellStyle name="Comma 5 2 3 3 3" xfId="5404"/>
    <cellStyle name="Comma 5 2 3 3 3 2" xfId="24421"/>
    <cellStyle name="Comma 5 2 3 3 4" xfId="5405"/>
    <cellStyle name="Comma 5 2 3 3 4 2" xfId="24422"/>
    <cellStyle name="Comma 5 2 3 3 5" xfId="24417"/>
    <cellStyle name="Comma 5 2 3 4" xfId="5406"/>
    <cellStyle name="Comma 5 2 3 4 2" xfId="5407"/>
    <cellStyle name="Comma 5 2 3 4 2 2" xfId="5408"/>
    <cellStyle name="Comma 5 2 3 4 2 2 2" xfId="24425"/>
    <cellStyle name="Comma 5 2 3 4 2 3" xfId="24424"/>
    <cellStyle name="Comma 5 2 3 4 3" xfId="5409"/>
    <cellStyle name="Comma 5 2 3 4 3 2" xfId="24426"/>
    <cellStyle name="Comma 5 2 3 4 4" xfId="5410"/>
    <cellStyle name="Comma 5 2 3 4 4 2" xfId="24427"/>
    <cellStyle name="Comma 5 2 3 4 5" xfId="24423"/>
    <cellStyle name="Comma 5 2 3 5" xfId="5411"/>
    <cellStyle name="Comma 5 2 3 5 2" xfId="5412"/>
    <cellStyle name="Comma 5 2 3 5 2 2" xfId="24429"/>
    <cellStyle name="Comma 5 2 3 5 3" xfId="24428"/>
    <cellStyle name="Comma 5 2 3 6" xfId="5413"/>
    <cellStyle name="Comma 5 2 3 6 2" xfId="24430"/>
    <cellStyle name="Comma 5 2 3 7" xfId="5414"/>
    <cellStyle name="Comma 5 2 3 7 2" xfId="24431"/>
    <cellStyle name="Comma 5 2 3 8" xfId="24400"/>
    <cellStyle name="Comma 5 2 4" xfId="5415"/>
    <cellStyle name="Comma 5 2 4 2" xfId="5416"/>
    <cellStyle name="Comma 5 2 4 2 2" xfId="5417"/>
    <cellStyle name="Comma 5 2 4 2 2 2" xfId="5418"/>
    <cellStyle name="Comma 5 2 4 2 2 2 2" xfId="24435"/>
    <cellStyle name="Comma 5 2 4 2 2 3" xfId="5419"/>
    <cellStyle name="Comma 5 2 4 2 2 3 2" xfId="24436"/>
    <cellStyle name="Comma 5 2 4 2 2 4" xfId="24434"/>
    <cellStyle name="Comma 5 2 4 2 3" xfId="5420"/>
    <cellStyle name="Comma 5 2 4 2 3 2" xfId="24437"/>
    <cellStyle name="Comma 5 2 4 2 4" xfId="5421"/>
    <cellStyle name="Comma 5 2 4 2 4 2" xfId="24438"/>
    <cellStyle name="Comma 5 2 4 2 5" xfId="24433"/>
    <cellStyle name="Comma 5 2 4 3" xfId="5422"/>
    <cellStyle name="Comma 5 2 4 3 2" xfId="5423"/>
    <cellStyle name="Comma 5 2 4 3 2 2" xfId="5424"/>
    <cellStyle name="Comma 5 2 4 3 2 2 2" xfId="24441"/>
    <cellStyle name="Comma 5 2 4 3 2 3" xfId="24440"/>
    <cellStyle name="Comma 5 2 4 3 3" xfId="5425"/>
    <cellStyle name="Comma 5 2 4 3 3 2" xfId="24442"/>
    <cellStyle name="Comma 5 2 4 3 4" xfId="5426"/>
    <cellStyle name="Comma 5 2 4 3 4 2" xfId="24443"/>
    <cellStyle name="Comma 5 2 4 3 5" xfId="24439"/>
    <cellStyle name="Comma 5 2 4 4" xfId="5427"/>
    <cellStyle name="Comma 5 2 4 4 2" xfId="5428"/>
    <cellStyle name="Comma 5 2 4 4 2 2" xfId="24445"/>
    <cellStyle name="Comma 5 2 4 4 3" xfId="24444"/>
    <cellStyle name="Comma 5 2 4 5" xfId="5429"/>
    <cellStyle name="Comma 5 2 4 5 2" xfId="24446"/>
    <cellStyle name="Comma 5 2 4 6" xfId="5430"/>
    <cellStyle name="Comma 5 2 4 6 2" xfId="24447"/>
    <cellStyle name="Comma 5 2 4 7" xfId="24432"/>
    <cellStyle name="Comma 5 2 5" xfId="5431"/>
    <cellStyle name="Comma 5 2 5 2" xfId="5432"/>
    <cellStyle name="Comma 5 2 5 2 2" xfId="5433"/>
    <cellStyle name="Comma 5 2 5 2 2 2" xfId="24450"/>
    <cellStyle name="Comma 5 2 5 2 3" xfId="5434"/>
    <cellStyle name="Comma 5 2 5 2 3 2" xfId="24451"/>
    <cellStyle name="Comma 5 2 5 2 4" xfId="24449"/>
    <cellStyle name="Comma 5 2 5 3" xfId="5435"/>
    <cellStyle name="Comma 5 2 5 3 2" xfId="24452"/>
    <cellStyle name="Comma 5 2 5 4" xfId="5436"/>
    <cellStyle name="Comma 5 2 5 4 2" xfId="24453"/>
    <cellStyle name="Comma 5 2 5 5" xfId="24448"/>
    <cellStyle name="Comma 5 2 6" xfId="5437"/>
    <cellStyle name="Comma 5 2 6 2" xfId="5438"/>
    <cellStyle name="Comma 5 2 6 2 2" xfId="5439"/>
    <cellStyle name="Comma 5 2 6 2 2 2" xfId="24456"/>
    <cellStyle name="Comma 5 2 6 2 3" xfId="24455"/>
    <cellStyle name="Comma 5 2 6 3" xfId="5440"/>
    <cellStyle name="Comma 5 2 6 3 2" xfId="24457"/>
    <cellStyle name="Comma 5 2 6 4" xfId="5441"/>
    <cellStyle name="Comma 5 2 6 4 2" xfId="24458"/>
    <cellStyle name="Comma 5 2 6 5" xfId="24454"/>
    <cellStyle name="Comma 5 2 7" xfId="5442"/>
    <cellStyle name="Comma 5 2 7 2" xfId="5443"/>
    <cellStyle name="Comma 5 2 7 2 2" xfId="24460"/>
    <cellStyle name="Comma 5 2 7 3" xfId="5444"/>
    <cellStyle name="Comma 5 2 7 3 2" xfId="24461"/>
    <cellStyle name="Comma 5 2 7 4" xfId="24459"/>
    <cellStyle name="Comma 5 2 8" xfId="5445"/>
    <cellStyle name="Comma 5 2 8 2" xfId="24462"/>
    <cellStyle name="Comma 5 2 9" xfId="5446"/>
    <cellStyle name="Comma 5 2 9 2" xfId="24463"/>
    <cellStyle name="Comma 5 3" xfId="5447"/>
    <cellStyle name="Comma 5 3 10" xfId="24464"/>
    <cellStyle name="Comma 5 3 2" xfId="5448"/>
    <cellStyle name="Comma 5 3 2 2" xfId="5449"/>
    <cellStyle name="Comma 5 3 2 2 2" xfId="5450"/>
    <cellStyle name="Comma 5 3 2 2 2 2" xfId="5451"/>
    <cellStyle name="Comma 5 3 2 2 2 2 2" xfId="5452"/>
    <cellStyle name="Comma 5 3 2 2 2 2 2 2" xfId="5453"/>
    <cellStyle name="Comma 5 3 2 2 2 2 2 2 2" xfId="24470"/>
    <cellStyle name="Comma 5 3 2 2 2 2 2 3" xfId="24469"/>
    <cellStyle name="Comma 5 3 2 2 2 2 3" xfId="5454"/>
    <cellStyle name="Comma 5 3 2 2 2 2 3 2" xfId="24471"/>
    <cellStyle name="Comma 5 3 2 2 2 2 4" xfId="24468"/>
    <cellStyle name="Comma 5 3 2 2 2 3" xfId="5455"/>
    <cellStyle name="Comma 5 3 2 2 2 3 2" xfId="5456"/>
    <cellStyle name="Comma 5 3 2 2 2 3 2 2" xfId="5457"/>
    <cellStyle name="Comma 5 3 2 2 2 3 2 2 2" xfId="24474"/>
    <cellStyle name="Comma 5 3 2 2 2 3 2 3" xfId="24473"/>
    <cellStyle name="Comma 5 3 2 2 2 3 3" xfId="5458"/>
    <cellStyle name="Comma 5 3 2 2 2 3 3 2" xfId="24475"/>
    <cellStyle name="Comma 5 3 2 2 2 3 4" xfId="24472"/>
    <cellStyle name="Comma 5 3 2 2 2 4" xfId="5459"/>
    <cellStyle name="Comma 5 3 2 2 2 4 2" xfId="5460"/>
    <cellStyle name="Comma 5 3 2 2 2 4 2 2" xfId="24477"/>
    <cellStyle name="Comma 5 3 2 2 2 4 3" xfId="24476"/>
    <cellStyle name="Comma 5 3 2 2 2 5" xfId="5461"/>
    <cellStyle name="Comma 5 3 2 2 2 5 2" xfId="24478"/>
    <cellStyle name="Comma 5 3 2 2 2 6" xfId="5462"/>
    <cellStyle name="Comma 5 3 2 2 2 6 2" xfId="24479"/>
    <cellStyle name="Comma 5 3 2 2 2 7" xfId="24467"/>
    <cellStyle name="Comma 5 3 2 2 3" xfId="5463"/>
    <cellStyle name="Comma 5 3 2 2 3 2" xfId="5464"/>
    <cellStyle name="Comma 5 3 2 2 3 2 2" xfId="5465"/>
    <cellStyle name="Comma 5 3 2 2 3 2 2 2" xfId="24482"/>
    <cellStyle name="Comma 5 3 2 2 3 2 3" xfId="24481"/>
    <cellStyle name="Comma 5 3 2 2 3 3" xfId="5466"/>
    <cellStyle name="Comma 5 3 2 2 3 3 2" xfId="24483"/>
    <cellStyle name="Comma 5 3 2 2 3 4" xfId="24480"/>
    <cellStyle name="Comma 5 3 2 2 4" xfId="5467"/>
    <cellStyle name="Comma 5 3 2 2 4 2" xfId="5468"/>
    <cellStyle name="Comma 5 3 2 2 4 2 2" xfId="5469"/>
    <cellStyle name="Comma 5 3 2 2 4 2 2 2" xfId="24486"/>
    <cellStyle name="Comma 5 3 2 2 4 2 3" xfId="24485"/>
    <cellStyle name="Comma 5 3 2 2 4 3" xfId="5470"/>
    <cellStyle name="Comma 5 3 2 2 4 3 2" xfId="24487"/>
    <cellStyle name="Comma 5 3 2 2 4 4" xfId="24484"/>
    <cellStyle name="Comma 5 3 2 2 5" xfId="5471"/>
    <cellStyle name="Comma 5 3 2 2 5 2" xfId="5472"/>
    <cellStyle name="Comma 5 3 2 2 5 2 2" xfId="24489"/>
    <cellStyle name="Comma 5 3 2 2 5 3" xfId="24488"/>
    <cellStyle name="Comma 5 3 2 2 6" xfId="5473"/>
    <cellStyle name="Comma 5 3 2 2 6 2" xfId="24490"/>
    <cellStyle name="Comma 5 3 2 2 7" xfId="5474"/>
    <cellStyle name="Comma 5 3 2 2 7 2" xfId="24491"/>
    <cellStyle name="Comma 5 3 2 2 8" xfId="24466"/>
    <cellStyle name="Comma 5 3 2 3" xfId="5475"/>
    <cellStyle name="Comma 5 3 2 3 2" xfId="5476"/>
    <cellStyle name="Comma 5 3 2 3 2 2" xfId="5477"/>
    <cellStyle name="Comma 5 3 2 3 2 2 2" xfId="5478"/>
    <cellStyle name="Comma 5 3 2 3 2 2 2 2" xfId="24495"/>
    <cellStyle name="Comma 5 3 2 3 2 2 3" xfId="24494"/>
    <cellStyle name="Comma 5 3 2 3 2 3" xfId="5479"/>
    <cellStyle name="Comma 5 3 2 3 2 3 2" xfId="24496"/>
    <cellStyle name="Comma 5 3 2 3 2 4" xfId="24493"/>
    <cellStyle name="Comma 5 3 2 3 3" xfId="5480"/>
    <cellStyle name="Comma 5 3 2 3 3 2" xfId="5481"/>
    <cellStyle name="Comma 5 3 2 3 3 2 2" xfId="5482"/>
    <cellStyle name="Comma 5 3 2 3 3 2 2 2" xfId="24499"/>
    <cellStyle name="Comma 5 3 2 3 3 2 3" xfId="24498"/>
    <cellStyle name="Comma 5 3 2 3 3 3" xfId="5483"/>
    <cellStyle name="Comma 5 3 2 3 3 3 2" xfId="24500"/>
    <cellStyle name="Comma 5 3 2 3 3 4" xfId="24497"/>
    <cellStyle name="Comma 5 3 2 3 4" xfId="5484"/>
    <cellStyle name="Comma 5 3 2 3 4 2" xfId="5485"/>
    <cellStyle name="Comma 5 3 2 3 4 2 2" xfId="24502"/>
    <cellStyle name="Comma 5 3 2 3 4 3" xfId="24501"/>
    <cellStyle name="Comma 5 3 2 3 5" xfId="5486"/>
    <cellStyle name="Comma 5 3 2 3 5 2" xfId="24503"/>
    <cellStyle name="Comma 5 3 2 3 6" xfId="5487"/>
    <cellStyle name="Comma 5 3 2 3 6 2" xfId="24504"/>
    <cellStyle name="Comma 5 3 2 3 7" xfId="24492"/>
    <cellStyle name="Comma 5 3 2 4" xfId="5488"/>
    <cellStyle name="Comma 5 3 2 4 2" xfId="5489"/>
    <cellStyle name="Comma 5 3 2 4 2 2" xfId="5490"/>
    <cellStyle name="Comma 5 3 2 4 2 2 2" xfId="24507"/>
    <cellStyle name="Comma 5 3 2 4 2 3" xfId="24506"/>
    <cellStyle name="Comma 5 3 2 4 3" xfId="5491"/>
    <cellStyle name="Comma 5 3 2 4 3 2" xfId="24508"/>
    <cellStyle name="Comma 5 3 2 4 4" xfId="5492"/>
    <cellStyle name="Comma 5 3 2 4 4 2" xfId="24509"/>
    <cellStyle name="Comma 5 3 2 4 5" xfId="24505"/>
    <cellStyle name="Comma 5 3 2 5" xfId="5493"/>
    <cellStyle name="Comma 5 3 2 5 2" xfId="5494"/>
    <cellStyle name="Comma 5 3 2 5 2 2" xfId="5495"/>
    <cellStyle name="Comma 5 3 2 5 2 2 2" xfId="24512"/>
    <cellStyle name="Comma 5 3 2 5 2 3" xfId="24511"/>
    <cellStyle name="Comma 5 3 2 5 3" xfId="5496"/>
    <cellStyle name="Comma 5 3 2 5 3 2" xfId="24513"/>
    <cellStyle name="Comma 5 3 2 5 4" xfId="24510"/>
    <cellStyle name="Comma 5 3 2 6" xfId="5497"/>
    <cellStyle name="Comma 5 3 2 6 2" xfId="5498"/>
    <cellStyle name="Comma 5 3 2 6 2 2" xfId="24515"/>
    <cellStyle name="Comma 5 3 2 6 3" xfId="24514"/>
    <cellStyle name="Comma 5 3 2 7" xfId="5499"/>
    <cellStyle name="Comma 5 3 2 7 2" xfId="24516"/>
    <cellStyle name="Comma 5 3 2 8" xfId="5500"/>
    <cellStyle name="Comma 5 3 2 8 2" xfId="24517"/>
    <cellStyle name="Comma 5 3 2 9" xfId="24465"/>
    <cellStyle name="Comma 5 3 3" xfId="5501"/>
    <cellStyle name="Comma 5 3 3 2" xfId="5502"/>
    <cellStyle name="Comma 5 3 3 2 2" xfId="5503"/>
    <cellStyle name="Comma 5 3 3 2 2 2" xfId="5504"/>
    <cellStyle name="Comma 5 3 3 2 2 2 2" xfId="5505"/>
    <cellStyle name="Comma 5 3 3 2 2 2 2 2" xfId="24522"/>
    <cellStyle name="Comma 5 3 3 2 2 2 3" xfId="24521"/>
    <cellStyle name="Comma 5 3 3 2 2 3" xfId="5506"/>
    <cellStyle name="Comma 5 3 3 2 2 3 2" xfId="24523"/>
    <cellStyle name="Comma 5 3 3 2 2 4" xfId="24520"/>
    <cellStyle name="Comma 5 3 3 2 3" xfId="5507"/>
    <cellStyle name="Comma 5 3 3 2 3 2" xfId="5508"/>
    <cellStyle name="Comma 5 3 3 2 3 2 2" xfId="5509"/>
    <cellStyle name="Comma 5 3 3 2 3 2 2 2" xfId="24526"/>
    <cellStyle name="Comma 5 3 3 2 3 2 3" xfId="24525"/>
    <cellStyle name="Comma 5 3 3 2 3 3" xfId="5510"/>
    <cellStyle name="Comma 5 3 3 2 3 3 2" xfId="24527"/>
    <cellStyle name="Comma 5 3 3 2 3 4" xfId="24524"/>
    <cellStyle name="Comma 5 3 3 2 4" xfId="5511"/>
    <cellStyle name="Comma 5 3 3 2 4 2" xfId="5512"/>
    <cellStyle name="Comma 5 3 3 2 4 2 2" xfId="24529"/>
    <cellStyle name="Comma 5 3 3 2 4 3" xfId="24528"/>
    <cellStyle name="Comma 5 3 3 2 5" xfId="5513"/>
    <cellStyle name="Comma 5 3 3 2 5 2" xfId="24530"/>
    <cellStyle name="Comma 5 3 3 2 6" xfId="5514"/>
    <cellStyle name="Comma 5 3 3 2 6 2" xfId="24531"/>
    <cellStyle name="Comma 5 3 3 2 7" xfId="24519"/>
    <cellStyle name="Comma 5 3 3 3" xfId="5515"/>
    <cellStyle name="Comma 5 3 3 3 2" xfId="5516"/>
    <cellStyle name="Comma 5 3 3 3 2 2" xfId="5517"/>
    <cellStyle name="Comma 5 3 3 3 2 2 2" xfId="24534"/>
    <cellStyle name="Comma 5 3 3 3 2 3" xfId="24533"/>
    <cellStyle name="Comma 5 3 3 3 3" xfId="5518"/>
    <cellStyle name="Comma 5 3 3 3 3 2" xfId="24535"/>
    <cellStyle name="Comma 5 3 3 3 4" xfId="24532"/>
    <cellStyle name="Comma 5 3 3 4" xfId="5519"/>
    <cellStyle name="Comma 5 3 3 4 2" xfId="5520"/>
    <cellStyle name="Comma 5 3 3 4 2 2" xfId="5521"/>
    <cellStyle name="Comma 5 3 3 4 2 2 2" xfId="24538"/>
    <cellStyle name="Comma 5 3 3 4 2 3" xfId="24537"/>
    <cellStyle name="Comma 5 3 3 4 3" xfId="5522"/>
    <cellStyle name="Comma 5 3 3 4 3 2" xfId="24539"/>
    <cellStyle name="Comma 5 3 3 4 4" xfId="24536"/>
    <cellStyle name="Comma 5 3 3 5" xfId="5523"/>
    <cellStyle name="Comma 5 3 3 5 2" xfId="5524"/>
    <cellStyle name="Comma 5 3 3 5 2 2" xfId="24541"/>
    <cellStyle name="Comma 5 3 3 5 3" xfId="24540"/>
    <cellStyle name="Comma 5 3 3 6" xfId="5525"/>
    <cellStyle name="Comma 5 3 3 6 2" xfId="24542"/>
    <cellStyle name="Comma 5 3 3 7" xfId="5526"/>
    <cellStyle name="Comma 5 3 3 7 2" xfId="24543"/>
    <cellStyle name="Comma 5 3 3 8" xfId="24518"/>
    <cellStyle name="Comma 5 3 4" xfId="5527"/>
    <cellStyle name="Comma 5 3 4 2" xfId="5528"/>
    <cellStyle name="Comma 5 3 4 2 2" xfId="5529"/>
    <cellStyle name="Comma 5 3 4 2 2 2" xfId="5530"/>
    <cellStyle name="Comma 5 3 4 2 2 2 2" xfId="24547"/>
    <cellStyle name="Comma 5 3 4 2 2 3" xfId="24546"/>
    <cellStyle name="Comma 5 3 4 2 3" xfId="5531"/>
    <cellStyle name="Comma 5 3 4 2 3 2" xfId="24548"/>
    <cellStyle name="Comma 5 3 4 2 4" xfId="24545"/>
    <cellStyle name="Comma 5 3 4 3" xfId="5532"/>
    <cellStyle name="Comma 5 3 4 3 2" xfId="5533"/>
    <cellStyle name="Comma 5 3 4 3 2 2" xfId="5534"/>
    <cellStyle name="Comma 5 3 4 3 2 2 2" xfId="24551"/>
    <cellStyle name="Comma 5 3 4 3 2 3" xfId="24550"/>
    <cellStyle name="Comma 5 3 4 3 3" xfId="5535"/>
    <cellStyle name="Comma 5 3 4 3 3 2" xfId="24552"/>
    <cellStyle name="Comma 5 3 4 3 4" xfId="24549"/>
    <cellStyle name="Comma 5 3 4 4" xfId="5536"/>
    <cellStyle name="Comma 5 3 4 4 2" xfId="5537"/>
    <cellStyle name="Comma 5 3 4 4 2 2" xfId="24554"/>
    <cellStyle name="Comma 5 3 4 4 3" xfId="24553"/>
    <cellStyle name="Comma 5 3 4 5" xfId="5538"/>
    <cellStyle name="Comma 5 3 4 5 2" xfId="24555"/>
    <cellStyle name="Comma 5 3 4 6" xfId="5539"/>
    <cellStyle name="Comma 5 3 4 6 2" xfId="24556"/>
    <cellStyle name="Comma 5 3 4 7" xfId="24544"/>
    <cellStyle name="Comma 5 3 5" xfId="5540"/>
    <cellStyle name="Comma 5 3 5 2" xfId="5541"/>
    <cellStyle name="Comma 5 3 5 2 2" xfId="5542"/>
    <cellStyle name="Comma 5 3 5 2 2 2" xfId="24559"/>
    <cellStyle name="Comma 5 3 5 2 3" xfId="24558"/>
    <cellStyle name="Comma 5 3 5 3" xfId="5543"/>
    <cellStyle name="Comma 5 3 5 3 2" xfId="24560"/>
    <cellStyle name="Comma 5 3 5 4" xfId="5544"/>
    <cellStyle name="Comma 5 3 5 4 2" xfId="24561"/>
    <cellStyle name="Comma 5 3 5 5" xfId="24557"/>
    <cellStyle name="Comma 5 3 6" xfId="5545"/>
    <cellStyle name="Comma 5 3 6 2" xfId="5546"/>
    <cellStyle name="Comma 5 3 6 2 2" xfId="5547"/>
    <cellStyle name="Comma 5 3 6 2 2 2" xfId="24564"/>
    <cellStyle name="Comma 5 3 6 2 3" xfId="24563"/>
    <cellStyle name="Comma 5 3 6 3" xfId="5548"/>
    <cellStyle name="Comma 5 3 6 3 2" xfId="24565"/>
    <cellStyle name="Comma 5 3 6 4" xfId="24562"/>
    <cellStyle name="Comma 5 3 7" xfId="5549"/>
    <cellStyle name="Comma 5 3 7 2" xfId="5550"/>
    <cellStyle name="Comma 5 3 7 2 2" xfId="24567"/>
    <cellStyle name="Comma 5 3 7 3" xfId="24566"/>
    <cellStyle name="Comma 5 3 8" xfId="5551"/>
    <cellStyle name="Comma 5 3 8 2" xfId="24568"/>
    <cellStyle name="Comma 5 3 9" xfId="5552"/>
    <cellStyle name="Comma 5 3 9 2" xfId="24569"/>
    <cellStyle name="Comma 5 4" xfId="5553"/>
    <cellStyle name="Comma 5 4 10" xfId="24570"/>
    <cellStyle name="Comma 5 4 2" xfId="5554"/>
    <cellStyle name="Comma 5 4 2 2" xfId="5555"/>
    <cellStyle name="Comma 5 4 2 2 2" xfId="5556"/>
    <cellStyle name="Comma 5 4 2 2 2 2" xfId="5557"/>
    <cellStyle name="Comma 5 4 2 2 2 2 2" xfId="5558"/>
    <cellStyle name="Comma 5 4 2 2 2 2 2 2" xfId="5559"/>
    <cellStyle name="Comma 5 4 2 2 2 2 2 2 2" xfId="24576"/>
    <cellStyle name="Comma 5 4 2 2 2 2 2 3" xfId="24575"/>
    <cellStyle name="Comma 5 4 2 2 2 2 3" xfId="5560"/>
    <cellStyle name="Comma 5 4 2 2 2 2 3 2" xfId="24577"/>
    <cellStyle name="Comma 5 4 2 2 2 2 4" xfId="24574"/>
    <cellStyle name="Comma 5 4 2 2 2 3" xfId="5561"/>
    <cellStyle name="Comma 5 4 2 2 2 3 2" xfId="5562"/>
    <cellStyle name="Comma 5 4 2 2 2 3 2 2" xfId="5563"/>
    <cellStyle name="Comma 5 4 2 2 2 3 2 2 2" xfId="24580"/>
    <cellStyle name="Comma 5 4 2 2 2 3 2 3" xfId="24579"/>
    <cellStyle name="Comma 5 4 2 2 2 3 3" xfId="5564"/>
    <cellStyle name="Comma 5 4 2 2 2 3 3 2" xfId="24581"/>
    <cellStyle name="Comma 5 4 2 2 2 3 4" xfId="24578"/>
    <cellStyle name="Comma 5 4 2 2 2 4" xfId="5565"/>
    <cellStyle name="Comma 5 4 2 2 2 4 2" xfId="5566"/>
    <cellStyle name="Comma 5 4 2 2 2 4 2 2" xfId="24583"/>
    <cellStyle name="Comma 5 4 2 2 2 4 3" xfId="24582"/>
    <cellStyle name="Comma 5 4 2 2 2 5" xfId="5567"/>
    <cellStyle name="Comma 5 4 2 2 2 5 2" xfId="24584"/>
    <cellStyle name="Comma 5 4 2 2 2 6" xfId="5568"/>
    <cellStyle name="Comma 5 4 2 2 2 6 2" xfId="24585"/>
    <cellStyle name="Comma 5 4 2 2 2 7" xfId="24573"/>
    <cellStyle name="Comma 5 4 2 2 3" xfId="5569"/>
    <cellStyle name="Comma 5 4 2 2 3 2" xfId="5570"/>
    <cellStyle name="Comma 5 4 2 2 3 2 2" xfId="5571"/>
    <cellStyle name="Comma 5 4 2 2 3 2 2 2" xfId="24588"/>
    <cellStyle name="Comma 5 4 2 2 3 2 3" xfId="24587"/>
    <cellStyle name="Comma 5 4 2 2 3 3" xfId="5572"/>
    <cellStyle name="Comma 5 4 2 2 3 3 2" xfId="24589"/>
    <cellStyle name="Comma 5 4 2 2 3 4" xfId="24586"/>
    <cellStyle name="Comma 5 4 2 2 4" xfId="5573"/>
    <cellStyle name="Comma 5 4 2 2 4 2" xfId="5574"/>
    <cellStyle name="Comma 5 4 2 2 4 2 2" xfId="5575"/>
    <cellStyle name="Comma 5 4 2 2 4 2 2 2" xfId="24592"/>
    <cellStyle name="Comma 5 4 2 2 4 2 3" xfId="24591"/>
    <cellStyle name="Comma 5 4 2 2 4 3" xfId="5576"/>
    <cellStyle name="Comma 5 4 2 2 4 3 2" xfId="24593"/>
    <cellStyle name="Comma 5 4 2 2 4 4" xfId="24590"/>
    <cellStyle name="Comma 5 4 2 2 5" xfId="5577"/>
    <cellStyle name="Comma 5 4 2 2 5 2" xfId="5578"/>
    <cellStyle name="Comma 5 4 2 2 5 2 2" xfId="24595"/>
    <cellStyle name="Comma 5 4 2 2 5 3" xfId="24594"/>
    <cellStyle name="Comma 5 4 2 2 6" xfId="5579"/>
    <cellStyle name="Comma 5 4 2 2 6 2" xfId="24596"/>
    <cellStyle name="Comma 5 4 2 2 7" xfId="5580"/>
    <cellStyle name="Comma 5 4 2 2 7 2" xfId="24597"/>
    <cellStyle name="Comma 5 4 2 2 8" xfId="24572"/>
    <cellStyle name="Comma 5 4 2 3" xfId="5581"/>
    <cellStyle name="Comma 5 4 2 3 2" xfId="5582"/>
    <cellStyle name="Comma 5 4 2 3 2 2" xfId="5583"/>
    <cellStyle name="Comma 5 4 2 3 2 2 2" xfId="5584"/>
    <cellStyle name="Comma 5 4 2 3 2 2 2 2" xfId="24601"/>
    <cellStyle name="Comma 5 4 2 3 2 2 3" xfId="24600"/>
    <cellStyle name="Comma 5 4 2 3 2 3" xfId="5585"/>
    <cellStyle name="Comma 5 4 2 3 2 3 2" xfId="24602"/>
    <cellStyle name="Comma 5 4 2 3 2 4" xfId="24599"/>
    <cellStyle name="Comma 5 4 2 3 3" xfId="5586"/>
    <cellStyle name="Comma 5 4 2 3 3 2" xfId="5587"/>
    <cellStyle name="Comma 5 4 2 3 3 2 2" xfId="5588"/>
    <cellStyle name="Comma 5 4 2 3 3 2 2 2" xfId="24605"/>
    <cellStyle name="Comma 5 4 2 3 3 2 3" xfId="24604"/>
    <cellStyle name="Comma 5 4 2 3 3 3" xfId="5589"/>
    <cellStyle name="Comma 5 4 2 3 3 3 2" xfId="24606"/>
    <cellStyle name="Comma 5 4 2 3 3 4" xfId="24603"/>
    <cellStyle name="Comma 5 4 2 3 4" xfId="5590"/>
    <cellStyle name="Comma 5 4 2 3 4 2" xfId="5591"/>
    <cellStyle name="Comma 5 4 2 3 4 2 2" xfId="24608"/>
    <cellStyle name="Comma 5 4 2 3 4 3" xfId="24607"/>
    <cellStyle name="Comma 5 4 2 3 5" xfId="5592"/>
    <cellStyle name="Comma 5 4 2 3 5 2" xfId="24609"/>
    <cellStyle name="Comma 5 4 2 3 6" xfId="5593"/>
    <cellStyle name="Comma 5 4 2 3 6 2" xfId="24610"/>
    <cellStyle name="Comma 5 4 2 3 7" xfId="24598"/>
    <cellStyle name="Comma 5 4 2 4" xfId="5594"/>
    <cellStyle name="Comma 5 4 2 4 2" xfId="5595"/>
    <cellStyle name="Comma 5 4 2 4 2 2" xfId="5596"/>
    <cellStyle name="Comma 5 4 2 4 2 2 2" xfId="24613"/>
    <cellStyle name="Comma 5 4 2 4 2 3" xfId="24612"/>
    <cellStyle name="Comma 5 4 2 4 3" xfId="5597"/>
    <cellStyle name="Comma 5 4 2 4 3 2" xfId="24614"/>
    <cellStyle name="Comma 5 4 2 4 4" xfId="5598"/>
    <cellStyle name="Comma 5 4 2 4 4 2" xfId="24615"/>
    <cellStyle name="Comma 5 4 2 4 5" xfId="24611"/>
    <cellStyle name="Comma 5 4 2 5" xfId="5599"/>
    <cellStyle name="Comma 5 4 2 5 2" xfId="5600"/>
    <cellStyle name="Comma 5 4 2 5 2 2" xfId="5601"/>
    <cellStyle name="Comma 5 4 2 5 2 2 2" xfId="24618"/>
    <cellStyle name="Comma 5 4 2 5 2 3" xfId="24617"/>
    <cellStyle name="Comma 5 4 2 5 3" xfId="5602"/>
    <cellStyle name="Comma 5 4 2 5 3 2" xfId="24619"/>
    <cellStyle name="Comma 5 4 2 5 4" xfId="24616"/>
    <cellStyle name="Comma 5 4 2 6" xfId="5603"/>
    <cellStyle name="Comma 5 4 2 6 2" xfId="5604"/>
    <cellStyle name="Comma 5 4 2 6 2 2" xfId="24621"/>
    <cellStyle name="Comma 5 4 2 6 3" xfId="24620"/>
    <cellStyle name="Comma 5 4 2 7" xfId="5605"/>
    <cellStyle name="Comma 5 4 2 7 2" xfId="24622"/>
    <cellStyle name="Comma 5 4 2 8" xfId="5606"/>
    <cellStyle name="Comma 5 4 2 8 2" xfId="24623"/>
    <cellStyle name="Comma 5 4 2 9" xfId="24571"/>
    <cellStyle name="Comma 5 4 3" xfId="5607"/>
    <cellStyle name="Comma 5 4 3 2" xfId="5608"/>
    <cellStyle name="Comma 5 4 3 2 2" xfId="5609"/>
    <cellStyle name="Comma 5 4 3 2 2 2" xfId="5610"/>
    <cellStyle name="Comma 5 4 3 2 2 2 2" xfId="5611"/>
    <cellStyle name="Comma 5 4 3 2 2 2 2 2" xfId="24628"/>
    <cellStyle name="Comma 5 4 3 2 2 2 3" xfId="24627"/>
    <cellStyle name="Comma 5 4 3 2 2 3" xfId="5612"/>
    <cellStyle name="Comma 5 4 3 2 2 3 2" xfId="24629"/>
    <cellStyle name="Comma 5 4 3 2 2 4" xfId="24626"/>
    <cellStyle name="Comma 5 4 3 2 3" xfId="5613"/>
    <cellStyle name="Comma 5 4 3 2 3 2" xfId="5614"/>
    <cellStyle name="Comma 5 4 3 2 3 2 2" xfId="5615"/>
    <cellStyle name="Comma 5 4 3 2 3 2 2 2" xfId="24632"/>
    <cellStyle name="Comma 5 4 3 2 3 2 3" xfId="24631"/>
    <cellStyle name="Comma 5 4 3 2 3 3" xfId="5616"/>
    <cellStyle name="Comma 5 4 3 2 3 3 2" xfId="24633"/>
    <cellStyle name="Comma 5 4 3 2 3 4" xfId="24630"/>
    <cellStyle name="Comma 5 4 3 2 4" xfId="5617"/>
    <cellStyle name="Comma 5 4 3 2 4 2" xfId="5618"/>
    <cellStyle name="Comma 5 4 3 2 4 2 2" xfId="24635"/>
    <cellStyle name="Comma 5 4 3 2 4 3" xfId="24634"/>
    <cellStyle name="Comma 5 4 3 2 5" xfId="5619"/>
    <cellStyle name="Comma 5 4 3 2 5 2" xfId="24636"/>
    <cellStyle name="Comma 5 4 3 2 6" xfId="5620"/>
    <cellStyle name="Comma 5 4 3 2 6 2" xfId="24637"/>
    <cellStyle name="Comma 5 4 3 2 7" xfId="24625"/>
    <cellStyle name="Comma 5 4 3 3" xfId="5621"/>
    <cellStyle name="Comma 5 4 3 3 2" xfId="5622"/>
    <cellStyle name="Comma 5 4 3 3 2 2" xfId="5623"/>
    <cellStyle name="Comma 5 4 3 3 2 2 2" xfId="24640"/>
    <cellStyle name="Comma 5 4 3 3 2 3" xfId="24639"/>
    <cellStyle name="Comma 5 4 3 3 3" xfId="5624"/>
    <cellStyle name="Comma 5 4 3 3 3 2" xfId="24641"/>
    <cellStyle name="Comma 5 4 3 3 4" xfId="24638"/>
    <cellStyle name="Comma 5 4 3 4" xfId="5625"/>
    <cellStyle name="Comma 5 4 3 4 2" xfId="5626"/>
    <cellStyle name="Comma 5 4 3 4 2 2" xfId="5627"/>
    <cellStyle name="Comma 5 4 3 4 2 2 2" xfId="24644"/>
    <cellStyle name="Comma 5 4 3 4 2 3" xfId="24643"/>
    <cellStyle name="Comma 5 4 3 4 3" xfId="5628"/>
    <cellStyle name="Comma 5 4 3 4 3 2" xfId="24645"/>
    <cellStyle name="Comma 5 4 3 4 4" xfId="24642"/>
    <cellStyle name="Comma 5 4 3 5" xfId="5629"/>
    <cellStyle name="Comma 5 4 3 5 2" xfId="5630"/>
    <cellStyle name="Comma 5 4 3 5 2 2" xfId="24647"/>
    <cellStyle name="Comma 5 4 3 5 3" xfId="24646"/>
    <cellStyle name="Comma 5 4 3 6" xfId="5631"/>
    <cellStyle name="Comma 5 4 3 6 2" xfId="24648"/>
    <cellStyle name="Comma 5 4 3 7" xfId="5632"/>
    <cellStyle name="Comma 5 4 3 7 2" xfId="24649"/>
    <cellStyle name="Comma 5 4 3 8" xfId="24624"/>
    <cellStyle name="Comma 5 4 4" xfId="5633"/>
    <cellStyle name="Comma 5 4 4 2" xfId="5634"/>
    <cellStyle name="Comma 5 4 4 2 2" xfId="5635"/>
    <cellStyle name="Comma 5 4 4 2 2 2" xfId="5636"/>
    <cellStyle name="Comma 5 4 4 2 2 2 2" xfId="24653"/>
    <cellStyle name="Comma 5 4 4 2 2 3" xfId="24652"/>
    <cellStyle name="Comma 5 4 4 2 3" xfId="5637"/>
    <cellStyle name="Comma 5 4 4 2 3 2" xfId="24654"/>
    <cellStyle name="Comma 5 4 4 2 4" xfId="24651"/>
    <cellStyle name="Comma 5 4 4 3" xfId="5638"/>
    <cellStyle name="Comma 5 4 4 3 2" xfId="5639"/>
    <cellStyle name="Comma 5 4 4 3 2 2" xfId="5640"/>
    <cellStyle name="Comma 5 4 4 3 2 2 2" xfId="24657"/>
    <cellStyle name="Comma 5 4 4 3 2 3" xfId="24656"/>
    <cellStyle name="Comma 5 4 4 3 3" xfId="5641"/>
    <cellStyle name="Comma 5 4 4 3 3 2" xfId="24658"/>
    <cellStyle name="Comma 5 4 4 3 4" xfId="24655"/>
    <cellStyle name="Comma 5 4 4 4" xfId="5642"/>
    <cellStyle name="Comma 5 4 4 4 2" xfId="5643"/>
    <cellStyle name="Comma 5 4 4 4 2 2" xfId="24660"/>
    <cellStyle name="Comma 5 4 4 4 3" xfId="24659"/>
    <cellStyle name="Comma 5 4 4 5" xfId="5644"/>
    <cellStyle name="Comma 5 4 4 5 2" xfId="24661"/>
    <cellStyle name="Comma 5 4 4 6" xfId="5645"/>
    <cellStyle name="Comma 5 4 4 6 2" xfId="24662"/>
    <cellStyle name="Comma 5 4 4 7" xfId="24650"/>
    <cellStyle name="Comma 5 4 5" xfId="5646"/>
    <cellStyle name="Comma 5 4 5 2" xfId="5647"/>
    <cellStyle name="Comma 5 4 5 2 2" xfId="5648"/>
    <cellStyle name="Comma 5 4 5 2 2 2" xfId="24665"/>
    <cellStyle name="Comma 5 4 5 2 3" xfId="24664"/>
    <cellStyle name="Comma 5 4 5 3" xfId="5649"/>
    <cellStyle name="Comma 5 4 5 3 2" xfId="24666"/>
    <cellStyle name="Comma 5 4 5 4" xfId="5650"/>
    <cellStyle name="Comma 5 4 5 4 2" xfId="24667"/>
    <cellStyle name="Comma 5 4 5 5" xfId="24663"/>
    <cellStyle name="Comma 5 4 6" xfId="5651"/>
    <cellStyle name="Comma 5 4 6 2" xfId="5652"/>
    <cellStyle name="Comma 5 4 6 2 2" xfId="5653"/>
    <cellStyle name="Comma 5 4 6 2 2 2" xfId="24670"/>
    <cellStyle name="Comma 5 4 6 2 3" xfId="24669"/>
    <cellStyle name="Comma 5 4 6 3" xfId="5654"/>
    <cellStyle name="Comma 5 4 6 3 2" xfId="24671"/>
    <cellStyle name="Comma 5 4 6 4" xfId="24668"/>
    <cellStyle name="Comma 5 4 7" xfId="5655"/>
    <cellStyle name="Comma 5 4 7 2" xfId="5656"/>
    <cellStyle name="Comma 5 4 7 2 2" xfId="24673"/>
    <cellStyle name="Comma 5 4 7 3" xfId="24672"/>
    <cellStyle name="Comma 5 4 8" xfId="5657"/>
    <cellStyle name="Comma 5 4 8 2" xfId="24674"/>
    <cellStyle name="Comma 5 4 9" xfId="5658"/>
    <cellStyle name="Comma 5 4 9 2" xfId="24675"/>
    <cellStyle name="Comma 5 5" xfId="5659"/>
    <cellStyle name="Comma 5 5 2" xfId="5660"/>
    <cellStyle name="Comma 5 5 2 2" xfId="5661"/>
    <cellStyle name="Comma 5 5 2 2 2" xfId="5662"/>
    <cellStyle name="Comma 5 5 2 2 2 2" xfId="5663"/>
    <cellStyle name="Comma 5 5 2 2 2 2 2" xfId="5664"/>
    <cellStyle name="Comma 5 5 2 2 2 2 2 2" xfId="24681"/>
    <cellStyle name="Comma 5 5 2 2 2 2 3" xfId="24680"/>
    <cellStyle name="Comma 5 5 2 2 2 3" xfId="5665"/>
    <cellStyle name="Comma 5 5 2 2 2 3 2" xfId="24682"/>
    <cellStyle name="Comma 5 5 2 2 2 4" xfId="24679"/>
    <cellStyle name="Comma 5 5 2 2 3" xfId="5666"/>
    <cellStyle name="Comma 5 5 2 2 3 2" xfId="5667"/>
    <cellStyle name="Comma 5 5 2 2 3 2 2" xfId="5668"/>
    <cellStyle name="Comma 5 5 2 2 3 2 2 2" xfId="24685"/>
    <cellStyle name="Comma 5 5 2 2 3 2 3" xfId="24684"/>
    <cellStyle name="Comma 5 5 2 2 3 3" xfId="5669"/>
    <cellStyle name="Comma 5 5 2 2 3 3 2" xfId="24686"/>
    <cellStyle name="Comma 5 5 2 2 3 4" xfId="24683"/>
    <cellStyle name="Comma 5 5 2 2 4" xfId="5670"/>
    <cellStyle name="Comma 5 5 2 2 4 2" xfId="5671"/>
    <cellStyle name="Comma 5 5 2 2 4 2 2" xfId="24688"/>
    <cellStyle name="Comma 5 5 2 2 4 3" xfId="24687"/>
    <cellStyle name="Comma 5 5 2 2 5" xfId="5672"/>
    <cellStyle name="Comma 5 5 2 2 5 2" xfId="24689"/>
    <cellStyle name="Comma 5 5 2 2 6" xfId="5673"/>
    <cellStyle name="Comma 5 5 2 2 6 2" xfId="24690"/>
    <cellStyle name="Comma 5 5 2 2 7" xfId="24678"/>
    <cellStyle name="Comma 5 5 2 3" xfId="5674"/>
    <cellStyle name="Comma 5 5 2 3 2" xfId="5675"/>
    <cellStyle name="Comma 5 5 2 3 2 2" xfId="5676"/>
    <cellStyle name="Comma 5 5 2 3 2 2 2" xfId="24693"/>
    <cellStyle name="Comma 5 5 2 3 2 3" xfId="24692"/>
    <cellStyle name="Comma 5 5 2 3 3" xfId="5677"/>
    <cellStyle name="Comma 5 5 2 3 3 2" xfId="24694"/>
    <cellStyle name="Comma 5 5 2 3 4" xfId="24691"/>
    <cellStyle name="Comma 5 5 2 4" xfId="5678"/>
    <cellStyle name="Comma 5 5 2 4 2" xfId="5679"/>
    <cellStyle name="Comma 5 5 2 4 2 2" xfId="5680"/>
    <cellStyle name="Comma 5 5 2 4 2 2 2" xfId="24697"/>
    <cellStyle name="Comma 5 5 2 4 2 3" xfId="24696"/>
    <cellStyle name="Comma 5 5 2 4 3" xfId="5681"/>
    <cellStyle name="Comma 5 5 2 4 3 2" xfId="24698"/>
    <cellStyle name="Comma 5 5 2 4 4" xfId="24695"/>
    <cellStyle name="Comma 5 5 2 5" xfId="5682"/>
    <cellStyle name="Comma 5 5 2 5 2" xfId="5683"/>
    <cellStyle name="Comma 5 5 2 5 2 2" xfId="24700"/>
    <cellStyle name="Comma 5 5 2 5 3" xfId="24699"/>
    <cellStyle name="Comma 5 5 2 6" xfId="5684"/>
    <cellStyle name="Comma 5 5 2 6 2" xfId="24701"/>
    <cellStyle name="Comma 5 5 2 7" xfId="5685"/>
    <cellStyle name="Comma 5 5 2 7 2" xfId="24702"/>
    <cellStyle name="Comma 5 5 2 8" xfId="24677"/>
    <cellStyle name="Comma 5 5 3" xfId="5686"/>
    <cellStyle name="Comma 5 5 3 2" xfId="5687"/>
    <cellStyle name="Comma 5 5 3 2 2" xfId="5688"/>
    <cellStyle name="Comma 5 5 3 2 2 2" xfId="5689"/>
    <cellStyle name="Comma 5 5 3 2 2 2 2" xfId="24706"/>
    <cellStyle name="Comma 5 5 3 2 2 3" xfId="24705"/>
    <cellStyle name="Comma 5 5 3 2 3" xfId="5690"/>
    <cellStyle name="Comma 5 5 3 2 3 2" xfId="24707"/>
    <cellStyle name="Comma 5 5 3 2 4" xfId="24704"/>
    <cellStyle name="Comma 5 5 3 3" xfId="5691"/>
    <cellStyle name="Comma 5 5 3 3 2" xfId="5692"/>
    <cellStyle name="Comma 5 5 3 3 2 2" xfId="5693"/>
    <cellStyle name="Comma 5 5 3 3 2 2 2" xfId="24710"/>
    <cellStyle name="Comma 5 5 3 3 2 3" xfId="24709"/>
    <cellStyle name="Comma 5 5 3 3 3" xfId="5694"/>
    <cellStyle name="Comma 5 5 3 3 3 2" xfId="24711"/>
    <cellStyle name="Comma 5 5 3 3 4" xfId="24708"/>
    <cellStyle name="Comma 5 5 3 4" xfId="5695"/>
    <cellStyle name="Comma 5 5 3 4 2" xfId="5696"/>
    <cellStyle name="Comma 5 5 3 4 2 2" xfId="24713"/>
    <cellStyle name="Comma 5 5 3 4 3" xfId="24712"/>
    <cellStyle name="Comma 5 5 3 5" xfId="5697"/>
    <cellStyle name="Comma 5 5 3 5 2" xfId="24714"/>
    <cellStyle name="Comma 5 5 3 6" xfId="5698"/>
    <cellStyle name="Comma 5 5 3 6 2" xfId="24715"/>
    <cellStyle name="Comma 5 5 3 7" xfId="24703"/>
    <cellStyle name="Comma 5 5 4" xfId="5699"/>
    <cellStyle name="Comma 5 5 4 2" xfId="5700"/>
    <cellStyle name="Comma 5 5 4 2 2" xfId="5701"/>
    <cellStyle name="Comma 5 5 4 2 2 2" xfId="24718"/>
    <cellStyle name="Comma 5 5 4 2 3" xfId="24717"/>
    <cellStyle name="Comma 5 5 4 3" xfId="5702"/>
    <cellStyle name="Comma 5 5 4 3 2" xfId="24719"/>
    <cellStyle name="Comma 5 5 4 4" xfId="5703"/>
    <cellStyle name="Comma 5 5 4 4 2" xfId="24720"/>
    <cellStyle name="Comma 5 5 4 5" xfId="24716"/>
    <cellStyle name="Comma 5 5 5" xfId="5704"/>
    <cellStyle name="Comma 5 5 5 2" xfId="5705"/>
    <cellStyle name="Comma 5 5 5 2 2" xfId="5706"/>
    <cellStyle name="Comma 5 5 5 2 2 2" xfId="24723"/>
    <cellStyle name="Comma 5 5 5 2 3" xfId="24722"/>
    <cellStyle name="Comma 5 5 5 3" xfId="5707"/>
    <cellStyle name="Comma 5 5 5 3 2" xfId="24724"/>
    <cellStyle name="Comma 5 5 5 4" xfId="24721"/>
    <cellStyle name="Comma 5 5 6" xfId="5708"/>
    <cellStyle name="Comma 5 5 6 2" xfId="5709"/>
    <cellStyle name="Comma 5 5 6 2 2" xfId="24726"/>
    <cellStyle name="Comma 5 5 6 3" xfId="24725"/>
    <cellStyle name="Comma 5 5 7" xfId="5710"/>
    <cellStyle name="Comma 5 5 7 2" xfId="24727"/>
    <cellStyle name="Comma 5 5 8" xfId="5711"/>
    <cellStyle name="Comma 5 5 8 2" xfId="24728"/>
    <cellStyle name="Comma 5 5 9" xfId="24676"/>
    <cellStyle name="Comma 5 6" xfId="5712"/>
    <cellStyle name="Comma 5 6 2" xfId="5713"/>
    <cellStyle name="Comma 5 6 2 2" xfId="5714"/>
    <cellStyle name="Comma 5 6 2 2 2" xfId="5715"/>
    <cellStyle name="Comma 5 6 2 2 2 2" xfId="5716"/>
    <cellStyle name="Comma 5 6 2 2 2 2 2" xfId="24733"/>
    <cellStyle name="Comma 5 6 2 2 2 3" xfId="24732"/>
    <cellStyle name="Comma 5 6 2 2 3" xfId="5717"/>
    <cellStyle name="Comma 5 6 2 2 3 2" xfId="24734"/>
    <cellStyle name="Comma 5 6 2 2 4" xfId="24731"/>
    <cellStyle name="Comma 5 6 2 3" xfId="5718"/>
    <cellStyle name="Comma 5 6 2 3 2" xfId="5719"/>
    <cellStyle name="Comma 5 6 2 3 2 2" xfId="5720"/>
    <cellStyle name="Comma 5 6 2 3 2 2 2" xfId="24737"/>
    <cellStyle name="Comma 5 6 2 3 2 3" xfId="24736"/>
    <cellStyle name="Comma 5 6 2 3 3" xfId="5721"/>
    <cellStyle name="Comma 5 6 2 3 3 2" xfId="24738"/>
    <cellStyle name="Comma 5 6 2 3 4" xfId="24735"/>
    <cellStyle name="Comma 5 6 2 4" xfId="5722"/>
    <cellStyle name="Comma 5 6 2 4 2" xfId="5723"/>
    <cellStyle name="Comma 5 6 2 4 2 2" xfId="24740"/>
    <cellStyle name="Comma 5 6 2 4 3" xfId="24739"/>
    <cellStyle name="Comma 5 6 2 5" xfId="5724"/>
    <cellStyle name="Comma 5 6 2 5 2" xfId="24741"/>
    <cellStyle name="Comma 5 6 2 6" xfId="5725"/>
    <cellStyle name="Comma 5 6 2 6 2" xfId="24742"/>
    <cellStyle name="Comma 5 6 2 7" xfId="24730"/>
    <cellStyle name="Comma 5 6 3" xfId="5726"/>
    <cellStyle name="Comma 5 6 3 2" xfId="5727"/>
    <cellStyle name="Comma 5 6 3 2 2" xfId="5728"/>
    <cellStyle name="Comma 5 6 3 2 2 2" xfId="24745"/>
    <cellStyle name="Comma 5 6 3 2 3" xfId="24744"/>
    <cellStyle name="Comma 5 6 3 3" xfId="5729"/>
    <cellStyle name="Comma 5 6 3 3 2" xfId="24746"/>
    <cellStyle name="Comma 5 6 3 4" xfId="24743"/>
    <cellStyle name="Comma 5 6 4" xfId="5730"/>
    <cellStyle name="Comma 5 6 4 2" xfId="5731"/>
    <cellStyle name="Comma 5 6 4 2 2" xfId="5732"/>
    <cellStyle name="Comma 5 6 4 2 2 2" xfId="24749"/>
    <cellStyle name="Comma 5 6 4 2 3" xfId="24748"/>
    <cellStyle name="Comma 5 6 4 3" xfId="5733"/>
    <cellStyle name="Comma 5 6 4 3 2" xfId="24750"/>
    <cellStyle name="Comma 5 6 4 4" xfId="24747"/>
    <cellStyle name="Comma 5 6 5" xfId="5734"/>
    <cellStyle name="Comma 5 6 5 2" xfId="5735"/>
    <cellStyle name="Comma 5 6 5 2 2" xfId="24752"/>
    <cellStyle name="Comma 5 6 5 3" xfId="24751"/>
    <cellStyle name="Comma 5 6 6" xfId="5736"/>
    <cellStyle name="Comma 5 6 6 2" xfId="24753"/>
    <cellStyle name="Comma 5 6 7" xfId="5737"/>
    <cellStyle name="Comma 5 6 7 2" xfId="24754"/>
    <cellStyle name="Comma 5 6 8" xfId="24729"/>
    <cellStyle name="Comma 5 7" xfId="5738"/>
    <cellStyle name="Comma 5 7 2" xfId="5739"/>
    <cellStyle name="Comma 5 7 2 2" xfId="5740"/>
    <cellStyle name="Comma 5 7 2 2 2" xfId="5741"/>
    <cellStyle name="Comma 5 7 2 2 2 2" xfId="24758"/>
    <cellStyle name="Comma 5 7 2 2 3" xfId="24757"/>
    <cellStyle name="Comma 5 7 2 3" xfId="5742"/>
    <cellStyle name="Comma 5 7 2 3 2" xfId="24759"/>
    <cellStyle name="Comma 5 7 2 4" xfId="24756"/>
    <cellStyle name="Comma 5 7 3" xfId="5743"/>
    <cellStyle name="Comma 5 7 3 2" xfId="5744"/>
    <cellStyle name="Comma 5 7 3 2 2" xfId="5745"/>
    <cellStyle name="Comma 5 7 3 2 2 2" xfId="24762"/>
    <cellStyle name="Comma 5 7 3 2 3" xfId="24761"/>
    <cellStyle name="Comma 5 7 3 3" xfId="5746"/>
    <cellStyle name="Comma 5 7 3 3 2" xfId="24763"/>
    <cellStyle name="Comma 5 7 3 4" xfId="24760"/>
    <cellStyle name="Comma 5 7 4" xfId="5747"/>
    <cellStyle name="Comma 5 7 4 2" xfId="5748"/>
    <cellStyle name="Comma 5 7 4 2 2" xfId="24765"/>
    <cellStyle name="Comma 5 7 4 3" xfId="24764"/>
    <cellStyle name="Comma 5 7 5" xfId="5749"/>
    <cellStyle name="Comma 5 7 5 2" xfId="24766"/>
    <cellStyle name="Comma 5 7 6" xfId="5750"/>
    <cellStyle name="Comma 5 7 6 2" xfId="24767"/>
    <cellStyle name="Comma 5 7 7" xfId="24755"/>
    <cellStyle name="Comma 5 8" xfId="5751"/>
    <cellStyle name="Comma 5 8 2" xfId="5752"/>
    <cellStyle name="Comma 5 8 2 2" xfId="5753"/>
    <cellStyle name="Comma 5 8 2 2 2" xfId="24770"/>
    <cellStyle name="Comma 5 8 2 3" xfId="24769"/>
    <cellStyle name="Comma 5 8 3" xfId="5754"/>
    <cellStyle name="Comma 5 8 3 2" xfId="24771"/>
    <cellStyle name="Comma 5 8 4" xfId="5755"/>
    <cellStyle name="Comma 5 8 4 2" xfId="24772"/>
    <cellStyle name="Comma 5 8 5" xfId="24768"/>
    <cellStyle name="Comma 5 9" xfId="5756"/>
    <cellStyle name="Comma 5 9 2" xfId="5757"/>
    <cellStyle name="Comma 5 9 2 2" xfId="5758"/>
    <cellStyle name="Comma 5 9 2 2 2" xfId="24775"/>
    <cellStyle name="Comma 5 9 2 3" xfId="24774"/>
    <cellStyle name="Comma 5 9 3" xfId="5759"/>
    <cellStyle name="Comma 5 9 3 2" xfId="24776"/>
    <cellStyle name="Comma 5 9 4" xfId="24773"/>
    <cellStyle name="Comma 50" xfId="5760"/>
    <cellStyle name="Comma 50 2" xfId="5761"/>
    <cellStyle name="Comma 50 2 2" xfId="5762"/>
    <cellStyle name="Comma 50 2 2 2" xfId="5763"/>
    <cellStyle name="Comma 50 2 2 2 2" xfId="24780"/>
    <cellStyle name="Comma 50 2 2 3" xfId="24779"/>
    <cellStyle name="Comma 50 2 3" xfId="5764"/>
    <cellStyle name="Comma 50 2 3 2" xfId="24781"/>
    <cellStyle name="Comma 50 2 4" xfId="24778"/>
    <cellStyle name="Comma 50 3" xfId="5765"/>
    <cellStyle name="Comma 50 3 2" xfId="5766"/>
    <cellStyle name="Comma 50 3 2 2" xfId="24783"/>
    <cellStyle name="Comma 50 3 3" xfId="24782"/>
    <cellStyle name="Comma 50 4" xfId="5767"/>
    <cellStyle name="Comma 50 4 2" xfId="24784"/>
    <cellStyle name="Comma 50 5" xfId="24777"/>
    <cellStyle name="Comma 51" xfId="5768"/>
    <cellStyle name="Comma 51 2" xfId="5769"/>
    <cellStyle name="Comma 51 2 2" xfId="5770"/>
    <cellStyle name="Comma 51 2 2 2" xfId="5771"/>
    <cellStyle name="Comma 51 2 2 2 2" xfId="24788"/>
    <cellStyle name="Comma 51 2 2 3" xfId="24787"/>
    <cellStyle name="Comma 51 2 3" xfId="5772"/>
    <cellStyle name="Comma 51 2 3 2" xfId="24789"/>
    <cellStyle name="Comma 51 2 4" xfId="24786"/>
    <cellStyle name="Comma 51 3" xfId="5773"/>
    <cellStyle name="Comma 51 3 2" xfId="5774"/>
    <cellStyle name="Comma 51 3 2 2" xfId="24791"/>
    <cellStyle name="Comma 51 3 3" xfId="24790"/>
    <cellStyle name="Comma 51 4" xfId="5775"/>
    <cellStyle name="Comma 51 4 2" xfId="24792"/>
    <cellStyle name="Comma 51 5" xfId="24785"/>
    <cellStyle name="Comma 52" xfId="5776"/>
    <cellStyle name="Comma 52 2" xfId="5777"/>
    <cellStyle name="Comma 52 2 2" xfId="5778"/>
    <cellStyle name="Comma 52 2 2 2" xfId="5779"/>
    <cellStyle name="Comma 52 2 2 2 2" xfId="24796"/>
    <cellStyle name="Comma 52 2 2 3" xfId="24795"/>
    <cellStyle name="Comma 52 2 3" xfId="5780"/>
    <cellStyle name="Comma 52 2 3 2" xfId="24797"/>
    <cellStyle name="Comma 52 2 4" xfId="24794"/>
    <cellStyle name="Comma 52 3" xfId="5781"/>
    <cellStyle name="Comma 52 3 2" xfId="5782"/>
    <cellStyle name="Comma 52 3 2 2" xfId="24799"/>
    <cellStyle name="Comma 52 3 3" xfId="24798"/>
    <cellStyle name="Comma 52 4" xfId="5783"/>
    <cellStyle name="Comma 52 4 2" xfId="24800"/>
    <cellStyle name="Comma 52 5" xfId="24793"/>
    <cellStyle name="Comma 53" xfId="5784"/>
    <cellStyle name="Comma 53 2" xfId="5785"/>
    <cellStyle name="Comma 53 2 2" xfId="5786"/>
    <cellStyle name="Comma 53 2 2 2" xfId="5787"/>
    <cellStyle name="Comma 53 2 2 2 2" xfId="24804"/>
    <cellStyle name="Comma 53 2 2 3" xfId="24803"/>
    <cellStyle name="Comma 53 2 3" xfId="5788"/>
    <cellStyle name="Comma 53 2 3 2" xfId="24805"/>
    <cellStyle name="Comma 53 2 4" xfId="24802"/>
    <cellStyle name="Comma 53 3" xfId="5789"/>
    <cellStyle name="Comma 53 3 2" xfId="5790"/>
    <cellStyle name="Comma 53 3 2 2" xfId="24807"/>
    <cellStyle name="Comma 53 3 3" xfId="24806"/>
    <cellStyle name="Comma 53 4" xfId="5791"/>
    <cellStyle name="Comma 53 4 2" xfId="24808"/>
    <cellStyle name="Comma 53 5" xfId="24801"/>
    <cellStyle name="Comma 54" xfId="5792"/>
    <cellStyle name="Comma 54 2" xfId="5793"/>
    <cellStyle name="Comma 54 2 2" xfId="5794"/>
    <cellStyle name="Comma 54 2 2 2" xfId="5795"/>
    <cellStyle name="Comma 54 2 2 2 2" xfId="24812"/>
    <cellStyle name="Comma 54 2 2 3" xfId="24811"/>
    <cellStyle name="Comma 54 2 3" xfId="5796"/>
    <cellStyle name="Comma 54 2 3 2" xfId="24813"/>
    <cellStyle name="Comma 54 2 4" xfId="24810"/>
    <cellStyle name="Comma 54 3" xfId="5797"/>
    <cellStyle name="Comma 54 3 2" xfId="5798"/>
    <cellStyle name="Comma 54 3 2 2" xfId="24815"/>
    <cellStyle name="Comma 54 3 3" xfId="24814"/>
    <cellStyle name="Comma 54 4" xfId="5799"/>
    <cellStyle name="Comma 54 4 2" xfId="24816"/>
    <cellStyle name="Comma 54 5" xfId="24809"/>
    <cellStyle name="Comma 55" xfId="5800"/>
    <cellStyle name="Comma 55 2" xfId="5801"/>
    <cellStyle name="Comma 55 2 2" xfId="5802"/>
    <cellStyle name="Comma 55 2 2 2" xfId="5803"/>
    <cellStyle name="Comma 55 2 2 2 2" xfId="24820"/>
    <cellStyle name="Comma 55 2 2 3" xfId="24819"/>
    <cellStyle name="Comma 55 2 3" xfId="5804"/>
    <cellStyle name="Comma 55 2 3 2" xfId="24821"/>
    <cellStyle name="Comma 55 2 4" xfId="24818"/>
    <cellStyle name="Comma 55 3" xfId="5805"/>
    <cellStyle name="Comma 55 3 2" xfId="5806"/>
    <cellStyle name="Comma 55 3 2 2" xfId="24823"/>
    <cellStyle name="Comma 55 3 3" xfId="24822"/>
    <cellStyle name="Comma 55 4" xfId="5807"/>
    <cellStyle name="Comma 55 4 2" xfId="24824"/>
    <cellStyle name="Comma 55 5" xfId="24817"/>
    <cellStyle name="Comma 56" xfId="5808"/>
    <cellStyle name="Comma 56 2" xfId="5809"/>
    <cellStyle name="Comma 56 2 2" xfId="5810"/>
    <cellStyle name="Comma 56 2 2 2" xfId="5811"/>
    <cellStyle name="Comma 56 2 2 2 2" xfId="24828"/>
    <cellStyle name="Comma 56 2 2 3" xfId="24827"/>
    <cellStyle name="Comma 56 2 3" xfId="5812"/>
    <cellStyle name="Comma 56 2 3 2" xfId="24829"/>
    <cellStyle name="Comma 56 2 4" xfId="24826"/>
    <cellStyle name="Comma 56 3" xfId="5813"/>
    <cellStyle name="Comma 56 3 2" xfId="5814"/>
    <cellStyle name="Comma 56 3 2 2" xfId="24831"/>
    <cellStyle name="Comma 56 3 3" xfId="24830"/>
    <cellStyle name="Comma 56 4" xfId="5815"/>
    <cellStyle name="Comma 56 4 2" xfId="24832"/>
    <cellStyle name="Comma 56 5" xfId="24825"/>
    <cellStyle name="Comma 57" xfId="5816"/>
    <cellStyle name="Comma 57 2" xfId="5817"/>
    <cellStyle name="Comma 57 2 2" xfId="5818"/>
    <cellStyle name="Comma 57 2 2 2" xfId="5819"/>
    <cellStyle name="Comma 57 2 2 2 2" xfId="24836"/>
    <cellStyle name="Comma 57 2 2 3" xfId="24835"/>
    <cellStyle name="Comma 57 2 3" xfId="5820"/>
    <cellStyle name="Comma 57 2 3 2" xfId="24837"/>
    <cellStyle name="Comma 57 2 4" xfId="24834"/>
    <cellStyle name="Comma 57 3" xfId="5821"/>
    <cellStyle name="Comma 57 3 2" xfId="5822"/>
    <cellStyle name="Comma 57 3 2 2" xfId="24839"/>
    <cellStyle name="Comma 57 3 3" xfId="24838"/>
    <cellStyle name="Comma 57 4" xfId="5823"/>
    <cellStyle name="Comma 57 4 2" xfId="24840"/>
    <cellStyle name="Comma 57 5" xfId="24833"/>
    <cellStyle name="Comma 58" xfId="5824"/>
    <cellStyle name="Comma 58 2" xfId="24841"/>
    <cellStyle name="Comma 59" xfId="5825"/>
    <cellStyle name="Comma 59 2" xfId="24842"/>
    <cellStyle name="Comma 6" xfId="5826"/>
    <cellStyle name="Comma 6 10" xfId="5827"/>
    <cellStyle name="Comma 6 10 2" xfId="5828"/>
    <cellStyle name="Comma 6 10 2 2" xfId="5829"/>
    <cellStyle name="Comma 6 10 2 2 2" xfId="24846"/>
    <cellStyle name="Comma 6 10 2 3" xfId="24845"/>
    <cellStyle name="Comma 6 10 3" xfId="5830"/>
    <cellStyle name="Comma 6 10 3 2" xfId="24847"/>
    <cellStyle name="Comma 6 10 4" xfId="24844"/>
    <cellStyle name="Comma 6 11" xfId="5831"/>
    <cellStyle name="Comma 6 11 2" xfId="5832"/>
    <cellStyle name="Comma 6 11 2 2" xfId="24849"/>
    <cellStyle name="Comma 6 11 3" xfId="24848"/>
    <cellStyle name="Comma 6 12" xfId="5833"/>
    <cellStyle name="Comma 6 12 2" xfId="24850"/>
    <cellStyle name="Comma 6 13" xfId="5834"/>
    <cellStyle name="Comma 6 13 2" xfId="24851"/>
    <cellStyle name="Comma 6 14" xfId="24843"/>
    <cellStyle name="Comma 6 2" xfId="5835"/>
    <cellStyle name="Comma 6 2 10" xfId="5836"/>
    <cellStyle name="Comma 6 2 10 2" xfId="5837"/>
    <cellStyle name="Comma 6 2 10 2 2" xfId="24854"/>
    <cellStyle name="Comma 6 2 10 3" xfId="24853"/>
    <cellStyle name="Comma 6 2 11" xfId="5838"/>
    <cellStyle name="Comma 6 2 11 2" xfId="24855"/>
    <cellStyle name="Comma 6 2 12" xfId="5839"/>
    <cellStyle name="Comma 6 2 12 2" xfId="24856"/>
    <cellStyle name="Comma 6 2 13" xfId="24852"/>
    <cellStyle name="Comma 6 2 2" xfId="5840"/>
    <cellStyle name="Comma 6 2 2 10" xfId="24857"/>
    <cellStyle name="Comma 6 2 2 2" xfId="5841"/>
    <cellStyle name="Comma 6 2 2 2 2" xfId="5842"/>
    <cellStyle name="Comma 6 2 2 2 2 2" xfId="5843"/>
    <cellStyle name="Comma 6 2 2 2 2 2 2" xfId="5844"/>
    <cellStyle name="Comma 6 2 2 2 2 2 2 2" xfId="5845"/>
    <cellStyle name="Comma 6 2 2 2 2 2 2 2 2" xfId="5846"/>
    <cellStyle name="Comma 6 2 2 2 2 2 2 2 2 2" xfId="24863"/>
    <cellStyle name="Comma 6 2 2 2 2 2 2 2 3" xfId="24862"/>
    <cellStyle name="Comma 6 2 2 2 2 2 2 3" xfId="5847"/>
    <cellStyle name="Comma 6 2 2 2 2 2 2 3 2" xfId="24864"/>
    <cellStyle name="Comma 6 2 2 2 2 2 2 4" xfId="24861"/>
    <cellStyle name="Comma 6 2 2 2 2 2 3" xfId="5848"/>
    <cellStyle name="Comma 6 2 2 2 2 2 3 2" xfId="5849"/>
    <cellStyle name="Comma 6 2 2 2 2 2 3 2 2" xfId="5850"/>
    <cellStyle name="Comma 6 2 2 2 2 2 3 2 2 2" xfId="24867"/>
    <cellStyle name="Comma 6 2 2 2 2 2 3 2 3" xfId="24866"/>
    <cellStyle name="Comma 6 2 2 2 2 2 3 3" xfId="5851"/>
    <cellStyle name="Comma 6 2 2 2 2 2 3 3 2" xfId="24868"/>
    <cellStyle name="Comma 6 2 2 2 2 2 3 4" xfId="24865"/>
    <cellStyle name="Comma 6 2 2 2 2 2 4" xfId="5852"/>
    <cellStyle name="Comma 6 2 2 2 2 2 4 2" xfId="5853"/>
    <cellStyle name="Comma 6 2 2 2 2 2 4 2 2" xfId="24870"/>
    <cellStyle name="Comma 6 2 2 2 2 2 4 3" xfId="24869"/>
    <cellStyle name="Comma 6 2 2 2 2 2 5" xfId="5854"/>
    <cellStyle name="Comma 6 2 2 2 2 2 5 2" xfId="24871"/>
    <cellStyle name="Comma 6 2 2 2 2 2 6" xfId="5855"/>
    <cellStyle name="Comma 6 2 2 2 2 2 6 2" xfId="24872"/>
    <cellStyle name="Comma 6 2 2 2 2 2 7" xfId="24860"/>
    <cellStyle name="Comma 6 2 2 2 2 3" xfId="5856"/>
    <cellStyle name="Comma 6 2 2 2 2 3 2" xfId="5857"/>
    <cellStyle name="Comma 6 2 2 2 2 3 2 2" xfId="5858"/>
    <cellStyle name="Comma 6 2 2 2 2 3 2 2 2" xfId="24875"/>
    <cellStyle name="Comma 6 2 2 2 2 3 2 3" xfId="24874"/>
    <cellStyle name="Comma 6 2 2 2 2 3 3" xfId="5859"/>
    <cellStyle name="Comma 6 2 2 2 2 3 3 2" xfId="24876"/>
    <cellStyle name="Comma 6 2 2 2 2 3 4" xfId="24873"/>
    <cellStyle name="Comma 6 2 2 2 2 4" xfId="5860"/>
    <cellStyle name="Comma 6 2 2 2 2 4 2" xfId="5861"/>
    <cellStyle name="Comma 6 2 2 2 2 4 2 2" xfId="5862"/>
    <cellStyle name="Comma 6 2 2 2 2 4 2 2 2" xfId="24879"/>
    <cellStyle name="Comma 6 2 2 2 2 4 2 3" xfId="24878"/>
    <cellStyle name="Comma 6 2 2 2 2 4 3" xfId="5863"/>
    <cellStyle name="Comma 6 2 2 2 2 4 3 2" xfId="24880"/>
    <cellStyle name="Comma 6 2 2 2 2 4 4" xfId="24877"/>
    <cellStyle name="Comma 6 2 2 2 2 5" xfId="5864"/>
    <cellStyle name="Comma 6 2 2 2 2 5 2" xfId="5865"/>
    <cellStyle name="Comma 6 2 2 2 2 5 2 2" xfId="24882"/>
    <cellStyle name="Comma 6 2 2 2 2 5 3" xfId="24881"/>
    <cellStyle name="Comma 6 2 2 2 2 6" xfId="5866"/>
    <cellStyle name="Comma 6 2 2 2 2 6 2" xfId="24883"/>
    <cellStyle name="Comma 6 2 2 2 2 7" xfId="5867"/>
    <cellStyle name="Comma 6 2 2 2 2 7 2" xfId="24884"/>
    <cellStyle name="Comma 6 2 2 2 2 8" xfId="24859"/>
    <cellStyle name="Comma 6 2 2 2 3" xfId="5868"/>
    <cellStyle name="Comma 6 2 2 2 3 2" xfId="5869"/>
    <cellStyle name="Comma 6 2 2 2 3 2 2" xfId="5870"/>
    <cellStyle name="Comma 6 2 2 2 3 2 2 2" xfId="5871"/>
    <cellStyle name="Comma 6 2 2 2 3 2 2 2 2" xfId="24888"/>
    <cellStyle name="Comma 6 2 2 2 3 2 2 3" xfId="24887"/>
    <cellStyle name="Comma 6 2 2 2 3 2 3" xfId="5872"/>
    <cellStyle name="Comma 6 2 2 2 3 2 3 2" xfId="24889"/>
    <cellStyle name="Comma 6 2 2 2 3 2 4" xfId="24886"/>
    <cellStyle name="Comma 6 2 2 2 3 3" xfId="5873"/>
    <cellStyle name="Comma 6 2 2 2 3 3 2" xfId="5874"/>
    <cellStyle name="Comma 6 2 2 2 3 3 2 2" xfId="5875"/>
    <cellStyle name="Comma 6 2 2 2 3 3 2 2 2" xfId="24892"/>
    <cellStyle name="Comma 6 2 2 2 3 3 2 3" xfId="24891"/>
    <cellStyle name="Comma 6 2 2 2 3 3 3" xfId="5876"/>
    <cellStyle name="Comma 6 2 2 2 3 3 3 2" xfId="24893"/>
    <cellStyle name="Comma 6 2 2 2 3 3 4" xfId="24890"/>
    <cellStyle name="Comma 6 2 2 2 3 4" xfId="5877"/>
    <cellStyle name="Comma 6 2 2 2 3 4 2" xfId="5878"/>
    <cellStyle name="Comma 6 2 2 2 3 4 2 2" xfId="24895"/>
    <cellStyle name="Comma 6 2 2 2 3 4 3" xfId="24894"/>
    <cellStyle name="Comma 6 2 2 2 3 5" xfId="5879"/>
    <cellStyle name="Comma 6 2 2 2 3 5 2" xfId="24896"/>
    <cellStyle name="Comma 6 2 2 2 3 6" xfId="5880"/>
    <cellStyle name="Comma 6 2 2 2 3 6 2" xfId="24897"/>
    <cellStyle name="Comma 6 2 2 2 3 7" xfId="24885"/>
    <cellStyle name="Comma 6 2 2 2 4" xfId="5881"/>
    <cellStyle name="Comma 6 2 2 2 4 2" xfId="5882"/>
    <cellStyle name="Comma 6 2 2 2 4 2 2" xfId="5883"/>
    <cellStyle name="Comma 6 2 2 2 4 2 2 2" xfId="24900"/>
    <cellStyle name="Comma 6 2 2 2 4 2 3" xfId="24899"/>
    <cellStyle name="Comma 6 2 2 2 4 3" xfId="5884"/>
    <cellStyle name="Comma 6 2 2 2 4 3 2" xfId="24901"/>
    <cellStyle name="Comma 6 2 2 2 4 4" xfId="5885"/>
    <cellStyle name="Comma 6 2 2 2 4 4 2" xfId="24902"/>
    <cellStyle name="Comma 6 2 2 2 4 5" xfId="24898"/>
    <cellStyle name="Comma 6 2 2 2 5" xfId="5886"/>
    <cellStyle name="Comma 6 2 2 2 5 2" xfId="5887"/>
    <cellStyle name="Comma 6 2 2 2 5 2 2" xfId="5888"/>
    <cellStyle name="Comma 6 2 2 2 5 2 2 2" xfId="24905"/>
    <cellStyle name="Comma 6 2 2 2 5 2 3" xfId="24904"/>
    <cellStyle name="Comma 6 2 2 2 5 3" xfId="5889"/>
    <cellStyle name="Comma 6 2 2 2 5 3 2" xfId="24906"/>
    <cellStyle name="Comma 6 2 2 2 5 4" xfId="24903"/>
    <cellStyle name="Comma 6 2 2 2 6" xfId="5890"/>
    <cellStyle name="Comma 6 2 2 2 6 2" xfId="5891"/>
    <cellStyle name="Comma 6 2 2 2 6 2 2" xfId="24908"/>
    <cellStyle name="Comma 6 2 2 2 6 3" xfId="24907"/>
    <cellStyle name="Comma 6 2 2 2 7" xfId="5892"/>
    <cellStyle name="Comma 6 2 2 2 7 2" xfId="24909"/>
    <cellStyle name="Comma 6 2 2 2 8" xfId="5893"/>
    <cellStyle name="Comma 6 2 2 2 8 2" xfId="24910"/>
    <cellStyle name="Comma 6 2 2 2 9" xfId="24858"/>
    <cellStyle name="Comma 6 2 2 3" xfId="5894"/>
    <cellStyle name="Comma 6 2 2 3 2" xfId="5895"/>
    <cellStyle name="Comma 6 2 2 3 2 2" xfId="5896"/>
    <cellStyle name="Comma 6 2 2 3 2 2 2" xfId="5897"/>
    <cellStyle name="Comma 6 2 2 3 2 2 2 2" xfId="5898"/>
    <cellStyle name="Comma 6 2 2 3 2 2 2 2 2" xfId="24915"/>
    <cellStyle name="Comma 6 2 2 3 2 2 2 3" xfId="24914"/>
    <cellStyle name="Comma 6 2 2 3 2 2 3" xfId="5899"/>
    <cellStyle name="Comma 6 2 2 3 2 2 3 2" xfId="24916"/>
    <cellStyle name="Comma 6 2 2 3 2 2 4" xfId="24913"/>
    <cellStyle name="Comma 6 2 2 3 2 3" xfId="5900"/>
    <cellStyle name="Comma 6 2 2 3 2 3 2" xfId="5901"/>
    <cellStyle name="Comma 6 2 2 3 2 3 2 2" xfId="5902"/>
    <cellStyle name="Comma 6 2 2 3 2 3 2 2 2" xfId="24919"/>
    <cellStyle name="Comma 6 2 2 3 2 3 2 3" xfId="24918"/>
    <cellStyle name="Comma 6 2 2 3 2 3 3" xfId="5903"/>
    <cellStyle name="Comma 6 2 2 3 2 3 3 2" xfId="24920"/>
    <cellStyle name="Comma 6 2 2 3 2 3 4" xfId="24917"/>
    <cellStyle name="Comma 6 2 2 3 2 4" xfId="5904"/>
    <cellStyle name="Comma 6 2 2 3 2 4 2" xfId="5905"/>
    <cellStyle name="Comma 6 2 2 3 2 4 2 2" xfId="24922"/>
    <cellStyle name="Comma 6 2 2 3 2 4 3" xfId="24921"/>
    <cellStyle name="Comma 6 2 2 3 2 5" xfId="5906"/>
    <cellStyle name="Comma 6 2 2 3 2 5 2" xfId="24923"/>
    <cellStyle name="Comma 6 2 2 3 2 6" xfId="5907"/>
    <cellStyle name="Comma 6 2 2 3 2 6 2" xfId="24924"/>
    <cellStyle name="Comma 6 2 2 3 2 7" xfId="24912"/>
    <cellStyle name="Comma 6 2 2 3 3" xfId="5908"/>
    <cellStyle name="Comma 6 2 2 3 3 2" xfId="5909"/>
    <cellStyle name="Comma 6 2 2 3 3 2 2" xfId="5910"/>
    <cellStyle name="Comma 6 2 2 3 3 2 2 2" xfId="24927"/>
    <cellStyle name="Comma 6 2 2 3 3 2 3" xfId="24926"/>
    <cellStyle name="Comma 6 2 2 3 3 3" xfId="5911"/>
    <cellStyle name="Comma 6 2 2 3 3 3 2" xfId="24928"/>
    <cellStyle name="Comma 6 2 2 3 3 4" xfId="24925"/>
    <cellStyle name="Comma 6 2 2 3 4" xfId="5912"/>
    <cellStyle name="Comma 6 2 2 3 4 2" xfId="5913"/>
    <cellStyle name="Comma 6 2 2 3 4 2 2" xfId="5914"/>
    <cellStyle name="Comma 6 2 2 3 4 2 2 2" xfId="24931"/>
    <cellStyle name="Comma 6 2 2 3 4 2 3" xfId="24930"/>
    <cellStyle name="Comma 6 2 2 3 4 3" xfId="5915"/>
    <cellStyle name="Comma 6 2 2 3 4 3 2" xfId="24932"/>
    <cellStyle name="Comma 6 2 2 3 4 4" xfId="24929"/>
    <cellStyle name="Comma 6 2 2 3 5" xfId="5916"/>
    <cellStyle name="Comma 6 2 2 3 5 2" xfId="5917"/>
    <cellStyle name="Comma 6 2 2 3 5 2 2" xfId="24934"/>
    <cellStyle name="Comma 6 2 2 3 5 3" xfId="24933"/>
    <cellStyle name="Comma 6 2 2 3 6" xfId="5918"/>
    <cellStyle name="Comma 6 2 2 3 6 2" xfId="24935"/>
    <cellStyle name="Comma 6 2 2 3 7" xfId="5919"/>
    <cellStyle name="Comma 6 2 2 3 7 2" xfId="24936"/>
    <cellStyle name="Comma 6 2 2 3 8" xfId="24911"/>
    <cellStyle name="Comma 6 2 2 4" xfId="5920"/>
    <cellStyle name="Comma 6 2 2 4 2" xfId="5921"/>
    <cellStyle name="Comma 6 2 2 4 2 2" xfId="5922"/>
    <cellStyle name="Comma 6 2 2 4 2 2 2" xfId="5923"/>
    <cellStyle name="Comma 6 2 2 4 2 2 2 2" xfId="24940"/>
    <cellStyle name="Comma 6 2 2 4 2 2 3" xfId="24939"/>
    <cellStyle name="Comma 6 2 2 4 2 3" xfId="5924"/>
    <cellStyle name="Comma 6 2 2 4 2 3 2" xfId="24941"/>
    <cellStyle name="Comma 6 2 2 4 2 4" xfId="24938"/>
    <cellStyle name="Comma 6 2 2 4 3" xfId="5925"/>
    <cellStyle name="Comma 6 2 2 4 3 2" xfId="5926"/>
    <cellStyle name="Comma 6 2 2 4 3 2 2" xfId="5927"/>
    <cellStyle name="Comma 6 2 2 4 3 2 2 2" xfId="24944"/>
    <cellStyle name="Comma 6 2 2 4 3 2 3" xfId="24943"/>
    <cellStyle name="Comma 6 2 2 4 3 3" xfId="5928"/>
    <cellStyle name="Comma 6 2 2 4 3 3 2" xfId="24945"/>
    <cellStyle name="Comma 6 2 2 4 3 4" xfId="24942"/>
    <cellStyle name="Comma 6 2 2 4 4" xfId="5929"/>
    <cellStyle name="Comma 6 2 2 4 4 2" xfId="5930"/>
    <cellStyle name="Comma 6 2 2 4 4 2 2" xfId="24947"/>
    <cellStyle name="Comma 6 2 2 4 4 3" xfId="24946"/>
    <cellStyle name="Comma 6 2 2 4 5" xfId="5931"/>
    <cellStyle name="Comma 6 2 2 4 5 2" xfId="24948"/>
    <cellStyle name="Comma 6 2 2 4 6" xfId="5932"/>
    <cellStyle name="Comma 6 2 2 4 6 2" xfId="24949"/>
    <cellStyle name="Comma 6 2 2 4 7" xfId="24937"/>
    <cellStyle name="Comma 6 2 2 5" xfId="5933"/>
    <cellStyle name="Comma 6 2 2 5 2" xfId="5934"/>
    <cellStyle name="Comma 6 2 2 5 2 2" xfId="5935"/>
    <cellStyle name="Comma 6 2 2 5 2 2 2" xfId="24952"/>
    <cellStyle name="Comma 6 2 2 5 2 3" xfId="24951"/>
    <cellStyle name="Comma 6 2 2 5 3" xfId="5936"/>
    <cellStyle name="Comma 6 2 2 5 3 2" xfId="24953"/>
    <cellStyle name="Comma 6 2 2 5 4" xfId="5937"/>
    <cellStyle name="Comma 6 2 2 5 4 2" xfId="24954"/>
    <cellStyle name="Comma 6 2 2 5 5" xfId="24950"/>
    <cellStyle name="Comma 6 2 2 6" xfId="5938"/>
    <cellStyle name="Comma 6 2 2 6 2" xfId="5939"/>
    <cellStyle name="Comma 6 2 2 6 2 2" xfId="5940"/>
    <cellStyle name="Comma 6 2 2 6 2 2 2" xfId="24957"/>
    <cellStyle name="Comma 6 2 2 6 2 3" xfId="24956"/>
    <cellStyle name="Comma 6 2 2 6 3" xfId="5941"/>
    <cellStyle name="Comma 6 2 2 6 3 2" xfId="24958"/>
    <cellStyle name="Comma 6 2 2 6 4" xfId="24955"/>
    <cellStyle name="Comma 6 2 2 7" xfId="5942"/>
    <cellStyle name="Comma 6 2 2 7 2" xfId="5943"/>
    <cellStyle name="Comma 6 2 2 7 2 2" xfId="24960"/>
    <cellStyle name="Comma 6 2 2 7 3" xfId="24959"/>
    <cellStyle name="Comma 6 2 2 8" xfId="5944"/>
    <cellStyle name="Comma 6 2 2 8 2" xfId="24961"/>
    <cellStyle name="Comma 6 2 2 9" xfId="5945"/>
    <cellStyle name="Comma 6 2 2 9 2" xfId="24962"/>
    <cellStyle name="Comma 6 2 3" xfId="5946"/>
    <cellStyle name="Comma 6 2 3 10" xfId="24963"/>
    <cellStyle name="Comma 6 2 3 2" xfId="5947"/>
    <cellStyle name="Comma 6 2 3 2 2" xfId="5948"/>
    <cellStyle name="Comma 6 2 3 2 2 2" xfId="5949"/>
    <cellStyle name="Comma 6 2 3 2 2 2 2" xfId="5950"/>
    <cellStyle name="Comma 6 2 3 2 2 2 2 2" xfId="5951"/>
    <cellStyle name="Comma 6 2 3 2 2 2 2 2 2" xfId="5952"/>
    <cellStyle name="Comma 6 2 3 2 2 2 2 2 2 2" xfId="24969"/>
    <cellStyle name="Comma 6 2 3 2 2 2 2 2 3" xfId="24968"/>
    <cellStyle name="Comma 6 2 3 2 2 2 2 3" xfId="5953"/>
    <cellStyle name="Comma 6 2 3 2 2 2 2 3 2" xfId="24970"/>
    <cellStyle name="Comma 6 2 3 2 2 2 2 4" xfId="24967"/>
    <cellStyle name="Comma 6 2 3 2 2 2 3" xfId="5954"/>
    <cellStyle name="Comma 6 2 3 2 2 2 3 2" xfId="5955"/>
    <cellStyle name="Comma 6 2 3 2 2 2 3 2 2" xfId="5956"/>
    <cellStyle name="Comma 6 2 3 2 2 2 3 2 2 2" xfId="24973"/>
    <cellStyle name="Comma 6 2 3 2 2 2 3 2 3" xfId="24972"/>
    <cellStyle name="Comma 6 2 3 2 2 2 3 3" xfId="5957"/>
    <cellStyle name="Comma 6 2 3 2 2 2 3 3 2" xfId="24974"/>
    <cellStyle name="Comma 6 2 3 2 2 2 3 4" xfId="24971"/>
    <cellStyle name="Comma 6 2 3 2 2 2 4" xfId="5958"/>
    <cellStyle name="Comma 6 2 3 2 2 2 4 2" xfId="5959"/>
    <cellStyle name="Comma 6 2 3 2 2 2 4 2 2" xfId="24976"/>
    <cellStyle name="Comma 6 2 3 2 2 2 4 3" xfId="24975"/>
    <cellStyle name="Comma 6 2 3 2 2 2 5" xfId="5960"/>
    <cellStyle name="Comma 6 2 3 2 2 2 5 2" xfId="24977"/>
    <cellStyle name="Comma 6 2 3 2 2 2 6" xfId="5961"/>
    <cellStyle name="Comma 6 2 3 2 2 2 6 2" xfId="24978"/>
    <cellStyle name="Comma 6 2 3 2 2 2 7" xfId="24966"/>
    <cellStyle name="Comma 6 2 3 2 2 3" xfId="5962"/>
    <cellStyle name="Comma 6 2 3 2 2 3 2" xfId="5963"/>
    <cellStyle name="Comma 6 2 3 2 2 3 2 2" xfId="5964"/>
    <cellStyle name="Comma 6 2 3 2 2 3 2 2 2" xfId="24981"/>
    <cellStyle name="Comma 6 2 3 2 2 3 2 3" xfId="24980"/>
    <cellStyle name="Comma 6 2 3 2 2 3 3" xfId="5965"/>
    <cellStyle name="Comma 6 2 3 2 2 3 3 2" xfId="24982"/>
    <cellStyle name="Comma 6 2 3 2 2 3 4" xfId="24979"/>
    <cellStyle name="Comma 6 2 3 2 2 4" xfId="5966"/>
    <cellStyle name="Comma 6 2 3 2 2 4 2" xfId="5967"/>
    <cellStyle name="Comma 6 2 3 2 2 4 2 2" xfId="5968"/>
    <cellStyle name="Comma 6 2 3 2 2 4 2 2 2" xfId="24985"/>
    <cellStyle name="Comma 6 2 3 2 2 4 2 3" xfId="24984"/>
    <cellStyle name="Comma 6 2 3 2 2 4 3" xfId="5969"/>
    <cellStyle name="Comma 6 2 3 2 2 4 3 2" xfId="24986"/>
    <cellStyle name="Comma 6 2 3 2 2 4 4" xfId="24983"/>
    <cellStyle name="Comma 6 2 3 2 2 5" xfId="5970"/>
    <cellStyle name="Comma 6 2 3 2 2 5 2" xfId="5971"/>
    <cellStyle name="Comma 6 2 3 2 2 5 2 2" xfId="24988"/>
    <cellStyle name="Comma 6 2 3 2 2 5 3" xfId="24987"/>
    <cellStyle name="Comma 6 2 3 2 2 6" xfId="5972"/>
    <cellStyle name="Comma 6 2 3 2 2 6 2" xfId="24989"/>
    <cellStyle name="Comma 6 2 3 2 2 7" xfId="5973"/>
    <cellStyle name="Comma 6 2 3 2 2 7 2" xfId="24990"/>
    <cellStyle name="Comma 6 2 3 2 2 8" xfId="24965"/>
    <cellStyle name="Comma 6 2 3 2 3" xfId="5974"/>
    <cellStyle name="Comma 6 2 3 2 3 2" xfId="5975"/>
    <cellStyle name="Comma 6 2 3 2 3 2 2" xfId="5976"/>
    <cellStyle name="Comma 6 2 3 2 3 2 2 2" xfId="5977"/>
    <cellStyle name="Comma 6 2 3 2 3 2 2 2 2" xfId="24994"/>
    <cellStyle name="Comma 6 2 3 2 3 2 2 3" xfId="24993"/>
    <cellStyle name="Comma 6 2 3 2 3 2 3" xfId="5978"/>
    <cellStyle name="Comma 6 2 3 2 3 2 3 2" xfId="24995"/>
    <cellStyle name="Comma 6 2 3 2 3 2 4" xfId="24992"/>
    <cellStyle name="Comma 6 2 3 2 3 3" xfId="5979"/>
    <cellStyle name="Comma 6 2 3 2 3 3 2" xfId="5980"/>
    <cellStyle name="Comma 6 2 3 2 3 3 2 2" xfId="5981"/>
    <cellStyle name="Comma 6 2 3 2 3 3 2 2 2" xfId="24998"/>
    <cellStyle name="Comma 6 2 3 2 3 3 2 3" xfId="24997"/>
    <cellStyle name="Comma 6 2 3 2 3 3 3" xfId="5982"/>
    <cellStyle name="Comma 6 2 3 2 3 3 3 2" xfId="24999"/>
    <cellStyle name="Comma 6 2 3 2 3 3 4" xfId="24996"/>
    <cellStyle name="Comma 6 2 3 2 3 4" xfId="5983"/>
    <cellStyle name="Comma 6 2 3 2 3 4 2" xfId="5984"/>
    <cellStyle name="Comma 6 2 3 2 3 4 2 2" xfId="25001"/>
    <cellStyle name="Comma 6 2 3 2 3 4 3" xfId="25000"/>
    <cellStyle name="Comma 6 2 3 2 3 5" xfId="5985"/>
    <cellStyle name="Comma 6 2 3 2 3 5 2" xfId="25002"/>
    <cellStyle name="Comma 6 2 3 2 3 6" xfId="5986"/>
    <cellStyle name="Comma 6 2 3 2 3 6 2" xfId="25003"/>
    <cellStyle name="Comma 6 2 3 2 3 7" xfId="24991"/>
    <cellStyle name="Comma 6 2 3 2 4" xfId="5987"/>
    <cellStyle name="Comma 6 2 3 2 4 2" xfId="5988"/>
    <cellStyle name="Comma 6 2 3 2 4 2 2" xfId="5989"/>
    <cellStyle name="Comma 6 2 3 2 4 2 2 2" xfId="25006"/>
    <cellStyle name="Comma 6 2 3 2 4 2 3" xfId="25005"/>
    <cellStyle name="Comma 6 2 3 2 4 3" xfId="5990"/>
    <cellStyle name="Comma 6 2 3 2 4 3 2" xfId="25007"/>
    <cellStyle name="Comma 6 2 3 2 4 4" xfId="5991"/>
    <cellStyle name="Comma 6 2 3 2 4 4 2" xfId="25008"/>
    <cellStyle name="Comma 6 2 3 2 4 5" xfId="25004"/>
    <cellStyle name="Comma 6 2 3 2 5" xfId="5992"/>
    <cellStyle name="Comma 6 2 3 2 5 2" xfId="5993"/>
    <cellStyle name="Comma 6 2 3 2 5 2 2" xfId="5994"/>
    <cellStyle name="Comma 6 2 3 2 5 2 2 2" xfId="25011"/>
    <cellStyle name="Comma 6 2 3 2 5 2 3" xfId="25010"/>
    <cellStyle name="Comma 6 2 3 2 5 3" xfId="5995"/>
    <cellStyle name="Comma 6 2 3 2 5 3 2" xfId="25012"/>
    <cellStyle name="Comma 6 2 3 2 5 4" xfId="25009"/>
    <cellStyle name="Comma 6 2 3 2 6" xfId="5996"/>
    <cellStyle name="Comma 6 2 3 2 6 2" xfId="5997"/>
    <cellStyle name="Comma 6 2 3 2 6 2 2" xfId="25014"/>
    <cellStyle name="Comma 6 2 3 2 6 3" xfId="25013"/>
    <cellStyle name="Comma 6 2 3 2 7" xfId="5998"/>
    <cellStyle name="Comma 6 2 3 2 7 2" xfId="25015"/>
    <cellStyle name="Comma 6 2 3 2 8" xfId="5999"/>
    <cellStyle name="Comma 6 2 3 2 8 2" xfId="25016"/>
    <cellStyle name="Comma 6 2 3 2 9" xfId="24964"/>
    <cellStyle name="Comma 6 2 3 3" xfId="6000"/>
    <cellStyle name="Comma 6 2 3 3 2" xfId="6001"/>
    <cellStyle name="Comma 6 2 3 3 2 2" xfId="6002"/>
    <cellStyle name="Comma 6 2 3 3 2 2 2" xfId="6003"/>
    <cellStyle name="Comma 6 2 3 3 2 2 2 2" xfId="6004"/>
    <cellStyle name="Comma 6 2 3 3 2 2 2 2 2" xfId="25021"/>
    <cellStyle name="Comma 6 2 3 3 2 2 2 3" xfId="25020"/>
    <cellStyle name="Comma 6 2 3 3 2 2 3" xfId="6005"/>
    <cellStyle name="Comma 6 2 3 3 2 2 3 2" xfId="25022"/>
    <cellStyle name="Comma 6 2 3 3 2 2 4" xfId="25019"/>
    <cellStyle name="Comma 6 2 3 3 2 3" xfId="6006"/>
    <cellStyle name="Comma 6 2 3 3 2 3 2" xfId="6007"/>
    <cellStyle name="Comma 6 2 3 3 2 3 2 2" xfId="6008"/>
    <cellStyle name="Comma 6 2 3 3 2 3 2 2 2" xfId="25025"/>
    <cellStyle name="Comma 6 2 3 3 2 3 2 3" xfId="25024"/>
    <cellStyle name="Comma 6 2 3 3 2 3 3" xfId="6009"/>
    <cellStyle name="Comma 6 2 3 3 2 3 3 2" xfId="25026"/>
    <cellStyle name="Comma 6 2 3 3 2 3 4" xfId="25023"/>
    <cellStyle name="Comma 6 2 3 3 2 4" xfId="6010"/>
    <cellStyle name="Comma 6 2 3 3 2 4 2" xfId="6011"/>
    <cellStyle name="Comma 6 2 3 3 2 4 2 2" xfId="25028"/>
    <cellStyle name="Comma 6 2 3 3 2 4 3" xfId="25027"/>
    <cellStyle name="Comma 6 2 3 3 2 5" xfId="6012"/>
    <cellStyle name="Comma 6 2 3 3 2 5 2" xfId="25029"/>
    <cellStyle name="Comma 6 2 3 3 2 6" xfId="6013"/>
    <cellStyle name="Comma 6 2 3 3 2 6 2" xfId="25030"/>
    <cellStyle name="Comma 6 2 3 3 2 7" xfId="25018"/>
    <cellStyle name="Comma 6 2 3 3 3" xfId="6014"/>
    <cellStyle name="Comma 6 2 3 3 3 2" xfId="6015"/>
    <cellStyle name="Comma 6 2 3 3 3 2 2" xfId="6016"/>
    <cellStyle name="Comma 6 2 3 3 3 2 2 2" xfId="25033"/>
    <cellStyle name="Comma 6 2 3 3 3 2 3" xfId="25032"/>
    <cellStyle name="Comma 6 2 3 3 3 3" xfId="6017"/>
    <cellStyle name="Comma 6 2 3 3 3 3 2" xfId="25034"/>
    <cellStyle name="Comma 6 2 3 3 3 4" xfId="25031"/>
    <cellStyle name="Comma 6 2 3 3 4" xfId="6018"/>
    <cellStyle name="Comma 6 2 3 3 4 2" xfId="6019"/>
    <cellStyle name="Comma 6 2 3 3 4 2 2" xfId="6020"/>
    <cellStyle name="Comma 6 2 3 3 4 2 2 2" xfId="25037"/>
    <cellStyle name="Comma 6 2 3 3 4 2 3" xfId="25036"/>
    <cellStyle name="Comma 6 2 3 3 4 3" xfId="6021"/>
    <cellStyle name="Comma 6 2 3 3 4 3 2" xfId="25038"/>
    <cellStyle name="Comma 6 2 3 3 4 4" xfId="25035"/>
    <cellStyle name="Comma 6 2 3 3 5" xfId="6022"/>
    <cellStyle name="Comma 6 2 3 3 5 2" xfId="6023"/>
    <cellStyle name="Comma 6 2 3 3 5 2 2" xfId="25040"/>
    <cellStyle name="Comma 6 2 3 3 5 3" xfId="25039"/>
    <cellStyle name="Comma 6 2 3 3 6" xfId="6024"/>
    <cellStyle name="Comma 6 2 3 3 6 2" xfId="25041"/>
    <cellStyle name="Comma 6 2 3 3 7" xfId="6025"/>
    <cellStyle name="Comma 6 2 3 3 7 2" xfId="25042"/>
    <cellStyle name="Comma 6 2 3 3 8" xfId="25017"/>
    <cellStyle name="Comma 6 2 3 4" xfId="6026"/>
    <cellStyle name="Comma 6 2 3 4 2" xfId="6027"/>
    <cellStyle name="Comma 6 2 3 4 2 2" xfId="6028"/>
    <cellStyle name="Comma 6 2 3 4 2 2 2" xfId="6029"/>
    <cellStyle name="Comma 6 2 3 4 2 2 2 2" xfId="25046"/>
    <cellStyle name="Comma 6 2 3 4 2 2 3" xfId="25045"/>
    <cellStyle name="Comma 6 2 3 4 2 3" xfId="6030"/>
    <cellStyle name="Comma 6 2 3 4 2 3 2" xfId="25047"/>
    <cellStyle name="Comma 6 2 3 4 2 4" xfId="25044"/>
    <cellStyle name="Comma 6 2 3 4 3" xfId="6031"/>
    <cellStyle name="Comma 6 2 3 4 3 2" xfId="6032"/>
    <cellStyle name="Comma 6 2 3 4 3 2 2" xfId="6033"/>
    <cellStyle name="Comma 6 2 3 4 3 2 2 2" xfId="25050"/>
    <cellStyle name="Comma 6 2 3 4 3 2 3" xfId="25049"/>
    <cellStyle name="Comma 6 2 3 4 3 3" xfId="6034"/>
    <cellStyle name="Comma 6 2 3 4 3 3 2" xfId="25051"/>
    <cellStyle name="Comma 6 2 3 4 3 4" xfId="25048"/>
    <cellStyle name="Comma 6 2 3 4 4" xfId="6035"/>
    <cellStyle name="Comma 6 2 3 4 4 2" xfId="6036"/>
    <cellStyle name="Comma 6 2 3 4 4 2 2" xfId="25053"/>
    <cellStyle name="Comma 6 2 3 4 4 3" xfId="25052"/>
    <cellStyle name="Comma 6 2 3 4 5" xfId="6037"/>
    <cellStyle name="Comma 6 2 3 4 5 2" xfId="25054"/>
    <cellStyle name="Comma 6 2 3 4 6" xfId="6038"/>
    <cellStyle name="Comma 6 2 3 4 6 2" xfId="25055"/>
    <cellStyle name="Comma 6 2 3 4 7" xfId="25043"/>
    <cellStyle name="Comma 6 2 3 5" xfId="6039"/>
    <cellStyle name="Comma 6 2 3 5 2" xfId="6040"/>
    <cellStyle name="Comma 6 2 3 5 2 2" xfId="6041"/>
    <cellStyle name="Comma 6 2 3 5 2 2 2" xfId="25058"/>
    <cellStyle name="Comma 6 2 3 5 2 3" xfId="25057"/>
    <cellStyle name="Comma 6 2 3 5 3" xfId="6042"/>
    <cellStyle name="Comma 6 2 3 5 3 2" xfId="25059"/>
    <cellStyle name="Comma 6 2 3 5 4" xfId="6043"/>
    <cellStyle name="Comma 6 2 3 5 4 2" xfId="25060"/>
    <cellStyle name="Comma 6 2 3 5 5" xfId="25056"/>
    <cellStyle name="Comma 6 2 3 6" xfId="6044"/>
    <cellStyle name="Comma 6 2 3 6 2" xfId="6045"/>
    <cellStyle name="Comma 6 2 3 6 2 2" xfId="6046"/>
    <cellStyle name="Comma 6 2 3 6 2 2 2" xfId="25063"/>
    <cellStyle name="Comma 6 2 3 6 2 3" xfId="25062"/>
    <cellStyle name="Comma 6 2 3 6 3" xfId="6047"/>
    <cellStyle name="Comma 6 2 3 6 3 2" xfId="25064"/>
    <cellStyle name="Comma 6 2 3 6 4" xfId="25061"/>
    <cellStyle name="Comma 6 2 3 7" xfId="6048"/>
    <cellStyle name="Comma 6 2 3 7 2" xfId="6049"/>
    <cellStyle name="Comma 6 2 3 7 2 2" xfId="25066"/>
    <cellStyle name="Comma 6 2 3 7 3" xfId="25065"/>
    <cellStyle name="Comma 6 2 3 8" xfId="6050"/>
    <cellStyle name="Comma 6 2 3 8 2" xfId="25067"/>
    <cellStyle name="Comma 6 2 3 9" xfId="6051"/>
    <cellStyle name="Comma 6 2 3 9 2" xfId="25068"/>
    <cellStyle name="Comma 6 2 4" xfId="6052"/>
    <cellStyle name="Comma 6 2 4 10" xfId="25069"/>
    <cellStyle name="Comma 6 2 4 2" xfId="6053"/>
    <cellStyle name="Comma 6 2 4 2 2" xfId="6054"/>
    <cellStyle name="Comma 6 2 4 2 2 2" xfId="6055"/>
    <cellStyle name="Comma 6 2 4 2 2 2 2" xfId="6056"/>
    <cellStyle name="Comma 6 2 4 2 2 2 2 2" xfId="6057"/>
    <cellStyle name="Comma 6 2 4 2 2 2 2 2 2" xfId="6058"/>
    <cellStyle name="Comma 6 2 4 2 2 2 2 2 2 2" xfId="25075"/>
    <cellStyle name="Comma 6 2 4 2 2 2 2 2 3" xfId="25074"/>
    <cellStyle name="Comma 6 2 4 2 2 2 2 3" xfId="6059"/>
    <cellStyle name="Comma 6 2 4 2 2 2 2 3 2" xfId="25076"/>
    <cellStyle name="Comma 6 2 4 2 2 2 2 4" xfId="25073"/>
    <cellStyle name="Comma 6 2 4 2 2 2 3" xfId="6060"/>
    <cellStyle name="Comma 6 2 4 2 2 2 3 2" xfId="6061"/>
    <cellStyle name="Comma 6 2 4 2 2 2 3 2 2" xfId="6062"/>
    <cellStyle name="Comma 6 2 4 2 2 2 3 2 2 2" xfId="25079"/>
    <cellStyle name="Comma 6 2 4 2 2 2 3 2 3" xfId="25078"/>
    <cellStyle name="Comma 6 2 4 2 2 2 3 3" xfId="6063"/>
    <cellStyle name="Comma 6 2 4 2 2 2 3 3 2" xfId="25080"/>
    <cellStyle name="Comma 6 2 4 2 2 2 3 4" xfId="25077"/>
    <cellStyle name="Comma 6 2 4 2 2 2 4" xfId="6064"/>
    <cellStyle name="Comma 6 2 4 2 2 2 4 2" xfId="6065"/>
    <cellStyle name="Comma 6 2 4 2 2 2 4 2 2" xfId="25082"/>
    <cellStyle name="Comma 6 2 4 2 2 2 4 3" xfId="25081"/>
    <cellStyle name="Comma 6 2 4 2 2 2 5" xfId="6066"/>
    <cellStyle name="Comma 6 2 4 2 2 2 5 2" xfId="25083"/>
    <cellStyle name="Comma 6 2 4 2 2 2 6" xfId="25072"/>
    <cellStyle name="Comma 6 2 4 2 2 3" xfId="6067"/>
    <cellStyle name="Comma 6 2 4 2 2 3 2" xfId="6068"/>
    <cellStyle name="Comma 6 2 4 2 2 3 2 2" xfId="6069"/>
    <cellStyle name="Comma 6 2 4 2 2 3 2 2 2" xfId="25086"/>
    <cellStyle name="Comma 6 2 4 2 2 3 2 3" xfId="25085"/>
    <cellStyle name="Comma 6 2 4 2 2 3 3" xfId="6070"/>
    <cellStyle name="Comma 6 2 4 2 2 3 3 2" xfId="25087"/>
    <cellStyle name="Comma 6 2 4 2 2 3 4" xfId="25084"/>
    <cellStyle name="Comma 6 2 4 2 2 4" xfId="6071"/>
    <cellStyle name="Comma 6 2 4 2 2 4 2" xfId="6072"/>
    <cellStyle name="Comma 6 2 4 2 2 4 2 2" xfId="6073"/>
    <cellStyle name="Comma 6 2 4 2 2 4 2 2 2" xfId="25090"/>
    <cellStyle name="Comma 6 2 4 2 2 4 2 3" xfId="25089"/>
    <cellStyle name="Comma 6 2 4 2 2 4 3" xfId="6074"/>
    <cellStyle name="Comma 6 2 4 2 2 4 3 2" xfId="25091"/>
    <cellStyle name="Comma 6 2 4 2 2 4 4" xfId="25088"/>
    <cellStyle name="Comma 6 2 4 2 2 5" xfId="6075"/>
    <cellStyle name="Comma 6 2 4 2 2 5 2" xfId="6076"/>
    <cellStyle name="Comma 6 2 4 2 2 5 2 2" xfId="25093"/>
    <cellStyle name="Comma 6 2 4 2 2 5 3" xfId="25092"/>
    <cellStyle name="Comma 6 2 4 2 2 6" xfId="6077"/>
    <cellStyle name="Comma 6 2 4 2 2 6 2" xfId="25094"/>
    <cellStyle name="Comma 6 2 4 2 2 7" xfId="6078"/>
    <cellStyle name="Comma 6 2 4 2 2 7 2" xfId="25095"/>
    <cellStyle name="Comma 6 2 4 2 2 8" xfId="25071"/>
    <cellStyle name="Comma 6 2 4 2 3" xfId="6079"/>
    <cellStyle name="Comma 6 2 4 2 3 2" xfId="6080"/>
    <cellStyle name="Comma 6 2 4 2 3 2 2" xfId="6081"/>
    <cellStyle name="Comma 6 2 4 2 3 2 2 2" xfId="6082"/>
    <cellStyle name="Comma 6 2 4 2 3 2 2 2 2" xfId="25099"/>
    <cellStyle name="Comma 6 2 4 2 3 2 2 3" xfId="25098"/>
    <cellStyle name="Comma 6 2 4 2 3 2 3" xfId="6083"/>
    <cellStyle name="Comma 6 2 4 2 3 2 3 2" xfId="25100"/>
    <cellStyle name="Comma 6 2 4 2 3 2 4" xfId="25097"/>
    <cellStyle name="Comma 6 2 4 2 3 3" xfId="6084"/>
    <cellStyle name="Comma 6 2 4 2 3 3 2" xfId="6085"/>
    <cellStyle name="Comma 6 2 4 2 3 3 2 2" xfId="6086"/>
    <cellStyle name="Comma 6 2 4 2 3 3 2 2 2" xfId="25103"/>
    <cellStyle name="Comma 6 2 4 2 3 3 2 3" xfId="25102"/>
    <cellStyle name="Comma 6 2 4 2 3 3 3" xfId="6087"/>
    <cellStyle name="Comma 6 2 4 2 3 3 3 2" xfId="25104"/>
    <cellStyle name="Comma 6 2 4 2 3 3 4" xfId="25101"/>
    <cellStyle name="Comma 6 2 4 2 3 4" xfId="6088"/>
    <cellStyle name="Comma 6 2 4 2 3 4 2" xfId="6089"/>
    <cellStyle name="Comma 6 2 4 2 3 4 2 2" xfId="25106"/>
    <cellStyle name="Comma 6 2 4 2 3 4 3" xfId="25105"/>
    <cellStyle name="Comma 6 2 4 2 3 5" xfId="6090"/>
    <cellStyle name="Comma 6 2 4 2 3 5 2" xfId="25107"/>
    <cellStyle name="Comma 6 2 4 2 3 6" xfId="25096"/>
    <cellStyle name="Comma 6 2 4 2 4" xfId="6091"/>
    <cellStyle name="Comma 6 2 4 2 4 2" xfId="6092"/>
    <cellStyle name="Comma 6 2 4 2 4 2 2" xfId="6093"/>
    <cellStyle name="Comma 6 2 4 2 4 2 2 2" xfId="25110"/>
    <cellStyle name="Comma 6 2 4 2 4 2 3" xfId="25109"/>
    <cellStyle name="Comma 6 2 4 2 4 3" xfId="6094"/>
    <cellStyle name="Comma 6 2 4 2 4 3 2" xfId="25111"/>
    <cellStyle name="Comma 6 2 4 2 4 4" xfId="6095"/>
    <cellStyle name="Comma 6 2 4 2 4 4 2" xfId="25112"/>
    <cellStyle name="Comma 6 2 4 2 4 5" xfId="25108"/>
    <cellStyle name="Comma 6 2 4 2 5" xfId="6096"/>
    <cellStyle name="Comma 6 2 4 2 5 2" xfId="6097"/>
    <cellStyle name="Comma 6 2 4 2 5 2 2" xfId="6098"/>
    <cellStyle name="Comma 6 2 4 2 5 2 2 2" xfId="25115"/>
    <cellStyle name="Comma 6 2 4 2 5 2 3" xfId="25114"/>
    <cellStyle name="Comma 6 2 4 2 5 3" xfId="6099"/>
    <cellStyle name="Comma 6 2 4 2 5 3 2" xfId="25116"/>
    <cellStyle name="Comma 6 2 4 2 5 4" xfId="25113"/>
    <cellStyle name="Comma 6 2 4 2 6" xfId="6100"/>
    <cellStyle name="Comma 6 2 4 2 6 2" xfId="6101"/>
    <cellStyle name="Comma 6 2 4 2 6 2 2" xfId="25118"/>
    <cellStyle name="Comma 6 2 4 2 6 3" xfId="25117"/>
    <cellStyle name="Comma 6 2 4 2 7" xfId="6102"/>
    <cellStyle name="Comma 6 2 4 2 7 2" xfId="25119"/>
    <cellStyle name="Comma 6 2 4 2 8" xfId="6103"/>
    <cellStyle name="Comma 6 2 4 2 8 2" xfId="25120"/>
    <cellStyle name="Comma 6 2 4 2 9" xfId="25070"/>
    <cellStyle name="Comma 6 2 4 3" xfId="6104"/>
    <cellStyle name="Comma 6 2 4 3 2" xfId="6105"/>
    <cellStyle name="Comma 6 2 4 3 2 2" xfId="6106"/>
    <cellStyle name="Comma 6 2 4 3 2 2 2" xfId="6107"/>
    <cellStyle name="Comma 6 2 4 3 2 2 2 2" xfId="6108"/>
    <cellStyle name="Comma 6 2 4 3 2 2 2 2 2" xfId="25125"/>
    <cellStyle name="Comma 6 2 4 3 2 2 2 3" xfId="25124"/>
    <cellStyle name="Comma 6 2 4 3 2 2 3" xfId="6109"/>
    <cellStyle name="Comma 6 2 4 3 2 2 3 2" xfId="25126"/>
    <cellStyle name="Comma 6 2 4 3 2 2 4" xfId="25123"/>
    <cellStyle name="Comma 6 2 4 3 2 3" xfId="6110"/>
    <cellStyle name="Comma 6 2 4 3 2 3 2" xfId="6111"/>
    <cellStyle name="Comma 6 2 4 3 2 3 2 2" xfId="6112"/>
    <cellStyle name="Comma 6 2 4 3 2 3 2 2 2" xfId="25129"/>
    <cellStyle name="Comma 6 2 4 3 2 3 2 3" xfId="25128"/>
    <cellStyle name="Comma 6 2 4 3 2 3 3" xfId="6113"/>
    <cellStyle name="Comma 6 2 4 3 2 3 3 2" xfId="25130"/>
    <cellStyle name="Comma 6 2 4 3 2 3 4" xfId="25127"/>
    <cellStyle name="Comma 6 2 4 3 2 4" xfId="6114"/>
    <cellStyle name="Comma 6 2 4 3 2 4 2" xfId="6115"/>
    <cellStyle name="Comma 6 2 4 3 2 4 2 2" xfId="25132"/>
    <cellStyle name="Comma 6 2 4 3 2 4 3" xfId="25131"/>
    <cellStyle name="Comma 6 2 4 3 2 5" xfId="6116"/>
    <cellStyle name="Comma 6 2 4 3 2 5 2" xfId="25133"/>
    <cellStyle name="Comma 6 2 4 3 2 6" xfId="25122"/>
    <cellStyle name="Comma 6 2 4 3 3" xfId="6117"/>
    <cellStyle name="Comma 6 2 4 3 3 2" xfId="6118"/>
    <cellStyle name="Comma 6 2 4 3 3 2 2" xfId="6119"/>
    <cellStyle name="Comma 6 2 4 3 3 2 2 2" xfId="25136"/>
    <cellStyle name="Comma 6 2 4 3 3 2 3" xfId="25135"/>
    <cellStyle name="Comma 6 2 4 3 3 3" xfId="6120"/>
    <cellStyle name="Comma 6 2 4 3 3 3 2" xfId="25137"/>
    <cellStyle name="Comma 6 2 4 3 3 4" xfId="25134"/>
    <cellStyle name="Comma 6 2 4 3 4" xfId="6121"/>
    <cellStyle name="Comma 6 2 4 3 4 2" xfId="6122"/>
    <cellStyle name="Comma 6 2 4 3 4 2 2" xfId="6123"/>
    <cellStyle name="Comma 6 2 4 3 4 2 2 2" xfId="25140"/>
    <cellStyle name="Comma 6 2 4 3 4 2 3" xfId="25139"/>
    <cellStyle name="Comma 6 2 4 3 4 3" xfId="6124"/>
    <cellStyle name="Comma 6 2 4 3 4 3 2" xfId="25141"/>
    <cellStyle name="Comma 6 2 4 3 4 4" xfId="25138"/>
    <cellStyle name="Comma 6 2 4 3 5" xfId="6125"/>
    <cellStyle name="Comma 6 2 4 3 5 2" xfId="6126"/>
    <cellStyle name="Comma 6 2 4 3 5 2 2" xfId="25143"/>
    <cellStyle name="Comma 6 2 4 3 5 3" xfId="25142"/>
    <cellStyle name="Comma 6 2 4 3 6" xfId="6127"/>
    <cellStyle name="Comma 6 2 4 3 6 2" xfId="25144"/>
    <cellStyle name="Comma 6 2 4 3 7" xfId="6128"/>
    <cellStyle name="Comma 6 2 4 3 7 2" xfId="25145"/>
    <cellStyle name="Comma 6 2 4 3 8" xfId="25121"/>
    <cellStyle name="Comma 6 2 4 4" xfId="6129"/>
    <cellStyle name="Comma 6 2 4 4 2" xfId="6130"/>
    <cellStyle name="Comma 6 2 4 4 2 2" xfId="6131"/>
    <cellStyle name="Comma 6 2 4 4 2 2 2" xfId="6132"/>
    <cellStyle name="Comma 6 2 4 4 2 2 2 2" xfId="25149"/>
    <cellStyle name="Comma 6 2 4 4 2 2 3" xfId="25148"/>
    <cellStyle name="Comma 6 2 4 4 2 3" xfId="6133"/>
    <cellStyle name="Comma 6 2 4 4 2 3 2" xfId="25150"/>
    <cellStyle name="Comma 6 2 4 4 2 4" xfId="25147"/>
    <cellStyle name="Comma 6 2 4 4 3" xfId="6134"/>
    <cellStyle name="Comma 6 2 4 4 3 2" xfId="6135"/>
    <cellStyle name="Comma 6 2 4 4 3 2 2" xfId="6136"/>
    <cellStyle name="Comma 6 2 4 4 3 2 2 2" xfId="25153"/>
    <cellStyle name="Comma 6 2 4 4 3 2 3" xfId="25152"/>
    <cellStyle name="Comma 6 2 4 4 3 3" xfId="6137"/>
    <cellStyle name="Comma 6 2 4 4 3 3 2" xfId="25154"/>
    <cellStyle name="Comma 6 2 4 4 3 4" xfId="25151"/>
    <cellStyle name="Comma 6 2 4 4 4" xfId="6138"/>
    <cellStyle name="Comma 6 2 4 4 4 2" xfId="6139"/>
    <cellStyle name="Comma 6 2 4 4 4 2 2" xfId="25156"/>
    <cellStyle name="Comma 6 2 4 4 4 3" xfId="25155"/>
    <cellStyle name="Comma 6 2 4 4 5" xfId="6140"/>
    <cellStyle name="Comma 6 2 4 4 5 2" xfId="25157"/>
    <cellStyle name="Comma 6 2 4 4 6" xfId="25146"/>
    <cellStyle name="Comma 6 2 4 5" xfId="6141"/>
    <cellStyle name="Comma 6 2 4 5 2" xfId="6142"/>
    <cellStyle name="Comma 6 2 4 5 2 2" xfId="6143"/>
    <cellStyle name="Comma 6 2 4 5 2 2 2" xfId="25160"/>
    <cellStyle name="Comma 6 2 4 5 2 3" xfId="25159"/>
    <cellStyle name="Comma 6 2 4 5 3" xfId="6144"/>
    <cellStyle name="Comma 6 2 4 5 3 2" xfId="25161"/>
    <cellStyle name="Comma 6 2 4 5 4" xfId="6145"/>
    <cellStyle name="Comma 6 2 4 5 4 2" xfId="25162"/>
    <cellStyle name="Comma 6 2 4 5 5" xfId="25158"/>
    <cellStyle name="Comma 6 2 4 6" xfId="6146"/>
    <cellStyle name="Comma 6 2 4 6 2" xfId="6147"/>
    <cellStyle name="Comma 6 2 4 6 2 2" xfId="6148"/>
    <cellStyle name="Comma 6 2 4 6 2 2 2" xfId="25165"/>
    <cellStyle name="Comma 6 2 4 6 2 3" xfId="25164"/>
    <cellStyle name="Comma 6 2 4 6 3" xfId="6149"/>
    <cellStyle name="Comma 6 2 4 6 3 2" xfId="25166"/>
    <cellStyle name="Comma 6 2 4 6 4" xfId="25163"/>
    <cellStyle name="Comma 6 2 4 7" xfId="6150"/>
    <cellStyle name="Comma 6 2 4 7 2" xfId="6151"/>
    <cellStyle name="Comma 6 2 4 7 2 2" xfId="25168"/>
    <cellStyle name="Comma 6 2 4 7 3" xfId="25167"/>
    <cellStyle name="Comma 6 2 4 8" xfId="6152"/>
    <cellStyle name="Comma 6 2 4 8 2" xfId="25169"/>
    <cellStyle name="Comma 6 2 4 9" xfId="6153"/>
    <cellStyle name="Comma 6 2 4 9 2" xfId="25170"/>
    <cellStyle name="Comma 6 2 5" xfId="6154"/>
    <cellStyle name="Comma 6 2 5 2" xfId="6155"/>
    <cellStyle name="Comma 6 2 5 2 2" xfId="6156"/>
    <cellStyle name="Comma 6 2 5 2 2 2" xfId="6157"/>
    <cellStyle name="Comma 6 2 5 2 2 2 2" xfId="6158"/>
    <cellStyle name="Comma 6 2 5 2 2 2 2 2" xfId="6159"/>
    <cellStyle name="Comma 6 2 5 2 2 2 2 2 2" xfId="25176"/>
    <cellStyle name="Comma 6 2 5 2 2 2 2 3" xfId="25175"/>
    <cellStyle name="Comma 6 2 5 2 2 2 3" xfId="6160"/>
    <cellStyle name="Comma 6 2 5 2 2 2 3 2" xfId="25177"/>
    <cellStyle name="Comma 6 2 5 2 2 2 4" xfId="25174"/>
    <cellStyle name="Comma 6 2 5 2 2 3" xfId="6161"/>
    <cellStyle name="Comma 6 2 5 2 2 3 2" xfId="6162"/>
    <cellStyle name="Comma 6 2 5 2 2 3 2 2" xfId="6163"/>
    <cellStyle name="Comma 6 2 5 2 2 3 2 2 2" xfId="25180"/>
    <cellStyle name="Comma 6 2 5 2 2 3 2 3" xfId="25179"/>
    <cellStyle name="Comma 6 2 5 2 2 3 3" xfId="6164"/>
    <cellStyle name="Comma 6 2 5 2 2 3 3 2" xfId="25181"/>
    <cellStyle name="Comma 6 2 5 2 2 3 4" xfId="25178"/>
    <cellStyle name="Comma 6 2 5 2 2 4" xfId="6165"/>
    <cellStyle name="Comma 6 2 5 2 2 4 2" xfId="6166"/>
    <cellStyle name="Comma 6 2 5 2 2 4 2 2" xfId="25183"/>
    <cellStyle name="Comma 6 2 5 2 2 4 3" xfId="25182"/>
    <cellStyle name="Comma 6 2 5 2 2 5" xfId="6167"/>
    <cellStyle name="Comma 6 2 5 2 2 5 2" xfId="25184"/>
    <cellStyle name="Comma 6 2 5 2 2 6" xfId="25173"/>
    <cellStyle name="Comma 6 2 5 2 3" xfId="6168"/>
    <cellStyle name="Comma 6 2 5 2 3 2" xfId="6169"/>
    <cellStyle name="Comma 6 2 5 2 3 2 2" xfId="6170"/>
    <cellStyle name="Comma 6 2 5 2 3 2 2 2" xfId="25187"/>
    <cellStyle name="Comma 6 2 5 2 3 2 3" xfId="25186"/>
    <cellStyle name="Comma 6 2 5 2 3 3" xfId="6171"/>
    <cellStyle name="Comma 6 2 5 2 3 3 2" xfId="25188"/>
    <cellStyle name="Comma 6 2 5 2 3 4" xfId="25185"/>
    <cellStyle name="Comma 6 2 5 2 4" xfId="6172"/>
    <cellStyle name="Comma 6 2 5 2 4 2" xfId="6173"/>
    <cellStyle name="Comma 6 2 5 2 4 2 2" xfId="6174"/>
    <cellStyle name="Comma 6 2 5 2 4 2 2 2" xfId="25191"/>
    <cellStyle name="Comma 6 2 5 2 4 2 3" xfId="25190"/>
    <cellStyle name="Comma 6 2 5 2 4 3" xfId="6175"/>
    <cellStyle name="Comma 6 2 5 2 4 3 2" xfId="25192"/>
    <cellStyle name="Comma 6 2 5 2 4 4" xfId="25189"/>
    <cellStyle name="Comma 6 2 5 2 5" xfId="6176"/>
    <cellStyle name="Comma 6 2 5 2 5 2" xfId="6177"/>
    <cellStyle name="Comma 6 2 5 2 5 2 2" xfId="25194"/>
    <cellStyle name="Comma 6 2 5 2 5 3" xfId="25193"/>
    <cellStyle name="Comma 6 2 5 2 6" xfId="6178"/>
    <cellStyle name="Comma 6 2 5 2 6 2" xfId="25195"/>
    <cellStyle name="Comma 6 2 5 2 7" xfId="6179"/>
    <cellStyle name="Comma 6 2 5 2 7 2" xfId="25196"/>
    <cellStyle name="Comma 6 2 5 2 8" xfId="25172"/>
    <cellStyle name="Comma 6 2 5 3" xfId="6180"/>
    <cellStyle name="Comma 6 2 5 3 2" xfId="6181"/>
    <cellStyle name="Comma 6 2 5 3 2 2" xfId="6182"/>
    <cellStyle name="Comma 6 2 5 3 2 2 2" xfId="6183"/>
    <cellStyle name="Comma 6 2 5 3 2 2 2 2" xfId="25200"/>
    <cellStyle name="Comma 6 2 5 3 2 2 3" xfId="25199"/>
    <cellStyle name="Comma 6 2 5 3 2 3" xfId="6184"/>
    <cellStyle name="Comma 6 2 5 3 2 3 2" xfId="25201"/>
    <cellStyle name="Comma 6 2 5 3 2 4" xfId="25198"/>
    <cellStyle name="Comma 6 2 5 3 3" xfId="6185"/>
    <cellStyle name="Comma 6 2 5 3 3 2" xfId="6186"/>
    <cellStyle name="Comma 6 2 5 3 3 2 2" xfId="6187"/>
    <cellStyle name="Comma 6 2 5 3 3 2 2 2" xfId="25204"/>
    <cellStyle name="Comma 6 2 5 3 3 2 3" xfId="25203"/>
    <cellStyle name="Comma 6 2 5 3 3 3" xfId="6188"/>
    <cellStyle name="Comma 6 2 5 3 3 3 2" xfId="25205"/>
    <cellStyle name="Comma 6 2 5 3 3 4" xfId="25202"/>
    <cellStyle name="Comma 6 2 5 3 4" xfId="6189"/>
    <cellStyle name="Comma 6 2 5 3 4 2" xfId="6190"/>
    <cellStyle name="Comma 6 2 5 3 4 2 2" xfId="25207"/>
    <cellStyle name="Comma 6 2 5 3 4 3" xfId="25206"/>
    <cellStyle name="Comma 6 2 5 3 5" xfId="6191"/>
    <cellStyle name="Comma 6 2 5 3 5 2" xfId="25208"/>
    <cellStyle name="Comma 6 2 5 3 6" xfId="25197"/>
    <cellStyle name="Comma 6 2 5 4" xfId="6192"/>
    <cellStyle name="Comma 6 2 5 4 2" xfId="6193"/>
    <cellStyle name="Comma 6 2 5 4 2 2" xfId="6194"/>
    <cellStyle name="Comma 6 2 5 4 2 2 2" xfId="25211"/>
    <cellStyle name="Comma 6 2 5 4 2 3" xfId="25210"/>
    <cellStyle name="Comma 6 2 5 4 3" xfId="6195"/>
    <cellStyle name="Comma 6 2 5 4 3 2" xfId="25212"/>
    <cellStyle name="Comma 6 2 5 4 4" xfId="6196"/>
    <cellStyle name="Comma 6 2 5 4 4 2" xfId="25213"/>
    <cellStyle name="Comma 6 2 5 4 5" xfId="25209"/>
    <cellStyle name="Comma 6 2 5 5" xfId="6197"/>
    <cellStyle name="Comma 6 2 5 5 2" xfId="6198"/>
    <cellStyle name="Comma 6 2 5 5 2 2" xfId="6199"/>
    <cellStyle name="Comma 6 2 5 5 2 2 2" xfId="25216"/>
    <cellStyle name="Comma 6 2 5 5 2 3" xfId="25215"/>
    <cellStyle name="Comma 6 2 5 5 3" xfId="6200"/>
    <cellStyle name="Comma 6 2 5 5 3 2" xfId="25217"/>
    <cellStyle name="Comma 6 2 5 5 4" xfId="25214"/>
    <cellStyle name="Comma 6 2 5 6" xfId="6201"/>
    <cellStyle name="Comma 6 2 5 6 2" xfId="6202"/>
    <cellStyle name="Comma 6 2 5 6 2 2" xfId="25219"/>
    <cellStyle name="Comma 6 2 5 6 3" xfId="25218"/>
    <cellStyle name="Comma 6 2 5 7" xfId="6203"/>
    <cellStyle name="Comma 6 2 5 7 2" xfId="25220"/>
    <cellStyle name="Comma 6 2 5 8" xfId="6204"/>
    <cellStyle name="Comma 6 2 5 8 2" xfId="25221"/>
    <cellStyle name="Comma 6 2 5 9" xfId="25171"/>
    <cellStyle name="Comma 6 2 6" xfId="6205"/>
    <cellStyle name="Comma 6 2 6 2" xfId="6206"/>
    <cellStyle name="Comma 6 2 6 2 2" xfId="6207"/>
    <cellStyle name="Comma 6 2 6 2 2 2" xfId="6208"/>
    <cellStyle name="Comma 6 2 6 2 2 2 2" xfId="6209"/>
    <cellStyle name="Comma 6 2 6 2 2 2 2 2" xfId="25226"/>
    <cellStyle name="Comma 6 2 6 2 2 2 3" xfId="25225"/>
    <cellStyle name="Comma 6 2 6 2 2 3" xfId="6210"/>
    <cellStyle name="Comma 6 2 6 2 2 3 2" xfId="25227"/>
    <cellStyle name="Comma 6 2 6 2 2 4" xfId="25224"/>
    <cellStyle name="Comma 6 2 6 2 3" xfId="6211"/>
    <cellStyle name="Comma 6 2 6 2 3 2" xfId="6212"/>
    <cellStyle name="Comma 6 2 6 2 3 2 2" xfId="6213"/>
    <cellStyle name="Comma 6 2 6 2 3 2 2 2" xfId="25230"/>
    <cellStyle name="Comma 6 2 6 2 3 2 3" xfId="25229"/>
    <cellStyle name="Comma 6 2 6 2 3 3" xfId="6214"/>
    <cellStyle name="Comma 6 2 6 2 3 3 2" xfId="25231"/>
    <cellStyle name="Comma 6 2 6 2 3 4" xfId="25228"/>
    <cellStyle name="Comma 6 2 6 2 4" xfId="6215"/>
    <cellStyle name="Comma 6 2 6 2 4 2" xfId="6216"/>
    <cellStyle name="Comma 6 2 6 2 4 2 2" xfId="25233"/>
    <cellStyle name="Comma 6 2 6 2 4 3" xfId="25232"/>
    <cellStyle name="Comma 6 2 6 2 5" xfId="6217"/>
    <cellStyle name="Comma 6 2 6 2 5 2" xfId="25234"/>
    <cellStyle name="Comma 6 2 6 2 6" xfId="25223"/>
    <cellStyle name="Comma 6 2 6 3" xfId="6218"/>
    <cellStyle name="Comma 6 2 6 3 2" xfId="6219"/>
    <cellStyle name="Comma 6 2 6 3 2 2" xfId="6220"/>
    <cellStyle name="Comma 6 2 6 3 2 2 2" xfId="25237"/>
    <cellStyle name="Comma 6 2 6 3 2 3" xfId="25236"/>
    <cellStyle name="Comma 6 2 6 3 3" xfId="6221"/>
    <cellStyle name="Comma 6 2 6 3 3 2" xfId="25238"/>
    <cellStyle name="Comma 6 2 6 3 4" xfId="25235"/>
    <cellStyle name="Comma 6 2 6 4" xfId="6222"/>
    <cellStyle name="Comma 6 2 6 4 2" xfId="6223"/>
    <cellStyle name="Comma 6 2 6 4 2 2" xfId="6224"/>
    <cellStyle name="Comma 6 2 6 4 2 2 2" xfId="25241"/>
    <cellStyle name="Comma 6 2 6 4 2 3" xfId="25240"/>
    <cellStyle name="Comma 6 2 6 4 3" xfId="6225"/>
    <cellStyle name="Comma 6 2 6 4 3 2" xfId="25242"/>
    <cellStyle name="Comma 6 2 6 4 4" xfId="25239"/>
    <cellStyle name="Comma 6 2 6 5" xfId="6226"/>
    <cellStyle name="Comma 6 2 6 5 2" xfId="6227"/>
    <cellStyle name="Comma 6 2 6 5 2 2" xfId="25244"/>
    <cellStyle name="Comma 6 2 6 5 3" xfId="25243"/>
    <cellStyle name="Comma 6 2 6 6" xfId="6228"/>
    <cellStyle name="Comma 6 2 6 6 2" xfId="25245"/>
    <cellStyle name="Comma 6 2 6 7" xfId="6229"/>
    <cellStyle name="Comma 6 2 6 7 2" xfId="25246"/>
    <cellStyle name="Comma 6 2 6 8" xfId="25222"/>
    <cellStyle name="Comma 6 2 7" xfId="6230"/>
    <cellStyle name="Comma 6 2 7 2" xfId="6231"/>
    <cellStyle name="Comma 6 2 7 2 2" xfId="6232"/>
    <cellStyle name="Comma 6 2 7 2 2 2" xfId="6233"/>
    <cellStyle name="Comma 6 2 7 2 2 2 2" xfId="25250"/>
    <cellStyle name="Comma 6 2 7 2 2 3" xfId="25249"/>
    <cellStyle name="Comma 6 2 7 2 3" xfId="6234"/>
    <cellStyle name="Comma 6 2 7 2 3 2" xfId="25251"/>
    <cellStyle name="Comma 6 2 7 2 4" xfId="25248"/>
    <cellStyle name="Comma 6 2 7 3" xfId="6235"/>
    <cellStyle name="Comma 6 2 7 3 2" xfId="6236"/>
    <cellStyle name="Comma 6 2 7 3 2 2" xfId="6237"/>
    <cellStyle name="Comma 6 2 7 3 2 2 2" xfId="25254"/>
    <cellStyle name="Comma 6 2 7 3 2 3" xfId="25253"/>
    <cellStyle name="Comma 6 2 7 3 3" xfId="6238"/>
    <cellStyle name="Comma 6 2 7 3 3 2" xfId="25255"/>
    <cellStyle name="Comma 6 2 7 3 4" xfId="25252"/>
    <cellStyle name="Comma 6 2 7 4" xfId="6239"/>
    <cellStyle name="Comma 6 2 7 4 2" xfId="6240"/>
    <cellStyle name="Comma 6 2 7 4 2 2" xfId="25257"/>
    <cellStyle name="Comma 6 2 7 4 3" xfId="25256"/>
    <cellStyle name="Comma 6 2 7 5" xfId="6241"/>
    <cellStyle name="Comma 6 2 7 5 2" xfId="25258"/>
    <cellStyle name="Comma 6 2 7 6" xfId="25247"/>
    <cellStyle name="Comma 6 2 8" xfId="6242"/>
    <cellStyle name="Comma 6 2 8 2" xfId="6243"/>
    <cellStyle name="Comma 6 2 8 2 2" xfId="6244"/>
    <cellStyle name="Comma 6 2 8 2 2 2" xfId="25261"/>
    <cellStyle name="Comma 6 2 8 2 3" xfId="25260"/>
    <cellStyle name="Comma 6 2 8 3" xfId="6245"/>
    <cellStyle name="Comma 6 2 8 3 2" xfId="25262"/>
    <cellStyle name="Comma 6 2 8 4" xfId="6246"/>
    <cellStyle name="Comma 6 2 8 4 2" xfId="25263"/>
    <cellStyle name="Comma 6 2 8 5" xfId="25259"/>
    <cellStyle name="Comma 6 2 9" xfId="6247"/>
    <cellStyle name="Comma 6 2 9 2" xfId="6248"/>
    <cellStyle name="Comma 6 2 9 2 2" xfId="6249"/>
    <cellStyle name="Comma 6 2 9 2 2 2" xfId="25266"/>
    <cellStyle name="Comma 6 2 9 2 3" xfId="25265"/>
    <cellStyle name="Comma 6 2 9 3" xfId="6250"/>
    <cellStyle name="Comma 6 2 9 3 2" xfId="25267"/>
    <cellStyle name="Comma 6 2 9 4" xfId="25264"/>
    <cellStyle name="Comma 6 3" xfId="6251"/>
    <cellStyle name="Comma 6 3 10" xfId="25268"/>
    <cellStyle name="Comma 6 3 2" xfId="6252"/>
    <cellStyle name="Comma 6 3 2 2" xfId="6253"/>
    <cellStyle name="Comma 6 3 2 2 2" xfId="6254"/>
    <cellStyle name="Comma 6 3 2 2 2 2" xfId="6255"/>
    <cellStyle name="Comma 6 3 2 2 2 2 2" xfId="6256"/>
    <cellStyle name="Comma 6 3 2 2 2 2 2 2" xfId="6257"/>
    <cellStyle name="Comma 6 3 2 2 2 2 2 2 2" xfId="25274"/>
    <cellStyle name="Comma 6 3 2 2 2 2 2 3" xfId="25273"/>
    <cellStyle name="Comma 6 3 2 2 2 2 3" xfId="6258"/>
    <cellStyle name="Comma 6 3 2 2 2 2 3 2" xfId="25275"/>
    <cellStyle name="Comma 6 3 2 2 2 2 4" xfId="25272"/>
    <cellStyle name="Comma 6 3 2 2 2 3" xfId="6259"/>
    <cellStyle name="Comma 6 3 2 2 2 3 2" xfId="6260"/>
    <cellStyle name="Comma 6 3 2 2 2 3 2 2" xfId="6261"/>
    <cellStyle name="Comma 6 3 2 2 2 3 2 2 2" xfId="25278"/>
    <cellStyle name="Comma 6 3 2 2 2 3 2 3" xfId="25277"/>
    <cellStyle name="Comma 6 3 2 2 2 3 3" xfId="6262"/>
    <cellStyle name="Comma 6 3 2 2 2 3 3 2" xfId="25279"/>
    <cellStyle name="Comma 6 3 2 2 2 3 4" xfId="25276"/>
    <cellStyle name="Comma 6 3 2 2 2 4" xfId="6263"/>
    <cellStyle name="Comma 6 3 2 2 2 4 2" xfId="6264"/>
    <cellStyle name="Comma 6 3 2 2 2 4 2 2" xfId="25281"/>
    <cellStyle name="Comma 6 3 2 2 2 4 3" xfId="25280"/>
    <cellStyle name="Comma 6 3 2 2 2 5" xfId="6265"/>
    <cellStyle name="Comma 6 3 2 2 2 5 2" xfId="25282"/>
    <cellStyle name="Comma 6 3 2 2 2 6" xfId="6266"/>
    <cellStyle name="Comma 6 3 2 2 2 6 2" xfId="25283"/>
    <cellStyle name="Comma 6 3 2 2 2 7" xfId="25271"/>
    <cellStyle name="Comma 6 3 2 2 3" xfId="6267"/>
    <cellStyle name="Comma 6 3 2 2 3 2" xfId="6268"/>
    <cellStyle name="Comma 6 3 2 2 3 2 2" xfId="6269"/>
    <cellStyle name="Comma 6 3 2 2 3 2 2 2" xfId="25286"/>
    <cellStyle name="Comma 6 3 2 2 3 2 3" xfId="25285"/>
    <cellStyle name="Comma 6 3 2 2 3 3" xfId="6270"/>
    <cellStyle name="Comma 6 3 2 2 3 3 2" xfId="25287"/>
    <cellStyle name="Comma 6 3 2 2 3 4" xfId="25284"/>
    <cellStyle name="Comma 6 3 2 2 4" xfId="6271"/>
    <cellStyle name="Comma 6 3 2 2 4 2" xfId="6272"/>
    <cellStyle name="Comma 6 3 2 2 4 2 2" xfId="6273"/>
    <cellStyle name="Comma 6 3 2 2 4 2 2 2" xfId="25290"/>
    <cellStyle name="Comma 6 3 2 2 4 2 3" xfId="25289"/>
    <cellStyle name="Comma 6 3 2 2 4 3" xfId="6274"/>
    <cellStyle name="Comma 6 3 2 2 4 3 2" xfId="25291"/>
    <cellStyle name="Comma 6 3 2 2 4 4" xfId="25288"/>
    <cellStyle name="Comma 6 3 2 2 5" xfId="6275"/>
    <cellStyle name="Comma 6 3 2 2 5 2" xfId="6276"/>
    <cellStyle name="Comma 6 3 2 2 5 2 2" xfId="25293"/>
    <cellStyle name="Comma 6 3 2 2 5 3" xfId="25292"/>
    <cellStyle name="Comma 6 3 2 2 6" xfId="6277"/>
    <cellStyle name="Comma 6 3 2 2 6 2" xfId="25294"/>
    <cellStyle name="Comma 6 3 2 2 7" xfId="6278"/>
    <cellStyle name="Comma 6 3 2 2 7 2" xfId="25295"/>
    <cellStyle name="Comma 6 3 2 2 8" xfId="25270"/>
    <cellStyle name="Comma 6 3 2 3" xfId="6279"/>
    <cellStyle name="Comma 6 3 2 3 2" xfId="6280"/>
    <cellStyle name="Comma 6 3 2 3 2 2" xfId="6281"/>
    <cellStyle name="Comma 6 3 2 3 2 2 2" xfId="6282"/>
    <cellStyle name="Comma 6 3 2 3 2 2 2 2" xfId="25299"/>
    <cellStyle name="Comma 6 3 2 3 2 2 3" xfId="25298"/>
    <cellStyle name="Comma 6 3 2 3 2 3" xfId="6283"/>
    <cellStyle name="Comma 6 3 2 3 2 3 2" xfId="25300"/>
    <cellStyle name="Comma 6 3 2 3 2 4" xfId="25297"/>
    <cellStyle name="Comma 6 3 2 3 3" xfId="6284"/>
    <cellStyle name="Comma 6 3 2 3 3 2" xfId="6285"/>
    <cellStyle name="Comma 6 3 2 3 3 2 2" xfId="6286"/>
    <cellStyle name="Comma 6 3 2 3 3 2 2 2" xfId="25303"/>
    <cellStyle name="Comma 6 3 2 3 3 2 3" xfId="25302"/>
    <cellStyle name="Comma 6 3 2 3 3 3" xfId="6287"/>
    <cellStyle name="Comma 6 3 2 3 3 3 2" xfId="25304"/>
    <cellStyle name="Comma 6 3 2 3 3 4" xfId="25301"/>
    <cellStyle name="Comma 6 3 2 3 4" xfId="6288"/>
    <cellStyle name="Comma 6 3 2 3 4 2" xfId="6289"/>
    <cellStyle name="Comma 6 3 2 3 4 2 2" xfId="25306"/>
    <cellStyle name="Comma 6 3 2 3 4 3" xfId="25305"/>
    <cellStyle name="Comma 6 3 2 3 5" xfId="6290"/>
    <cellStyle name="Comma 6 3 2 3 5 2" xfId="25307"/>
    <cellStyle name="Comma 6 3 2 3 6" xfId="6291"/>
    <cellStyle name="Comma 6 3 2 3 6 2" xfId="25308"/>
    <cellStyle name="Comma 6 3 2 3 7" xfId="25296"/>
    <cellStyle name="Comma 6 3 2 4" xfId="6292"/>
    <cellStyle name="Comma 6 3 2 4 2" xfId="6293"/>
    <cellStyle name="Comma 6 3 2 4 2 2" xfId="6294"/>
    <cellStyle name="Comma 6 3 2 4 2 2 2" xfId="25311"/>
    <cellStyle name="Comma 6 3 2 4 2 3" xfId="25310"/>
    <cellStyle name="Comma 6 3 2 4 3" xfId="6295"/>
    <cellStyle name="Comma 6 3 2 4 3 2" xfId="25312"/>
    <cellStyle name="Comma 6 3 2 4 4" xfId="6296"/>
    <cellStyle name="Comma 6 3 2 4 4 2" xfId="25313"/>
    <cellStyle name="Comma 6 3 2 4 5" xfId="25309"/>
    <cellStyle name="Comma 6 3 2 5" xfId="6297"/>
    <cellStyle name="Comma 6 3 2 5 2" xfId="6298"/>
    <cellStyle name="Comma 6 3 2 5 2 2" xfId="6299"/>
    <cellStyle name="Comma 6 3 2 5 2 2 2" xfId="25316"/>
    <cellStyle name="Comma 6 3 2 5 2 3" xfId="25315"/>
    <cellStyle name="Comma 6 3 2 5 3" xfId="6300"/>
    <cellStyle name="Comma 6 3 2 5 3 2" xfId="25317"/>
    <cellStyle name="Comma 6 3 2 5 4" xfId="25314"/>
    <cellStyle name="Comma 6 3 2 6" xfId="6301"/>
    <cellStyle name="Comma 6 3 2 6 2" xfId="6302"/>
    <cellStyle name="Comma 6 3 2 6 2 2" xfId="25319"/>
    <cellStyle name="Comma 6 3 2 6 3" xfId="25318"/>
    <cellStyle name="Comma 6 3 2 7" xfId="6303"/>
    <cellStyle name="Comma 6 3 2 7 2" xfId="25320"/>
    <cellStyle name="Comma 6 3 2 8" xfId="6304"/>
    <cellStyle name="Comma 6 3 2 8 2" xfId="25321"/>
    <cellStyle name="Comma 6 3 2 9" xfId="25269"/>
    <cellStyle name="Comma 6 3 3" xfId="6305"/>
    <cellStyle name="Comma 6 3 3 2" xfId="6306"/>
    <cellStyle name="Comma 6 3 3 2 2" xfId="6307"/>
    <cellStyle name="Comma 6 3 3 2 2 2" xfId="6308"/>
    <cellStyle name="Comma 6 3 3 2 2 2 2" xfId="6309"/>
    <cellStyle name="Comma 6 3 3 2 2 2 2 2" xfId="25326"/>
    <cellStyle name="Comma 6 3 3 2 2 2 3" xfId="25325"/>
    <cellStyle name="Comma 6 3 3 2 2 3" xfId="6310"/>
    <cellStyle name="Comma 6 3 3 2 2 3 2" xfId="25327"/>
    <cellStyle name="Comma 6 3 3 2 2 4" xfId="25324"/>
    <cellStyle name="Comma 6 3 3 2 3" xfId="6311"/>
    <cellStyle name="Comma 6 3 3 2 3 2" xfId="6312"/>
    <cellStyle name="Comma 6 3 3 2 3 2 2" xfId="6313"/>
    <cellStyle name="Comma 6 3 3 2 3 2 2 2" xfId="25330"/>
    <cellStyle name="Comma 6 3 3 2 3 2 3" xfId="25329"/>
    <cellStyle name="Comma 6 3 3 2 3 3" xfId="6314"/>
    <cellStyle name="Comma 6 3 3 2 3 3 2" xfId="25331"/>
    <cellStyle name="Comma 6 3 3 2 3 4" xfId="25328"/>
    <cellStyle name="Comma 6 3 3 2 4" xfId="6315"/>
    <cellStyle name="Comma 6 3 3 2 4 2" xfId="6316"/>
    <cellStyle name="Comma 6 3 3 2 4 2 2" xfId="25333"/>
    <cellStyle name="Comma 6 3 3 2 4 3" xfId="25332"/>
    <cellStyle name="Comma 6 3 3 2 5" xfId="6317"/>
    <cellStyle name="Comma 6 3 3 2 5 2" xfId="25334"/>
    <cellStyle name="Comma 6 3 3 2 6" xfId="6318"/>
    <cellStyle name="Comma 6 3 3 2 6 2" xfId="25335"/>
    <cellStyle name="Comma 6 3 3 2 7" xfId="25323"/>
    <cellStyle name="Comma 6 3 3 3" xfId="6319"/>
    <cellStyle name="Comma 6 3 3 3 2" xfId="6320"/>
    <cellStyle name="Comma 6 3 3 3 2 2" xfId="6321"/>
    <cellStyle name="Comma 6 3 3 3 2 2 2" xfId="25338"/>
    <cellStyle name="Comma 6 3 3 3 2 3" xfId="25337"/>
    <cellStyle name="Comma 6 3 3 3 3" xfId="6322"/>
    <cellStyle name="Comma 6 3 3 3 3 2" xfId="25339"/>
    <cellStyle name="Comma 6 3 3 3 4" xfId="25336"/>
    <cellStyle name="Comma 6 3 3 4" xfId="6323"/>
    <cellStyle name="Comma 6 3 3 4 2" xfId="6324"/>
    <cellStyle name="Comma 6 3 3 4 2 2" xfId="6325"/>
    <cellStyle name="Comma 6 3 3 4 2 2 2" xfId="25342"/>
    <cellStyle name="Comma 6 3 3 4 2 3" xfId="25341"/>
    <cellStyle name="Comma 6 3 3 4 3" xfId="6326"/>
    <cellStyle name="Comma 6 3 3 4 3 2" xfId="25343"/>
    <cellStyle name="Comma 6 3 3 4 4" xfId="25340"/>
    <cellStyle name="Comma 6 3 3 5" xfId="6327"/>
    <cellStyle name="Comma 6 3 3 5 2" xfId="6328"/>
    <cellStyle name="Comma 6 3 3 5 2 2" xfId="25345"/>
    <cellStyle name="Comma 6 3 3 5 3" xfId="25344"/>
    <cellStyle name="Comma 6 3 3 6" xfId="6329"/>
    <cellStyle name="Comma 6 3 3 6 2" xfId="25346"/>
    <cellStyle name="Comma 6 3 3 7" xfId="6330"/>
    <cellStyle name="Comma 6 3 3 7 2" xfId="25347"/>
    <cellStyle name="Comma 6 3 3 8" xfId="25322"/>
    <cellStyle name="Comma 6 3 4" xfId="6331"/>
    <cellStyle name="Comma 6 3 4 2" xfId="6332"/>
    <cellStyle name="Comma 6 3 4 2 2" xfId="6333"/>
    <cellStyle name="Comma 6 3 4 2 2 2" xfId="6334"/>
    <cellStyle name="Comma 6 3 4 2 2 2 2" xfId="25351"/>
    <cellStyle name="Comma 6 3 4 2 2 3" xfId="25350"/>
    <cellStyle name="Comma 6 3 4 2 3" xfId="6335"/>
    <cellStyle name="Comma 6 3 4 2 3 2" xfId="25352"/>
    <cellStyle name="Comma 6 3 4 2 4" xfId="25349"/>
    <cellStyle name="Comma 6 3 4 3" xfId="6336"/>
    <cellStyle name="Comma 6 3 4 3 2" xfId="6337"/>
    <cellStyle name="Comma 6 3 4 3 2 2" xfId="6338"/>
    <cellStyle name="Comma 6 3 4 3 2 2 2" xfId="25355"/>
    <cellStyle name="Comma 6 3 4 3 2 3" xfId="25354"/>
    <cellStyle name="Comma 6 3 4 3 3" xfId="6339"/>
    <cellStyle name="Comma 6 3 4 3 3 2" xfId="25356"/>
    <cellStyle name="Comma 6 3 4 3 4" xfId="25353"/>
    <cellStyle name="Comma 6 3 4 4" xfId="6340"/>
    <cellStyle name="Comma 6 3 4 4 2" xfId="6341"/>
    <cellStyle name="Comma 6 3 4 4 2 2" xfId="25358"/>
    <cellStyle name="Comma 6 3 4 4 3" xfId="25357"/>
    <cellStyle name="Comma 6 3 4 5" xfId="6342"/>
    <cellStyle name="Comma 6 3 4 5 2" xfId="25359"/>
    <cellStyle name="Comma 6 3 4 6" xfId="6343"/>
    <cellStyle name="Comma 6 3 4 6 2" xfId="25360"/>
    <cellStyle name="Comma 6 3 4 7" xfId="25348"/>
    <cellStyle name="Comma 6 3 5" xfId="6344"/>
    <cellStyle name="Comma 6 3 5 2" xfId="6345"/>
    <cellStyle name="Comma 6 3 5 2 2" xfId="6346"/>
    <cellStyle name="Comma 6 3 5 2 2 2" xfId="25363"/>
    <cellStyle name="Comma 6 3 5 2 3" xfId="25362"/>
    <cellStyle name="Comma 6 3 5 3" xfId="6347"/>
    <cellStyle name="Comma 6 3 5 3 2" xfId="25364"/>
    <cellStyle name="Comma 6 3 5 4" xfId="6348"/>
    <cellStyle name="Comma 6 3 5 4 2" xfId="25365"/>
    <cellStyle name="Comma 6 3 5 5" xfId="25361"/>
    <cellStyle name="Comma 6 3 6" xfId="6349"/>
    <cellStyle name="Comma 6 3 6 2" xfId="6350"/>
    <cellStyle name="Comma 6 3 6 2 2" xfId="6351"/>
    <cellStyle name="Comma 6 3 6 2 2 2" xfId="25368"/>
    <cellStyle name="Comma 6 3 6 2 3" xfId="25367"/>
    <cellStyle name="Comma 6 3 6 3" xfId="6352"/>
    <cellStyle name="Comma 6 3 6 3 2" xfId="25369"/>
    <cellStyle name="Comma 6 3 6 4" xfId="25366"/>
    <cellStyle name="Comma 6 3 7" xfId="6353"/>
    <cellStyle name="Comma 6 3 7 2" xfId="6354"/>
    <cellStyle name="Comma 6 3 7 2 2" xfId="25371"/>
    <cellStyle name="Comma 6 3 7 3" xfId="25370"/>
    <cellStyle name="Comma 6 3 8" xfId="6355"/>
    <cellStyle name="Comma 6 3 8 2" xfId="25372"/>
    <cellStyle name="Comma 6 3 9" xfId="6356"/>
    <cellStyle name="Comma 6 3 9 2" xfId="25373"/>
    <cellStyle name="Comma 6 4" xfId="6357"/>
    <cellStyle name="Comma 6 4 10" xfId="25374"/>
    <cellStyle name="Comma 6 4 2" xfId="6358"/>
    <cellStyle name="Comma 6 4 2 2" xfId="6359"/>
    <cellStyle name="Comma 6 4 2 2 2" xfId="6360"/>
    <cellStyle name="Comma 6 4 2 2 2 2" xfId="6361"/>
    <cellStyle name="Comma 6 4 2 2 2 2 2" xfId="6362"/>
    <cellStyle name="Comma 6 4 2 2 2 2 2 2" xfId="6363"/>
    <cellStyle name="Comma 6 4 2 2 2 2 2 2 2" xfId="25380"/>
    <cellStyle name="Comma 6 4 2 2 2 2 2 3" xfId="25379"/>
    <cellStyle name="Comma 6 4 2 2 2 2 3" xfId="6364"/>
    <cellStyle name="Comma 6 4 2 2 2 2 3 2" xfId="25381"/>
    <cellStyle name="Comma 6 4 2 2 2 2 4" xfId="25378"/>
    <cellStyle name="Comma 6 4 2 2 2 3" xfId="6365"/>
    <cellStyle name="Comma 6 4 2 2 2 3 2" xfId="6366"/>
    <cellStyle name="Comma 6 4 2 2 2 3 2 2" xfId="6367"/>
    <cellStyle name="Comma 6 4 2 2 2 3 2 2 2" xfId="25384"/>
    <cellStyle name="Comma 6 4 2 2 2 3 2 3" xfId="25383"/>
    <cellStyle name="Comma 6 4 2 2 2 3 3" xfId="6368"/>
    <cellStyle name="Comma 6 4 2 2 2 3 3 2" xfId="25385"/>
    <cellStyle name="Comma 6 4 2 2 2 3 4" xfId="25382"/>
    <cellStyle name="Comma 6 4 2 2 2 4" xfId="6369"/>
    <cellStyle name="Comma 6 4 2 2 2 4 2" xfId="6370"/>
    <cellStyle name="Comma 6 4 2 2 2 4 2 2" xfId="25387"/>
    <cellStyle name="Comma 6 4 2 2 2 4 3" xfId="25386"/>
    <cellStyle name="Comma 6 4 2 2 2 5" xfId="6371"/>
    <cellStyle name="Comma 6 4 2 2 2 5 2" xfId="25388"/>
    <cellStyle name="Comma 6 4 2 2 2 6" xfId="6372"/>
    <cellStyle name="Comma 6 4 2 2 2 6 2" xfId="25389"/>
    <cellStyle name="Comma 6 4 2 2 2 7" xfId="25377"/>
    <cellStyle name="Comma 6 4 2 2 3" xfId="6373"/>
    <cellStyle name="Comma 6 4 2 2 3 2" xfId="6374"/>
    <cellStyle name="Comma 6 4 2 2 3 2 2" xfId="6375"/>
    <cellStyle name="Comma 6 4 2 2 3 2 2 2" xfId="25392"/>
    <cellStyle name="Comma 6 4 2 2 3 2 3" xfId="25391"/>
    <cellStyle name="Comma 6 4 2 2 3 3" xfId="6376"/>
    <cellStyle name="Comma 6 4 2 2 3 3 2" xfId="25393"/>
    <cellStyle name="Comma 6 4 2 2 3 4" xfId="25390"/>
    <cellStyle name="Comma 6 4 2 2 4" xfId="6377"/>
    <cellStyle name="Comma 6 4 2 2 4 2" xfId="6378"/>
    <cellStyle name="Comma 6 4 2 2 4 2 2" xfId="6379"/>
    <cellStyle name="Comma 6 4 2 2 4 2 2 2" xfId="25396"/>
    <cellStyle name="Comma 6 4 2 2 4 2 3" xfId="25395"/>
    <cellStyle name="Comma 6 4 2 2 4 3" xfId="6380"/>
    <cellStyle name="Comma 6 4 2 2 4 3 2" xfId="25397"/>
    <cellStyle name="Comma 6 4 2 2 4 4" xfId="25394"/>
    <cellStyle name="Comma 6 4 2 2 5" xfId="6381"/>
    <cellStyle name="Comma 6 4 2 2 5 2" xfId="6382"/>
    <cellStyle name="Comma 6 4 2 2 5 2 2" xfId="25399"/>
    <cellStyle name="Comma 6 4 2 2 5 3" xfId="25398"/>
    <cellStyle name="Comma 6 4 2 2 6" xfId="6383"/>
    <cellStyle name="Comma 6 4 2 2 6 2" xfId="25400"/>
    <cellStyle name="Comma 6 4 2 2 7" xfId="6384"/>
    <cellStyle name="Comma 6 4 2 2 7 2" xfId="25401"/>
    <cellStyle name="Comma 6 4 2 2 8" xfId="25376"/>
    <cellStyle name="Comma 6 4 2 3" xfId="6385"/>
    <cellStyle name="Comma 6 4 2 3 2" xfId="6386"/>
    <cellStyle name="Comma 6 4 2 3 2 2" xfId="6387"/>
    <cellStyle name="Comma 6 4 2 3 2 2 2" xfId="6388"/>
    <cellStyle name="Comma 6 4 2 3 2 2 2 2" xfId="25405"/>
    <cellStyle name="Comma 6 4 2 3 2 2 3" xfId="25404"/>
    <cellStyle name="Comma 6 4 2 3 2 3" xfId="6389"/>
    <cellStyle name="Comma 6 4 2 3 2 3 2" xfId="25406"/>
    <cellStyle name="Comma 6 4 2 3 2 4" xfId="25403"/>
    <cellStyle name="Comma 6 4 2 3 3" xfId="6390"/>
    <cellStyle name="Comma 6 4 2 3 3 2" xfId="6391"/>
    <cellStyle name="Comma 6 4 2 3 3 2 2" xfId="6392"/>
    <cellStyle name="Comma 6 4 2 3 3 2 2 2" xfId="25409"/>
    <cellStyle name="Comma 6 4 2 3 3 2 3" xfId="25408"/>
    <cellStyle name="Comma 6 4 2 3 3 3" xfId="6393"/>
    <cellStyle name="Comma 6 4 2 3 3 3 2" xfId="25410"/>
    <cellStyle name="Comma 6 4 2 3 3 4" xfId="25407"/>
    <cellStyle name="Comma 6 4 2 3 4" xfId="6394"/>
    <cellStyle name="Comma 6 4 2 3 4 2" xfId="6395"/>
    <cellStyle name="Comma 6 4 2 3 4 2 2" xfId="25412"/>
    <cellStyle name="Comma 6 4 2 3 4 3" xfId="25411"/>
    <cellStyle name="Comma 6 4 2 3 5" xfId="6396"/>
    <cellStyle name="Comma 6 4 2 3 5 2" xfId="25413"/>
    <cellStyle name="Comma 6 4 2 3 6" xfId="6397"/>
    <cellStyle name="Comma 6 4 2 3 6 2" xfId="25414"/>
    <cellStyle name="Comma 6 4 2 3 7" xfId="25402"/>
    <cellStyle name="Comma 6 4 2 4" xfId="6398"/>
    <cellStyle name="Comma 6 4 2 4 2" xfId="6399"/>
    <cellStyle name="Comma 6 4 2 4 2 2" xfId="6400"/>
    <cellStyle name="Comma 6 4 2 4 2 2 2" xfId="25417"/>
    <cellStyle name="Comma 6 4 2 4 2 3" xfId="25416"/>
    <cellStyle name="Comma 6 4 2 4 3" xfId="6401"/>
    <cellStyle name="Comma 6 4 2 4 3 2" xfId="25418"/>
    <cellStyle name="Comma 6 4 2 4 4" xfId="6402"/>
    <cellStyle name="Comma 6 4 2 4 4 2" xfId="25419"/>
    <cellStyle name="Comma 6 4 2 4 5" xfId="25415"/>
    <cellStyle name="Comma 6 4 2 5" xfId="6403"/>
    <cellStyle name="Comma 6 4 2 5 2" xfId="6404"/>
    <cellStyle name="Comma 6 4 2 5 2 2" xfId="6405"/>
    <cellStyle name="Comma 6 4 2 5 2 2 2" xfId="25422"/>
    <cellStyle name="Comma 6 4 2 5 2 3" xfId="25421"/>
    <cellStyle name="Comma 6 4 2 5 3" xfId="6406"/>
    <cellStyle name="Comma 6 4 2 5 3 2" xfId="25423"/>
    <cellStyle name="Comma 6 4 2 5 4" xfId="25420"/>
    <cellStyle name="Comma 6 4 2 6" xfId="6407"/>
    <cellStyle name="Comma 6 4 2 6 2" xfId="6408"/>
    <cellStyle name="Comma 6 4 2 6 2 2" xfId="25425"/>
    <cellStyle name="Comma 6 4 2 6 3" xfId="25424"/>
    <cellStyle name="Comma 6 4 2 7" xfId="6409"/>
    <cellStyle name="Comma 6 4 2 7 2" xfId="25426"/>
    <cellStyle name="Comma 6 4 2 8" xfId="6410"/>
    <cellStyle name="Comma 6 4 2 8 2" xfId="25427"/>
    <cellStyle name="Comma 6 4 2 9" xfId="25375"/>
    <cellStyle name="Comma 6 4 3" xfId="6411"/>
    <cellStyle name="Comma 6 4 3 2" xfId="6412"/>
    <cellStyle name="Comma 6 4 3 2 2" xfId="6413"/>
    <cellStyle name="Comma 6 4 3 2 2 2" xfId="6414"/>
    <cellStyle name="Comma 6 4 3 2 2 2 2" xfId="6415"/>
    <cellStyle name="Comma 6 4 3 2 2 2 2 2" xfId="25432"/>
    <cellStyle name="Comma 6 4 3 2 2 2 3" xfId="25431"/>
    <cellStyle name="Comma 6 4 3 2 2 3" xfId="6416"/>
    <cellStyle name="Comma 6 4 3 2 2 3 2" xfId="25433"/>
    <cellStyle name="Comma 6 4 3 2 2 4" xfId="25430"/>
    <cellStyle name="Comma 6 4 3 2 3" xfId="6417"/>
    <cellStyle name="Comma 6 4 3 2 3 2" xfId="6418"/>
    <cellStyle name="Comma 6 4 3 2 3 2 2" xfId="6419"/>
    <cellStyle name="Comma 6 4 3 2 3 2 2 2" xfId="25436"/>
    <cellStyle name="Comma 6 4 3 2 3 2 3" xfId="25435"/>
    <cellStyle name="Comma 6 4 3 2 3 3" xfId="6420"/>
    <cellStyle name="Comma 6 4 3 2 3 3 2" xfId="25437"/>
    <cellStyle name="Comma 6 4 3 2 3 4" xfId="25434"/>
    <cellStyle name="Comma 6 4 3 2 4" xfId="6421"/>
    <cellStyle name="Comma 6 4 3 2 4 2" xfId="6422"/>
    <cellStyle name="Comma 6 4 3 2 4 2 2" xfId="25439"/>
    <cellStyle name="Comma 6 4 3 2 4 3" xfId="25438"/>
    <cellStyle name="Comma 6 4 3 2 5" xfId="6423"/>
    <cellStyle name="Comma 6 4 3 2 5 2" xfId="25440"/>
    <cellStyle name="Comma 6 4 3 2 6" xfId="6424"/>
    <cellStyle name="Comma 6 4 3 2 6 2" xfId="25441"/>
    <cellStyle name="Comma 6 4 3 2 7" xfId="25429"/>
    <cellStyle name="Comma 6 4 3 3" xfId="6425"/>
    <cellStyle name="Comma 6 4 3 3 2" xfId="6426"/>
    <cellStyle name="Comma 6 4 3 3 2 2" xfId="6427"/>
    <cellStyle name="Comma 6 4 3 3 2 2 2" xfId="25444"/>
    <cellStyle name="Comma 6 4 3 3 2 3" xfId="25443"/>
    <cellStyle name="Comma 6 4 3 3 3" xfId="6428"/>
    <cellStyle name="Comma 6 4 3 3 3 2" xfId="25445"/>
    <cellStyle name="Comma 6 4 3 3 4" xfId="25442"/>
    <cellStyle name="Comma 6 4 3 4" xfId="6429"/>
    <cellStyle name="Comma 6 4 3 4 2" xfId="6430"/>
    <cellStyle name="Comma 6 4 3 4 2 2" xfId="6431"/>
    <cellStyle name="Comma 6 4 3 4 2 2 2" xfId="25448"/>
    <cellStyle name="Comma 6 4 3 4 2 3" xfId="25447"/>
    <cellStyle name="Comma 6 4 3 4 3" xfId="6432"/>
    <cellStyle name="Comma 6 4 3 4 3 2" xfId="25449"/>
    <cellStyle name="Comma 6 4 3 4 4" xfId="25446"/>
    <cellStyle name="Comma 6 4 3 5" xfId="6433"/>
    <cellStyle name="Comma 6 4 3 5 2" xfId="6434"/>
    <cellStyle name="Comma 6 4 3 5 2 2" xfId="25451"/>
    <cellStyle name="Comma 6 4 3 5 3" xfId="25450"/>
    <cellStyle name="Comma 6 4 3 6" xfId="6435"/>
    <cellStyle name="Comma 6 4 3 6 2" xfId="25452"/>
    <cellStyle name="Comma 6 4 3 7" xfId="6436"/>
    <cellStyle name="Comma 6 4 3 7 2" xfId="25453"/>
    <cellStyle name="Comma 6 4 3 8" xfId="25428"/>
    <cellStyle name="Comma 6 4 4" xfId="6437"/>
    <cellStyle name="Comma 6 4 4 2" xfId="6438"/>
    <cellStyle name="Comma 6 4 4 2 2" xfId="6439"/>
    <cellStyle name="Comma 6 4 4 2 2 2" xfId="6440"/>
    <cellStyle name="Comma 6 4 4 2 2 2 2" xfId="25457"/>
    <cellStyle name="Comma 6 4 4 2 2 3" xfId="25456"/>
    <cellStyle name="Comma 6 4 4 2 3" xfId="6441"/>
    <cellStyle name="Comma 6 4 4 2 3 2" xfId="25458"/>
    <cellStyle name="Comma 6 4 4 2 4" xfId="25455"/>
    <cellStyle name="Comma 6 4 4 3" xfId="6442"/>
    <cellStyle name="Comma 6 4 4 3 2" xfId="6443"/>
    <cellStyle name="Comma 6 4 4 3 2 2" xfId="6444"/>
    <cellStyle name="Comma 6 4 4 3 2 2 2" xfId="25461"/>
    <cellStyle name="Comma 6 4 4 3 2 3" xfId="25460"/>
    <cellStyle name="Comma 6 4 4 3 3" xfId="6445"/>
    <cellStyle name="Comma 6 4 4 3 3 2" xfId="25462"/>
    <cellStyle name="Comma 6 4 4 3 4" xfId="25459"/>
    <cellStyle name="Comma 6 4 4 4" xfId="6446"/>
    <cellStyle name="Comma 6 4 4 4 2" xfId="6447"/>
    <cellStyle name="Comma 6 4 4 4 2 2" xfId="25464"/>
    <cellStyle name="Comma 6 4 4 4 3" xfId="25463"/>
    <cellStyle name="Comma 6 4 4 5" xfId="6448"/>
    <cellStyle name="Comma 6 4 4 5 2" xfId="25465"/>
    <cellStyle name="Comma 6 4 4 6" xfId="6449"/>
    <cellStyle name="Comma 6 4 4 6 2" xfId="25466"/>
    <cellStyle name="Comma 6 4 4 7" xfId="25454"/>
    <cellStyle name="Comma 6 4 5" xfId="6450"/>
    <cellStyle name="Comma 6 4 5 2" xfId="6451"/>
    <cellStyle name="Comma 6 4 5 2 2" xfId="6452"/>
    <cellStyle name="Comma 6 4 5 2 2 2" xfId="25469"/>
    <cellStyle name="Comma 6 4 5 2 3" xfId="25468"/>
    <cellStyle name="Comma 6 4 5 3" xfId="6453"/>
    <cellStyle name="Comma 6 4 5 3 2" xfId="25470"/>
    <cellStyle name="Comma 6 4 5 4" xfId="6454"/>
    <cellStyle name="Comma 6 4 5 4 2" xfId="25471"/>
    <cellStyle name="Comma 6 4 5 5" xfId="25467"/>
    <cellStyle name="Comma 6 4 6" xfId="6455"/>
    <cellStyle name="Comma 6 4 6 2" xfId="6456"/>
    <cellStyle name="Comma 6 4 6 2 2" xfId="6457"/>
    <cellStyle name="Comma 6 4 6 2 2 2" xfId="25474"/>
    <cellStyle name="Comma 6 4 6 2 3" xfId="25473"/>
    <cellStyle name="Comma 6 4 6 3" xfId="6458"/>
    <cellStyle name="Comma 6 4 6 3 2" xfId="25475"/>
    <cellStyle name="Comma 6 4 6 4" xfId="25472"/>
    <cellStyle name="Comma 6 4 7" xfId="6459"/>
    <cellStyle name="Comma 6 4 7 2" xfId="6460"/>
    <cellStyle name="Comma 6 4 7 2 2" xfId="25477"/>
    <cellStyle name="Comma 6 4 7 3" xfId="25476"/>
    <cellStyle name="Comma 6 4 8" xfId="6461"/>
    <cellStyle name="Comma 6 4 8 2" xfId="25478"/>
    <cellStyle name="Comma 6 4 9" xfId="6462"/>
    <cellStyle name="Comma 6 4 9 2" xfId="25479"/>
    <cellStyle name="Comma 6 5" xfId="6463"/>
    <cellStyle name="Comma 6 5 10" xfId="25480"/>
    <cellStyle name="Comma 6 5 2" xfId="6464"/>
    <cellStyle name="Comma 6 5 2 2" xfId="6465"/>
    <cellStyle name="Comma 6 5 2 2 2" xfId="6466"/>
    <cellStyle name="Comma 6 5 2 2 2 2" xfId="6467"/>
    <cellStyle name="Comma 6 5 2 2 2 2 2" xfId="6468"/>
    <cellStyle name="Comma 6 5 2 2 2 2 2 2" xfId="6469"/>
    <cellStyle name="Comma 6 5 2 2 2 2 2 2 2" xfId="25486"/>
    <cellStyle name="Comma 6 5 2 2 2 2 2 3" xfId="25485"/>
    <cellStyle name="Comma 6 5 2 2 2 2 3" xfId="6470"/>
    <cellStyle name="Comma 6 5 2 2 2 2 3 2" xfId="25487"/>
    <cellStyle name="Comma 6 5 2 2 2 2 4" xfId="25484"/>
    <cellStyle name="Comma 6 5 2 2 2 3" xfId="6471"/>
    <cellStyle name="Comma 6 5 2 2 2 3 2" xfId="6472"/>
    <cellStyle name="Comma 6 5 2 2 2 3 2 2" xfId="6473"/>
    <cellStyle name="Comma 6 5 2 2 2 3 2 2 2" xfId="25490"/>
    <cellStyle name="Comma 6 5 2 2 2 3 2 3" xfId="25489"/>
    <cellStyle name="Comma 6 5 2 2 2 3 3" xfId="6474"/>
    <cellStyle name="Comma 6 5 2 2 2 3 3 2" xfId="25491"/>
    <cellStyle name="Comma 6 5 2 2 2 3 4" xfId="25488"/>
    <cellStyle name="Comma 6 5 2 2 2 4" xfId="6475"/>
    <cellStyle name="Comma 6 5 2 2 2 4 2" xfId="6476"/>
    <cellStyle name="Comma 6 5 2 2 2 4 2 2" xfId="25493"/>
    <cellStyle name="Comma 6 5 2 2 2 4 3" xfId="25492"/>
    <cellStyle name="Comma 6 5 2 2 2 5" xfId="6477"/>
    <cellStyle name="Comma 6 5 2 2 2 5 2" xfId="25494"/>
    <cellStyle name="Comma 6 5 2 2 2 6" xfId="25483"/>
    <cellStyle name="Comma 6 5 2 2 3" xfId="6478"/>
    <cellStyle name="Comma 6 5 2 2 3 2" xfId="6479"/>
    <cellStyle name="Comma 6 5 2 2 3 2 2" xfId="6480"/>
    <cellStyle name="Comma 6 5 2 2 3 2 2 2" xfId="25497"/>
    <cellStyle name="Comma 6 5 2 2 3 2 3" xfId="25496"/>
    <cellStyle name="Comma 6 5 2 2 3 3" xfId="6481"/>
    <cellStyle name="Comma 6 5 2 2 3 3 2" xfId="25498"/>
    <cellStyle name="Comma 6 5 2 2 3 4" xfId="25495"/>
    <cellStyle name="Comma 6 5 2 2 4" xfId="6482"/>
    <cellStyle name="Comma 6 5 2 2 4 2" xfId="6483"/>
    <cellStyle name="Comma 6 5 2 2 4 2 2" xfId="6484"/>
    <cellStyle name="Comma 6 5 2 2 4 2 2 2" xfId="25501"/>
    <cellStyle name="Comma 6 5 2 2 4 2 3" xfId="25500"/>
    <cellStyle name="Comma 6 5 2 2 4 3" xfId="6485"/>
    <cellStyle name="Comma 6 5 2 2 4 3 2" xfId="25502"/>
    <cellStyle name="Comma 6 5 2 2 4 4" xfId="25499"/>
    <cellStyle name="Comma 6 5 2 2 5" xfId="6486"/>
    <cellStyle name="Comma 6 5 2 2 5 2" xfId="6487"/>
    <cellStyle name="Comma 6 5 2 2 5 2 2" xfId="25504"/>
    <cellStyle name="Comma 6 5 2 2 5 3" xfId="25503"/>
    <cellStyle name="Comma 6 5 2 2 6" xfId="6488"/>
    <cellStyle name="Comma 6 5 2 2 6 2" xfId="25505"/>
    <cellStyle name="Comma 6 5 2 2 7" xfId="6489"/>
    <cellStyle name="Comma 6 5 2 2 7 2" xfId="25506"/>
    <cellStyle name="Comma 6 5 2 2 8" xfId="25482"/>
    <cellStyle name="Comma 6 5 2 3" xfId="6490"/>
    <cellStyle name="Comma 6 5 2 3 2" xfId="6491"/>
    <cellStyle name="Comma 6 5 2 3 2 2" xfId="6492"/>
    <cellStyle name="Comma 6 5 2 3 2 2 2" xfId="6493"/>
    <cellStyle name="Comma 6 5 2 3 2 2 2 2" xfId="25510"/>
    <cellStyle name="Comma 6 5 2 3 2 2 3" xfId="25509"/>
    <cellStyle name="Comma 6 5 2 3 2 3" xfId="6494"/>
    <cellStyle name="Comma 6 5 2 3 2 3 2" xfId="25511"/>
    <cellStyle name="Comma 6 5 2 3 2 4" xfId="25508"/>
    <cellStyle name="Comma 6 5 2 3 3" xfId="6495"/>
    <cellStyle name="Comma 6 5 2 3 3 2" xfId="6496"/>
    <cellStyle name="Comma 6 5 2 3 3 2 2" xfId="6497"/>
    <cellStyle name="Comma 6 5 2 3 3 2 2 2" xfId="25514"/>
    <cellStyle name="Comma 6 5 2 3 3 2 3" xfId="25513"/>
    <cellStyle name="Comma 6 5 2 3 3 3" xfId="6498"/>
    <cellStyle name="Comma 6 5 2 3 3 3 2" xfId="25515"/>
    <cellStyle name="Comma 6 5 2 3 3 4" xfId="25512"/>
    <cellStyle name="Comma 6 5 2 3 4" xfId="6499"/>
    <cellStyle name="Comma 6 5 2 3 4 2" xfId="6500"/>
    <cellStyle name="Comma 6 5 2 3 4 2 2" xfId="25517"/>
    <cellStyle name="Comma 6 5 2 3 4 3" xfId="25516"/>
    <cellStyle name="Comma 6 5 2 3 5" xfId="6501"/>
    <cellStyle name="Comma 6 5 2 3 5 2" xfId="25518"/>
    <cellStyle name="Comma 6 5 2 3 6" xfId="25507"/>
    <cellStyle name="Comma 6 5 2 4" xfId="6502"/>
    <cellStyle name="Comma 6 5 2 4 2" xfId="6503"/>
    <cellStyle name="Comma 6 5 2 4 2 2" xfId="6504"/>
    <cellStyle name="Comma 6 5 2 4 2 2 2" xfId="25521"/>
    <cellStyle name="Comma 6 5 2 4 2 3" xfId="25520"/>
    <cellStyle name="Comma 6 5 2 4 3" xfId="6505"/>
    <cellStyle name="Comma 6 5 2 4 3 2" xfId="25522"/>
    <cellStyle name="Comma 6 5 2 4 4" xfId="6506"/>
    <cellStyle name="Comma 6 5 2 4 4 2" xfId="25523"/>
    <cellStyle name="Comma 6 5 2 4 5" xfId="25519"/>
    <cellStyle name="Comma 6 5 2 5" xfId="6507"/>
    <cellStyle name="Comma 6 5 2 5 2" xfId="6508"/>
    <cellStyle name="Comma 6 5 2 5 2 2" xfId="6509"/>
    <cellStyle name="Comma 6 5 2 5 2 2 2" xfId="25526"/>
    <cellStyle name="Comma 6 5 2 5 2 3" xfId="25525"/>
    <cellStyle name="Comma 6 5 2 5 3" xfId="6510"/>
    <cellStyle name="Comma 6 5 2 5 3 2" xfId="25527"/>
    <cellStyle name="Comma 6 5 2 5 4" xfId="25524"/>
    <cellStyle name="Comma 6 5 2 6" xfId="6511"/>
    <cellStyle name="Comma 6 5 2 6 2" xfId="6512"/>
    <cellStyle name="Comma 6 5 2 6 2 2" xfId="25529"/>
    <cellStyle name="Comma 6 5 2 6 3" xfId="25528"/>
    <cellStyle name="Comma 6 5 2 7" xfId="6513"/>
    <cellStyle name="Comma 6 5 2 7 2" xfId="25530"/>
    <cellStyle name="Comma 6 5 2 8" xfId="6514"/>
    <cellStyle name="Comma 6 5 2 8 2" xfId="25531"/>
    <cellStyle name="Comma 6 5 2 9" xfId="25481"/>
    <cellStyle name="Comma 6 5 3" xfId="6515"/>
    <cellStyle name="Comma 6 5 3 2" xfId="6516"/>
    <cellStyle name="Comma 6 5 3 2 2" xfId="6517"/>
    <cellStyle name="Comma 6 5 3 2 2 2" xfId="6518"/>
    <cellStyle name="Comma 6 5 3 2 2 2 2" xfId="6519"/>
    <cellStyle name="Comma 6 5 3 2 2 2 2 2" xfId="25536"/>
    <cellStyle name="Comma 6 5 3 2 2 2 3" xfId="25535"/>
    <cellStyle name="Comma 6 5 3 2 2 3" xfId="6520"/>
    <cellStyle name="Comma 6 5 3 2 2 3 2" xfId="25537"/>
    <cellStyle name="Comma 6 5 3 2 2 4" xfId="25534"/>
    <cellStyle name="Comma 6 5 3 2 3" xfId="6521"/>
    <cellStyle name="Comma 6 5 3 2 3 2" xfId="6522"/>
    <cellStyle name="Comma 6 5 3 2 3 2 2" xfId="6523"/>
    <cellStyle name="Comma 6 5 3 2 3 2 2 2" xfId="25540"/>
    <cellStyle name="Comma 6 5 3 2 3 2 3" xfId="25539"/>
    <cellStyle name="Comma 6 5 3 2 3 3" xfId="6524"/>
    <cellStyle name="Comma 6 5 3 2 3 3 2" xfId="25541"/>
    <cellStyle name="Comma 6 5 3 2 3 4" xfId="25538"/>
    <cellStyle name="Comma 6 5 3 2 4" xfId="6525"/>
    <cellStyle name="Comma 6 5 3 2 4 2" xfId="6526"/>
    <cellStyle name="Comma 6 5 3 2 4 2 2" xfId="25543"/>
    <cellStyle name="Comma 6 5 3 2 4 3" xfId="25542"/>
    <cellStyle name="Comma 6 5 3 2 5" xfId="6527"/>
    <cellStyle name="Comma 6 5 3 2 5 2" xfId="25544"/>
    <cellStyle name="Comma 6 5 3 2 6" xfId="25533"/>
    <cellStyle name="Comma 6 5 3 3" xfId="6528"/>
    <cellStyle name="Comma 6 5 3 3 2" xfId="6529"/>
    <cellStyle name="Comma 6 5 3 3 2 2" xfId="6530"/>
    <cellStyle name="Comma 6 5 3 3 2 2 2" xfId="25547"/>
    <cellStyle name="Comma 6 5 3 3 2 3" xfId="25546"/>
    <cellStyle name="Comma 6 5 3 3 3" xfId="6531"/>
    <cellStyle name="Comma 6 5 3 3 3 2" xfId="25548"/>
    <cellStyle name="Comma 6 5 3 3 4" xfId="25545"/>
    <cellStyle name="Comma 6 5 3 4" xfId="6532"/>
    <cellStyle name="Comma 6 5 3 4 2" xfId="6533"/>
    <cellStyle name="Comma 6 5 3 4 2 2" xfId="6534"/>
    <cellStyle name="Comma 6 5 3 4 2 2 2" xfId="25551"/>
    <cellStyle name="Comma 6 5 3 4 2 3" xfId="25550"/>
    <cellStyle name="Comma 6 5 3 4 3" xfId="6535"/>
    <cellStyle name="Comma 6 5 3 4 3 2" xfId="25552"/>
    <cellStyle name="Comma 6 5 3 4 4" xfId="25549"/>
    <cellStyle name="Comma 6 5 3 5" xfId="6536"/>
    <cellStyle name="Comma 6 5 3 5 2" xfId="6537"/>
    <cellStyle name="Comma 6 5 3 5 2 2" xfId="25554"/>
    <cellStyle name="Comma 6 5 3 5 3" xfId="25553"/>
    <cellStyle name="Comma 6 5 3 6" xfId="6538"/>
    <cellStyle name="Comma 6 5 3 6 2" xfId="25555"/>
    <cellStyle name="Comma 6 5 3 7" xfId="6539"/>
    <cellStyle name="Comma 6 5 3 7 2" xfId="25556"/>
    <cellStyle name="Comma 6 5 3 8" xfId="25532"/>
    <cellStyle name="Comma 6 5 4" xfId="6540"/>
    <cellStyle name="Comma 6 5 4 2" xfId="6541"/>
    <cellStyle name="Comma 6 5 4 2 2" xfId="6542"/>
    <cellStyle name="Comma 6 5 4 2 2 2" xfId="6543"/>
    <cellStyle name="Comma 6 5 4 2 2 2 2" xfId="25560"/>
    <cellStyle name="Comma 6 5 4 2 2 3" xfId="25559"/>
    <cellStyle name="Comma 6 5 4 2 3" xfId="6544"/>
    <cellStyle name="Comma 6 5 4 2 3 2" xfId="25561"/>
    <cellStyle name="Comma 6 5 4 2 4" xfId="25558"/>
    <cellStyle name="Comma 6 5 4 3" xfId="6545"/>
    <cellStyle name="Comma 6 5 4 3 2" xfId="6546"/>
    <cellStyle name="Comma 6 5 4 3 2 2" xfId="6547"/>
    <cellStyle name="Comma 6 5 4 3 2 2 2" xfId="25564"/>
    <cellStyle name="Comma 6 5 4 3 2 3" xfId="25563"/>
    <cellStyle name="Comma 6 5 4 3 3" xfId="6548"/>
    <cellStyle name="Comma 6 5 4 3 3 2" xfId="25565"/>
    <cellStyle name="Comma 6 5 4 3 4" xfId="25562"/>
    <cellStyle name="Comma 6 5 4 4" xfId="6549"/>
    <cellStyle name="Comma 6 5 4 4 2" xfId="6550"/>
    <cellStyle name="Comma 6 5 4 4 2 2" xfId="25567"/>
    <cellStyle name="Comma 6 5 4 4 3" xfId="25566"/>
    <cellStyle name="Comma 6 5 4 5" xfId="6551"/>
    <cellStyle name="Comma 6 5 4 5 2" xfId="25568"/>
    <cellStyle name="Comma 6 5 4 6" xfId="25557"/>
    <cellStyle name="Comma 6 5 5" xfId="6552"/>
    <cellStyle name="Comma 6 5 5 2" xfId="6553"/>
    <cellStyle name="Comma 6 5 5 2 2" xfId="6554"/>
    <cellStyle name="Comma 6 5 5 2 2 2" xfId="25571"/>
    <cellStyle name="Comma 6 5 5 2 3" xfId="25570"/>
    <cellStyle name="Comma 6 5 5 3" xfId="6555"/>
    <cellStyle name="Comma 6 5 5 3 2" xfId="25572"/>
    <cellStyle name="Comma 6 5 5 4" xfId="6556"/>
    <cellStyle name="Comma 6 5 5 4 2" xfId="25573"/>
    <cellStyle name="Comma 6 5 5 5" xfId="25569"/>
    <cellStyle name="Comma 6 5 6" xfId="6557"/>
    <cellStyle name="Comma 6 5 6 2" xfId="6558"/>
    <cellStyle name="Comma 6 5 6 2 2" xfId="6559"/>
    <cellStyle name="Comma 6 5 6 2 2 2" xfId="25576"/>
    <cellStyle name="Comma 6 5 6 2 3" xfId="25575"/>
    <cellStyle name="Comma 6 5 6 3" xfId="6560"/>
    <cellStyle name="Comma 6 5 6 3 2" xfId="25577"/>
    <cellStyle name="Comma 6 5 6 4" xfId="25574"/>
    <cellStyle name="Comma 6 5 7" xfId="6561"/>
    <cellStyle name="Comma 6 5 7 2" xfId="6562"/>
    <cellStyle name="Comma 6 5 7 2 2" xfId="25579"/>
    <cellStyle name="Comma 6 5 7 3" xfId="25578"/>
    <cellStyle name="Comma 6 5 8" xfId="6563"/>
    <cellStyle name="Comma 6 5 8 2" xfId="25580"/>
    <cellStyle name="Comma 6 5 9" xfId="6564"/>
    <cellStyle name="Comma 6 5 9 2" xfId="25581"/>
    <cellStyle name="Comma 6 6" xfId="6565"/>
    <cellStyle name="Comma 6 6 2" xfId="6566"/>
    <cellStyle name="Comma 6 6 2 2" xfId="6567"/>
    <cellStyle name="Comma 6 6 2 2 2" xfId="6568"/>
    <cellStyle name="Comma 6 6 2 2 2 2" xfId="6569"/>
    <cellStyle name="Comma 6 6 2 2 2 2 2" xfId="6570"/>
    <cellStyle name="Comma 6 6 2 2 2 2 2 2" xfId="25587"/>
    <cellStyle name="Comma 6 6 2 2 2 2 3" xfId="25586"/>
    <cellStyle name="Comma 6 6 2 2 2 3" xfId="6571"/>
    <cellStyle name="Comma 6 6 2 2 2 3 2" xfId="25588"/>
    <cellStyle name="Comma 6 6 2 2 2 4" xfId="25585"/>
    <cellStyle name="Comma 6 6 2 2 3" xfId="6572"/>
    <cellStyle name="Comma 6 6 2 2 3 2" xfId="6573"/>
    <cellStyle name="Comma 6 6 2 2 3 2 2" xfId="6574"/>
    <cellStyle name="Comma 6 6 2 2 3 2 2 2" xfId="25591"/>
    <cellStyle name="Comma 6 6 2 2 3 2 3" xfId="25590"/>
    <cellStyle name="Comma 6 6 2 2 3 3" xfId="6575"/>
    <cellStyle name="Comma 6 6 2 2 3 3 2" xfId="25592"/>
    <cellStyle name="Comma 6 6 2 2 3 4" xfId="25589"/>
    <cellStyle name="Comma 6 6 2 2 4" xfId="6576"/>
    <cellStyle name="Comma 6 6 2 2 4 2" xfId="6577"/>
    <cellStyle name="Comma 6 6 2 2 4 2 2" xfId="25594"/>
    <cellStyle name="Comma 6 6 2 2 4 3" xfId="25593"/>
    <cellStyle name="Comma 6 6 2 2 5" xfId="6578"/>
    <cellStyle name="Comma 6 6 2 2 5 2" xfId="25595"/>
    <cellStyle name="Comma 6 6 2 2 6" xfId="25584"/>
    <cellStyle name="Comma 6 6 2 3" xfId="6579"/>
    <cellStyle name="Comma 6 6 2 3 2" xfId="6580"/>
    <cellStyle name="Comma 6 6 2 3 2 2" xfId="6581"/>
    <cellStyle name="Comma 6 6 2 3 2 2 2" xfId="25598"/>
    <cellStyle name="Comma 6 6 2 3 2 3" xfId="25597"/>
    <cellStyle name="Comma 6 6 2 3 3" xfId="6582"/>
    <cellStyle name="Comma 6 6 2 3 3 2" xfId="25599"/>
    <cellStyle name="Comma 6 6 2 3 4" xfId="25596"/>
    <cellStyle name="Comma 6 6 2 4" xfId="6583"/>
    <cellStyle name="Comma 6 6 2 4 2" xfId="6584"/>
    <cellStyle name="Comma 6 6 2 4 2 2" xfId="6585"/>
    <cellStyle name="Comma 6 6 2 4 2 2 2" xfId="25602"/>
    <cellStyle name="Comma 6 6 2 4 2 3" xfId="25601"/>
    <cellStyle name="Comma 6 6 2 4 3" xfId="6586"/>
    <cellStyle name="Comma 6 6 2 4 3 2" xfId="25603"/>
    <cellStyle name="Comma 6 6 2 4 4" xfId="25600"/>
    <cellStyle name="Comma 6 6 2 5" xfId="6587"/>
    <cellStyle name="Comma 6 6 2 5 2" xfId="6588"/>
    <cellStyle name="Comma 6 6 2 5 2 2" xfId="25605"/>
    <cellStyle name="Comma 6 6 2 5 3" xfId="25604"/>
    <cellStyle name="Comma 6 6 2 6" xfId="6589"/>
    <cellStyle name="Comma 6 6 2 6 2" xfId="25606"/>
    <cellStyle name="Comma 6 6 2 7" xfId="6590"/>
    <cellStyle name="Comma 6 6 2 7 2" xfId="25607"/>
    <cellStyle name="Comma 6 6 2 8" xfId="25583"/>
    <cellStyle name="Comma 6 6 3" xfId="6591"/>
    <cellStyle name="Comma 6 6 3 2" xfId="6592"/>
    <cellStyle name="Comma 6 6 3 2 2" xfId="6593"/>
    <cellStyle name="Comma 6 6 3 2 2 2" xfId="6594"/>
    <cellStyle name="Comma 6 6 3 2 2 2 2" xfId="25611"/>
    <cellStyle name="Comma 6 6 3 2 2 3" xfId="25610"/>
    <cellStyle name="Comma 6 6 3 2 3" xfId="6595"/>
    <cellStyle name="Comma 6 6 3 2 3 2" xfId="25612"/>
    <cellStyle name="Comma 6 6 3 2 4" xfId="25609"/>
    <cellStyle name="Comma 6 6 3 3" xfId="6596"/>
    <cellStyle name="Comma 6 6 3 3 2" xfId="6597"/>
    <cellStyle name="Comma 6 6 3 3 2 2" xfId="6598"/>
    <cellStyle name="Comma 6 6 3 3 2 2 2" xfId="25615"/>
    <cellStyle name="Comma 6 6 3 3 2 3" xfId="25614"/>
    <cellStyle name="Comma 6 6 3 3 3" xfId="6599"/>
    <cellStyle name="Comma 6 6 3 3 3 2" xfId="25616"/>
    <cellStyle name="Comma 6 6 3 3 4" xfId="25613"/>
    <cellStyle name="Comma 6 6 3 4" xfId="6600"/>
    <cellStyle name="Comma 6 6 3 4 2" xfId="6601"/>
    <cellStyle name="Comma 6 6 3 4 2 2" xfId="25618"/>
    <cellStyle name="Comma 6 6 3 4 3" xfId="25617"/>
    <cellStyle name="Comma 6 6 3 5" xfId="6602"/>
    <cellStyle name="Comma 6 6 3 5 2" xfId="25619"/>
    <cellStyle name="Comma 6 6 3 6" xfId="25608"/>
    <cellStyle name="Comma 6 6 4" xfId="6603"/>
    <cellStyle name="Comma 6 6 4 2" xfId="6604"/>
    <cellStyle name="Comma 6 6 4 2 2" xfId="6605"/>
    <cellStyle name="Comma 6 6 4 2 2 2" xfId="25622"/>
    <cellStyle name="Comma 6 6 4 2 3" xfId="25621"/>
    <cellStyle name="Comma 6 6 4 3" xfId="6606"/>
    <cellStyle name="Comma 6 6 4 3 2" xfId="25623"/>
    <cellStyle name="Comma 6 6 4 4" xfId="6607"/>
    <cellStyle name="Comma 6 6 4 4 2" xfId="25624"/>
    <cellStyle name="Comma 6 6 4 5" xfId="25620"/>
    <cellStyle name="Comma 6 6 5" xfId="6608"/>
    <cellStyle name="Comma 6 6 5 2" xfId="6609"/>
    <cellStyle name="Comma 6 6 5 2 2" xfId="6610"/>
    <cellStyle name="Comma 6 6 5 2 2 2" xfId="25627"/>
    <cellStyle name="Comma 6 6 5 2 3" xfId="25626"/>
    <cellStyle name="Comma 6 6 5 3" xfId="6611"/>
    <cellStyle name="Comma 6 6 5 3 2" xfId="25628"/>
    <cellStyle name="Comma 6 6 5 4" xfId="25625"/>
    <cellStyle name="Comma 6 6 6" xfId="6612"/>
    <cellStyle name="Comma 6 6 6 2" xfId="6613"/>
    <cellStyle name="Comma 6 6 6 2 2" xfId="25630"/>
    <cellStyle name="Comma 6 6 6 3" xfId="25629"/>
    <cellStyle name="Comma 6 6 7" xfId="6614"/>
    <cellStyle name="Comma 6 6 7 2" xfId="25631"/>
    <cellStyle name="Comma 6 6 8" xfId="6615"/>
    <cellStyle name="Comma 6 6 8 2" xfId="25632"/>
    <cellStyle name="Comma 6 6 9" xfId="25582"/>
    <cellStyle name="Comma 6 7" xfId="6616"/>
    <cellStyle name="Comma 6 7 2" xfId="6617"/>
    <cellStyle name="Comma 6 7 2 2" xfId="6618"/>
    <cellStyle name="Comma 6 7 2 2 2" xfId="6619"/>
    <cellStyle name="Comma 6 7 2 2 2 2" xfId="6620"/>
    <cellStyle name="Comma 6 7 2 2 2 2 2" xfId="25637"/>
    <cellStyle name="Comma 6 7 2 2 2 3" xfId="25636"/>
    <cellStyle name="Comma 6 7 2 2 3" xfId="6621"/>
    <cellStyle name="Comma 6 7 2 2 3 2" xfId="25638"/>
    <cellStyle name="Comma 6 7 2 2 4" xfId="25635"/>
    <cellStyle name="Comma 6 7 2 3" xfId="6622"/>
    <cellStyle name="Comma 6 7 2 3 2" xfId="6623"/>
    <cellStyle name="Comma 6 7 2 3 2 2" xfId="6624"/>
    <cellStyle name="Comma 6 7 2 3 2 2 2" xfId="25641"/>
    <cellStyle name="Comma 6 7 2 3 2 3" xfId="25640"/>
    <cellStyle name="Comma 6 7 2 3 3" xfId="6625"/>
    <cellStyle name="Comma 6 7 2 3 3 2" xfId="25642"/>
    <cellStyle name="Comma 6 7 2 3 4" xfId="25639"/>
    <cellStyle name="Comma 6 7 2 4" xfId="6626"/>
    <cellStyle name="Comma 6 7 2 4 2" xfId="6627"/>
    <cellStyle name="Comma 6 7 2 4 2 2" xfId="25644"/>
    <cellStyle name="Comma 6 7 2 4 3" xfId="25643"/>
    <cellStyle name="Comma 6 7 2 5" xfId="6628"/>
    <cellStyle name="Comma 6 7 2 5 2" xfId="25645"/>
    <cellStyle name="Comma 6 7 2 6" xfId="25634"/>
    <cellStyle name="Comma 6 7 3" xfId="6629"/>
    <cellStyle name="Comma 6 7 3 2" xfId="6630"/>
    <cellStyle name="Comma 6 7 3 2 2" xfId="6631"/>
    <cellStyle name="Comma 6 7 3 2 2 2" xfId="25648"/>
    <cellStyle name="Comma 6 7 3 2 3" xfId="25647"/>
    <cellStyle name="Comma 6 7 3 3" xfId="6632"/>
    <cellStyle name="Comma 6 7 3 3 2" xfId="25649"/>
    <cellStyle name="Comma 6 7 3 4" xfId="25646"/>
    <cellStyle name="Comma 6 7 4" xfId="6633"/>
    <cellStyle name="Comma 6 7 4 2" xfId="6634"/>
    <cellStyle name="Comma 6 7 4 2 2" xfId="6635"/>
    <cellStyle name="Comma 6 7 4 2 2 2" xfId="25652"/>
    <cellStyle name="Comma 6 7 4 2 3" xfId="25651"/>
    <cellStyle name="Comma 6 7 4 3" xfId="6636"/>
    <cellStyle name="Comma 6 7 4 3 2" xfId="25653"/>
    <cellStyle name="Comma 6 7 4 4" xfId="25650"/>
    <cellStyle name="Comma 6 7 5" xfId="6637"/>
    <cellStyle name="Comma 6 7 5 2" xfId="6638"/>
    <cellStyle name="Comma 6 7 5 2 2" xfId="25655"/>
    <cellStyle name="Comma 6 7 5 3" xfId="25654"/>
    <cellStyle name="Comma 6 7 6" xfId="6639"/>
    <cellStyle name="Comma 6 7 6 2" xfId="25656"/>
    <cellStyle name="Comma 6 7 7" xfId="6640"/>
    <cellStyle name="Comma 6 7 7 2" xfId="25657"/>
    <cellStyle name="Comma 6 7 8" xfId="25633"/>
    <cellStyle name="Comma 6 8" xfId="6641"/>
    <cellStyle name="Comma 6 8 2" xfId="6642"/>
    <cellStyle name="Comma 6 8 2 2" xfId="6643"/>
    <cellStyle name="Comma 6 8 2 2 2" xfId="6644"/>
    <cellStyle name="Comma 6 8 2 2 2 2" xfId="25661"/>
    <cellStyle name="Comma 6 8 2 2 3" xfId="25660"/>
    <cellStyle name="Comma 6 8 2 3" xfId="6645"/>
    <cellStyle name="Comma 6 8 2 3 2" xfId="25662"/>
    <cellStyle name="Comma 6 8 2 4" xfId="25659"/>
    <cellStyle name="Comma 6 8 3" xfId="6646"/>
    <cellStyle name="Comma 6 8 3 2" xfId="6647"/>
    <cellStyle name="Comma 6 8 3 2 2" xfId="6648"/>
    <cellStyle name="Comma 6 8 3 2 2 2" xfId="25665"/>
    <cellStyle name="Comma 6 8 3 2 3" xfId="25664"/>
    <cellStyle name="Comma 6 8 3 3" xfId="6649"/>
    <cellStyle name="Comma 6 8 3 3 2" xfId="25666"/>
    <cellStyle name="Comma 6 8 3 4" xfId="25663"/>
    <cellStyle name="Comma 6 8 4" xfId="6650"/>
    <cellStyle name="Comma 6 8 4 2" xfId="6651"/>
    <cellStyle name="Comma 6 8 4 2 2" xfId="25668"/>
    <cellStyle name="Comma 6 8 4 3" xfId="25667"/>
    <cellStyle name="Comma 6 8 5" xfId="6652"/>
    <cellStyle name="Comma 6 8 5 2" xfId="25669"/>
    <cellStyle name="Comma 6 8 6" xfId="25658"/>
    <cellStyle name="Comma 6 9" xfId="6653"/>
    <cellStyle name="Comma 6 9 2" xfId="6654"/>
    <cellStyle name="Comma 6 9 2 2" xfId="6655"/>
    <cellStyle name="Comma 6 9 2 2 2" xfId="25672"/>
    <cellStyle name="Comma 6 9 2 3" xfId="25671"/>
    <cellStyle name="Comma 6 9 3" xfId="6656"/>
    <cellStyle name="Comma 6 9 3 2" xfId="25673"/>
    <cellStyle name="Comma 6 9 4" xfId="6657"/>
    <cellStyle name="Comma 6 9 4 2" xfId="25674"/>
    <cellStyle name="Comma 6 9 5" xfId="25670"/>
    <cellStyle name="Comma 60" xfId="6658"/>
    <cellStyle name="Comma 60 2" xfId="25675"/>
    <cellStyle name="Comma 61" xfId="6659"/>
    <cellStyle name="Comma 61 2" xfId="25676"/>
    <cellStyle name="Comma 62" xfId="6660"/>
    <cellStyle name="Comma 62 2" xfId="25677"/>
    <cellStyle name="Comma 63" xfId="6661"/>
    <cellStyle name="Comma 63 2" xfId="25678"/>
    <cellStyle name="Comma 64" xfId="6662"/>
    <cellStyle name="Comma 64 2" xfId="25679"/>
    <cellStyle name="Comma 65" xfId="6663"/>
    <cellStyle name="Comma 65 2" xfId="25680"/>
    <cellStyle name="Comma 66" xfId="6664"/>
    <cellStyle name="Comma 66 2" xfId="25681"/>
    <cellStyle name="Comma 67" xfId="6665"/>
    <cellStyle name="Comma 67 2" xfId="25682"/>
    <cellStyle name="Comma 68" xfId="6666"/>
    <cellStyle name="Comma 68 2" xfId="25683"/>
    <cellStyle name="Comma 69" xfId="6667"/>
    <cellStyle name="Comma 69 2" xfId="25684"/>
    <cellStyle name="Comma 7" xfId="6668"/>
    <cellStyle name="Comma 7 10" xfId="6669"/>
    <cellStyle name="Comma 7 10 2" xfId="6670"/>
    <cellStyle name="Comma 7 10 2 2" xfId="6671"/>
    <cellStyle name="Comma 7 10 2 2 2" xfId="25688"/>
    <cellStyle name="Comma 7 10 2 3" xfId="25687"/>
    <cellStyle name="Comma 7 10 3" xfId="6672"/>
    <cellStyle name="Comma 7 10 3 2" xfId="25689"/>
    <cellStyle name="Comma 7 10 4" xfId="25686"/>
    <cellStyle name="Comma 7 11" xfId="6673"/>
    <cellStyle name="Comma 7 11 2" xfId="6674"/>
    <cellStyle name="Comma 7 11 2 2" xfId="25691"/>
    <cellStyle name="Comma 7 11 3" xfId="25690"/>
    <cellStyle name="Comma 7 12" xfId="6675"/>
    <cellStyle name="Comma 7 12 2" xfId="25692"/>
    <cellStyle name="Comma 7 13" xfId="6676"/>
    <cellStyle name="Comma 7 13 2" xfId="25693"/>
    <cellStyle name="Comma 7 14" xfId="25685"/>
    <cellStyle name="Comma 7 2" xfId="6677"/>
    <cellStyle name="Comma 7 2 10" xfId="6678"/>
    <cellStyle name="Comma 7 2 10 2" xfId="6679"/>
    <cellStyle name="Comma 7 2 10 2 2" xfId="25696"/>
    <cellStyle name="Comma 7 2 10 3" xfId="25695"/>
    <cellStyle name="Comma 7 2 11" xfId="6680"/>
    <cellStyle name="Comma 7 2 11 2" xfId="25697"/>
    <cellStyle name="Comma 7 2 12" xfId="6681"/>
    <cellStyle name="Comma 7 2 12 2" xfId="25698"/>
    <cellStyle name="Comma 7 2 13" xfId="25694"/>
    <cellStyle name="Comma 7 2 2" xfId="6682"/>
    <cellStyle name="Comma 7 2 2 10" xfId="25699"/>
    <cellStyle name="Comma 7 2 2 2" xfId="6683"/>
    <cellStyle name="Comma 7 2 2 2 2" xfId="6684"/>
    <cellStyle name="Comma 7 2 2 2 2 2" xfId="6685"/>
    <cellStyle name="Comma 7 2 2 2 2 2 2" xfId="6686"/>
    <cellStyle name="Comma 7 2 2 2 2 2 2 2" xfId="6687"/>
    <cellStyle name="Comma 7 2 2 2 2 2 2 2 2" xfId="6688"/>
    <cellStyle name="Comma 7 2 2 2 2 2 2 2 2 2" xfId="25705"/>
    <cellStyle name="Comma 7 2 2 2 2 2 2 2 3" xfId="25704"/>
    <cellStyle name="Comma 7 2 2 2 2 2 2 3" xfId="6689"/>
    <cellStyle name="Comma 7 2 2 2 2 2 2 3 2" xfId="25706"/>
    <cellStyle name="Comma 7 2 2 2 2 2 2 4" xfId="25703"/>
    <cellStyle name="Comma 7 2 2 2 2 2 3" xfId="6690"/>
    <cellStyle name="Comma 7 2 2 2 2 2 3 2" xfId="6691"/>
    <cellStyle name="Comma 7 2 2 2 2 2 3 2 2" xfId="6692"/>
    <cellStyle name="Comma 7 2 2 2 2 2 3 2 2 2" xfId="25709"/>
    <cellStyle name="Comma 7 2 2 2 2 2 3 2 3" xfId="25708"/>
    <cellStyle name="Comma 7 2 2 2 2 2 3 3" xfId="6693"/>
    <cellStyle name="Comma 7 2 2 2 2 2 3 3 2" xfId="25710"/>
    <cellStyle name="Comma 7 2 2 2 2 2 3 4" xfId="25707"/>
    <cellStyle name="Comma 7 2 2 2 2 2 4" xfId="6694"/>
    <cellStyle name="Comma 7 2 2 2 2 2 4 2" xfId="6695"/>
    <cellStyle name="Comma 7 2 2 2 2 2 4 2 2" xfId="25712"/>
    <cellStyle name="Comma 7 2 2 2 2 2 4 3" xfId="25711"/>
    <cellStyle name="Comma 7 2 2 2 2 2 5" xfId="6696"/>
    <cellStyle name="Comma 7 2 2 2 2 2 5 2" xfId="25713"/>
    <cellStyle name="Comma 7 2 2 2 2 2 6" xfId="25702"/>
    <cellStyle name="Comma 7 2 2 2 2 3" xfId="6697"/>
    <cellStyle name="Comma 7 2 2 2 2 3 2" xfId="6698"/>
    <cellStyle name="Comma 7 2 2 2 2 3 2 2" xfId="6699"/>
    <cellStyle name="Comma 7 2 2 2 2 3 2 2 2" xfId="25716"/>
    <cellStyle name="Comma 7 2 2 2 2 3 2 3" xfId="25715"/>
    <cellStyle name="Comma 7 2 2 2 2 3 3" xfId="6700"/>
    <cellStyle name="Comma 7 2 2 2 2 3 3 2" xfId="25717"/>
    <cellStyle name="Comma 7 2 2 2 2 3 4" xfId="25714"/>
    <cellStyle name="Comma 7 2 2 2 2 4" xfId="6701"/>
    <cellStyle name="Comma 7 2 2 2 2 4 2" xfId="6702"/>
    <cellStyle name="Comma 7 2 2 2 2 4 2 2" xfId="6703"/>
    <cellStyle name="Comma 7 2 2 2 2 4 2 2 2" xfId="25720"/>
    <cellStyle name="Comma 7 2 2 2 2 4 2 3" xfId="25719"/>
    <cellStyle name="Comma 7 2 2 2 2 4 3" xfId="6704"/>
    <cellStyle name="Comma 7 2 2 2 2 4 3 2" xfId="25721"/>
    <cellStyle name="Comma 7 2 2 2 2 4 4" xfId="25718"/>
    <cellStyle name="Comma 7 2 2 2 2 5" xfId="6705"/>
    <cellStyle name="Comma 7 2 2 2 2 5 2" xfId="6706"/>
    <cellStyle name="Comma 7 2 2 2 2 5 2 2" xfId="25723"/>
    <cellStyle name="Comma 7 2 2 2 2 5 3" xfId="25722"/>
    <cellStyle name="Comma 7 2 2 2 2 6" xfId="6707"/>
    <cellStyle name="Comma 7 2 2 2 2 6 2" xfId="25724"/>
    <cellStyle name="Comma 7 2 2 2 2 7" xfId="6708"/>
    <cellStyle name="Comma 7 2 2 2 2 7 2" xfId="25725"/>
    <cellStyle name="Comma 7 2 2 2 2 8" xfId="25701"/>
    <cellStyle name="Comma 7 2 2 2 3" xfId="6709"/>
    <cellStyle name="Comma 7 2 2 2 3 2" xfId="6710"/>
    <cellStyle name="Comma 7 2 2 2 3 2 2" xfId="6711"/>
    <cellStyle name="Comma 7 2 2 2 3 2 2 2" xfId="6712"/>
    <cellStyle name="Comma 7 2 2 2 3 2 2 2 2" xfId="25729"/>
    <cellStyle name="Comma 7 2 2 2 3 2 2 3" xfId="25728"/>
    <cellStyle name="Comma 7 2 2 2 3 2 3" xfId="6713"/>
    <cellStyle name="Comma 7 2 2 2 3 2 3 2" xfId="25730"/>
    <cellStyle name="Comma 7 2 2 2 3 2 4" xfId="25727"/>
    <cellStyle name="Comma 7 2 2 2 3 3" xfId="6714"/>
    <cellStyle name="Comma 7 2 2 2 3 3 2" xfId="6715"/>
    <cellStyle name="Comma 7 2 2 2 3 3 2 2" xfId="6716"/>
    <cellStyle name="Comma 7 2 2 2 3 3 2 2 2" xfId="25733"/>
    <cellStyle name="Comma 7 2 2 2 3 3 2 3" xfId="25732"/>
    <cellStyle name="Comma 7 2 2 2 3 3 3" xfId="6717"/>
    <cellStyle name="Comma 7 2 2 2 3 3 3 2" xfId="25734"/>
    <cellStyle name="Comma 7 2 2 2 3 3 4" xfId="25731"/>
    <cellStyle name="Comma 7 2 2 2 3 4" xfId="6718"/>
    <cellStyle name="Comma 7 2 2 2 3 4 2" xfId="6719"/>
    <cellStyle name="Comma 7 2 2 2 3 4 2 2" xfId="25736"/>
    <cellStyle name="Comma 7 2 2 2 3 4 3" xfId="25735"/>
    <cellStyle name="Comma 7 2 2 2 3 5" xfId="6720"/>
    <cellStyle name="Comma 7 2 2 2 3 5 2" xfId="25737"/>
    <cellStyle name="Comma 7 2 2 2 3 6" xfId="25726"/>
    <cellStyle name="Comma 7 2 2 2 4" xfId="6721"/>
    <cellStyle name="Comma 7 2 2 2 4 2" xfId="6722"/>
    <cellStyle name="Comma 7 2 2 2 4 2 2" xfId="6723"/>
    <cellStyle name="Comma 7 2 2 2 4 2 2 2" xfId="25740"/>
    <cellStyle name="Comma 7 2 2 2 4 2 3" xfId="25739"/>
    <cellStyle name="Comma 7 2 2 2 4 3" xfId="6724"/>
    <cellStyle name="Comma 7 2 2 2 4 3 2" xfId="25741"/>
    <cellStyle name="Comma 7 2 2 2 4 4" xfId="6725"/>
    <cellStyle name="Comma 7 2 2 2 4 4 2" xfId="25742"/>
    <cellStyle name="Comma 7 2 2 2 4 5" xfId="25738"/>
    <cellStyle name="Comma 7 2 2 2 5" xfId="6726"/>
    <cellStyle name="Comma 7 2 2 2 5 2" xfId="6727"/>
    <cellStyle name="Comma 7 2 2 2 5 2 2" xfId="6728"/>
    <cellStyle name="Comma 7 2 2 2 5 2 2 2" xfId="25745"/>
    <cellStyle name="Comma 7 2 2 2 5 2 3" xfId="25744"/>
    <cellStyle name="Comma 7 2 2 2 5 3" xfId="6729"/>
    <cellStyle name="Comma 7 2 2 2 5 3 2" xfId="25746"/>
    <cellStyle name="Comma 7 2 2 2 5 4" xfId="25743"/>
    <cellStyle name="Comma 7 2 2 2 6" xfId="6730"/>
    <cellStyle name="Comma 7 2 2 2 6 2" xfId="6731"/>
    <cellStyle name="Comma 7 2 2 2 6 2 2" xfId="25748"/>
    <cellStyle name="Comma 7 2 2 2 6 3" xfId="25747"/>
    <cellStyle name="Comma 7 2 2 2 7" xfId="6732"/>
    <cellStyle name="Comma 7 2 2 2 7 2" xfId="25749"/>
    <cellStyle name="Comma 7 2 2 2 8" xfId="6733"/>
    <cellStyle name="Comma 7 2 2 2 8 2" xfId="25750"/>
    <cellStyle name="Comma 7 2 2 2 9" xfId="25700"/>
    <cellStyle name="Comma 7 2 2 3" xfId="6734"/>
    <cellStyle name="Comma 7 2 2 3 2" xfId="6735"/>
    <cellStyle name="Comma 7 2 2 3 2 2" xfId="6736"/>
    <cellStyle name="Comma 7 2 2 3 2 2 2" xfId="6737"/>
    <cellStyle name="Comma 7 2 2 3 2 2 2 2" xfId="6738"/>
    <cellStyle name="Comma 7 2 2 3 2 2 2 2 2" xfId="25755"/>
    <cellStyle name="Comma 7 2 2 3 2 2 2 3" xfId="25754"/>
    <cellStyle name="Comma 7 2 2 3 2 2 3" xfId="6739"/>
    <cellStyle name="Comma 7 2 2 3 2 2 3 2" xfId="25756"/>
    <cellStyle name="Comma 7 2 2 3 2 2 4" xfId="25753"/>
    <cellStyle name="Comma 7 2 2 3 2 3" xfId="6740"/>
    <cellStyle name="Comma 7 2 2 3 2 3 2" xfId="6741"/>
    <cellStyle name="Comma 7 2 2 3 2 3 2 2" xfId="6742"/>
    <cellStyle name="Comma 7 2 2 3 2 3 2 2 2" xfId="25759"/>
    <cellStyle name="Comma 7 2 2 3 2 3 2 3" xfId="25758"/>
    <cellStyle name="Comma 7 2 2 3 2 3 3" xfId="6743"/>
    <cellStyle name="Comma 7 2 2 3 2 3 3 2" xfId="25760"/>
    <cellStyle name="Comma 7 2 2 3 2 3 4" xfId="25757"/>
    <cellStyle name="Comma 7 2 2 3 2 4" xfId="6744"/>
    <cellStyle name="Comma 7 2 2 3 2 4 2" xfId="6745"/>
    <cellStyle name="Comma 7 2 2 3 2 4 2 2" xfId="25762"/>
    <cellStyle name="Comma 7 2 2 3 2 4 3" xfId="25761"/>
    <cellStyle name="Comma 7 2 2 3 2 5" xfId="6746"/>
    <cellStyle name="Comma 7 2 2 3 2 5 2" xfId="25763"/>
    <cellStyle name="Comma 7 2 2 3 2 6" xfId="25752"/>
    <cellStyle name="Comma 7 2 2 3 3" xfId="6747"/>
    <cellStyle name="Comma 7 2 2 3 3 2" xfId="6748"/>
    <cellStyle name="Comma 7 2 2 3 3 2 2" xfId="6749"/>
    <cellStyle name="Comma 7 2 2 3 3 2 2 2" xfId="25766"/>
    <cellStyle name="Comma 7 2 2 3 3 2 3" xfId="25765"/>
    <cellStyle name="Comma 7 2 2 3 3 3" xfId="6750"/>
    <cellStyle name="Comma 7 2 2 3 3 3 2" xfId="25767"/>
    <cellStyle name="Comma 7 2 2 3 3 4" xfId="25764"/>
    <cellStyle name="Comma 7 2 2 3 4" xfId="6751"/>
    <cellStyle name="Comma 7 2 2 3 4 2" xfId="6752"/>
    <cellStyle name="Comma 7 2 2 3 4 2 2" xfId="6753"/>
    <cellStyle name="Comma 7 2 2 3 4 2 2 2" xfId="25770"/>
    <cellStyle name="Comma 7 2 2 3 4 2 3" xfId="25769"/>
    <cellStyle name="Comma 7 2 2 3 4 3" xfId="6754"/>
    <cellStyle name="Comma 7 2 2 3 4 3 2" xfId="25771"/>
    <cellStyle name="Comma 7 2 2 3 4 4" xfId="25768"/>
    <cellStyle name="Comma 7 2 2 3 5" xfId="6755"/>
    <cellStyle name="Comma 7 2 2 3 5 2" xfId="6756"/>
    <cellStyle name="Comma 7 2 2 3 5 2 2" xfId="25773"/>
    <cellStyle name="Comma 7 2 2 3 5 3" xfId="25772"/>
    <cellStyle name="Comma 7 2 2 3 6" xfId="6757"/>
    <cellStyle name="Comma 7 2 2 3 6 2" xfId="25774"/>
    <cellStyle name="Comma 7 2 2 3 7" xfId="6758"/>
    <cellStyle name="Comma 7 2 2 3 7 2" xfId="25775"/>
    <cellStyle name="Comma 7 2 2 3 8" xfId="25751"/>
    <cellStyle name="Comma 7 2 2 4" xfId="6759"/>
    <cellStyle name="Comma 7 2 2 4 2" xfId="6760"/>
    <cellStyle name="Comma 7 2 2 4 2 2" xfId="6761"/>
    <cellStyle name="Comma 7 2 2 4 2 2 2" xfId="6762"/>
    <cellStyle name="Comma 7 2 2 4 2 2 2 2" xfId="25779"/>
    <cellStyle name="Comma 7 2 2 4 2 2 3" xfId="25778"/>
    <cellStyle name="Comma 7 2 2 4 2 3" xfId="6763"/>
    <cellStyle name="Comma 7 2 2 4 2 3 2" xfId="25780"/>
    <cellStyle name="Comma 7 2 2 4 2 4" xfId="25777"/>
    <cellStyle name="Comma 7 2 2 4 3" xfId="6764"/>
    <cellStyle name="Comma 7 2 2 4 3 2" xfId="6765"/>
    <cellStyle name="Comma 7 2 2 4 3 2 2" xfId="6766"/>
    <cellStyle name="Comma 7 2 2 4 3 2 2 2" xfId="25783"/>
    <cellStyle name="Comma 7 2 2 4 3 2 3" xfId="25782"/>
    <cellStyle name="Comma 7 2 2 4 3 3" xfId="6767"/>
    <cellStyle name="Comma 7 2 2 4 3 3 2" xfId="25784"/>
    <cellStyle name="Comma 7 2 2 4 3 4" xfId="25781"/>
    <cellStyle name="Comma 7 2 2 4 4" xfId="6768"/>
    <cellStyle name="Comma 7 2 2 4 4 2" xfId="6769"/>
    <cellStyle name="Comma 7 2 2 4 4 2 2" xfId="25786"/>
    <cellStyle name="Comma 7 2 2 4 4 3" xfId="25785"/>
    <cellStyle name="Comma 7 2 2 4 5" xfId="6770"/>
    <cellStyle name="Comma 7 2 2 4 5 2" xfId="25787"/>
    <cellStyle name="Comma 7 2 2 4 6" xfId="25776"/>
    <cellStyle name="Comma 7 2 2 5" xfId="6771"/>
    <cellStyle name="Comma 7 2 2 5 2" xfId="6772"/>
    <cellStyle name="Comma 7 2 2 5 2 2" xfId="6773"/>
    <cellStyle name="Comma 7 2 2 5 2 2 2" xfId="25790"/>
    <cellStyle name="Comma 7 2 2 5 2 3" xfId="25789"/>
    <cellStyle name="Comma 7 2 2 5 3" xfId="6774"/>
    <cellStyle name="Comma 7 2 2 5 3 2" xfId="25791"/>
    <cellStyle name="Comma 7 2 2 5 4" xfId="6775"/>
    <cellStyle name="Comma 7 2 2 5 4 2" xfId="25792"/>
    <cellStyle name="Comma 7 2 2 5 5" xfId="25788"/>
    <cellStyle name="Comma 7 2 2 6" xfId="6776"/>
    <cellStyle name="Comma 7 2 2 6 2" xfId="6777"/>
    <cellStyle name="Comma 7 2 2 6 2 2" xfId="6778"/>
    <cellStyle name="Comma 7 2 2 6 2 2 2" xfId="25795"/>
    <cellStyle name="Comma 7 2 2 6 2 3" xfId="25794"/>
    <cellStyle name="Comma 7 2 2 6 3" xfId="6779"/>
    <cellStyle name="Comma 7 2 2 6 3 2" xfId="25796"/>
    <cellStyle name="Comma 7 2 2 6 4" xfId="25793"/>
    <cellStyle name="Comma 7 2 2 7" xfId="6780"/>
    <cellStyle name="Comma 7 2 2 7 2" xfId="6781"/>
    <cellStyle name="Comma 7 2 2 7 2 2" xfId="25798"/>
    <cellStyle name="Comma 7 2 2 7 3" xfId="25797"/>
    <cellStyle name="Comma 7 2 2 8" xfId="6782"/>
    <cellStyle name="Comma 7 2 2 8 2" xfId="25799"/>
    <cellStyle name="Comma 7 2 2 9" xfId="6783"/>
    <cellStyle name="Comma 7 2 2 9 2" xfId="25800"/>
    <cellStyle name="Comma 7 2 3" xfId="6784"/>
    <cellStyle name="Comma 7 2 3 10" xfId="25801"/>
    <cellStyle name="Comma 7 2 3 2" xfId="6785"/>
    <cellStyle name="Comma 7 2 3 2 2" xfId="6786"/>
    <cellStyle name="Comma 7 2 3 2 2 2" xfId="6787"/>
    <cellStyle name="Comma 7 2 3 2 2 2 2" xfId="6788"/>
    <cellStyle name="Comma 7 2 3 2 2 2 2 2" xfId="6789"/>
    <cellStyle name="Comma 7 2 3 2 2 2 2 2 2" xfId="6790"/>
    <cellStyle name="Comma 7 2 3 2 2 2 2 2 2 2" xfId="25807"/>
    <cellStyle name="Comma 7 2 3 2 2 2 2 2 3" xfId="25806"/>
    <cellStyle name="Comma 7 2 3 2 2 2 2 3" xfId="6791"/>
    <cellStyle name="Comma 7 2 3 2 2 2 2 3 2" xfId="25808"/>
    <cellStyle name="Comma 7 2 3 2 2 2 2 4" xfId="25805"/>
    <cellStyle name="Comma 7 2 3 2 2 2 3" xfId="6792"/>
    <cellStyle name="Comma 7 2 3 2 2 2 3 2" xfId="6793"/>
    <cellStyle name="Comma 7 2 3 2 2 2 3 2 2" xfId="6794"/>
    <cellStyle name="Comma 7 2 3 2 2 2 3 2 2 2" xfId="25811"/>
    <cellStyle name="Comma 7 2 3 2 2 2 3 2 3" xfId="25810"/>
    <cellStyle name="Comma 7 2 3 2 2 2 3 3" xfId="6795"/>
    <cellStyle name="Comma 7 2 3 2 2 2 3 3 2" xfId="25812"/>
    <cellStyle name="Comma 7 2 3 2 2 2 3 4" xfId="25809"/>
    <cellStyle name="Comma 7 2 3 2 2 2 4" xfId="6796"/>
    <cellStyle name="Comma 7 2 3 2 2 2 4 2" xfId="6797"/>
    <cellStyle name="Comma 7 2 3 2 2 2 4 2 2" xfId="25814"/>
    <cellStyle name="Comma 7 2 3 2 2 2 4 3" xfId="25813"/>
    <cellStyle name="Comma 7 2 3 2 2 2 5" xfId="6798"/>
    <cellStyle name="Comma 7 2 3 2 2 2 5 2" xfId="25815"/>
    <cellStyle name="Comma 7 2 3 2 2 2 6" xfId="25804"/>
    <cellStyle name="Comma 7 2 3 2 2 3" xfId="6799"/>
    <cellStyle name="Comma 7 2 3 2 2 3 2" xfId="6800"/>
    <cellStyle name="Comma 7 2 3 2 2 3 2 2" xfId="6801"/>
    <cellStyle name="Comma 7 2 3 2 2 3 2 2 2" xfId="25818"/>
    <cellStyle name="Comma 7 2 3 2 2 3 2 3" xfId="25817"/>
    <cellStyle name="Comma 7 2 3 2 2 3 3" xfId="6802"/>
    <cellStyle name="Comma 7 2 3 2 2 3 3 2" xfId="25819"/>
    <cellStyle name="Comma 7 2 3 2 2 3 4" xfId="25816"/>
    <cellStyle name="Comma 7 2 3 2 2 4" xfId="6803"/>
    <cellStyle name="Comma 7 2 3 2 2 4 2" xfId="6804"/>
    <cellStyle name="Comma 7 2 3 2 2 4 2 2" xfId="6805"/>
    <cellStyle name="Comma 7 2 3 2 2 4 2 2 2" xfId="25822"/>
    <cellStyle name="Comma 7 2 3 2 2 4 2 3" xfId="25821"/>
    <cellStyle name="Comma 7 2 3 2 2 4 3" xfId="6806"/>
    <cellStyle name="Comma 7 2 3 2 2 4 3 2" xfId="25823"/>
    <cellStyle name="Comma 7 2 3 2 2 4 4" xfId="25820"/>
    <cellStyle name="Comma 7 2 3 2 2 5" xfId="6807"/>
    <cellStyle name="Comma 7 2 3 2 2 5 2" xfId="6808"/>
    <cellStyle name="Comma 7 2 3 2 2 5 2 2" xfId="25825"/>
    <cellStyle name="Comma 7 2 3 2 2 5 3" xfId="25824"/>
    <cellStyle name="Comma 7 2 3 2 2 6" xfId="6809"/>
    <cellStyle name="Comma 7 2 3 2 2 6 2" xfId="25826"/>
    <cellStyle name="Comma 7 2 3 2 2 7" xfId="25803"/>
    <cellStyle name="Comma 7 2 3 2 3" xfId="6810"/>
    <cellStyle name="Comma 7 2 3 2 3 2" xfId="6811"/>
    <cellStyle name="Comma 7 2 3 2 3 2 2" xfId="6812"/>
    <cellStyle name="Comma 7 2 3 2 3 2 2 2" xfId="6813"/>
    <cellStyle name="Comma 7 2 3 2 3 2 2 2 2" xfId="25830"/>
    <cellStyle name="Comma 7 2 3 2 3 2 2 3" xfId="25829"/>
    <cellStyle name="Comma 7 2 3 2 3 2 3" xfId="6814"/>
    <cellStyle name="Comma 7 2 3 2 3 2 3 2" xfId="25831"/>
    <cellStyle name="Comma 7 2 3 2 3 2 4" xfId="25828"/>
    <cellStyle name="Comma 7 2 3 2 3 3" xfId="6815"/>
    <cellStyle name="Comma 7 2 3 2 3 3 2" xfId="6816"/>
    <cellStyle name="Comma 7 2 3 2 3 3 2 2" xfId="6817"/>
    <cellStyle name="Comma 7 2 3 2 3 3 2 2 2" xfId="25834"/>
    <cellStyle name="Comma 7 2 3 2 3 3 2 3" xfId="25833"/>
    <cellStyle name="Comma 7 2 3 2 3 3 3" xfId="6818"/>
    <cellStyle name="Comma 7 2 3 2 3 3 3 2" xfId="25835"/>
    <cellStyle name="Comma 7 2 3 2 3 3 4" xfId="25832"/>
    <cellStyle name="Comma 7 2 3 2 3 4" xfId="6819"/>
    <cellStyle name="Comma 7 2 3 2 3 4 2" xfId="6820"/>
    <cellStyle name="Comma 7 2 3 2 3 4 2 2" xfId="25837"/>
    <cellStyle name="Comma 7 2 3 2 3 4 3" xfId="25836"/>
    <cellStyle name="Comma 7 2 3 2 3 5" xfId="6821"/>
    <cellStyle name="Comma 7 2 3 2 3 5 2" xfId="25838"/>
    <cellStyle name="Comma 7 2 3 2 3 6" xfId="25827"/>
    <cellStyle name="Comma 7 2 3 2 4" xfId="6822"/>
    <cellStyle name="Comma 7 2 3 2 4 2" xfId="6823"/>
    <cellStyle name="Comma 7 2 3 2 4 2 2" xfId="6824"/>
    <cellStyle name="Comma 7 2 3 2 4 2 2 2" xfId="25841"/>
    <cellStyle name="Comma 7 2 3 2 4 2 3" xfId="25840"/>
    <cellStyle name="Comma 7 2 3 2 4 3" xfId="6825"/>
    <cellStyle name="Comma 7 2 3 2 4 3 2" xfId="25842"/>
    <cellStyle name="Comma 7 2 3 2 4 4" xfId="6826"/>
    <cellStyle name="Comma 7 2 3 2 4 4 2" xfId="25843"/>
    <cellStyle name="Comma 7 2 3 2 4 5" xfId="25839"/>
    <cellStyle name="Comma 7 2 3 2 5" xfId="6827"/>
    <cellStyle name="Comma 7 2 3 2 5 2" xfId="6828"/>
    <cellStyle name="Comma 7 2 3 2 5 2 2" xfId="6829"/>
    <cellStyle name="Comma 7 2 3 2 5 2 2 2" xfId="25846"/>
    <cellStyle name="Comma 7 2 3 2 5 2 3" xfId="25845"/>
    <cellStyle name="Comma 7 2 3 2 5 3" xfId="6830"/>
    <cellStyle name="Comma 7 2 3 2 5 3 2" xfId="25847"/>
    <cellStyle name="Comma 7 2 3 2 5 4" xfId="25844"/>
    <cellStyle name="Comma 7 2 3 2 6" xfId="6831"/>
    <cellStyle name="Comma 7 2 3 2 6 2" xfId="6832"/>
    <cellStyle name="Comma 7 2 3 2 6 2 2" xfId="25849"/>
    <cellStyle name="Comma 7 2 3 2 6 3" xfId="25848"/>
    <cellStyle name="Comma 7 2 3 2 7" xfId="6833"/>
    <cellStyle name="Comma 7 2 3 2 7 2" xfId="25850"/>
    <cellStyle name="Comma 7 2 3 2 8" xfId="6834"/>
    <cellStyle name="Comma 7 2 3 2 8 2" xfId="25851"/>
    <cellStyle name="Comma 7 2 3 2 9" xfId="25802"/>
    <cellStyle name="Comma 7 2 3 3" xfId="6835"/>
    <cellStyle name="Comma 7 2 3 3 2" xfId="6836"/>
    <cellStyle name="Comma 7 2 3 3 2 2" xfId="6837"/>
    <cellStyle name="Comma 7 2 3 3 2 2 2" xfId="6838"/>
    <cellStyle name="Comma 7 2 3 3 2 2 2 2" xfId="6839"/>
    <cellStyle name="Comma 7 2 3 3 2 2 2 2 2" xfId="25856"/>
    <cellStyle name="Comma 7 2 3 3 2 2 2 3" xfId="25855"/>
    <cellStyle name="Comma 7 2 3 3 2 2 3" xfId="6840"/>
    <cellStyle name="Comma 7 2 3 3 2 2 3 2" xfId="25857"/>
    <cellStyle name="Comma 7 2 3 3 2 2 4" xfId="25854"/>
    <cellStyle name="Comma 7 2 3 3 2 3" xfId="6841"/>
    <cellStyle name="Comma 7 2 3 3 2 3 2" xfId="6842"/>
    <cellStyle name="Comma 7 2 3 3 2 3 2 2" xfId="6843"/>
    <cellStyle name="Comma 7 2 3 3 2 3 2 2 2" xfId="25860"/>
    <cellStyle name="Comma 7 2 3 3 2 3 2 3" xfId="25859"/>
    <cellStyle name="Comma 7 2 3 3 2 3 3" xfId="6844"/>
    <cellStyle name="Comma 7 2 3 3 2 3 3 2" xfId="25861"/>
    <cellStyle name="Comma 7 2 3 3 2 3 4" xfId="25858"/>
    <cellStyle name="Comma 7 2 3 3 2 4" xfId="6845"/>
    <cellStyle name="Comma 7 2 3 3 2 4 2" xfId="6846"/>
    <cellStyle name="Comma 7 2 3 3 2 4 2 2" xfId="25863"/>
    <cellStyle name="Comma 7 2 3 3 2 4 3" xfId="25862"/>
    <cellStyle name="Comma 7 2 3 3 2 5" xfId="6847"/>
    <cellStyle name="Comma 7 2 3 3 2 5 2" xfId="25864"/>
    <cellStyle name="Comma 7 2 3 3 2 6" xfId="25853"/>
    <cellStyle name="Comma 7 2 3 3 3" xfId="6848"/>
    <cellStyle name="Comma 7 2 3 3 3 2" xfId="6849"/>
    <cellStyle name="Comma 7 2 3 3 3 2 2" xfId="6850"/>
    <cellStyle name="Comma 7 2 3 3 3 2 2 2" xfId="25867"/>
    <cellStyle name="Comma 7 2 3 3 3 2 3" xfId="25866"/>
    <cellStyle name="Comma 7 2 3 3 3 3" xfId="6851"/>
    <cellStyle name="Comma 7 2 3 3 3 3 2" xfId="25868"/>
    <cellStyle name="Comma 7 2 3 3 3 4" xfId="25865"/>
    <cellStyle name="Comma 7 2 3 3 4" xfId="6852"/>
    <cellStyle name="Comma 7 2 3 3 4 2" xfId="6853"/>
    <cellStyle name="Comma 7 2 3 3 4 2 2" xfId="6854"/>
    <cellStyle name="Comma 7 2 3 3 4 2 2 2" xfId="25871"/>
    <cellStyle name="Comma 7 2 3 3 4 2 3" xfId="25870"/>
    <cellStyle name="Comma 7 2 3 3 4 3" xfId="6855"/>
    <cellStyle name="Comma 7 2 3 3 4 3 2" xfId="25872"/>
    <cellStyle name="Comma 7 2 3 3 4 4" xfId="25869"/>
    <cellStyle name="Comma 7 2 3 3 5" xfId="6856"/>
    <cellStyle name="Comma 7 2 3 3 5 2" xfId="6857"/>
    <cellStyle name="Comma 7 2 3 3 5 2 2" xfId="25874"/>
    <cellStyle name="Comma 7 2 3 3 5 3" xfId="25873"/>
    <cellStyle name="Comma 7 2 3 3 6" xfId="6858"/>
    <cellStyle name="Comma 7 2 3 3 6 2" xfId="25875"/>
    <cellStyle name="Comma 7 2 3 3 7" xfId="25852"/>
    <cellStyle name="Comma 7 2 3 4" xfId="6859"/>
    <cellStyle name="Comma 7 2 3 4 2" xfId="6860"/>
    <cellStyle name="Comma 7 2 3 4 2 2" xfId="6861"/>
    <cellStyle name="Comma 7 2 3 4 2 2 2" xfId="6862"/>
    <cellStyle name="Comma 7 2 3 4 2 2 2 2" xfId="25879"/>
    <cellStyle name="Comma 7 2 3 4 2 2 3" xfId="25878"/>
    <cellStyle name="Comma 7 2 3 4 2 3" xfId="6863"/>
    <cellStyle name="Comma 7 2 3 4 2 3 2" xfId="25880"/>
    <cellStyle name="Comma 7 2 3 4 2 4" xfId="25877"/>
    <cellStyle name="Comma 7 2 3 4 3" xfId="6864"/>
    <cellStyle name="Comma 7 2 3 4 3 2" xfId="6865"/>
    <cellStyle name="Comma 7 2 3 4 3 2 2" xfId="6866"/>
    <cellStyle name="Comma 7 2 3 4 3 2 2 2" xfId="25883"/>
    <cellStyle name="Comma 7 2 3 4 3 2 3" xfId="25882"/>
    <cellStyle name="Comma 7 2 3 4 3 3" xfId="6867"/>
    <cellStyle name="Comma 7 2 3 4 3 3 2" xfId="25884"/>
    <cellStyle name="Comma 7 2 3 4 3 4" xfId="25881"/>
    <cellStyle name="Comma 7 2 3 4 4" xfId="6868"/>
    <cellStyle name="Comma 7 2 3 4 4 2" xfId="6869"/>
    <cellStyle name="Comma 7 2 3 4 4 2 2" xfId="25886"/>
    <cellStyle name="Comma 7 2 3 4 4 3" xfId="25885"/>
    <cellStyle name="Comma 7 2 3 4 5" xfId="6870"/>
    <cellStyle name="Comma 7 2 3 4 5 2" xfId="25887"/>
    <cellStyle name="Comma 7 2 3 4 6" xfId="25876"/>
    <cellStyle name="Comma 7 2 3 5" xfId="6871"/>
    <cellStyle name="Comma 7 2 3 5 2" xfId="6872"/>
    <cellStyle name="Comma 7 2 3 5 2 2" xfId="6873"/>
    <cellStyle name="Comma 7 2 3 5 2 2 2" xfId="25890"/>
    <cellStyle name="Comma 7 2 3 5 2 3" xfId="25889"/>
    <cellStyle name="Comma 7 2 3 5 3" xfId="6874"/>
    <cellStyle name="Comma 7 2 3 5 3 2" xfId="25891"/>
    <cellStyle name="Comma 7 2 3 5 4" xfId="6875"/>
    <cellStyle name="Comma 7 2 3 5 4 2" xfId="25892"/>
    <cellStyle name="Comma 7 2 3 5 5" xfId="25888"/>
    <cellStyle name="Comma 7 2 3 6" xfId="6876"/>
    <cellStyle name="Comma 7 2 3 6 2" xfId="6877"/>
    <cellStyle name="Comma 7 2 3 6 2 2" xfId="6878"/>
    <cellStyle name="Comma 7 2 3 6 2 2 2" xfId="25895"/>
    <cellStyle name="Comma 7 2 3 6 2 3" xfId="25894"/>
    <cellStyle name="Comma 7 2 3 6 3" xfId="6879"/>
    <cellStyle name="Comma 7 2 3 6 3 2" xfId="25896"/>
    <cellStyle name="Comma 7 2 3 6 4" xfId="25893"/>
    <cellStyle name="Comma 7 2 3 7" xfId="6880"/>
    <cellStyle name="Comma 7 2 3 7 2" xfId="6881"/>
    <cellStyle name="Comma 7 2 3 7 2 2" xfId="25898"/>
    <cellStyle name="Comma 7 2 3 7 3" xfId="25897"/>
    <cellStyle name="Comma 7 2 3 8" xfId="6882"/>
    <cellStyle name="Comma 7 2 3 8 2" xfId="25899"/>
    <cellStyle name="Comma 7 2 3 9" xfId="6883"/>
    <cellStyle name="Comma 7 2 3 9 2" xfId="25900"/>
    <cellStyle name="Comma 7 2 4" xfId="6884"/>
    <cellStyle name="Comma 7 2 4 10" xfId="25901"/>
    <cellStyle name="Comma 7 2 4 2" xfId="6885"/>
    <cellStyle name="Comma 7 2 4 2 2" xfId="6886"/>
    <cellStyle name="Comma 7 2 4 2 2 2" xfId="6887"/>
    <cellStyle name="Comma 7 2 4 2 2 2 2" xfId="6888"/>
    <cellStyle name="Comma 7 2 4 2 2 2 2 2" xfId="6889"/>
    <cellStyle name="Comma 7 2 4 2 2 2 2 2 2" xfId="6890"/>
    <cellStyle name="Comma 7 2 4 2 2 2 2 2 2 2" xfId="25907"/>
    <cellStyle name="Comma 7 2 4 2 2 2 2 2 3" xfId="25906"/>
    <cellStyle name="Comma 7 2 4 2 2 2 2 3" xfId="6891"/>
    <cellStyle name="Comma 7 2 4 2 2 2 2 3 2" xfId="25908"/>
    <cellStyle name="Comma 7 2 4 2 2 2 2 4" xfId="25905"/>
    <cellStyle name="Comma 7 2 4 2 2 2 3" xfId="6892"/>
    <cellStyle name="Comma 7 2 4 2 2 2 3 2" xfId="6893"/>
    <cellStyle name="Comma 7 2 4 2 2 2 3 2 2" xfId="6894"/>
    <cellStyle name="Comma 7 2 4 2 2 2 3 2 2 2" xfId="25911"/>
    <cellStyle name="Comma 7 2 4 2 2 2 3 2 3" xfId="25910"/>
    <cellStyle name="Comma 7 2 4 2 2 2 3 3" xfId="6895"/>
    <cellStyle name="Comma 7 2 4 2 2 2 3 3 2" xfId="25912"/>
    <cellStyle name="Comma 7 2 4 2 2 2 3 4" xfId="25909"/>
    <cellStyle name="Comma 7 2 4 2 2 2 4" xfId="6896"/>
    <cellStyle name="Comma 7 2 4 2 2 2 4 2" xfId="6897"/>
    <cellStyle name="Comma 7 2 4 2 2 2 4 2 2" xfId="25914"/>
    <cellStyle name="Comma 7 2 4 2 2 2 4 3" xfId="25913"/>
    <cellStyle name="Comma 7 2 4 2 2 2 5" xfId="6898"/>
    <cellStyle name="Comma 7 2 4 2 2 2 5 2" xfId="25915"/>
    <cellStyle name="Comma 7 2 4 2 2 2 6" xfId="25904"/>
    <cellStyle name="Comma 7 2 4 2 2 3" xfId="6899"/>
    <cellStyle name="Comma 7 2 4 2 2 3 2" xfId="6900"/>
    <cellStyle name="Comma 7 2 4 2 2 3 2 2" xfId="6901"/>
    <cellStyle name="Comma 7 2 4 2 2 3 2 2 2" xfId="25918"/>
    <cellStyle name="Comma 7 2 4 2 2 3 2 3" xfId="25917"/>
    <cellStyle name="Comma 7 2 4 2 2 3 3" xfId="6902"/>
    <cellStyle name="Comma 7 2 4 2 2 3 3 2" xfId="25919"/>
    <cellStyle name="Comma 7 2 4 2 2 3 4" xfId="25916"/>
    <cellStyle name="Comma 7 2 4 2 2 4" xfId="6903"/>
    <cellStyle name="Comma 7 2 4 2 2 4 2" xfId="6904"/>
    <cellStyle name="Comma 7 2 4 2 2 4 2 2" xfId="6905"/>
    <cellStyle name="Comma 7 2 4 2 2 4 2 2 2" xfId="25922"/>
    <cellStyle name="Comma 7 2 4 2 2 4 2 3" xfId="25921"/>
    <cellStyle name="Comma 7 2 4 2 2 4 3" xfId="6906"/>
    <cellStyle name="Comma 7 2 4 2 2 4 3 2" xfId="25923"/>
    <cellStyle name="Comma 7 2 4 2 2 4 4" xfId="25920"/>
    <cellStyle name="Comma 7 2 4 2 2 5" xfId="6907"/>
    <cellStyle name="Comma 7 2 4 2 2 5 2" xfId="6908"/>
    <cellStyle name="Comma 7 2 4 2 2 5 2 2" xfId="25925"/>
    <cellStyle name="Comma 7 2 4 2 2 5 3" xfId="25924"/>
    <cellStyle name="Comma 7 2 4 2 2 6" xfId="6909"/>
    <cellStyle name="Comma 7 2 4 2 2 6 2" xfId="25926"/>
    <cellStyle name="Comma 7 2 4 2 2 7" xfId="25903"/>
    <cellStyle name="Comma 7 2 4 2 3" xfId="6910"/>
    <cellStyle name="Comma 7 2 4 2 3 2" xfId="6911"/>
    <cellStyle name="Comma 7 2 4 2 3 2 2" xfId="6912"/>
    <cellStyle name="Comma 7 2 4 2 3 2 2 2" xfId="6913"/>
    <cellStyle name="Comma 7 2 4 2 3 2 2 2 2" xfId="25930"/>
    <cellStyle name="Comma 7 2 4 2 3 2 2 3" xfId="25929"/>
    <cellStyle name="Comma 7 2 4 2 3 2 3" xfId="6914"/>
    <cellStyle name="Comma 7 2 4 2 3 2 3 2" xfId="25931"/>
    <cellStyle name="Comma 7 2 4 2 3 2 4" xfId="25928"/>
    <cellStyle name="Comma 7 2 4 2 3 3" xfId="6915"/>
    <cellStyle name="Comma 7 2 4 2 3 3 2" xfId="6916"/>
    <cellStyle name="Comma 7 2 4 2 3 3 2 2" xfId="6917"/>
    <cellStyle name="Comma 7 2 4 2 3 3 2 2 2" xfId="25934"/>
    <cellStyle name="Comma 7 2 4 2 3 3 2 3" xfId="25933"/>
    <cellStyle name="Comma 7 2 4 2 3 3 3" xfId="6918"/>
    <cellStyle name="Comma 7 2 4 2 3 3 3 2" xfId="25935"/>
    <cellStyle name="Comma 7 2 4 2 3 3 4" xfId="25932"/>
    <cellStyle name="Comma 7 2 4 2 3 4" xfId="6919"/>
    <cellStyle name="Comma 7 2 4 2 3 4 2" xfId="6920"/>
    <cellStyle name="Comma 7 2 4 2 3 4 2 2" xfId="25937"/>
    <cellStyle name="Comma 7 2 4 2 3 4 3" xfId="25936"/>
    <cellStyle name="Comma 7 2 4 2 3 5" xfId="6921"/>
    <cellStyle name="Comma 7 2 4 2 3 5 2" xfId="25938"/>
    <cellStyle name="Comma 7 2 4 2 3 6" xfId="25927"/>
    <cellStyle name="Comma 7 2 4 2 4" xfId="6922"/>
    <cellStyle name="Comma 7 2 4 2 4 2" xfId="6923"/>
    <cellStyle name="Comma 7 2 4 2 4 2 2" xfId="6924"/>
    <cellStyle name="Comma 7 2 4 2 4 2 2 2" xfId="25941"/>
    <cellStyle name="Comma 7 2 4 2 4 2 3" xfId="25940"/>
    <cellStyle name="Comma 7 2 4 2 4 3" xfId="6925"/>
    <cellStyle name="Comma 7 2 4 2 4 3 2" xfId="25942"/>
    <cellStyle name="Comma 7 2 4 2 4 4" xfId="6926"/>
    <cellStyle name="Comma 7 2 4 2 4 4 2" xfId="25943"/>
    <cellStyle name="Comma 7 2 4 2 4 5" xfId="25939"/>
    <cellStyle name="Comma 7 2 4 2 5" xfId="6927"/>
    <cellStyle name="Comma 7 2 4 2 5 2" xfId="6928"/>
    <cellStyle name="Comma 7 2 4 2 5 2 2" xfId="6929"/>
    <cellStyle name="Comma 7 2 4 2 5 2 2 2" xfId="25946"/>
    <cellStyle name="Comma 7 2 4 2 5 2 3" xfId="25945"/>
    <cellStyle name="Comma 7 2 4 2 5 3" xfId="6930"/>
    <cellStyle name="Comma 7 2 4 2 5 3 2" xfId="25947"/>
    <cellStyle name="Comma 7 2 4 2 5 4" xfId="25944"/>
    <cellStyle name="Comma 7 2 4 2 6" xfId="6931"/>
    <cellStyle name="Comma 7 2 4 2 6 2" xfId="6932"/>
    <cellStyle name="Comma 7 2 4 2 6 2 2" xfId="25949"/>
    <cellStyle name="Comma 7 2 4 2 6 3" xfId="25948"/>
    <cellStyle name="Comma 7 2 4 2 7" xfId="6933"/>
    <cellStyle name="Comma 7 2 4 2 7 2" xfId="25950"/>
    <cellStyle name="Comma 7 2 4 2 8" xfId="6934"/>
    <cellStyle name="Comma 7 2 4 2 8 2" xfId="25951"/>
    <cellStyle name="Comma 7 2 4 2 9" xfId="25902"/>
    <cellStyle name="Comma 7 2 4 3" xfId="6935"/>
    <cellStyle name="Comma 7 2 4 3 2" xfId="6936"/>
    <cellStyle name="Comma 7 2 4 3 2 2" xfId="6937"/>
    <cellStyle name="Comma 7 2 4 3 2 2 2" xfId="6938"/>
    <cellStyle name="Comma 7 2 4 3 2 2 2 2" xfId="6939"/>
    <cellStyle name="Comma 7 2 4 3 2 2 2 2 2" xfId="25956"/>
    <cellStyle name="Comma 7 2 4 3 2 2 2 3" xfId="25955"/>
    <cellStyle name="Comma 7 2 4 3 2 2 3" xfId="6940"/>
    <cellStyle name="Comma 7 2 4 3 2 2 3 2" xfId="25957"/>
    <cellStyle name="Comma 7 2 4 3 2 2 4" xfId="25954"/>
    <cellStyle name="Comma 7 2 4 3 2 3" xfId="6941"/>
    <cellStyle name="Comma 7 2 4 3 2 3 2" xfId="6942"/>
    <cellStyle name="Comma 7 2 4 3 2 3 2 2" xfId="6943"/>
    <cellStyle name="Comma 7 2 4 3 2 3 2 2 2" xfId="25960"/>
    <cellStyle name="Comma 7 2 4 3 2 3 2 3" xfId="25959"/>
    <cellStyle name="Comma 7 2 4 3 2 3 3" xfId="6944"/>
    <cellStyle name="Comma 7 2 4 3 2 3 3 2" xfId="25961"/>
    <cellStyle name="Comma 7 2 4 3 2 3 4" xfId="25958"/>
    <cellStyle name="Comma 7 2 4 3 2 4" xfId="6945"/>
    <cellStyle name="Comma 7 2 4 3 2 4 2" xfId="6946"/>
    <cellStyle name="Comma 7 2 4 3 2 4 2 2" xfId="25963"/>
    <cellStyle name="Comma 7 2 4 3 2 4 3" xfId="25962"/>
    <cellStyle name="Comma 7 2 4 3 2 5" xfId="6947"/>
    <cellStyle name="Comma 7 2 4 3 2 5 2" xfId="25964"/>
    <cellStyle name="Comma 7 2 4 3 2 6" xfId="25953"/>
    <cellStyle name="Comma 7 2 4 3 3" xfId="6948"/>
    <cellStyle name="Comma 7 2 4 3 3 2" xfId="6949"/>
    <cellStyle name="Comma 7 2 4 3 3 2 2" xfId="6950"/>
    <cellStyle name="Comma 7 2 4 3 3 2 2 2" xfId="25967"/>
    <cellStyle name="Comma 7 2 4 3 3 2 3" xfId="25966"/>
    <cellStyle name="Comma 7 2 4 3 3 3" xfId="6951"/>
    <cellStyle name="Comma 7 2 4 3 3 3 2" xfId="25968"/>
    <cellStyle name="Comma 7 2 4 3 3 4" xfId="25965"/>
    <cellStyle name="Comma 7 2 4 3 4" xfId="6952"/>
    <cellStyle name="Comma 7 2 4 3 4 2" xfId="6953"/>
    <cellStyle name="Comma 7 2 4 3 4 2 2" xfId="6954"/>
    <cellStyle name="Comma 7 2 4 3 4 2 2 2" xfId="25971"/>
    <cellStyle name="Comma 7 2 4 3 4 2 3" xfId="25970"/>
    <cellStyle name="Comma 7 2 4 3 4 3" xfId="6955"/>
    <cellStyle name="Comma 7 2 4 3 4 3 2" xfId="25972"/>
    <cellStyle name="Comma 7 2 4 3 4 4" xfId="25969"/>
    <cellStyle name="Comma 7 2 4 3 5" xfId="6956"/>
    <cellStyle name="Comma 7 2 4 3 5 2" xfId="6957"/>
    <cellStyle name="Comma 7 2 4 3 5 2 2" xfId="25974"/>
    <cellStyle name="Comma 7 2 4 3 5 3" xfId="25973"/>
    <cellStyle name="Comma 7 2 4 3 6" xfId="6958"/>
    <cellStyle name="Comma 7 2 4 3 6 2" xfId="25975"/>
    <cellStyle name="Comma 7 2 4 3 7" xfId="25952"/>
    <cellStyle name="Comma 7 2 4 4" xfId="6959"/>
    <cellStyle name="Comma 7 2 4 4 2" xfId="6960"/>
    <cellStyle name="Comma 7 2 4 4 2 2" xfId="6961"/>
    <cellStyle name="Comma 7 2 4 4 2 2 2" xfId="6962"/>
    <cellStyle name="Comma 7 2 4 4 2 2 2 2" xfId="25979"/>
    <cellStyle name="Comma 7 2 4 4 2 2 3" xfId="25978"/>
    <cellStyle name="Comma 7 2 4 4 2 3" xfId="6963"/>
    <cellStyle name="Comma 7 2 4 4 2 3 2" xfId="25980"/>
    <cellStyle name="Comma 7 2 4 4 2 4" xfId="25977"/>
    <cellStyle name="Comma 7 2 4 4 3" xfId="6964"/>
    <cellStyle name="Comma 7 2 4 4 3 2" xfId="6965"/>
    <cellStyle name="Comma 7 2 4 4 3 2 2" xfId="6966"/>
    <cellStyle name="Comma 7 2 4 4 3 2 2 2" xfId="25983"/>
    <cellStyle name="Comma 7 2 4 4 3 2 3" xfId="25982"/>
    <cellStyle name="Comma 7 2 4 4 3 3" xfId="6967"/>
    <cellStyle name="Comma 7 2 4 4 3 3 2" xfId="25984"/>
    <cellStyle name="Comma 7 2 4 4 3 4" xfId="25981"/>
    <cellStyle name="Comma 7 2 4 4 4" xfId="6968"/>
    <cellStyle name="Comma 7 2 4 4 4 2" xfId="6969"/>
    <cellStyle name="Comma 7 2 4 4 4 2 2" xfId="25986"/>
    <cellStyle name="Comma 7 2 4 4 4 3" xfId="25985"/>
    <cellStyle name="Comma 7 2 4 4 5" xfId="6970"/>
    <cellStyle name="Comma 7 2 4 4 5 2" xfId="25987"/>
    <cellStyle name="Comma 7 2 4 4 6" xfId="25976"/>
    <cellStyle name="Comma 7 2 4 5" xfId="6971"/>
    <cellStyle name="Comma 7 2 4 5 2" xfId="6972"/>
    <cellStyle name="Comma 7 2 4 5 2 2" xfId="6973"/>
    <cellStyle name="Comma 7 2 4 5 2 2 2" xfId="25990"/>
    <cellStyle name="Comma 7 2 4 5 2 3" xfId="25989"/>
    <cellStyle name="Comma 7 2 4 5 3" xfId="6974"/>
    <cellStyle name="Comma 7 2 4 5 3 2" xfId="25991"/>
    <cellStyle name="Comma 7 2 4 5 4" xfId="6975"/>
    <cellStyle name="Comma 7 2 4 5 4 2" xfId="25992"/>
    <cellStyle name="Comma 7 2 4 5 5" xfId="25988"/>
    <cellStyle name="Comma 7 2 4 6" xfId="6976"/>
    <cellStyle name="Comma 7 2 4 6 2" xfId="6977"/>
    <cellStyle name="Comma 7 2 4 6 2 2" xfId="6978"/>
    <cellStyle name="Comma 7 2 4 6 2 2 2" xfId="25995"/>
    <cellStyle name="Comma 7 2 4 6 2 3" xfId="25994"/>
    <cellStyle name="Comma 7 2 4 6 3" xfId="6979"/>
    <cellStyle name="Comma 7 2 4 6 3 2" xfId="25996"/>
    <cellStyle name="Comma 7 2 4 6 4" xfId="25993"/>
    <cellStyle name="Comma 7 2 4 7" xfId="6980"/>
    <cellStyle name="Comma 7 2 4 7 2" xfId="6981"/>
    <cellStyle name="Comma 7 2 4 7 2 2" xfId="25998"/>
    <cellStyle name="Comma 7 2 4 7 3" xfId="25997"/>
    <cellStyle name="Comma 7 2 4 8" xfId="6982"/>
    <cellStyle name="Comma 7 2 4 8 2" xfId="25999"/>
    <cellStyle name="Comma 7 2 4 9" xfId="6983"/>
    <cellStyle name="Comma 7 2 4 9 2" xfId="26000"/>
    <cellStyle name="Comma 7 2 5" xfId="6984"/>
    <cellStyle name="Comma 7 2 5 2" xfId="6985"/>
    <cellStyle name="Comma 7 2 5 2 2" xfId="6986"/>
    <cellStyle name="Comma 7 2 5 2 2 2" xfId="6987"/>
    <cellStyle name="Comma 7 2 5 2 2 2 2" xfId="6988"/>
    <cellStyle name="Comma 7 2 5 2 2 2 2 2" xfId="6989"/>
    <cellStyle name="Comma 7 2 5 2 2 2 2 2 2" xfId="26006"/>
    <cellStyle name="Comma 7 2 5 2 2 2 2 3" xfId="26005"/>
    <cellStyle name="Comma 7 2 5 2 2 2 3" xfId="6990"/>
    <cellStyle name="Comma 7 2 5 2 2 2 3 2" xfId="26007"/>
    <cellStyle name="Comma 7 2 5 2 2 2 4" xfId="26004"/>
    <cellStyle name="Comma 7 2 5 2 2 3" xfId="6991"/>
    <cellStyle name="Comma 7 2 5 2 2 3 2" xfId="6992"/>
    <cellStyle name="Comma 7 2 5 2 2 3 2 2" xfId="6993"/>
    <cellStyle name="Comma 7 2 5 2 2 3 2 2 2" xfId="26010"/>
    <cellStyle name="Comma 7 2 5 2 2 3 2 3" xfId="26009"/>
    <cellStyle name="Comma 7 2 5 2 2 3 3" xfId="6994"/>
    <cellStyle name="Comma 7 2 5 2 2 3 3 2" xfId="26011"/>
    <cellStyle name="Comma 7 2 5 2 2 3 4" xfId="26008"/>
    <cellStyle name="Comma 7 2 5 2 2 4" xfId="6995"/>
    <cellStyle name="Comma 7 2 5 2 2 4 2" xfId="6996"/>
    <cellStyle name="Comma 7 2 5 2 2 4 2 2" xfId="26013"/>
    <cellStyle name="Comma 7 2 5 2 2 4 3" xfId="26012"/>
    <cellStyle name="Comma 7 2 5 2 2 5" xfId="6997"/>
    <cellStyle name="Comma 7 2 5 2 2 5 2" xfId="26014"/>
    <cellStyle name="Comma 7 2 5 2 2 6" xfId="26003"/>
    <cellStyle name="Comma 7 2 5 2 3" xfId="6998"/>
    <cellStyle name="Comma 7 2 5 2 3 2" xfId="6999"/>
    <cellStyle name="Comma 7 2 5 2 3 2 2" xfId="7000"/>
    <cellStyle name="Comma 7 2 5 2 3 2 2 2" xfId="26017"/>
    <cellStyle name="Comma 7 2 5 2 3 2 3" xfId="26016"/>
    <cellStyle name="Comma 7 2 5 2 3 3" xfId="7001"/>
    <cellStyle name="Comma 7 2 5 2 3 3 2" xfId="26018"/>
    <cellStyle name="Comma 7 2 5 2 3 4" xfId="26015"/>
    <cellStyle name="Comma 7 2 5 2 4" xfId="7002"/>
    <cellStyle name="Comma 7 2 5 2 4 2" xfId="7003"/>
    <cellStyle name="Comma 7 2 5 2 4 2 2" xfId="7004"/>
    <cellStyle name="Comma 7 2 5 2 4 2 2 2" xfId="26021"/>
    <cellStyle name="Comma 7 2 5 2 4 2 3" xfId="26020"/>
    <cellStyle name="Comma 7 2 5 2 4 3" xfId="7005"/>
    <cellStyle name="Comma 7 2 5 2 4 3 2" xfId="26022"/>
    <cellStyle name="Comma 7 2 5 2 4 4" xfId="26019"/>
    <cellStyle name="Comma 7 2 5 2 5" xfId="7006"/>
    <cellStyle name="Comma 7 2 5 2 5 2" xfId="7007"/>
    <cellStyle name="Comma 7 2 5 2 5 2 2" xfId="26024"/>
    <cellStyle name="Comma 7 2 5 2 5 3" xfId="26023"/>
    <cellStyle name="Comma 7 2 5 2 6" xfId="7008"/>
    <cellStyle name="Comma 7 2 5 2 6 2" xfId="26025"/>
    <cellStyle name="Comma 7 2 5 2 7" xfId="26002"/>
    <cellStyle name="Comma 7 2 5 3" xfId="7009"/>
    <cellStyle name="Comma 7 2 5 3 2" xfId="7010"/>
    <cellStyle name="Comma 7 2 5 3 2 2" xfId="7011"/>
    <cellStyle name="Comma 7 2 5 3 2 2 2" xfId="7012"/>
    <cellStyle name="Comma 7 2 5 3 2 2 2 2" xfId="26029"/>
    <cellStyle name="Comma 7 2 5 3 2 2 3" xfId="26028"/>
    <cellStyle name="Comma 7 2 5 3 2 3" xfId="7013"/>
    <cellStyle name="Comma 7 2 5 3 2 3 2" xfId="26030"/>
    <cellStyle name="Comma 7 2 5 3 2 4" xfId="26027"/>
    <cellStyle name="Comma 7 2 5 3 3" xfId="7014"/>
    <cellStyle name="Comma 7 2 5 3 3 2" xfId="7015"/>
    <cellStyle name="Comma 7 2 5 3 3 2 2" xfId="7016"/>
    <cellStyle name="Comma 7 2 5 3 3 2 2 2" xfId="26033"/>
    <cellStyle name="Comma 7 2 5 3 3 2 3" xfId="26032"/>
    <cellStyle name="Comma 7 2 5 3 3 3" xfId="7017"/>
    <cellStyle name="Comma 7 2 5 3 3 3 2" xfId="26034"/>
    <cellStyle name="Comma 7 2 5 3 3 4" xfId="26031"/>
    <cellStyle name="Comma 7 2 5 3 4" xfId="7018"/>
    <cellStyle name="Comma 7 2 5 3 4 2" xfId="7019"/>
    <cellStyle name="Comma 7 2 5 3 4 2 2" xfId="26036"/>
    <cellStyle name="Comma 7 2 5 3 4 3" xfId="26035"/>
    <cellStyle name="Comma 7 2 5 3 5" xfId="7020"/>
    <cellStyle name="Comma 7 2 5 3 5 2" xfId="26037"/>
    <cellStyle name="Comma 7 2 5 3 6" xfId="26026"/>
    <cellStyle name="Comma 7 2 5 4" xfId="7021"/>
    <cellStyle name="Comma 7 2 5 4 2" xfId="7022"/>
    <cellStyle name="Comma 7 2 5 4 2 2" xfId="7023"/>
    <cellStyle name="Comma 7 2 5 4 2 2 2" xfId="26040"/>
    <cellStyle name="Comma 7 2 5 4 2 3" xfId="26039"/>
    <cellStyle name="Comma 7 2 5 4 3" xfId="7024"/>
    <cellStyle name="Comma 7 2 5 4 3 2" xfId="26041"/>
    <cellStyle name="Comma 7 2 5 4 4" xfId="7025"/>
    <cellStyle name="Comma 7 2 5 4 4 2" xfId="26042"/>
    <cellStyle name="Comma 7 2 5 4 5" xfId="26038"/>
    <cellStyle name="Comma 7 2 5 5" xfId="7026"/>
    <cellStyle name="Comma 7 2 5 5 2" xfId="7027"/>
    <cellStyle name="Comma 7 2 5 5 2 2" xfId="7028"/>
    <cellStyle name="Comma 7 2 5 5 2 2 2" xfId="26045"/>
    <cellStyle name="Comma 7 2 5 5 2 3" xfId="26044"/>
    <cellStyle name="Comma 7 2 5 5 3" xfId="7029"/>
    <cellStyle name="Comma 7 2 5 5 3 2" xfId="26046"/>
    <cellStyle name="Comma 7 2 5 5 4" xfId="26043"/>
    <cellStyle name="Comma 7 2 5 6" xfId="7030"/>
    <cellStyle name="Comma 7 2 5 6 2" xfId="7031"/>
    <cellStyle name="Comma 7 2 5 6 2 2" xfId="26048"/>
    <cellStyle name="Comma 7 2 5 6 3" xfId="26047"/>
    <cellStyle name="Comma 7 2 5 7" xfId="7032"/>
    <cellStyle name="Comma 7 2 5 7 2" xfId="26049"/>
    <cellStyle name="Comma 7 2 5 8" xfId="7033"/>
    <cellStyle name="Comma 7 2 5 8 2" xfId="26050"/>
    <cellStyle name="Comma 7 2 5 9" xfId="26001"/>
    <cellStyle name="Comma 7 2 6" xfId="7034"/>
    <cellStyle name="Comma 7 2 6 2" xfId="7035"/>
    <cellStyle name="Comma 7 2 6 2 2" xfId="7036"/>
    <cellStyle name="Comma 7 2 6 2 2 2" xfId="7037"/>
    <cellStyle name="Comma 7 2 6 2 2 2 2" xfId="7038"/>
    <cellStyle name="Comma 7 2 6 2 2 2 2 2" xfId="26055"/>
    <cellStyle name="Comma 7 2 6 2 2 2 3" xfId="26054"/>
    <cellStyle name="Comma 7 2 6 2 2 3" xfId="7039"/>
    <cellStyle name="Comma 7 2 6 2 2 3 2" xfId="26056"/>
    <cellStyle name="Comma 7 2 6 2 2 4" xfId="26053"/>
    <cellStyle name="Comma 7 2 6 2 3" xfId="7040"/>
    <cellStyle name="Comma 7 2 6 2 3 2" xfId="7041"/>
    <cellStyle name="Comma 7 2 6 2 3 2 2" xfId="7042"/>
    <cellStyle name="Comma 7 2 6 2 3 2 2 2" xfId="26059"/>
    <cellStyle name="Comma 7 2 6 2 3 2 3" xfId="26058"/>
    <cellStyle name="Comma 7 2 6 2 3 3" xfId="7043"/>
    <cellStyle name="Comma 7 2 6 2 3 3 2" xfId="26060"/>
    <cellStyle name="Comma 7 2 6 2 3 4" xfId="26057"/>
    <cellStyle name="Comma 7 2 6 2 4" xfId="7044"/>
    <cellStyle name="Comma 7 2 6 2 4 2" xfId="7045"/>
    <cellStyle name="Comma 7 2 6 2 4 2 2" xfId="26062"/>
    <cellStyle name="Comma 7 2 6 2 4 3" xfId="26061"/>
    <cellStyle name="Comma 7 2 6 2 5" xfId="7046"/>
    <cellStyle name="Comma 7 2 6 2 5 2" xfId="26063"/>
    <cellStyle name="Comma 7 2 6 2 6" xfId="26052"/>
    <cellStyle name="Comma 7 2 6 3" xfId="7047"/>
    <cellStyle name="Comma 7 2 6 3 2" xfId="7048"/>
    <cellStyle name="Comma 7 2 6 3 2 2" xfId="7049"/>
    <cellStyle name="Comma 7 2 6 3 2 2 2" xfId="26066"/>
    <cellStyle name="Comma 7 2 6 3 2 3" xfId="26065"/>
    <cellStyle name="Comma 7 2 6 3 3" xfId="7050"/>
    <cellStyle name="Comma 7 2 6 3 3 2" xfId="26067"/>
    <cellStyle name="Comma 7 2 6 3 4" xfId="26064"/>
    <cellStyle name="Comma 7 2 6 4" xfId="7051"/>
    <cellStyle name="Comma 7 2 6 4 2" xfId="7052"/>
    <cellStyle name="Comma 7 2 6 4 2 2" xfId="7053"/>
    <cellStyle name="Comma 7 2 6 4 2 2 2" xfId="26070"/>
    <cellStyle name="Comma 7 2 6 4 2 3" xfId="26069"/>
    <cellStyle name="Comma 7 2 6 4 3" xfId="7054"/>
    <cellStyle name="Comma 7 2 6 4 3 2" xfId="26071"/>
    <cellStyle name="Comma 7 2 6 4 4" xfId="26068"/>
    <cellStyle name="Comma 7 2 6 5" xfId="7055"/>
    <cellStyle name="Comma 7 2 6 5 2" xfId="7056"/>
    <cellStyle name="Comma 7 2 6 5 2 2" xfId="26073"/>
    <cellStyle name="Comma 7 2 6 5 3" xfId="26072"/>
    <cellStyle name="Comma 7 2 6 6" xfId="7057"/>
    <cellStyle name="Comma 7 2 6 6 2" xfId="26074"/>
    <cellStyle name="Comma 7 2 6 7" xfId="26051"/>
    <cellStyle name="Comma 7 2 7" xfId="7058"/>
    <cellStyle name="Comma 7 2 7 2" xfId="7059"/>
    <cellStyle name="Comma 7 2 7 2 2" xfId="7060"/>
    <cellStyle name="Comma 7 2 7 2 2 2" xfId="7061"/>
    <cellStyle name="Comma 7 2 7 2 2 2 2" xfId="26078"/>
    <cellStyle name="Comma 7 2 7 2 2 3" xfId="26077"/>
    <cellStyle name="Comma 7 2 7 2 3" xfId="7062"/>
    <cellStyle name="Comma 7 2 7 2 3 2" xfId="26079"/>
    <cellStyle name="Comma 7 2 7 2 4" xfId="26076"/>
    <cellStyle name="Comma 7 2 7 3" xfId="7063"/>
    <cellStyle name="Comma 7 2 7 3 2" xfId="7064"/>
    <cellStyle name="Comma 7 2 7 3 2 2" xfId="7065"/>
    <cellStyle name="Comma 7 2 7 3 2 2 2" xfId="26082"/>
    <cellStyle name="Comma 7 2 7 3 2 3" xfId="26081"/>
    <cellStyle name="Comma 7 2 7 3 3" xfId="7066"/>
    <cellStyle name="Comma 7 2 7 3 3 2" xfId="26083"/>
    <cellStyle name="Comma 7 2 7 3 4" xfId="26080"/>
    <cellStyle name="Comma 7 2 7 4" xfId="7067"/>
    <cellStyle name="Comma 7 2 7 4 2" xfId="7068"/>
    <cellStyle name="Comma 7 2 7 4 2 2" xfId="26085"/>
    <cellStyle name="Comma 7 2 7 4 3" xfId="26084"/>
    <cellStyle name="Comma 7 2 7 5" xfId="7069"/>
    <cellStyle name="Comma 7 2 7 5 2" xfId="26086"/>
    <cellStyle name="Comma 7 2 7 6" xfId="26075"/>
    <cellStyle name="Comma 7 2 8" xfId="7070"/>
    <cellStyle name="Comma 7 2 8 2" xfId="7071"/>
    <cellStyle name="Comma 7 2 8 2 2" xfId="7072"/>
    <cellStyle name="Comma 7 2 8 2 2 2" xfId="26089"/>
    <cellStyle name="Comma 7 2 8 2 3" xfId="26088"/>
    <cellStyle name="Comma 7 2 8 3" xfId="7073"/>
    <cellStyle name="Comma 7 2 8 3 2" xfId="26090"/>
    <cellStyle name="Comma 7 2 8 4" xfId="7074"/>
    <cellStyle name="Comma 7 2 8 4 2" xfId="26091"/>
    <cellStyle name="Comma 7 2 8 5" xfId="26087"/>
    <cellStyle name="Comma 7 2 9" xfId="7075"/>
    <cellStyle name="Comma 7 2 9 2" xfId="7076"/>
    <cellStyle name="Comma 7 2 9 2 2" xfId="7077"/>
    <cellStyle name="Comma 7 2 9 2 2 2" xfId="26094"/>
    <cellStyle name="Comma 7 2 9 2 3" xfId="26093"/>
    <cellStyle name="Comma 7 2 9 3" xfId="7078"/>
    <cellStyle name="Comma 7 2 9 3 2" xfId="26095"/>
    <cellStyle name="Comma 7 2 9 4" xfId="26092"/>
    <cellStyle name="Comma 7 3" xfId="7079"/>
    <cellStyle name="Comma 7 3 10" xfId="26096"/>
    <cellStyle name="Comma 7 3 2" xfId="7080"/>
    <cellStyle name="Comma 7 3 2 2" xfId="7081"/>
    <cellStyle name="Comma 7 3 2 2 2" xfId="7082"/>
    <cellStyle name="Comma 7 3 2 2 2 2" xfId="7083"/>
    <cellStyle name="Comma 7 3 2 2 2 2 2" xfId="7084"/>
    <cellStyle name="Comma 7 3 2 2 2 2 2 2" xfId="7085"/>
    <cellStyle name="Comma 7 3 2 2 2 2 2 2 2" xfId="26102"/>
    <cellStyle name="Comma 7 3 2 2 2 2 2 3" xfId="26101"/>
    <cellStyle name="Comma 7 3 2 2 2 2 3" xfId="7086"/>
    <cellStyle name="Comma 7 3 2 2 2 2 3 2" xfId="26103"/>
    <cellStyle name="Comma 7 3 2 2 2 2 4" xfId="26100"/>
    <cellStyle name="Comma 7 3 2 2 2 3" xfId="7087"/>
    <cellStyle name="Comma 7 3 2 2 2 3 2" xfId="7088"/>
    <cellStyle name="Comma 7 3 2 2 2 3 2 2" xfId="7089"/>
    <cellStyle name="Comma 7 3 2 2 2 3 2 2 2" xfId="26106"/>
    <cellStyle name="Comma 7 3 2 2 2 3 2 3" xfId="26105"/>
    <cellStyle name="Comma 7 3 2 2 2 3 3" xfId="7090"/>
    <cellStyle name="Comma 7 3 2 2 2 3 3 2" xfId="26107"/>
    <cellStyle name="Comma 7 3 2 2 2 3 4" xfId="26104"/>
    <cellStyle name="Comma 7 3 2 2 2 4" xfId="7091"/>
    <cellStyle name="Comma 7 3 2 2 2 4 2" xfId="7092"/>
    <cellStyle name="Comma 7 3 2 2 2 4 2 2" xfId="26109"/>
    <cellStyle name="Comma 7 3 2 2 2 4 3" xfId="26108"/>
    <cellStyle name="Comma 7 3 2 2 2 5" xfId="7093"/>
    <cellStyle name="Comma 7 3 2 2 2 5 2" xfId="26110"/>
    <cellStyle name="Comma 7 3 2 2 2 6" xfId="7094"/>
    <cellStyle name="Comma 7 3 2 2 2 6 2" xfId="26111"/>
    <cellStyle name="Comma 7 3 2 2 2 7" xfId="26099"/>
    <cellStyle name="Comma 7 3 2 2 3" xfId="7095"/>
    <cellStyle name="Comma 7 3 2 2 3 2" xfId="7096"/>
    <cellStyle name="Comma 7 3 2 2 3 2 2" xfId="7097"/>
    <cellStyle name="Comma 7 3 2 2 3 2 2 2" xfId="26114"/>
    <cellStyle name="Comma 7 3 2 2 3 2 3" xfId="26113"/>
    <cellStyle name="Comma 7 3 2 2 3 3" xfId="7098"/>
    <cellStyle name="Comma 7 3 2 2 3 3 2" xfId="26115"/>
    <cellStyle name="Comma 7 3 2 2 3 4" xfId="26112"/>
    <cellStyle name="Comma 7 3 2 2 4" xfId="7099"/>
    <cellStyle name="Comma 7 3 2 2 4 2" xfId="7100"/>
    <cellStyle name="Comma 7 3 2 2 4 2 2" xfId="7101"/>
    <cellStyle name="Comma 7 3 2 2 4 2 2 2" xfId="26118"/>
    <cellStyle name="Comma 7 3 2 2 4 2 3" xfId="26117"/>
    <cellStyle name="Comma 7 3 2 2 4 3" xfId="7102"/>
    <cellStyle name="Comma 7 3 2 2 4 3 2" xfId="26119"/>
    <cellStyle name="Comma 7 3 2 2 4 4" xfId="26116"/>
    <cellStyle name="Comma 7 3 2 2 5" xfId="7103"/>
    <cellStyle name="Comma 7 3 2 2 5 2" xfId="7104"/>
    <cellStyle name="Comma 7 3 2 2 5 2 2" xfId="26121"/>
    <cellStyle name="Comma 7 3 2 2 5 3" xfId="26120"/>
    <cellStyle name="Comma 7 3 2 2 6" xfId="7105"/>
    <cellStyle name="Comma 7 3 2 2 6 2" xfId="26122"/>
    <cellStyle name="Comma 7 3 2 2 7" xfId="7106"/>
    <cellStyle name="Comma 7 3 2 2 7 2" xfId="26123"/>
    <cellStyle name="Comma 7 3 2 2 8" xfId="26098"/>
    <cellStyle name="Comma 7 3 2 3" xfId="7107"/>
    <cellStyle name="Comma 7 3 2 3 2" xfId="7108"/>
    <cellStyle name="Comma 7 3 2 3 2 2" xfId="7109"/>
    <cellStyle name="Comma 7 3 2 3 2 2 2" xfId="7110"/>
    <cellStyle name="Comma 7 3 2 3 2 2 2 2" xfId="26127"/>
    <cellStyle name="Comma 7 3 2 3 2 2 3" xfId="26126"/>
    <cellStyle name="Comma 7 3 2 3 2 3" xfId="7111"/>
    <cellStyle name="Comma 7 3 2 3 2 3 2" xfId="26128"/>
    <cellStyle name="Comma 7 3 2 3 2 4" xfId="26125"/>
    <cellStyle name="Comma 7 3 2 3 3" xfId="7112"/>
    <cellStyle name="Comma 7 3 2 3 3 2" xfId="7113"/>
    <cellStyle name="Comma 7 3 2 3 3 2 2" xfId="7114"/>
    <cellStyle name="Comma 7 3 2 3 3 2 2 2" xfId="26131"/>
    <cellStyle name="Comma 7 3 2 3 3 2 3" xfId="26130"/>
    <cellStyle name="Comma 7 3 2 3 3 3" xfId="7115"/>
    <cellStyle name="Comma 7 3 2 3 3 3 2" xfId="26132"/>
    <cellStyle name="Comma 7 3 2 3 3 4" xfId="26129"/>
    <cellStyle name="Comma 7 3 2 3 4" xfId="7116"/>
    <cellStyle name="Comma 7 3 2 3 4 2" xfId="7117"/>
    <cellStyle name="Comma 7 3 2 3 4 2 2" xfId="26134"/>
    <cellStyle name="Comma 7 3 2 3 4 3" xfId="26133"/>
    <cellStyle name="Comma 7 3 2 3 5" xfId="7118"/>
    <cellStyle name="Comma 7 3 2 3 5 2" xfId="26135"/>
    <cellStyle name="Comma 7 3 2 3 6" xfId="7119"/>
    <cellStyle name="Comma 7 3 2 3 6 2" xfId="26136"/>
    <cellStyle name="Comma 7 3 2 3 7" xfId="26124"/>
    <cellStyle name="Comma 7 3 2 4" xfId="7120"/>
    <cellStyle name="Comma 7 3 2 4 2" xfId="7121"/>
    <cellStyle name="Comma 7 3 2 4 2 2" xfId="7122"/>
    <cellStyle name="Comma 7 3 2 4 2 2 2" xfId="26139"/>
    <cellStyle name="Comma 7 3 2 4 2 3" xfId="26138"/>
    <cellStyle name="Comma 7 3 2 4 3" xfId="7123"/>
    <cellStyle name="Comma 7 3 2 4 3 2" xfId="26140"/>
    <cellStyle name="Comma 7 3 2 4 4" xfId="7124"/>
    <cellStyle name="Comma 7 3 2 4 4 2" xfId="26141"/>
    <cellStyle name="Comma 7 3 2 4 5" xfId="26137"/>
    <cellStyle name="Comma 7 3 2 5" xfId="7125"/>
    <cellStyle name="Comma 7 3 2 5 2" xfId="7126"/>
    <cellStyle name="Comma 7 3 2 5 2 2" xfId="7127"/>
    <cellStyle name="Comma 7 3 2 5 2 2 2" xfId="26144"/>
    <cellStyle name="Comma 7 3 2 5 2 3" xfId="26143"/>
    <cellStyle name="Comma 7 3 2 5 3" xfId="7128"/>
    <cellStyle name="Comma 7 3 2 5 3 2" xfId="26145"/>
    <cellStyle name="Comma 7 3 2 5 4" xfId="26142"/>
    <cellStyle name="Comma 7 3 2 6" xfId="7129"/>
    <cellStyle name="Comma 7 3 2 6 2" xfId="7130"/>
    <cellStyle name="Comma 7 3 2 6 2 2" xfId="26147"/>
    <cellStyle name="Comma 7 3 2 6 3" xfId="26146"/>
    <cellStyle name="Comma 7 3 2 7" xfId="7131"/>
    <cellStyle name="Comma 7 3 2 7 2" xfId="26148"/>
    <cellStyle name="Comma 7 3 2 8" xfId="7132"/>
    <cellStyle name="Comma 7 3 2 8 2" xfId="26149"/>
    <cellStyle name="Comma 7 3 2 9" xfId="26097"/>
    <cellStyle name="Comma 7 3 3" xfId="7133"/>
    <cellStyle name="Comma 7 3 3 2" xfId="7134"/>
    <cellStyle name="Comma 7 3 3 2 2" xfId="7135"/>
    <cellStyle name="Comma 7 3 3 2 2 2" xfId="7136"/>
    <cellStyle name="Comma 7 3 3 2 2 2 2" xfId="7137"/>
    <cellStyle name="Comma 7 3 3 2 2 2 2 2" xfId="26154"/>
    <cellStyle name="Comma 7 3 3 2 2 2 3" xfId="26153"/>
    <cellStyle name="Comma 7 3 3 2 2 3" xfId="7138"/>
    <cellStyle name="Comma 7 3 3 2 2 3 2" xfId="26155"/>
    <cellStyle name="Comma 7 3 3 2 2 4" xfId="26152"/>
    <cellStyle name="Comma 7 3 3 2 3" xfId="7139"/>
    <cellStyle name="Comma 7 3 3 2 3 2" xfId="7140"/>
    <cellStyle name="Comma 7 3 3 2 3 2 2" xfId="7141"/>
    <cellStyle name="Comma 7 3 3 2 3 2 2 2" xfId="26158"/>
    <cellStyle name="Comma 7 3 3 2 3 2 3" xfId="26157"/>
    <cellStyle name="Comma 7 3 3 2 3 3" xfId="7142"/>
    <cellStyle name="Comma 7 3 3 2 3 3 2" xfId="26159"/>
    <cellStyle name="Comma 7 3 3 2 3 4" xfId="26156"/>
    <cellStyle name="Comma 7 3 3 2 4" xfId="7143"/>
    <cellStyle name="Comma 7 3 3 2 4 2" xfId="7144"/>
    <cellStyle name="Comma 7 3 3 2 4 2 2" xfId="26161"/>
    <cellStyle name="Comma 7 3 3 2 4 3" xfId="26160"/>
    <cellStyle name="Comma 7 3 3 2 5" xfId="7145"/>
    <cellStyle name="Comma 7 3 3 2 5 2" xfId="26162"/>
    <cellStyle name="Comma 7 3 3 2 6" xfId="7146"/>
    <cellStyle name="Comma 7 3 3 2 6 2" xfId="26163"/>
    <cellStyle name="Comma 7 3 3 2 7" xfId="26151"/>
    <cellStyle name="Comma 7 3 3 3" xfId="7147"/>
    <cellStyle name="Comma 7 3 3 3 2" xfId="7148"/>
    <cellStyle name="Comma 7 3 3 3 2 2" xfId="7149"/>
    <cellStyle name="Comma 7 3 3 3 2 2 2" xfId="26166"/>
    <cellStyle name="Comma 7 3 3 3 2 3" xfId="26165"/>
    <cellStyle name="Comma 7 3 3 3 3" xfId="7150"/>
    <cellStyle name="Comma 7 3 3 3 3 2" xfId="26167"/>
    <cellStyle name="Comma 7 3 3 3 4" xfId="26164"/>
    <cellStyle name="Comma 7 3 3 4" xfId="7151"/>
    <cellStyle name="Comma 7 3 3 4 2" xfId="7152"/>
    <cellStyle name="Comma 7 3 3 4 2 2" xfId="7153"/>
    <cellStyle name="Comma 7 3 3 4 2 2 2" xfId="26170"/>
    <cellStyle name="Comma 7 3 3 4 2 3" xfId="26169"/>
    <cellStyle name="Comma 7 3 3 4 3" xfId="7154"/>
    <cellStyle name="Comma 7 3 3 4 3 2" xfId="26171"/>
    <cellStyle name="Comma 7 3 3 4 4" xfId="26168"/>
    <cellStyle name="Comma 7 3 3 5" xfId="7155"/>
    <cellStyle name="Comma 7 3 3 5 2" xfId="7156"/>
    <cellStyle name="Comma 7 3 3 5 2 2" xfId="26173"/>
    <cellStyle name="Comma 7 3 3 5 3" xfId="26172"/>
    <cellStyle name="Comma 7 3 3 6" xfId="7157"/>
    <cellStyle name="Comma 7 3 3 6 2" xfId="26174"/>
    <cellStyle name="Comma 7 3 3 7" xfId="7158"/>
    <cellStyle name="Comma 7 3 3 7 2" xfId="26175"/>
    <cellStyle name="Comma 7 3 3 8" xfId="26150"/>
    <cellStyle name="Comma 7 3 4" xfId="7159"/>
    <cellStyle name="Comma 7 3 4 2" xfId="7160"/>
    <cellStyle name="Comma 7 3 4 2 2" xfId="7161"/>
    <cellStyle name="Comma 7 3 4 2 2 2" xfId="7162"/>
    <cellStyle name="Comma 7 3 4 2 2 2 2" xfId="26179"/>
    <cellStyle name="Comma 7 3 4 2 2 3" xfId="26178"/>
    <cellStyle name="Comma 7 3 4 2 3" xfId="7163"/>
    <cellStyle name="Comma 7 3 4 2 3 2" xfId="26180"/>
    <cellStyle name="Comma 7 3 4 2 4" xfId="26177"/>
    <cellStyle name="Comma 7 3 4 3" xfId="7164"/>
    <cellStyle name="Comma 7 3 4 3 2" xfId="7165"/>
    <cellStyle name="Comma 7 3 4 3 2 2" xfId="7166"/>
    <cellStyle name="Comma 7 3 4 3 2 2 2" xfId="26183"/>
    <cellStyle name="Comma 7 3 4 3 2 3" xfId="26182"/>
    <cellStyle name="Comma 7 3 4 3 3" xfId="7167"/>
    <cellStyle name="Comma 7 3 4 3 3 2" xfId="26184"/>
    <cellStyle name="Comma 7 3 4 3 4" xfId="26181"/>
    <cellStyle name="Comma 7 3 4 4" xfId="7168"/>
    <cellStyle name="Comma 7 3 4 4 2" xfId="7169"/>
    <cellStyle name="Comma 7 3 4 4 2 2" xfId="26186"/>
    <cellStyle name="Comma 7 3 4 4 3" xfId="26185"/>
    <cellStyle name="Comma 7 3 4 5" xfId="7170"/>
    <cellStyle name="Comma 7 3 4 5 2" xfId="26187"/>
    <cellStyle name="Comma 7 3 4 6" xfId="7171"/>
    <cellStyle name="Comma 7 3 4 6 2" xfId="26188"/>
    <cellStyle name="Comma 7 3 4 7" xfId="26176"/>
    <cellStyle name="Comma 7 3 5" xfId="7172"/>
    <cellStyle name="Comma 7 3 5 2" xfId="7173"/>
    <cellStyle name="Comma 7 3 5 2 2" xfId="7174"/>
    <cellStyle name="Comma 7 3 5 2 2 2" xfId="26191"/>
    <cellStyle name="Comma 7 3 5 2 3" xfId="26190"/>
    <cellStyle name="Comma 7 3 5 3" xfId="7175"/>
    <cellStyle name="Comma 7 3 5 3 2" xfId="26192"/>
    <cellStyle name="Comma 7 3 5 4" xfId="7176"/>
    <cellStyle name="Comma 7 3 5 4 2" xfId="26193"/>
    <cellStyle name="Comma 7 3 5 5" xfId="26189"/>
    <cellStyle name="Comma 7 3 6" xfId="7177"/>
    <cellStyle name="Comma 7 3 6 2" xfId="7178"/>
    <cellStyle name="Comma 7 3 6 2 2" xfId="7179"/>
    <cellStyle name="Comma 7 3 6 2 2 2" xfId="26196"/>
    <cellStyle name="Comma 7 3 6 2 3" xfId="26195"/>
    <cellStyle name="Comma 7 3 6 3" xfId="7180"/>
    <cellStyle name="Comma 7 3 6 3 2" xfId="26197"/>
    <cellStyle name="Comma 7 3 6 4" xfId="26194"/>
    <cellStyle name="Comma 7 3 7" xfId="7181"/>
    <cellStyle name="Comma 7 3 7 2" xfId="7182"/>
    <cellStyle name="Comma 7 3 7 2 2" xfId="26199"/>
    <cellStyle name="Comma 7 3 7 3" xfId="26198"/>
    <cellStyle name="Comma 7 3 8" xfId="7183"/>
    <cellStyle name="Comma 7 3 8 2" xfId="26200"/>
    <cellStyle name="Comma 7 3 9" xfId="7184"/>
    <cellStyle name="Comma 7 3 9 2" xfId="26201"/>
    <cellStyle name="Comma 7 4" xfId="7185"/>
    <cellStyle name="Comma 7 4 10" xfId="26202"/>
    <cellStyle name="Comma 7 4 2" xfId="7186"/>
    <cellStyle name="Comma 7 4 2 2" xfId="7187"/>
    <cellStyle name="Comma 7 4 2 2 2" xfId="7188"/>
    <cellStyle name="Comma 7 4 2 2 2 2" xfId="7189"/>
    <cellStyle name="Comma 7 4 2 2 2 2 2" xfId="7190"/>
    <cellStyle name="Comma 7 4 2 2 2 2 2 2" xfId="7191"/>
    <cellStyle name="Comma 7 4 2 2 2 2 2 2 2" xfId="26208"/>
    <cellStyle name="Comma 7 4 2 2 2 2 2 3" xfId="26207"/>
    <cellStyle name="Comma 7 4 2 2 2 2 3" xfId="7192"/>
    <cellStyle name="Comma 7 4 2 2 2 2 3 2" xfId="26209"/>
    <cellStyle name="Comma 7 4 2 2 2 2 4" xfId="26206"/>
    <cellStyle name="Comma 7 4 2 2 2 3" xfId="7193"/>
    <cellStyle name="Comma 7 4 2 2 2 3 2" xfId="7194"/>
    <cellStyle name="Comma 7 4 2 2 2 3 2 2" xfId="7195"/>
    <cellStyle name="Comma 7 4 2 2 2 3 2 2 2" xfId="26212"/>
    <cellStyle name="Comma 7 4 2 2 2 3 2 3" xfId="26211"/>
    <cellStyle name="Comma 7 4 2 2 2 3 3" xfId="7196"/>
    <cellStyle name="Comma 7 4 2 2 2 3 3 2" xfId="26213"/>
    <cellStyle name="Comma 7 4 2 2 2 3 4" xfId="26210"/>
    <cellStyle name="Comma 7 4 2 2 2 4" xfId="7197"/>
    <cellStyle name="Comma 7 4 2 2 2 4 2" xfId="7198"/>
    <cellStyle name="Comma 7 4 2 2 2 4 2 2" xfId="26215"/>
    <cellStyle name="Comma 7 4 2 2 2 4 3" xfId="26214"/>
    <cellStyle name="Comma 7 4 2 2 2 5" xfId="7199"/>
    <cellStyle name="Comma 7 4 2 2 2 5 2" xfId="26216"/>
    <cellStyle name="Comma 7 4 2 2 2 6" xfId="26205"/>
    <cellStyle name="Comma 7 4 2 2 3" xfId="7200"/>
    <cellStyle name="Comma 7 4 2 2 3 2" xfId="7201"/>
    <cellStyle name="Comma 7 4 2 2 3 2 2" xfId="7202"/>
    <cellStyle name="Comma 7 4 2 2 3 2 2 2" xfId="26219"/>
    <cellStyle name="Comma 7 4 2 2 3 2 3" xfId="26218"/>
    <cellStyle name="Comma 7 4 2 2 3 3" xfId="7203"/>
    <cellStyle name="Comma 7 4 2 2 3 3 2" xfId="26220"/>
    <cellStyle name="Comma 7 4 2 2 3 4" xfId="26217"/>
    <cellStyle name="Comma 7 4 2 2 4" xfId="7204"/>
    <cellStyle name="Comma 7 4 2 2 4 2" xfId="7205"/>
    <cellStyle name="Comma 7 4 2 2 4 2 2" xfId="7206"/>
    <cellStyle name="Comma 7 4 2 2 4 2 2 2" xfId="26223"/>
    <cellStyle name="Comma 7 4 2 2 4 2 3" xfId="26222"/>
    <cellStyle name="Comma 7 4 2 2 4 3" xfId="7207"/>
    <cellStyle name="Comma 7 4 2 2 4 3 2" xfId="26224"/>
    <cellStyle name="Comma 7 4 2 2 4 4" xfId="26221"/>
    <cellStyle name="Comma 7 4 2 2 5" xfId="7208"/>
    <cellStyle name="Comma 7 4 2 2 5 2" xfId="7209"/>
    <cellStyle name="Comma 7 4 2 2 5 2 2" xfId="26226"/>
    <cellStyle name="Comma 7 4 2 2 5 3" xfId="26225"/>
    <cellStyle name="Comma 7 4 2 2 6" xfId="7210"/>
    <cellStyle name="Comma 7 4 2 2 6 2" xfId="26227"/>
    <cellStyle name="Comma 7 4 2 2 7" xfId="7211"/>
    <cellStyle name="Comma 7 4 2 2 7 2" xfId="26228"/>
    <cellStyle name="Comma 7 4 2 2 8" xfId="26204"/>
    <cellStyle name="Comma 7 4 2 3" xfId="7212"/>
    <cellStyle name="Comma 7 4 2 3 2" xfId="7213"/>
    <cellStyle name="Comma 7 4 2 3 2 2" xfId="7214"/>
    <cellStyle name="Comma 7 4 2 3 2 2 2" xfId="7215"/>
    <cellStyle name="Comma 7 4 2 3 2 2 2 2" xfId="26232"/>
    <cellStyle name="Comma 7 4 2 3 2 2 3" xfId="26231"/>
    <cellStyle name="Comma 7 4 2 3 2 3" xfId="7216"/>
    <cellStyle name="Comma 7 4 2 3 2 3 2" xfId="26233"/>
    <cellStyle name="Comma 7 4 2 3 2 4" xfId="26230"/>
    <cellStyle name="Comma 7 4 2 3 3" xfId="7217"/>
    <cellStyle name="Comma 7 4 2 3 3 2" xfId="7218"/>
    <cellStyle name="Comma 7 4 2 3 3 2 2" xfId="7219"/>
    <cellStyle name="Comma 7 4 2 3 3 2 2 2" xfId="26236"/>
    <cellStyle name="Comma 7 4 2 3 3 2 3" xfId="26235"/>
    <cellStyle name="Comma 7 4 2 3 3 3" xfId="7220"/>
    <cellStyle name="Comma 7 4 2 3 3 3 2" xfId="26237"/>
    <cellStyle name="Comma 7 4 2 3 3 4" xfId="26234"/>
    <cellStyle name="Comma 7 4 2 3 4" xfId="7221"/>
    <cellStyle name="Comma 7 4 2 3 4 2" xfId="7222"/>
    <cellStyle name="Comma 7 4 2 3 4 2 2" xfId="26239"/>
    <cellStyle name="Comma 7 4 2 3 4 3" xfId="26238"/>
    <cellStyle name="Comma 7 4 2 3 5" xfId="7223"/>
    <cellStyle name="Comma 7 4 2 3 5 2" xfId="26240"/>
    <cellStyle name="Comma 7 4 2 3 6" xfId="26229"/>
    <cellStyle name="Comma 7 4 2 4" xfId="7224"/>
    <cellStyle name="Comma 7 4 2 4 2" xfId="7225"/>
    <cellStyle name="Comma 7 4 2 4 2 2" xfId="7226"/>
    <cellStyle name="Comma 7 4 2 4 2 2 2" xfId="26243"/>
    <cellStyle name="Comma 7 4 2 4 2 3" xfId="26242"/>
    <cellStyle name="Comma 7 4 2 4 3" xfId="7227"/>
    <cellStyle name="Comma 7 4 2 4 3 2" xfId="26244"/>
    <cellStyle name="Comma 7 4 2 4 4" xfId="7228"/>
    <cellStyle name="Comma 7 4 2 4 4 2" xfId="26245"/>
    <cellStyle name="Comma 7 4 2 4 5" xfId="26241"/>
    <cellStyle name="Comma 7 4 2 5" xfId="7229"/>
    <cellStyle name="Comma 7 4 2 5 2" xfId="7230"/>
    <cellStyle name="Comma 7 4 2 5 2 2" xfId="7231"/>
    <cellStyle name="Comma 7 4 2 5 2 2 2" xfId="26248"/>
    <cellStyle name="Comma 7 4 2 5 2 3" xfId="26247"/>
    <cellStyle name="Comma 7 4 2 5 3" xfId="7232"/>
    <cellStyle name="Comma 7 4 2 5 3 2" xfId="26249"/>
    <cellStyle name="Comma 7 4 2 5 4" xfId="26246"/>
    <cellStyle name="Comma 7 4 2 6" xfId="7233"/>
    <cellStyle name="Comma 7 4 2 6 2" xfId="7234"/>
    <cellStyle name="Comma 7 4 2 6 2 2" xfId="26251"/>
    <cellStyle name="Comma 7 4 2 6 3" xfId="26250"/>
    <cellStyle name="Comma 7 4 2 7" xfId="7235"/>
    <cellStyle name="Comma 7 4 2 7 2" xfId="26252"/>
    <cellStyle name="Comma 7 4 2 8" xfId="7236"/>
    <cellStyle name="Comma 7 4 2 8 2" xfId="26253"/>
    <cellStyle name="Comma 7 4 2 9" xfId="26203"/>
    <cellStyle name="Comma 7 4 3" xfId="7237"/>
    <cellStyle name="Comma 7 4 3 2" xfId="7238"/>
    <cellStyle name="Comma 7 4 3 2 2" xfId="7239"/>
    <cellStyle name="Comma 7 4 3 2 2 2" xfId="7240"/>
    <cellStyle name="Comma 7 4 3 2 2 2 2" xfId="7241"/>
    <cellStyle name="Comma 7 4 3 2 2 2 2 2" xfId="26258"/>
    <cellStyle name="Comma 7 4 3 2 2 2 3" xfId="26257"/>
    <cellStyle name="Comma 7 4 3 2 2 3" xfId="7242"/>
    <cellStyle name="Comma 7 4 3 2 2 3 2" xfId="26259"/>
    <cellStyle name="Comma 7 4 3 2 2 4" xfId="26256"/>
    <cellStyle name="Comma 7 4 3 2 3" xfId="7243"/>
    <cellStyle name="Comma 7 4 3 2 3 2" xfId="7244"/>
    <cellStyle name="Comma 7 4 3 2 3 2 2" xfId="7245"/>
    <cellStyle name="Comma 7 4 3 2 3 2 2 2" xfId="26262"/>
    <cellStyle name="Comma 7 4 3 2 3 2 3" xfId="26261"/>
    <cellStyle name="Comma 7 4 3 2 3 3" xfId="7246"/>
    <cellStyle name="Comma 7 4 3 2 3 3 2" xfId="26263"/>
    <cellStyle name="Comma 7 4 3 2 3 4" xfId="26260"/>
    <cellStyle name="Comma 7 4 3 2 4" xfId="7247"/>
    <cellStyle name="Comma 7 4 3 2 4 2" xfId="7248"/>
    <cellStyle name="Comma 7 4 3 2 4 2 2" xfId="26265"/>
    <cellStyle name="Comma 7 4 3 2 4 3" xfId="26264"/>
    <cellStyle name="Comma 7 4 3 2 5" xfId="7249"/>
    <cellStyle name="Comma 7 4 3 2 5 2" xfId="26266"/>
    <cellStyle name="Comma 7 4 3 2 6" xfId="26255"/>
    <cellStyle name="Comma 7 4 3 3" xfId="7250"/>
    <cellStyle name="Comma 7 4 3 3 2" xfId="7251"/>
    <cellStyle name="Comma 7 4 3 3 2 2" xfId="7252"/>
    <cellStyle name="Comma 7 4 3 3 2 2 2" xfId="26269"/>
    <cellStyle name="Comma 7 4 3 3 2 3" xfId="26268"/>
    <cellStyle name="Comma 7 4 3 3 3" xfId="7253"/>
    <cellStyle name="Comma 7 4 3 3 3 2" xfId="26270"/>
    <cellStyle name="Comma 7 4 3 3 4" xfId="26267"/>
    <cellStyle name="Comma 7 4 3 4" xfId="7254"/>
    <cellStyle name="Comma 7 4 3 4 2" xfId="7255"/>
    <cellStyle name="Comma 7 4 3 4 2 2" xfId="7256"/>
    <cellStyle name="Comma 7 4 3 4 2 2 2" xfId="26273"/>
    <cellStyle name="Comma 7 4 3 4 2 3" xfId="26272"/>
    <cellStyle name="Comma 7 4 3 4 3" xfId="7257"/>
    <cellStyle name="Comma 7 4 3 4 3 2" xfId="26274"/>
    <cellStyle name="Comma 7 4 3 4 4" xfId="26271"/>
    <cellStyle name="Comma 7 4 3 5" xfId="7258"/>
    <cellStyle name="Comma 7 4 3 5 2" xfId="7259"/>
    <cellStyle name="Comma 7 4 3 5 2 2" xfId="26276"/>
    <cellStyle name="Comma 7 4 3 5 3" xfId="26275"/>
    <cellStyle name="Comma 7 4 3 6" xfId="7260"/>
    <cellStyle name="Comma 7 4 3 6 2" xfId="26277"/>
    <cellStyle name="Comma 7 4 3 7" xfId="7261"/>
    <cellStyle name="Comma 7 4 3 7 2" xfId="26278"/>
    <cellStyle name="Comma 7 4 3 8" xfId="26254"/>
    <cellStyle name="Comma 7 4 4" xfId="7262"/>
    <cellStyle name="Comma 7 4 4 2" xfId="7263"/>
    <cellStyle name="Comma 7 4 4 2 2" xfId="7264"/>
    <cellStyle name="Comma 7 4 4 2 2 2" xfId="7265"/>
    <cellStyle name="Comma 7 4 4 2 2 2 2" xfId="26282"/>
    <cellStyle name="Comma 7 4 4 2 2 3" xfId="26281"/>
    <cellStyle name="Comma 7 4 4 2 3" xfId="7266"/>
    <cellStyle name="Comma 7 4 4 2 3 2" xfId="26283"/>
    <cellStyle name="Comma 7 4 4 2 4" xfId="26280"/>
    <cellStyle name="Comma 7 4 4 3" xfId="7267"/>
    <cellStyle name="Comma 7 4 4 3 2" xfId="7268"/>
    <cellStyle name="Comma 7 4 4 3 2 2" xfId="7269"/>
    <cellStyle name="Comma 7 4 4 3 2 2 2" xfId="26286"/>
    <cellStyle name="Comma 7 4 4 3 2 3" xfId="26285"/>
    <cellStyle name="Comma 7 4 4 3 3" xfId="7270"/>
    <cellStyle name="Comma 7 4 4 3 3 2" xfId="26287"/>
    <cellStyle name="Comma 7 4 4 3 4" xfId="26284"/>
    <cellStyle name="Comma 7 4 4 4" xfId="7271"/>
    <cellStyle name="Comma 7 4 4 4 2" xfId="7272"/>
    <cellStyle name="Comma 7 4 4 4 2 2" xfId="26289"/>
    <cellStyle name="Comma 7 4 4 4 3" xfId="26288"/>
    <cellStyle name="Comma 7 4 4 5" xfId="7273"/>
    <cellStyle name="Comma 7 4 4 5 2" xfId="26290"/>
    <cellStyle name="Comma 7 4 4 6" xfId="26279"/>
    <cellStyle name="Comma 7 4 5" xfId="7274"/>
    <cellStyle name="Comma 7 4 5 2" xfId="7275"/>
    <cellStyle name="Comma 7 4 5 2 2" xfId="7276"/>
    <cellStyle name="Comma 7 4 5 2 2 2" xfId="26293"/>
    <cellStyle name="Comma 7 4 5 2 3" xfId="26292"/>
    <cellStyle name="Comma 7 4 5 3" xfId="7277"/>
    <cellStyle name="Comma 7 4 5 3 2" xfId="26294"/>
    <cellStyle name="Comma 7 4 5 4" xfId="7278"/>
    <cellStyle name="Comma 7 4 5 4 2" xfId="26295"/>
    <cellStyle name="Comma 7 4 5 5" xfId="26291"/>
    <cellStyle name="Comma 7 4 6" xfId="7279"/>
    <cellStyle name="Comma 7 4 6 2" xfId="7280"/>
    <cellStyle name="Comma 7 4 6 2 2" xfId="7281"/>
    <cellStyle name="Comma 7 4 6 2 2 2" xfId="26298"/>
    <cellStyle name="Comma 7 4 6 2 3" xfId="26297"/>
    <cellStyle name="Comma 7 4 6 3" xfId="7282"/>
    <cellStyle name="Comma 7 4 6 3 2" xfId="26299"/>
    <cellStyle name="Comma 7 4 6 4" xfId="26296"/>
    <cellStyle name="Comma 7 4 7" xfId="7283"/>
    <cellStyle name="Comma 7 4 7 2" xfId="7284"/>
    <cellStyle name="Comma 7 4 7 2 2" xfId="26301"/>
    <cellStyle name="Comma 7 4 7 3" xfId="26300"/>
    <cellStyle name="Comma 7 4 8" xfId="7285"/>
    <cellStyle name="Comma 7 4 8 2" xfId="26302"/>
    <cellStyle name="Comma 7 4 9" xfId="7286"/>
    <cellStyle name="Comma 7 4 9 2" xfId="26303"/>
    <cellStyle name="Comma 7 5" xfId="7287"/>
    <cellStyle name="Comma 7 5 10" xfId="26304"/>
    <cellStyle name="Comma 7 5 2" xfId="7288"/>
    <cellStyle name="Comma 7 5 2 2" xfId="7289"/>
    <cellStyle name="Comma 7 5 2 2 2" xfId="7290"/>
    <cellStyle name="Comma 7 5 2 2 2 2" xfId="7291"/>
    <cellStyle name="Comma 7 5 2 2 2 2 2" xfId="7292"/>
    <cellStyle name="Comma 7 5 2 2 2 2 2 2" xfId="7293"/>
    <cellStyle name="Comma 7 5 2 2 2 2 2 2 2" xfId="26310"/>
    <cellStyle name="Comma 7 5 2 2 2 2 2 3" xfId="26309"/>
    <cellStyle name="Comma 7 5 2 2 2 2 3" xfId="7294"/>
    <cellStyle name="Comma 7 5 2 2 2 2 3 2" xfId="26311"/>
    <cellStyle name="Comma 7 5 2 2 2 2 4" xfId="26308"/>
    <cellStyle name="Comma 7 5 2 2 2 3" xfId="7295"/>
    <cellStyle name="Comma 7 5 2 2 2 3 2" xfId="7296"/>
    <cellStyle name="Comma 7 5 2 2 2 3 2 2" xfId="7297"/>
    <cellStyle name="Comma 7 5 2 2 2 3 2 2 2" xfId="26314"/>
    <cellStyle name="Comma 7 5 2 2 2 3 2 3" xfId="26313"/>
    <cellStyle name="Comma 7 5 2 2 2 3 3" xfId="7298"/>
    <cellStyle name="Comma 7 5 2 2 2 3 3 2" xfId="26315"/>
    <cellStyle name="Comma 7 5 2 2 2 3 4" xfId="26312"/>
    <cellStyle name="Comma 7 5 2 2 2 4" xfId="7299"/>
    <cellStyle name="Comma 7 5 2 2 2 4 2" xfId="7300"/>
    <cellStyle name="Comma 7 5 2 2 2 4 2 2" xfId="26317"/>
    <cellStyle name="Comma 7 5 2 2 2 4 3" xfId="26316"/>
    <cellStyle name="Comma 7 5 2 2 2 5" xfId="7301"/>
    <cellStyle name="Comma 7 5 2 2 2 5 2" xfId="26318"/>
    <cellStyle name="Comma 7 5 2 2 2 6" xfId="26307"/>
    <cellStyle name="Comma 7 5 2 2 3" xfId="7302"/>
    <cellStyle name="Comma 7 5 2 2 3 2" xfId="7303"/>
    <cellStyle name="Comma 7 5 2 2 3 2 2" xfId="7304"/>
    <cellStyle name="Comma 7 5 2 2 3 2 2 2" xfId="26321"/>
    <cellStyle name="Comma 7 5 2 2 3 2 3" xfId="26320"/>
    <cellStyle name="Comma 7 5 2 2 3 3" xfId="7305"/>
    <cellStyle name="Comma 7 5 2 2 3 3 2" xfId="26322"/>
    <cellStyle name="Comma 7 5 2 2 3 4" xfId="26319"/>
    <cellStyle name="Comma 7 5 2 2 4" xfId="7306"/>
    <cellStyle name="Comma 7 5 2 2 4 2" xfId="7307"/>
    <cellStyle name="Comma 7 5 2 2 4 2 2" xfId="7308"/>
    <cellStyle name="Comma 7 5 2 2 4 2 2 2" xfId="26325"/>
    <cellStyle name="Comma 7 5 2 2 4 2 3" xfId="26324"/>
    <cellStyle name="Comma 7 5 2 2 4 3" xfId="7309"/>
    <cellStyle name="Comma 7 5 2 2 4 3 2" xfId="26326"/>
    <cellStyle name="Comma 7 5 2 2 4 4" xfId="26323"/>
    <cellStyle name="Comma 7 5 2 2 5" xfId="7310"/>
    <cellStyle name="Comma 7 5 2 2 5 2" xfId="7311"/>
    <cellStyle name="Comma 7 5 2 2 5 2 2" xfId="26328"/>
    <cellStyle name="Comma 7 5 2 2 5 3" xfId="26327"/>
    <cellStyle name="Comma 7 5 2 2 6" xfId="7312"/>
    <cellStyle name="Comma 7 5 2 2 6 2" xfId="26329"/>
    <cellStyle name="Comma 7 5 2 2 7" xfId="26306"/>
    <cellStyle name="Comma 7 5 2 3" xfId="7313"/>
    <cellStyle name="Comma 7 5 2 3 2" xfId="7314"/>
    <cellStyle name="Comma 7 5 2 3 2 2" xfId="7315"/>
    <cellStyle name="Comma 7 5 2 3 2 2 2" xfId="7316"/>
    <cellStyle name="Comma 7 5 2 3 2 2 2 2" xfId="26333"/>
    <cellStyle name="Comma 7 5 2 3 2 2 3" xfId="26332"/>
    <cellStyle name="Comma 7 5 2 3 2 3" xfId="7317"/>
    <cellStyle name="Comma 7 5 2 3 2 3 2" xfId="26334"/>
    <cellStyle name="Comma 7 5 2 3 2 4" xfId="26331"/>
    <cellStyle name="Comma 7 5 2 3 3" xfId="7318"/>
    <cellStyle name="Comma 7 5 2 3 3 2" xfId="7319"/>
    <cellStyle name="Comma 7 5 2 3 3 2 2" xfId="7320"/>
    <cellStyle name="Comma 7 5 2 3 3 2 2 2" xfId="26337"/>
    <cellStyle name="Comma 7 5 2 3 3 2 3" xfId="26336"/>
    <cellStyle name="Comma 7 5 2 3 3 3" xfId="7321"/>
    <cellStyle name="Comma 7 5 2 3 3 3 2" xfId="26338"/>
    <cellStyle name="Comma 7 5 2 3 3 4" xfId="26335"/>
    <cellStyle name="Comma 7 5 2 3 4" xfId="7322"/>
    <cellStyle name="Comma 7 5 2 3 4 2" xfId="7323"/>
    <cellStyle name="Comma 7 5 2 3 4 2 2" xfId="26340"/>
    <cellStyle name="Comma 7 5 2 3 4 3" xfId="26339"/>
    <cellStyle name="Comma 7 5 2 3 5" xfId="7324"/>
    <cellStyle name="Comma 7 5 2 3 5 2" xfId="26341"/>
    <cellStyle name="Comma 7 5 2 3 6" xfId="26330"/>
    <cellStyle name="Comma 7 5 2 4" xfId="7325"/>
    <cellStyle name="Comma 7 5 2 4 2" xfId="7326"/>
    <cellStyle name="Comma 7 5 2 4 2 2" xfId="7327"/>
    <cellStyle name="Comma 7 5 2 4 2 2 2" xfId="26344"/>
    <cellStyle name="Comma 7 5 2 4 2 3" xfId="26343"/>
    <cellStyle name="Comma 7 5 2 4 3" xfId="7328"/>
    <cellStyle name="Comma 7 5 2 4 3 2" xfId="26345"/>
    <cellStyle name="Comma 7 5 2 4 4" xfId="7329"/>
    <cellStyle name="Comma 7 5 2 4 4 2" xfId="26346"/>
    <cellStyle name="Comma 7 5 2 4 5" xfId="26342"/>
    <cellStyle name="Comma 7 5 2 5" xfId="7330"/>
    <cellStyle name="Comma 7 5 2 5 2" xfId="7331"/>
    <cellStyle name="Comma 7 5 2 5 2 2" xfId="7332"/>
    <cellStyle name="Comma 7 5 2 5 2 2 2" xfId="26349"/>
    <cellStyle name="Comma 7 5 2 5 2 3" xfId="26348"/>
    <cellStyle name="Comma 7 5 2 5 3" xfId="7333"/>
    <cellStyle name="Comma 7 5 2 5 3 2" xfId="26350"/>
    <cellStyle name="Comma 7 5 2 5 4" xfId="26347"/>
    <cellStyle name="Comma 7 5 2 6" xfId="7334"/>
    <cellStyle name="Comma 7 5 2 6 2" xfId="7335"/>
    <cellStyle name="Comma 7 5 2 6 2 2" xfId="26352"/>
    <cellStyle name="Comma 7 5 2 6 3" xfId="26351"/>
    <cellStyle name="Comma 7 5 2 7" xfId="7336"/>
    <cellStyle name="Comma 7 5 2 7 2" xfId="26353"/>
    <cellStyle name="Comma 7 5 2 8" xfId="7337"/>
    <cellStyle name="Comma 7 5 2 8 2" xfId="26354"/>
    <cellStyle name="Comma 7 5 2 9" xfId="26305"/>
    <cellStyle name="Comma 7 5 3" xfId="7338"/>
    <cellStyle name="Comma 7 5 3 2" xfId="7339"/>
    <cellStyle name="Comma 7 5 3 2 2" xfId="7340"/>
    <cellStyle name="Comma 7 5 3 2 2 2" xfId="7341"/>
    <cellStyle name="Comma 7 5 3 2 2 2 2" xfId="7342"/>
    <cellStyle name="Comma 7 5 3 2 2 2 2 2" xfId="26359"/>
    <cellStyle name="Comma 7 5 3 2 2 2 3" xfId="26358"/>
    <cellStyle name="Comma 7 5 3 2 2 3" xfId="7343"/>
    <cellStyle name="Comma 7 5 3 2 2 3 2" xfId="26360"/>
    <cellStyle name="Comma 7 5 3 2 2 4" xfId="26357"/>
    <cellStyle name="Comma 7 5 3 2 3" xfId="7344"/>
    <cellStyle name="Comma 7 5 3 2 3 2" xfId="7345"/>
    <cellStyle name="Comma 7 5 3 2 3 2 2" xfId="7346"/>
    <cellStyle name="Comma 7 5 3 2 3 2 2 2" xfId="26363"/>
    <cellStyle name="Comma 7 5 3 2 3 2 3" xfId="26362"/>
    <cellStyle name="Comma 7 5 3 2 3 3" xfId="7347"/>
    <cellStyle name="Comma 7 5 3 2 3 3 2" xfId="26364"/>
    <cellStyle name="Comma 7 5 3 2 3 4" xfId="26361"/>
    <cellStyle name="Comma 7 5 3 2 4" xfId="7348"/>
    <cellStyle name="Comma 7 5 3 2 4 2" xfId="7349"/>
    <cellStyle name="Comma 7 5 3 2 4 2 2" xfId="26366"/>
    <cellStyle name="Comma 7 5 3 2 4 3" xfId="26365"/>
    <cellStyle name="Comma 7 5 3 2 5" xfId="7350"/>
    <cellStyle name="Comma 7 5 3 2 5 2" xfId="26367"/>
    <cellStyle name="Comma 7 5 3 2 6" xfId="26356"/>
    <cellStyle name="Comma 7 5 3 3" xfId="7351"/>
    <cellStyle name="Comma 7 5 3 3 2" xfId="7352"/>
    <cellStyle name="Comma 7 5 3 3 2 2" xfId="7353"/>
    <cellStyle name="Comma 7 5 3 3 2 2 2" xfId="26370"/>
    <cellStyle name="Comma 7 5 3 3 2 3" xfId="26369"/>
    <cellStyle name="Comma 7 5 3 3 3" xfId="7354"/>
    <cellStyle name="Comma 7 5 3 3 3 2" xfId="26371"/>
    <cellStyle name="Comma 7 5 3 3 4" xfId="26368"/>
    <cellStyle name="Comma 7 5 3 4" xfId="7355"/>
    <cellStyle name="Comma 7 5 3 4 2" xfId="7356"/>
    <cellStyle name="Comma 7 5 3 4 2 2" xfId="7357"/>
    <cellStyle name="Comma 7 5 3 4 2 2 2" xfId="26374"/>
    <cellStyle name="Comma 7 5 3 4 2 3" xfId="26373"/>
    <cellStyle name="Comma 7 5 3 4 3" xfId="7358"/>
    <cellStyle name="Comma 7 5 3 4 3 2" xfId="26375"/>
    <cellStyle name="Comma 7 5 3 4 4" xfId="26372"/>
    <cellStyle name="Comma 7 5 3 5" xfId="7359"/>
    <cellStyle name="Comma 7 5 3 5 2" xfId="7360"/>
    <cellStyle name="Comma 7 5 3 5 2 2" xfId="26377"/>
    <cellStyle name="Comma 7 5 3 5 3" xfId="26376"/>
    <cellStyle name="Comma 7 5 3 6" xfId="7361"/>
    <cellStyle name="Comma 7 5 3 6 2" xfId="26378"/>
    <cellStyle name="Comma 7 5 3 7" xfId="26355"/>
    <cellStyle name="Comma 7 5 4" xfId="7362"/>
    <cellStyle name="Comma 7 5 4 2" xfId="7363"/>
    <cellStyle name="Comma 7 5 4 2 2" xfId="7364"/>
    <cellStyle name="Comma 7 5 4 2 2 2" xfId="7365"/>
    <cellStyle name="Comma 7 5 4 2 2 2 2" xfId="26382"/>
    <cellStyle name="Comma 7 5 4 2 2 3" xfId="26381"/>
    <cellStyle name="Comma 7 5 4 2 3" xfId="7366"/>
    <cellStyle name="Comma 7 5 4 2 3 2" xfId="26383"/>
    <cellStyle name="Comma 7 5 4 2 4" xfId="26380"/>
    <cellStyle name="Comma 7 5 4 3" xfId="7367"/>
    <cellStyle name="Comma 7 5 4 3 2" xfId="7368"/>
    <cellStyle name="Comma 7 5 4 3 2 2" xfId="7369"/>
    <cellStyle name="Comma 7 5 4 3 2 2 2" xfId="26386"/>
    <cellStyle name="Comma 7 5 4 3 2 3" xfId="26385"/>
    <cellStyle name="Comma 7 5 4 3 3" xfId="7370"/>
    <cellStyle name="Comma 7 5 4 3 3 2" xfId="26387"/>
    <cellStyle name="Comma 7 5 4 3 4" xfId="26384"/>
    <cellStyle name="Comma 7 5 4 4" xfId="7371"/>
    <cellStyle name="Comma 7 5 4 4 2" xfId="7372"/>
    <cellStyle name="Comma 7 5 4 4 2 2" xfId="26389"/>
    <cellStyle name="Comma 7 5 4 4 3" xfId="26388"/>
    <cellStyle name="Comma 7 5 4 5" xfId="7373"/>
    <cellStyle name="Comma 7 5 4 5 2" xfId="26390"/>
    <cellStyle name="Comma 7 5 4 6" xfId="26379"/>
    <cellStyle name="Comma 7 5 5" xfId="7374"/>
    <cellStyle name="Comma 7 5 5 2" xfId="7375"/>
    <cellStyle name="Comma 7 5 5 2 2" xfId="7376"/>
    <cellStyle name="Comma 7 5 5 2 2 2" xfId="26393"/>
    <cellStyle name="Comma 7 5 5 2 3" xfId="26392"/>
    <cellStyle name="Comma 7 5 5 3" xfId="7377"/>
    <cellStyle name="Comma 7 5 5 3 2" xfId="26394"/>
    <cellStyle name="Comma 7 5 5 4" xfId="7378"/>
    <cellStyle name="Comma 7 5 5 4 2" xfId="26395"/>
    <cellStyle name="Comma 7 5 5 5" xfId="26391"/>
    <cellStyle name="Comma 7 5 6" xfId="7379"/>
    <cellStyle name="Comma 7 5 6 2" xfId="7380"/>
    <cellStyle name="Comma 7 5 6 2 2" xfId="7381"/>
    <cellStyle name="Comma 7 5 6 2 2 2" xfId="26398"/>
    <cellStyle name="Comma 7 5 6 2 3" xfId="26397"/>
    <cellStyle name="Comma 7 5 6 3" xfId="7382"/>
    <cellStyle name="Comma 7 5 6 3 2" xfId="26399"/>
    <cellStyle name="Comma 7 5 6 4" xfId="26396"/>
    <cellStyle name="Comma 7 5 7" xfId="7383"/>
    <cellStyle name="Comma 7 5 7 2" xfId="7384"/>
    <cellStyle name="Comma 7 5 7 2 2" xfId="26401"/>
    <cellStyle name="Comma 7 5 7 3" xfId="26400"/>
    <cellStyle name="Comma 7 5 8" xfId="7385"/>
    <cellStyle name="Comma 7 5 8 2" xfId="26402"/>
    <cellStyle name="Comma 7 5 9" xfId="7386"/>
    <cellStyle name="Comma 7 5 9 2" xfId="26403"/>
    <cellStyle name="Comma 7 6" xfId="7387"/>
    <cellStyle name="Comma 7 6 2" xfId="7388"/>
    <cellStyle name="Comma 7 6 2 2" xfId="7389"/>
    <cellStyle name="Comma 7 6 2 2 2" xfId="7390"/>
    <cellStyle name="Comma 7 6 2 2 2 2" xfId="7391"/>
    <cellStyle name="Comma 7 6 2 2 2 2 2" xfId="7392"/>
    <cellStyle name="Comma 7 6 2 2 2 2 2 2" xfId="26409"/>
    <cellStyle name="Comma 7 6 2 2 2 2 3" xfId="26408"/>
    <cellStyle name="Comma 7 6 2 2 2 3" xfId="7393"/>
    <cellStyle name="Comma 7 6 2 2 2 3 2" xfId="26410"/>
    <cellStyle name="Comma 7 6 2 2 2 4" xfId="26407"/>
    <cellStyle name="Comma 7 6 2 2 3" xfId="7394"/>
    <cellStyle name="Comma 7 6 2 2 3 2" xfId="7395"/>
    <cellStyle name="Comma 7 6 2 2 3 2 2" xfId="7396"/>
    <cellStyle name="Comma 7 6 2 2 3 2 2 2" xfId="26413"/>
    <cellStyle name="Comma 7 6 2 2 3 2 3" xfId="26412"/>
    <cellStyle name="Comma 7 6 2 2 3 3" xfId="7397"/>
    <cellStyle name="Comma 7 6 2 2 3 3 2" xfId="26414"/>
    <cellStyle name="Comma 7 6 2 2 3 4" xfId="26411"/>
    <cellStyle name="Comma 7 6 2 2 4" xfId="7398"/>
    <cellStyle name="Comma 7 6 2 2 4 2" xfId="7399"/>
    <cellStyle name="Comma 7 6 2 2 4 2 2" xfId="26416"/>
    <cellStyle name="Comma 7 6 2 2 4 3" xfId="26415"/>
    <cellStyle name="Comma 7 6 2 2 5" xfId="7400"/>
    <cellStyle name="Comma 7 6 2 2 5 2" xfId="26417"/>
    <cellStyle name="Comma 7 6 2 2 6" xfId="26406"/>
    <cellStyle name="Comma 7 6 2 3" xfId="7401"/>
    <cellStyle name="Comma 7 6 2 3 2" xfId="7402"/>
    <cellStyle name="Comma 7 6 2 3 2 2" xfId="7403"/>
    <cellStyle name="Comma 7 6 2 3 2 2 2" xfId="26420"/>
    <cellStyle name="Comma 7 6 2 3 2 3" xfId="26419"/>
    <cellStyle name="Comma 7 6 2 3 3" xfId="7404"/>
    <cellStyle name="Comma 7 6 2 3 3 2" xfId="26421"/>
    <cellStyle name="Comma 7 6 2 3 4" xfId="26418"/>
    <cellStyle name="Comma 7 6 2 4" xfId="7405"/>
    <cellStyle name="Comma 7 6 2 4 2" xfId="7406"/>
    <cellStyle name="Comma 7 6 2 4 2 2" xfId="7407"/>
    <cellStyle name="Comma 7 6 2 4 2 2 2" xfId="26424"/>
    <cellStyle name="Comma 7 6 2 4 2 3" xfId="26423"/>
    <cellStyle name="Comma 7 6 2 4 3" xfId="7408"/>
    <cellStyle name="Comma 7 6 2 4 3 2" xfId="26425"/>
    <cellStyle name="Comma 7 6 2 4 4" xfId="26422"/>
    <cellStyle name="Comma 7 6 2 5" xfId="7409"/>
    <cellStyle name="Comma 7 6 2 5 2" xfId="7410"/>
    <cellStyle name="Comma 7 6 2 5 2 2" xfId="26427"/>
    <cellStyle name="Comma 7 6 2 5 3" xfId="26426"/>
    <cellStyle name="Comma 7 6 2 6" xfId="7411"/>
    <cellStyle name="Comma 7 6 2 6 2" xfId="26428"/>
    <cellStyle name="Comma 7 6 2 7" xfId="26405"/>
    <cellStyle name="Comma 7 6 3" xfId="7412"/>
    <cellStyle name="Comma 7 6 3 2" xfId="7413"/>
    <cellStyle name="Comma 7 6 3 2 2" xfId="7414"/>
    <cellStyle name="Comma 7 6 3 2 2 2" xfId="7415"/>
    <cellStyle name="Comma 7 6 3 2 2 2 2" xfId="26432"/>
    <cellStyle name="Comma 7 6 3 2 2 3" xfId="26431"/>
    <cellStyle name="Comma 7 6 3 2 3" xfId="7416"/>
    <cellStyle name="Comma 7 6 3 2 3 2" xfId="26433"/>
    <cellStyle name="Comma 7 6 3 2 4" xfId="26430"/>
    <cellStyle name="Comma 7 6 3 3" xfId="7417"/>
    <cellStyle name="Comma 7 6 3 3 2" xfId="7418"/>
    <cellStyle name="Comma 7 6 3 3 2 2" xfId="7419"/>
    <cellStyle name="Comma 7 6 3 3 2 2 2" xfId="26436"/>
    <cellStyle name="Comma 7 6 3 3 2 3" xfId="26435"/>
    <cellStyle name="Comma 7 6 3 3 3" xfId="7420"/>
    <cellStyle name="Comma 7 6 3 3 3 2" xfId="26437"/>
    <cellStyle name="Comma 7 6 3 3 4" xfId="26434"/>
    <cellStyle name="Comma 7 6 3 4" xfId="7421"/>
    <cellStyle name="Comma 7 6 3 4 2" xfId="7422"/>
    <cellStyle name="Comma 7 6 3 4 2 2" xfId="26439"/>
    <cellStyle name="Comma 7 6 3 4 3" xfId="26438"/>
    <cellStyle name="Comma 7 6 3 5" xfId="7423"/>
    <cellStyle name="Comma 7 6 3 5 2" xfId="26440"/>
    <cellStyle name="Comma 7 6 3 6" xfId="26429"/>
    <cellStyle name="Comma 7 6 4" xfId="7424"/>
    <cellStyle name="Comma 7 6 4 2" xfId="7425"/>
    <cellStyle name="Comma 7 6 4 2 2" xfId="7426"/>
    <cellStyle name="Comma 7 6 4 2 2 2" xfId="26443"/>
    <cellStyle name="Comma 7 6 4 2 3" xfId="26442"/>
    <cellStyle name="Comma 7 6 4 3" xfId="7427"/>
    <cellStyle name="Comma 7 6 4 3 2" xfId="26444"/>
    <cellStyle name="Comma 7 6 4 4" xfId="7428"/>
    <cellStyle name="Comma 7 6 4 4 2" xfId="26445"/>
    <cellStyle name="Comma 7 6 4 5" xfId="26441"/>
    <cellStyle name="Comma 7 6 5" xfId="7429"/>
    <cellStyle name="Comma 7 6 5 2" xfId="7430"/>
    <cellStyle name="Comma 7 6 5 2 2" xfId="7431"/>
    <cellStyle name="Comma 7 6 5 2 2 2" xfId="26448"/>
    <cellStyle name="Comma 7 6 5 2 3" xfId="26447"/>
    <cellStyle name="Comma 7 6 5 3" xfId="7432"/>
    <cellStyle name="Comma 7 6 5 3 2" xfId="26449"/>
    <cellStyle name="Comma 7 6 5 4" xfId="26446"/>
    <cellStyle name="Comma 7 6 6" xfId="7433"/>
    <cellStyle name="Comma 7 6 6 2" xfId="7434"/>
    <cellStyle name="Comma 7 6 6 2 2" xfId="26451"/>
    <cellStyle name="Comma 7 6 6 3" xfId="26450"/>
    <cellStyle name="Comma 7 6 7" xfId="7435"/>
    <cellStyle name="Comma 7 6 7 2" xfId="26452"/>
    <cellStyle name="Comma 7 6 8" xfId="7436"/>
    <cellStyle name="Comma 7 6 8 2" xfId="26453"/>
    <cellStyle name="Comma 7 6 9" xfId="26404"/>
    <cellStyle name="Comma 7 7" xfId="7437"/>
    <cellStyle name="Comma 7 7 2" xfId="7438"/>
    <cellStyle name="Comma 7 7 2 2" xfId="7439"/>
    <cellStyle name="Comma 7 7 2 2 2" xfId="7440"/>
    <cellStyle name="Comma 7 7 2 2 2 2" xfId="7441"/>
    <cellStyle name="Comma 7 7 2 2 2 2 2" xfId="26458"/>
    <cellStyle name="Comma 7 7 2 2 2 3" xfId="26457"/>
    <cellStyle name="Comma 7 7 2 2 3" xfId="7442"/>
    <cellStyle name="Comma 7 7 2 2 3 2" xfId="26459"/>
    <cellStyle name="Comma 7 7 2 2 4" xfId="26456"/>
    <cellStyle name="Comma 7 7 2 3" xfId="7443"/>
    <cellStyle name="Comma 7 7 2 3 2" xfId="7444"/>
    <cellStyle name="Comma 7 7 2 3 2 2" xfId="7445"/>
    <cellStyle name="Comma 7 7 2 3 2 2 2" xfId="26462"/>
    <cellStyle name="Comma 7 7 2 3 2 3" xfId="26461"/>
    <cellStyle name="Comma 7 7 2 3 3" xfId="7446"/>
    <cellStyle name="Comma 7 7 2 3 3 2" xfId="26463"/>
    <cellStyle name="Comma 7 7 2 3 4" xfId="26460"/>
    <cellStyle name="Comma 7 7 2 4" xfId="7447"/>
    <cellStyle name="Comma 7 7 2 4 2" xfId="7448"/>
    <cellStyle name="Comma 7 7 2 4 2 2" xfId="26465"/>
    <cellStyle name="Comma 7 7 2 4 3" xfId="26464"/>
    <cellStyle name="Comma 7 7 2 5" xfId="7449"/>
    <cellStyle name="Comma 7 7 2 5 2" xfId="26466"/>
    <cellStyle name="Comma 7 7 2 6" xfId="26455"/>
    <cellStyle name="Comma 7 7 3" xfId="7450"/>
    <cellStyle name="Comma 7 7 3 2" xfId="7451"/>
    <cellStyle name="Comma 7 7 3 2 2" xfId="7452"/>
    <cellStyle name="Comma 7 7 3 2 2 2" xfId="26469"/>
    <cellStyle name="Comma 7 7 3 2 3" xfId="26468"/>
    <cellStyle name="Comma 7 7 3 3" xfId="7453"/>
    <cellStyle name="Comma 7 7 3 3 2" xfId="26470"/>
    <cellStyle name="Comma 7 7 3 4" xfId="7454"/>
    <cellStyle name="Comma 7 7 3 4 2" xfId="26471"/>
    <cellStyle name="Comma 7 7 3 5" xfId="26467"/>
    <cellStyle name="Comma 7 7 4" xfId="7455"/>
    <cellStyle name="Comma 7 7 4 2" xfId="7456"/>
    <cellStyle name="Comma 7 7 4 2 2" xfId="7457"/>
    <cellStyle name="Comma 7 7 4 2 2 2" xfId="26474"/>
    <cellStyle name="Comma 7 7 4 2 3" xfId="26473"/>
    <cellStyle name="Comma 7 7 4 3" xfId="7458"/>
    <cellStyle name="Comma 7 7 4 3 2" xfId="26475"/>
    <cellStyle name="Comma 7 7 4 4" xfId="26472"/>
    <cellStyle name="Comma 7 7 5" xfId="7459"/>
    <cellStyle name="Comma 7 7 5 2" xfId="7460"/>
    <cellStyle name="Comma 7 7 5 2 2" xfId="26477"/>
    <cellStyle name="Comma 7 7 5 3" xfId="26476"/>
    <cellStyle name="Comma 7 7 6" xfId="7461"/>
    <cellStyle name="Comma 7 7 6 2" xfId="26478"/>
    <cellStyle name="Comma 7 7 7" xfId="7462"/>
    <cellStyle name="Comma 7 7 7 2" xfId="26479"/>
    <cellStyle name="Comma 7 7 8" xfId="26454"/>
    <cellStyle name="Comma 7 8" xfId="7463"/>
    <cellStyle name="Comma 7 8 2" xfId="7464"/>
    <cellStyle name="Comma 7 8 2 2" xfId="7465"/>
    <cellStyle name="Comma 7 8 2 2 2" xfId="7466"/>
    <cellStyle name="Comma 7 8 2 2 2 2" xfId="26483"/>
    <cellStyle name="Comma 7 8 2 2 3" xfId="26482"/>
    <cellStyle name="Comma 7 8 2 3" xfId="7467"/>
    <cellStyle name="Comma 7 8 2 3 2" xfId="26484"/>
    <cellStyle name="Comma 7 8 2 4" xfId="26481"/>
    <cellStyle name="Comma 7 8 3" xfId="7468"/>
    <cellStyle name="Comma 7 8 3 2" xfId="7469"/>
    <cellStyle name="Comma 7 8 3 2 2" xfId="7470"/>
    <cellStyle name="Comma 7 8 3 2 2 2" xfId="26487"/>
    <cellStyle name="Comma 7 8 3 2 3" xfId="26486"/>
    <cellStyle name="Comma 7 8 3 3" xfId="7471"/>
    <cellStyle name="Comma 7 8 3 3 2" xfId="26488"/>
    <cellStyle name="Comma 7 8 3 4" xfId="26485"/>
    <cellStyle name="Comma 7 8 4" xfId="7472"/>
    <cellStyle name="Comma 7 8 4 2" xfId="7473"/>
    <cellStyle name="Comma 7 8 4 2 2" xfId="26490"/>
    <cellStyle name="Comma 7 8 4 3" xfId="26489"/>
    <cellStyle name="Comma 7 8 5" xfId="7474"/>
    <cellStyle name="Comma 7 8 5 2" xfId="26491"/>
    <cellStyle name="Comma 7 8 6" xfId="7475"/>
    <cellStyle name="Comma 7 8 6 2" xfId="26492"/>
    <cellStyle name="Comma 7 8 7" xfId="26480"/>
    <cellStyle name="Comma 7 9" xfId="7476"/>
    <cellStyle name="Comma 7 9 2" xfId="7477"/>
    <cellStyle name="Comma 7 9 2 2" xfId="7478"/>
    <cellStyle name="Comma 7 9 2 2 2" xfId="26495"/>
    <cellStyle name="Comma 7 9 2 3" xfId="26494"/>
    <cellStyle name="Comma 7 9 3" xfId="7479"/>
    <cellStyle name="Comma 7 9 3 2" xfId="26496"/>
    <cellStyle name="Comma 7 9 4" xfId="7480"/>
    <cellStyle name="Comma 7 9 4 2" xfId="26497"/>
    <cellStyle name="Comma 7 9 5" xfId="26493"/>
    <cellStyle name="Comma 70" xfId="7481"/>
    <cellStyle name="Comma 70 2" xfId="26498"/>
    <cellStyle name="Comma 71" xfId="7482"/>
    <cellStyle name="Comma 71 2" xfId="26499"/>
    <cellStyle name="Comma 72" xfId="7483"/>
    <cellStyle name="Comma 72 2" xfId="26500"/>
    <cellStyle name="Comma 73" xfId="7484"/>
    <cellStyle name="Comma 73 2" xfId="26501"/>
    <cellStyle name="Comma 74" xfId="7485"/>
    <cellStyle name="Comma 74 2" xfId="26502"/>
    <cellStyle name="Comma 75" xfId="7486"/>
    <cellStyle name="Comma 75 2" xfId="26503"/>
    <cellStyle name="Comma 76" xfId="7487"/>
    <cellStyle name="Comma 76 2" xfId="26504"/>
    <cellStyle name="Comma 77" xfId="7488"/>
    <cellStyle name="Comma 77 2" xfId="26505"/>
    <cellStyle name="Comma 78" xfId="7489"/>
    <cellStyle name="Comma 78 2" xfId="26506"/>
    <cellStyle name="Comma 79" xfId="7490"/>
    <cellStyle name="Comma 79 2" xfId="26507"/>
    <cellStyle name="Comma 8" xfId="7491"/>
    <cellStyle name="Comma 8 10" xfId="26508"/>
    <cellStyle name="Comma 8 2" xfId="7492"/>
    <cellStyle name="Comma 8 2 2" xfId="7493"/>
    <cellStyle name="Comma 8 2 2 2" xfId="26510"/>
    <cellStyle name="Comma 8 2 3" xfId="7494"/>
    <cellStyle name="Comma 8 2 3 2" xfId="26511"/>
    <cellStyle name="Comma 8 2 4" xfId="7495"/>
    <cellStyle name="Comma 8 2 4 2" xfId="26512"/>
    <cellStyle name="Comma 8 2 5" xfId="7496"/>
    <cellStyle name="Comma 8 2 5 2" xfId="26513"/>
    <cellStyle name="Comma 8 2 6" xfId="26509"/>
    <cellStyle name="Comma 8 3" xfId="7497"/>
    <cellStyle name="Comma 8 3 2" xfId="7498"/>
    <cellStyle name="Comma 8 3 2 2" xfId="7499"/>
    <cellStyle name="Comma 8 3 2 2 2" xfId="7500"/>
    <cellStyle name="Comma 8 3 2 2 2 2" xfId="26517"/>
    <cellStyle name="Comma 8 3 2 2 3" xfId="26516"/>
    <cellStyle name="Comma 8 3 2 3" xfId="7501"/>
    <cellStyle name="Comma 8 3 2 3 2" xfId="26518"/>
    <cellStyle name="Comma 8 3 2 4" xfId="26515"/>
    <cellStyle name="Comma 8 3 3" xfId="7502"/>
    <cellStyle name="Comma 8 3 3 2" xfId="7503"/>
    <cellStyle name="Comma 8 3 3 2 2" xfId="26520"/>
    <cellStyle name="Comma 8 3 3 3" xfId="26519"/>
    <cellStyle name="Comma 8 3 4" xfId="7504"/>
    <cellStyle name="Comma 8 3 4 2" xfId="26521"/>
    <cellStyle name="Comma 8 3 5" xfId="26514"/>
    <cellStyle name="Comma 8 4" xfId="7505"/>
    <cellStyle name="Comma 8 4 2" xfId="7506"/>
    <cellStyle name="Comma 8 4 2 2" xfId="7507"/>
    <cellStyle name="Comma 8 4 2 2 2" xfId="26524"/>
    <cellStyle name="Comma 8 4 2 3" xfId="26523"/>
    <cellStyle name="Comma 8 4 3" xfId="7508"/>
    <cellStyle name="Comma 8 4 3 2" xfId="26525"/>
    <cellStyle name="Comma 8 4 4" xfId="26522"/>
    <cellStyle name="Comma 8 5" xfId="7509"/>
    <cellStyle name="Comma 8 5 2" xfId="7510"/>
    <cellStyle name="Comma 8 5 2 2" xfId="26527"/>
    <cellStyle name="Comma 8 5 3" xfId="26526"/>
    <cellStyle name="Comma 8 6" xfId="7511"/>
    <cellStyle name="Comma 8 6 2" xfId="26528"/>
    <cellStyle name="Comma 8 7" xfId="7512"/>
    <cellStyle name="Comma 8 7 2" xfId="26529"/>
    <cellStyle name="Comma 8 8" xfId="7513"/>
    <cellStyle name="Comma 8 8 2" xfId="26530"/>
    <cellStyle name="Comma 8 9" xfId="7514"/>
    <cellStyle name="Comma 8 9 2" xfId="26531"/>
    <cellStyle name="Comma 80" xfId="7515"/>
    <cellStyle name="Comma 80 2" xfId="26532"/>
    <cellStyle name="Comma 81" xfId="7516"/>
    <cellStyle name="Comma 81 2" xfId="26533"/>
    <cellStyle name="Comma 82" xfId="7517"/>
    <cellStyle name="Comma 82 2" xfId="26534"/>
    <cellStyle name="Comma 83" xfId="7518"/>
    <cellStyle name="Comma 83 2" xfId="26535"/>
    <cellStyle name="Comma 84" xfId="7519"/>
    <cellStyle name="Comma 84 2" xfId="26536"/>
    <cellStyle name="Comma 85" xfId="7520"/>
    <cellStyle name="Comma 85 2" xfId="26537"/>
    <cellStyle name="Comma 86" xfId="7521"/>
    <cellStyle name="Comma 86 2" xfId="26538"/>
    <cellStyle name="Comma 87" xfId="7522"/>
    <cellStyle name="Comma 87 2" xfId="26539"/>
    <cellStyle name="Comma 88" xfId="7523"/>
    <cellStyle name="Comma 88 2" xfId="26540"/>
    <cellStyle name="Comma 89" xfId="7524"/>
    <cellStyle name="Comma 89 2" xfId="26541"/>
    <cellStyle name="Comma 9" xfId="7525"/>
    <cellStyle name="Comma 9 10" xfId="7526"/>
    <cellStyle name="Comma 9 10 2" xfId="26543"/>
    <cellStyle name="Comma 9 11" xfId="26542"/>
    <cellStyle name="Comma 9 2" xfId="7527"/>
    <cellStyle name="Comma 9 2 10" xfId="26544"/>
    <cellStyle name="Comma 9 2 2" xfId="7528"/>
    <cellStyle name="Comma 9 2 2 2" xfId="7529"/>
    <cellStyle name="Comma 9 2 2 2 2" xfId="7530"/>
    <cellStyle name="Comma 9 2 2 2 2 2" xfId="7531"/>
    <cellStyle name="Comma 9 2 2 2 2 2 2" xfId="7532"/>
    <cellStyle name="Comma 9 2 2 2 2 2 2 2" xfId="26549"/>
    <cellStyle name="Comma 9 2 2 2 2 2 3" xfId="7533"/>
    <cellStyle name="Comma 9 2 2 2 2 2 3 2" xfId="26550"/>
    <cellStyle name="Comma 9 2 2 2 2 2 4" xfId="26548"/>
    <cellStyle name="Comma 9 2 2 2 2 3" xfId="7534"/>
    <cellStyle name="Comma 9 2 2 2 2 3 2" xfId="26551"/>
    <cellStyle name="Comma 9 2 2 2 2 4" xfId="7535"/>
    <cellStyle name="Comma 9 2 2 2 2 4 2" xfId="26552"/>
    <cellStyle name="Comma 9 2 2 2 2 5" xfId="26547"/>
    <cellStyle name="Comma 9 2 2 2 3" xfId="7536"/>
    <cellStyle name="Comma 9 2 2 2 3 2" xfId="7537"/>
    <cellStyle name="Comma 9 2 2 2 3 2 2" xfId="7538"/>
    <cellStyle name="Comma 9 2 2 2 3 2 2 2" xfId="26555"/>
    <cellStyle name="Comma 9 2 2 2 3 2 3" xfId="26554"/>
    <cellStyle name="Comma 9 2 2 2 3 3" xfId="7539"/>
    <cellStyle name="Comma 9 2 2 2 3 3 2" xfId="26556"/>
    <cellStyle name="Comma 9 2 2 2 3 4" xfId="7540"/>
    <cellStyle name="Comma 9 2 2 2 3 4 2" xfId="26557"/>
    <cellStyle name="Comma 9 2 2 2 3 5" xfId="26553"/>
    <cellStyle name="Comma 9 2 2 2 4" xfId="7541"/>
    <cellStyle name="Comma 9 2 2 2 4 2" xfId="7542"/>
    <cellStyle name="Comma 9 2 2 2 4 2 2" xfId="26559"/>
    <cellStyle name="Comma 9 2 2 2 4 3" xfId="26558"/>
    <cellStyle name="Comma 9 2 2 2 5" xfId="7543"/>
    <cellStyle name="Comma 9 2 2 2 5 2" xfId="26560"/>
    <cellStyle name="Comma 9 2 2 2 6" xfId="7544"/>
    <cellStyle name="Comma 9 2 2 2 6 2" xfId="26561"/>
    <cellStyle name="Comma 9 2 2 2 7" xfId="26546"/>
    <cellStyle name="Comma 9 2 2 3" xfId="7545"/>
    <cellStyle name="Comma 9 2 2 3 2" xfId="7546"/>
    <cellStyle name="Comma 9 2 2 3 2 2" xfId="7547"/>
    <cellStyle name="Comma 9 2 2 3 2 2 2" xfId="26564"/>
    <cellStyle name="Comma 9 2 2 3 2 3" xfId="7548"/>
    <cellStyle name="Comma 9 2 2 3 2 3 2" xfId="26565"/>
    <cellStyle name="Comma 9 2 2 3 2 4" xfId="26563"/>
    <cellStyle name="Comma 9 2 2 3 3" xfId="7549"/>
    <cellStyle name="Comma 9 2 2 3 3 2" xfId="26566"/>
    <cellStyle name="Comma 9 2 2 3 4" xfId="7550"/>
    <cellStyle name="Comma 9 2 2 3 4 2" xfId="26567"/>
    <cellStyle name="Comma 9 2 2 3 5" xfId="26562"/>
    <cellStyle name="Comma 9 2 2 4" xfId="7551"/>
    <cellStyle name="Comma 9 2 2 4 2" xfId="7552"/>
    <cellStyle name="Comma 9 2 2 4 2 2" xfId="7553"/>
    <cellStyle name="Comma 9 2 2 4 2 2 2" xfId="26570"/>
    <cellStyle name="Comma 9 2 2 4 2 3" xfId="26569"/>
    <cellStyle name="Comma 9 2 2 4 3" xfId="7554"/>
    <cellStyle name="Comma 9 2 2 4 3 2" xfId="26571"/>
    <cellStyle name="Comma 9 2 2 4 4" xfId="7555"/>
    <cellStyle name="Comma 9 2 2 4 4 2" xfId="26572"/>
    <cellStyle name="Comma 9 2 2 4 5" xfId="26568"/>
    <cellStyle name="Comma 9 2 2 5" xfId="7556"/>
    <cellStyle name="Comma 9 2 2 5 2" xfId="7557"/>
    <cellStyle name="Comma 9 2 2 5 2 2" xfId="26574"/>
    <cellStyle name="Comma 9 2 2 5 3" xfId="26573"/>
    <cellStyle name="Comma 9 2 2 6" xfId="7558"/>
    <cellStyle name="Comma 9 2 2 6 2" xfId="26575"/>
    <cellStyle name="Comma 9 2 2 7" xfId="7559"/>
    <cellStyle name="Comma 9 2 2 7 2" xfId="26576"/>
    <cellStyle name="Comma 9 2 2 8" xfId="26545"/>
    <cellStyle name="Comma 9 2 3" xfId="7560"/>
    <cellStyle name="Comma 9 2 3 2" xfId="7561"/>
    <cellStyle name="Comma 9 2 3 2 2" xfId="7562"/>
    <cellStyle name="Comma 9 2 3 2 2 2" xfId="7563"/>
    <cellStyle name="Comma 9 2 3 2 2 2 2" xfId="26580"/>
    <cellStyle name="Comma 9 2 3 2 2 3" xfId="7564"/>
    <cellStyle name="Comma 9 2 3 2 2 3 2" xfId="26581"/>
    <cellStyle name="Comma 9 2 3 2 2 4" xfId="7565"/>
    <cellStyle name="Comma 9 2 3 2 2 4 2" xfId="26582"/>
    <cellStyle name="Comma 9 2 3 2 2 5" xfId="26579"/>
    <cellStyle name="Comma 9 2 3 2 3" xfId="7566"/>
    <cellStyle name="Comma 9 2 3 2 3 2" xfId="26583"/>
    <cellStyle name="Comma 9 2 3 2 4" xfId="7567"/>
    <cellStyle name="Comma 9 2 3 2 4 2" xfId="26584"/>
    <cellStyle name="Comma 9 2 3 2 5" xfId="7568"/>
    <cellStyle name="Comma 9 2 3 2 5 2" xfId="26585"/>
    <cellStyle name="Comma 9 2 3 2 6" xfId="26578"/>
    <cellStyle name="Comma 9 2 3 3" xfId="7569"/>
    <cellStyle name="Comma 9 2 3 3 2" xfId="7570"/>
    <cellStyle name="Comma 9 2 3 3 2 2" xfId="7571"/>
    <cellStyle name="Comma 9 2 3 3 2 2 2" xfId="26588"/>
    <cellStyle name="Comma 9 2 3 3 2 3" xfId="7572"/>
    <cellStyle name="Comma 9 2 3 3 2 3 2" xfId="26589"/>
    <cellStyle name="Comma 9 2 3 3 2 4" xfId="26587"/>
    <cellStyle name="Comma 9 2 3 3 3" xfId="7573"/>
    <cellStyle name="Comma 9 2 3 3 3 2" xfId="26590"/>
    <cellStyle name="Comma 9 2 3 3 4" xfId="7574"/>
    <cellStyle name="Comma 9 2 3 3 4 2" xfId="26591"/>
    <cellStyle name="Comma 9 2 3 3 5" xfId="26586"/>
    <cellStyle name="Comma 9 2 3 4" xfId="7575"/>
    <cellStyle name="Comma 9 2 3 4 2" xfId="7576"/>
    <cellStyle name="Comma 9 2 3 4 2 2" xfId="26593"/>
    <cellStyle name="Comma 9 2 3 4 3" xfId="7577"/>
    <cellStyle name="Comma 9 2 3 4 3 2" xfId="26594"/>
    <cellStyle name="Comma 9 2 3 4 4" xfId="26592"/>
    <cellStyle name="Comma 9 2 3 5" xfId="7578"/>
    <cellStyle name="Comma 9 2 3 5 2" xfId="26595"/>
    <cellStyle name="Comma 9 2 3 6" xfId="7579"/>
    <cellStyle name="Comma 9 2 3 6 2" xfId="26596"/>
    <cellStyle name="Comma 9 2 3 7" xfId="7580"/>
    <cellStyle name="Comma 9 2 3 7 2" xfId="26597"/>
    <cellStyle name="Comma 9 2 3 8" xfId="26577"/>
    <cellStyle name="Comma 9 2 4" xfId="7581"/>
    <cellStyle name="Comma 9 2 4 2" xfId="7582"/>
    <cellStyle name="Comma 9 2 4 2 2" xfId="7583"/>
    <cellStyle name="Comma 9 2 4 2 2 2" xfId="26600"/>
    <cellStyle name="Comma 9 2 4 2 3" xfId="7584"/>
    <cellStyle name="Comma 9 2 4 2 3 2" xfId="26601"/>
    <cellStyle name="Comma 9 2 4 2 4" xfId="7585"/>
    <cellStyle name="Comma 9 2 4 2 4 2" xfId="26602"/>
    <cellStyle name="Comma 9 2 4 2 5" xfId="26599"/>
    <cellStyle name="Comma 9 2 4 3" xfId="7586"/>
    <cellStyle name="Comma 9 2 4 3 2" xfId="26603"/>
    <cellStyle name="Comma 9 2 4 4" xfId="7587"/>
    <cellStyle name="Comma 9 2 4 4 2" xfId="26604"/>
    <cellStyle name="Comma 9 2 4 5" xfId="7588"/>
    <cellStyle name="Comma 9 2 4 5 2" xfId="26605"/>
    <cellStyle name="Comma 9 2 4 6" xfId="26598"/>
    <cellStyle name="Comma 9 2 5" xfId="7589"/>
    <cellStyle name="Comma 9 2 5 2" xfId="7590"/>
    <cellStyle name="Comma 9 2 5 2 2" xfId="7591"/>
    <cellStyle name="Comma 9 2 5 2 2 2" xfId="26608"/>
    <cellStyle name="Comma 9 2 5 2 3" xfId="7592"/>
    <cellStyle name="Comma 9 2 5 2 3 2" xfId="26609"/>
    <cellStyle name="Comma 9 2 5 2 4" xfId="26607"/>
    <cellStyle name="Comma 9 2 5 3" xfId="7593"/>
    <cellStyle name="Comma 9 2 5 3 2" xfId="26610"/>
    <cellStyle name="Comma 9 2 5 4" xfId="7594"/>
    <cellStyle name="Comma 9 2 5 4 2" xfId="26611"/>
    <cellStyle name="Comma 9 2 5 5" xfId="26606"/>
    <cellStyle name="Comma 9 2 6" xfId="7595"/>
    <cellStyle name="Comma 9 2 6 2" xfId="7596"/>
    <cellStyle name="Comma 9 2 6 2 2" xfId="26613"/>
    <cellStyle name="Comma 9 2 6 3" xfId="7597"/>
    <cellStyle name="Comma 9 2 6 3 2" xfId="26614"/>
    <cellStyle name="Comma 9 2 6 4" xfId="26612"/>
    <cellStyle name="Comma 9 2 7" xfId="7598"/>
    <cellStyle name="Comma 9 2 7 2" xfId="26615"/>
    <cellStyle name="Comma 9 2 8" xfId="7599"/>
    <cellStyle name="Comma 9 2 8 2" xfId="26616"/>
    <cellStyle name="Comma 9 2 9" xfId="7600"/>
    <cellStyle name="Comma 9 2 9 2" xfId="26617"/>
    <cellStyle name="Comma 9 3" xfId="7601"/>
    <cellStyle name="Comma 9 3 2" xfId="7602"/>
    <cellStyle name="Comma 9 3 2 2" xfId="7603"/>
    <cellStyle name="Comma 9 3 2 2 2" xfId="7604"/>
    <cellStyle name="Comma 9 3 2 2 2 2" xfId="7605"/>
    <cellStyle name="Comma 9 3 2 2 2 2 2" xfId="26622"/>
    <cellStyle name="Comma 9 3 2 2 2 3" xfId="7606"/>
    <cellStyle name="Comma 9 3 2 2 2 3 2" xfId="26623"/>
    <cellStyle name="Comma 9 3 2 2 2 4" xfId="26621"/>
    <cellStyle name="Comma 9 3 2 2 3" xfId="7607"/>
    <cellStyle name="Comma 9 3 2 2 3 2" xfId="26624"/>
    <cellStyle name="Comma 9 3 2 2 4" xfId="7608"/>
    <cellStyle name="Comma 9 3 2 2 4 2" xfId="26625"/>
    <cellStyle name="Comma 9 3 2 2 5" xfId="26620"/>
    <cellStyle name="Comma 9 3 2 3" xfId="7609"/>
    <cellStyle name="Comma 9 3 2 3 2" xfId="7610"/>
    <cellStyle name="Comma 9 3 2 3 2 2" xfId="7611"/>
    <cellStyle name="Comma 9 3 2 3 2 2 2" xfId="26628"/>
    <cellStyle name="Comma 9 3 2 3 2 3" xfId="26627"/>
    <cellStyle name="Comma 9 3 2 3 3" xfId="7612"/>
    <cellStyle name="Comma 9 3 2 3 3 2" xfId="26629"/>
    <cellStyle name="Comma 9 3 2 3 4" xfId="7613"/>
    <cellStyle name="Comma 9 3 2 3 4 2" xfId="26630"/>
    <cellStyle name="Comma 9 3 2 3 5" xfId="26626"/>
    <cellStyle name="Comma 9 3 2 4" xfId="7614"/>
    <cellStyle name="Comma 9 3 2 4 2" xfId="7615"/>
    <cellStyle name="Comma 9 3 2 4 2 2" xfId="26632"/>
    <cellStyle name="Comma 9 3 2 4 3" xfId="26631"/>
    <cellStyle name="Comma 9 3 2 5" xfId="7616"/>
    <cellStyle name="Comma 9 3 2 5 2" xfId="26633"/>
    <cellStyle name="Comma 9 3 2 6" xfId="7617"/>
    <cellStyle name="Comma 9 3 2 6 2" xfId="26634"/>
    <cellStyle name="Comma 9 3 2 7" xfId="26619"/>
    <cellStyle name="Comma 9 3 3" xfId="7618"/>
    <cellStyle name="Comma 9 3 3 2" xfId="7619"/>
    <cellStyle name="Comma 9 3 3 2 2" xfId="7620"/>
    <cellStyle name="Comma 9 3 3 2 2 2" xfId="26637"/>
    <cellStyle name="Comma 9 3 3 2 3" xfId="7621"/>
    <cellStyle name="Comma 9 3 3 2 3 2" xfId="26638"/>
    <cellStyle name="Comma 9 3 3 2 4" xfId="26636"/>
    <cellStyle name="Comma 9 3 3 3" xfId="7622"/>
    <cellStyle name="Comma 9 3 3 3 2" xfId="26639"/>
    <cellStyle name="Comma 9 3 3 4" xfId="7623"/>
    <cellStyle name="Comma 9 3 3 4 2" xfId="26640"/>
    <cellStyle name="Comma 9 3 3 5" xfId="26635"/>
    <cellStyle name="Comma 9 3 4" xfId="7624"/>
    <cellStyle name="Comma 9 3 4 2" xfId="7625"/>
    <cellStyle name="Comma 9 3 4 2 2" xfId="7626"/>
    <cellStyle name="Comma 9 3 4 2 2 2" xfId="26643"/>
    <cellStyle name="Comma 9 3 4 2 3" xfId="26642"/>
    <cellStyle name="Comma 9 3 4 3" xfId="7627"/>
    <cellStyle name="Comma 9 3 4 3 2" xfId="26644"/>
    <cellStyle name="Comma 9 3 4 4" xfId="7628"/>
    <cellStyle name="Comma 9 3 4 4 2" xfId="26645"/>
    <cellStyle name="Comma 9 3 4 5" xfId="26641"/>
    <cellStyle name="Comma 9 3 5" xfId="7629"/>
    <cellStyle name="Comma 9 3 5 2" xfId="7630"/>
    <cellStyle name="Comma 9 3 5 2 2" xfId="26647"/>
    <cellStyle name="Comma 9 3 5 3" xfId="26646"/>
    <cellStyle name="Comma 9 3 6" xfId="7631"/>
    <cellStyle name="Comma 9 3 6 2" xfId="26648"/>
    <cellStyle name="Comma 9 3 7" xfId="7632"/>
    <cellStyle name="Comma 9 3 7 2" xfId="26649"/>
    <cellStyle name="Comma 9 3 8" xfId="26618"/>
    <cellStyle name="Comma 9 4" xfId="7633"/>
    <cellStyle name="Comma 9 4 2" xfId="7634"/>
    <cellStyle name="Comma 9 4 2 2" xfId="7635"/>
    <cellStyle name="Comma 9 4 2 2 2" xfId="7636"/>
    <cellStyle name="Comma 9 4 2 2 2 2" xfId="26653"/>
    <cellStyle name="Comma 9 4 2 2 3" xfId="7637"/>
    <cellStyle name="Comma 9 4 2 2 3 2" xfId="26654"/>
    <cellStyle name="Comma 9 4 2 2 4" xfId="7638"/>
    <cellStyle name="Comma 9 4 2 2 4 2" xfId="26655"/>
    <cellStyle name="Comma 9 4 2 2 5" xfId="26652"/>
    <cellStyle name="Comma 9 4 2 3" xfId="7639"/>
    <cellStyle name="Comma 9 4 2 3 2" xfId="26656"/>
    <cellStyle name="Comma 9 4 2 4" xfId="7640"/>
    <cellStyle name="Comma 9 4 2 4 2" xfId="26657"/>
    <cellStyle name="Comma 9 4 2 5" xfId="7641"/>
    <cellStyle name="Comma 9 4 2 5 2" xfId="26658"/>
    <cellStyle name="Comma 9 4 2 6" xfId="26651"/>
    <cellStyle name="Comma 9 4 3" xfId="7642"/>
    <cellStyle name="Comma 9 4 3 2" xfId="7643"/>
    <cellStyle name="Comma 9 4 3 2 2" xfId="7644"/>
    <cellStyle name="Comma 9 4 3 2 2 2" xfId="26661"/>
    <cellStyle name="Comma 9 4 3 2 3" xfId="7645"/>
    <cellStyle name="Comma 9 4 3 2 3 2" xfId="26662"/>
    <cellStyle name="Comma 9 4 3 2 4" xfId="26660"/>
    <cellStyle name="Comma 9 4 3 3" xfId="7646"/>
    <cellStyle name="Comma 9 4 3 3 2" xfId="26663"/>
    <cellStyle name="Comma 9 4 3 4" xfId="7647"/>
    <cellStyle name="Comma 9 4 3 4 2" xfId="26664"/>
    <cellStyle name="Comma 9 4 3 5" xfId="26659"/>
    <cellStyle name="Comma 9 4 4" xfId="7648"/>
    <cellStyle name="Comma 9 4 4 2" xfId="7649"/>
    <cellStyle name="Comma 9 4 4 2 2" xfId="26666"/>
    <cellStyle name="Comma 9 4 4 3" xfId="7650"/>
    <cellStyle name="Comma 9 4 4 3 2" xfId="26667"/>
    <cellStyle name="Comma 9 4 4 4" xfId="26665"/>
    <cellStyle name="Comma 9 4 5" xfId="7651"/>
    <cellStyle name="Comma 9 4 5 2" xfId="26668"/>
    <cellStyle name="Comma 9 4 6" xfId="7652"/>
    <cellStyle name="Comma 9 4 6 2" xfId="26669"/>
    <cellStyle name="Comma 9 4 7" xfId="7653"/>
    <cellStyle name="Comma 9 4 7 2" xfId="26670"/>
    <cellStyle name="Comma 9 4 8" xfId="26650"/>
    <cellStyle name="Comma 9 5" xfId="7654"/>
    <cellStyle name="Comma 9 5 2" xfId="7655"/>
    <cellStyle name="Comma 9 5 2 2" xfId="7656"/>
    <cellStyle name="Comma 9 5 2 2 2" xfId="26673"/>
    <cellStyle name="Comma 9 5 2 3" xfId="7657"/>
    <cellStyle name="Comma 9 5 2 3 2" xfId="26674"/>
    <cellStyle name="Comma 9 5 2 4" xfId="7658"/>
    <cellStyle name="Comma 9 5 2 4 2" xfId="26675"/>
    <cellStyle name="Comma 9 5 2 5" xfId="26672"/>
    <cellStyle name="Comma 9 5 3" xfId="7659"/>
    <cellStyle name="Comma 9 5 3 2" xfId="26676"/>
    <cellStyle name="Comma 9 5 4" xfId="7660"/>
    <cellStyle name="Comma 9 5 4 2" xfId="26677"/>
    <cellStyle name="Comma 9 5 5" xfId="7661"/>
    <cellStyle name="Comma 9 5 5 2" xfId="26678"/>
    <cellStyle name="Comma 9 5 6" xfId="26671"/>
    <cellStyle name="Comma 9 6" xfId="7662"/>
    <cellStyle name="Comma 9 6 2" xfId="7663"/>
    <cellStyle name="Comma 9 6 2 2" xfId="7664"/>
    <cellStyle name="Comma 9 6 2 2 2" xfId="26681"/>
    <cellStyle name="Comma 9 6 2 3" xfId="7665"/>
    <cellStyle name="Comma 9 6 2 3 2" xfId="26682"/>
    <cellStyle name="Comma 9 6 2 4" xfId="26680"/>
    <cellStyle name="Comma 9 6 3" xfId="7666"/>
    <cellStyle name="Comma 9 6 3 2" xfId="26683"/>
    <cellStyle name="Comma 9 6 4" xfId="7667"/>
    <cellStyle name="Comma 9 6 4 2" xfId="26684"/>
    <cellStyle name="Comma 9 6 5" xfId="26679"/>
    <cellStyle name="Comma 9 7" xfId="7668"/>
    <cellStyle name="Comma 9 7 2" xfId="7669"/>
    <cellStyle name="Comma 9 7 2 2" xfId="26686"/>
    <cellStyle name="Comma 9 7 3" xfId="7670"/>
    <cellStyle name="Comma 9 7 3 2" xfId="26687"/>
    <cellStyle name="Comma 9 7 4" xfId="26685"/>
    <cellStyle name="Comma 9 8" xfId="7671"/>
    <cellStyle name="Comma 9 8 2" xfId="26688"/>
    <cellStyle name="Comma 9 9" xfId="7672"/>
    <cellStyle name="Comma 9 9 2" xfId="26689"/>
    <cellStyle name="Comma 90" xfId="7673"/>
    <cellStyle name="Comma 90 2" xfId="26690"/>
    <cellStyle name="Comma 91" xfId="7674"/>
    <cellStyle name="Comma 91 2" xfId="26691"/>
    <cellStyle name="Comma 92" xfId="7675"/>
    <cellStyle name="Comma 92 2" xfId="26692"/>
    <cellStyle name="Comma 93" xfId="7676"/>
    <cellStyle name="Comma 93 2" xfId="26693"/>
    <cellStyle name="Comma 94" xfId="7677"/>
    <cellStyle name="Comma 94 2" xfId="26694"/>
    <cellStyle name="Comma 95" xfId="7678"/>
    <cellStyle name="Comma 95 2" xfId="26695"/>
    <cellStyle name="Comma 96" xfId="7679"/>
    <cellStyle name="Comma 96 2" xfId="26696"/>
    <cellStyle name="Comma 98" xfId="7680"/>
    <cellStyle name="Comma 98 2" xfId="26697"/>
    <cellStyle name="Comma(0)" xfId="7681"/>
    <cellStyle name="comma(1)" xfId="7682"/>
    <cellStyle name="Comma(3)" xfId="7683"/>
    <cellStyle name="Comma[0]" xfId="7684"/>
    <cellStyle name="Comma[1]" xfId="7685"/>
    <cellStyle name="Comma[2]__" xfId="7686"/>
    <cellStyle name="Comma[3]" xfId="7687"/>
    <cellStyle name="Comma0" xfId="7688"/>
    <cellStyle name="Commentaire 2" xfId="7689"/>
    <cellStyle name="Commentaire 2 2" xfId="7690"/>
    <cellStyle name="Commentaire 2 2 2" xfId="7691"/>
    <cellStyle name="Commentaire 2 2 2 2" xfId="7692"/>
    <cellStyle name="Commentaire 2 2 2 2 2" xfId="7693"/>
    <cellStyle name="Commentaire 2 2 2 2 2 2" xfId="26700"/>
    <cellStyle name="Commentaire 2 2 2 2 3" xfId="26699"/>
    <cellStyle name="Commentaire 2 2 2 3" xfId="7694"/>
    <cellStyle name="Commentaire 2 2 2 3 2" xfId="7695"/>
    <cellStyle name="Commentaire 2 2 2 3 2 2" xfId="26702"/>
    <cellStyle name="Commentaire 2 2 2 3 3" xfId="26701"/>
    <cellStyle name="Commentaire 2 2 2 4" xfId="26698"/>
    <cellStyle name="Commentaire 2 2 3" xfId="7696"/>
    <cellStyle name="Commentaire 2 2 3 2" xfId="7697"/>
    <cellStyle name="Commentaire 2 2 3 2 2" xfId="7698"/>
    <cellStyle name="Commentaire 2 2 3 2 2 2" xfId="26705"/>
    <cellStyle name="Commentaire 2 2 3 2 3" xfId="26704"/>
    <cellStyle name="Commentaire 2 2 3 3" xfId="7699"/>
    <cellStyle name="Commentaire 2 2 3 3 2" xfId="7700"/>
    <cellStyle name="Commentaire 2 2 3 3 2 2" xfId="26707"/>
    <cellStyle name="Commentaire 2 2 3 3 3" xfId="26706"/>
    <cellStyle name="Commentaire 2 2 3 4" xfId="26703"/>
    <cellStyle name="Commentaire 2 2 4" xfId="7701"/>
    <cellStyle name="Commentaire 2 2 4 2" xfId="7702"/>
    <cellStyle name="Commentaire 2 2 4 2 2" xfId="7703"/>
    <cellStyle name="Commentaire 2 2 4 2 2 2" xfId="26710"/>
    <cellStyle name="Commentaire 2 2 4 2 3" xfId="26709"/>
    <cellStyle name="Commentaire 2 2 4 3" xfId="7704"/>
    <cellStyle name="Commentaire 2 2 4 3 2" xfId="7705"/>
    <cellStyle name="Commentaire 2 2 4 3 2 2" xfId="26712"/>
    <cellStyle name="Commentaire 2 2 4 3 3" xfId="26711"/>
    <cellStyle name="Commentaire 2 2 4 4" xfId="26708"/>
    <cellStyle name="Commentaire 2 2 5" xfId="7706"/>
    <cellStyle name="Commentaire 2 2 5 2" xfId="7707"/>
    <cellStyle name="Commentaire 2 2 5 2 2" xfId="26714"/>
    <cellStyle name="Commentaire 2 2 5 3" xfId="26713"/>
    <cellStyle name="Commentaire 2 3" xfId="7708"/>
    <cellStyle name="Commentaire 2 3 2" xfId="7709"/>
    <cellStyle name="Commentaire 2 3 2 2" xfId="7710"/>
    <cellStyle name="Commentaire 2 3 2 2 2" xfId="7711"/>
    <cellStyle name="Commentaire 2 3 2 2 2 2" xfId="26717"/>
    <cellStyle name="Commentaire 2 3 2 2 3" xfId="26716"/>
    <cellStyle name="Commentaire 2 3 2 3" xfId="7712"/>
    <cellStyle name="Commentaire 2 3 2 3 2" xfId="7713"/>
    <cellStyle name="Commentaire 2 3 2 3 2 2" xfId="26719"/>
    <cellStyle name="Commentaire 2 3 2 3 3" xfId="26718"/>
    <cellStyle name="Commentaire 2 3 2 4" xfId="26715"/>
    <cellStyle name="Commentaire 2 3 3" xfId="7714"/>
    <cellStyle name="Commentaire 2 3 3 2" xfId="7715"/>
    <cellStyle name="Commentaire 2 3 3 2 2" xfId="7716"/>
    <cellStyle name="Commentaire 2 3 3 2 2 2" xfId="26722"/>
    <cellStyle name="Commentaire 2 3 3 2 3" xfId="26721"/>
    <cellStyle name="Commentaire 2 3 3 3" xfId="7717"/>
    <cellStyle name="Commentaire 2 3 3 3 2" xfId="7718"/>
    <cellStyle name="Commentaire 2 3 3 3 2 2" xfId="26724"/>
    <cellStyle name="Commentaire 2 3 3 3 3" xfId="26723"/>
    <cellStyle name="Commentaire 2 3 3 4" xfId="26720"/>
    <cellStyle name="Commentaire 2 3 4" xfId="7719"/>
    <cellStyle name="Commentaire 2 3 4 2" xfId="7720"/>
    <cellStyle name="Commentaire 2 3 4 2 2" xfId="7721"/>
    <cellStyle name="Commentaire 2 3 4 2 2 2" xfId="26727"/>
    <cellStyle name="Commentaire 2 3 4 2 3" xfId="26726"/>
    <cellStyle name="Commentaire 2 3 4 3" xfId="7722"/>
    <cellStyle name="Commentaire 2 3 4 3 2" xfId="7723"/>
    <cellStyle name="Commentaire 2 3 4 3 2 2" xfId="26729"/>
    <cellStyle name="Commentaire 2 3 4 3 3" xfId="26728"/>
    <cellStyle name="Commentaire 2 3 4 4" xfId="26725"/>
    <cellStyle name="Commentaire 2 3 5" xfId="7724"/>
    <cellStyle name="Commentaire 2 3 5 2" xfId="7725"/>
    <cellStyle name="Commentaire 2 3 5 2 2" xfId="26731"/>
    <cellStyle name="Commentaire 2 3 5 3" xfId="26730"/>
    <cellStyle name="Commentaire 2 4" xfId="7726"/>
    <cellStyle name="Commentaire 2 4 2" xfId="7727"/>
    <cellStyle name="Commentaire 2 4 2 2" xfId="7728"/>
    <cellStyle name="Commentaire 2 4 2 2 2" xfId="7729"/>
    <cellStyle name="Commentaire 2 4 2 2 2 2" xfId="26734"/>
    <cellStyle name="Commentaire 2 4 2 2 3" xfId="26733"/>
    <cellStyle name="Commentaire 2 4 2 3" xfId="7730"/>
    <cellStyle name="Commentaire 2 4 2 3 2" xfId="7731"/>
    <cellStyle name="Commentaire 2 4 2 3 2 2" xfId="26736"/>
    <cellStyle name="Commentaire 2 4 2 3 3" xfId="26735"/>
    <cellStyle name="Commentaire 2 4 2 4" xfId="26732"/>
    <cellStyle name="Commentaire 2 4 3" xfId="7732"/>
    <cellStyle name="Commentaire 2 4 3 2" xfId="7733"/>
    <cellStyle name="Commentaire 2 4 3 2 2" xfId="7734"/>
    <cellStyle name="Commentaire 2 4 3 2 2 2" xfId="26739"/>
    <cellStyle name="Commentaire 2 4 3 2 3" xfId="26738"/>
    <cellStyle name="Commentaire 2 4 3 3" xfId="7735"/>
    <cellStyle name="Commentaire 2 4 3 3 2" xfId="7736"/>
    <cellStyle name="Commentaire 2 4 3 3 2 2" xfId="26741"/>
    <cellStyle name="Commentaire 2 4 3 3 3" xfId="26740"/>
    <cellStyle name="Commentaire 2 4 3 4" xfId="26737"/>
    <cellStyle name="Commentaire 2 4 4" xfId="7737"/>
    <cellStyle name="Commentaire 2 4 4 2" xfId="7738"/>
    <cellStyle name="Commentaire 2 4 4 2 2" xfId="7739"/>
    <cellStyle name="Commentaire 2 4 4 2 2 2" xfId="26744"/>
    <cellStyle name="Commentaire 2 4 4 2 3" xfId="26743"/>
    <cellStyle name="Commentaire 2 4 4 3" xfId="7740"/>
    <cellStyle name="Commentaire 2 4 4 3 2" xfId="7741"/>
    <cellStyle name="Commentaire 2 4 4 3 2 2" xfId="26746"/>
    <cellStyle name="Commentaire 2 4 4 3 3" xfId="26745"/>
    <cellStyle name="Commentaire 2 4 4 4" xfId="26742"/>
    <cellStyle name="Commentaire 2 4 5" xfId="7742"/>
    <cellStyle name="Commentaire 2 4 5 2" xfId="7743"/>
    <cellStyle name="Commentaire 2 4 5 2 2" xfId="26748"/>
    <cellStyle name="Commentaire 2 4 5 3" xfId="26747"/>
    <cellStyle name="Commentaire 2 5" xfId="7744"/>
    <cellStyle name="Commentaire 2 5 2" xfId="7745"/>
    <cellStyle name="Commentaire 2 6" xfId="7746"/>
    <cellStyle name="Commentaire 3" xfId="7747"/>
    <cellStyle name="Currency [0] 2" xfId="7748"/>
    <cellStyle name="Currency [0] 2 2" xfId="26749"/>
    <cellStyle name="Currency 2" xfId="7749"/>
    <cellStyle name="Currency0" xfId="7750"/>
    <cellStyle name="DataEntryCells" xfId="7751"/>
    <cellStyle name="DataEntryCells 2" xfId="7752"/>
    <cellStyle name="DataEntryCells 3" xfId="7753"/>
    <cellStyle name="DataEntryCells 4" xfId="7754"/>
    <cellStyle name="Date" xfId="7755"/>
    <cellStyle name="Default" xfId="7756"/>
    <cellStyle name="DEFINITION" xfId="7757"/>
    <cellStyle name="DEFINITION 2" xfId="32530"/>
    <cellStyle name="Dezimal [0]_DIAGRAM" xfId="7758"/>
    <cellStyle name="Dezimal_DIAGRAM" xfId="7759"/>
    <cellStyle name="Didier" xfId="7760"/>
    <cellStyle name="Didier - Title" xfId="7761"/>
    <cellStyle name="Didier - Title 2" xfId="7762"/>
    <cellStyle name="Didier - Title 3" xfId="7763"/>
    <cellStyle name="Didier - Title 4" xfId="7764"/>
    <cellStyle name="Didier subtitles" xfId="7765"/>
    <cellStyle name="Didier subtitles 2" xfId="7766"/>
    <cellStyle name="Didier subtitles 3" xfId="7767"/>
    <cellStyle name="Didier subtitles 4" xfId="7768"/>
    <cellStyle name="données" xfId="7769"/>
    <cellStyle name="donnéesbord" xfId="7770"/>
    <cellStyle name="donnéesbord 2" xfId="7771"/>
    <cellStyle name="èárky [0]_CZLFS0X0" xfId="7772"/>
    <cellStyle name="èárky_CZLFS0X0" xfId="7773"/>
    <cellStyle name="Encadr" xfId="7774"/>
    <cellStyle name="Encadr 2" xfId="7775"/>
    <cellStyle name="Encadr 2 2" xfId="26751"/>
    <cellStyle name="Encadr 3" xfId="7776"/>
    <cellStyle name="Encadr 3 2" xfId="26752"/>
    <cellStyle name="Encadr 4" xfId="26750"/>
    <cellStyle name="Entrée 2" xfId="7777"/>
    <cellStyle name="Entrée 2 2" xfId="7778"/>
    <cellStyle name="Entrée 2 2 2" xfId="7779"/>
    <cellStyle name="Entrée 2 2 2 2" xfId="7780"/>
    <cellStyle name="Entrée 2 2 2 2 2" xfId="7781"/>
    <cellStyle name="Entrée 2 2 2 3" xfId="7782"/>
    <cellStyle name="Entrée 2 2 2 3 2" xfId="7783"/>
    <cellStyle name="Entrée 2 2 3" xfId="7784"/>
    <cellStyle name="Entrée 2 2 3 2" xfId="7785"/>
    <cellStyle name="Entrée 2 2 3 2 2" xfId="7786"/>
    <cellStyle name="Entrée 2 2 3 3" xfId="7787"/>
    <cellStyle name="Entrée 2 2 3 3 2" xfId="7788"/>
    <cellStyle name="Entrée 2 2 4" xfId="7789"/>
    <cellStyle name="Entrée 2 2 4 2" xfId="7790"/>
    <cellStyle name="Entrée 2 2 4 2 2" xfId="7791"/>
    <cellStyle name="Entrée 2 2 4 3" xfId="7792"/>
    <cellStyle name="Entrée 2 2 4 3 2" xfId="7793"/>
    <cellStyle name="Entrée 2 2 5" xfId="7794"/>
    <cellStyle name="Entrée 2 2 5 2" xfId="7795"/>
    <cellStyle name="Entrée 2 3" xfId="7796"/>
    <cellStyle name="Entrée 2 3 2" xfId="7797"/>
    <cellStyle name="Entrée 2 3 2 2" xfId="7798"/>
    <cellStyle name="Entrée 2 3 2 2 2" xfId="7799"/>
    <cellStyle name="Entrée 2 3 2 3" xfId="7800"/>
    <cellStyle name="Entrée 2 3 2 3 2" xfId="7801"/>
    <cellStyle name="Entrée 2 3 3" xfId="7802"/>
    <cellStyle name="Entrée 2 3 3 2" xfId="7803"/>
    <cellStyle name="Entrée 2 3 3 2 2" xfId="7804"/>
    <cellStyle name="Entrée 2 3 3 3" xfId="7805"/>
    <cellStyle name="Entrée 2 3 3 3 2" xfId="7806"/>
    <cellStyle name="Entrée 2 3 4" xfId="7807"/>
    <cellStyle name="Entrée 2 3 4 2" xfId="7808"/>
    <cellStyle name="Entrée 2 3 4 2 2" xfId="7809"/>
    <cellStyle name="Entrée 2 3 4 3" xfId="7810"/>
    <cellStyle name="Entrée 2 3 4 3 2" xfId="7811"/>
    <cellStyle name="Entrée 2 3 5" xfId="7812"/>
    <cellStyle name="Entrée 2 3 5 2" xfId="7813"/>
    <cellStyle name="Entrée 2 4" xfId="7814"/>
    <cellStyle name="Entrée 2 4 2" xfId="7815"/>
    <cellStyle name="Entrée 2 4 2 2" xfId="7816"/>
    <cellStyle name="Entrée 2 4 2 2 2" xfId="7817"/>
    <cellStyle name="Entrée 2 4 2 3" xfId="7818"/>
    <cellStyle name="Entrée 2 4 2 3 2" xfId="7819"/>
    <cellStyle name="Entrée 2 4 3" xfId="7820"/>
    <cellStyle name="Entrée 2 4 3 2" xfId="7821"/>
    <cellStyle name="Entrée 2 4 3 2 2" xfId="7822"/>
    <cellStyle name="Entrée 2 4 3 3" xfId="7823"/>
    <cellStyle name="Entrée 2 4 3 3 2" xfId="7824"/>
    <cellStyle name="Entrée 2 4 4" xfId="7825"/>
    <cellStyle name="Entrée 2 4 4 2" xfId="7826"/>
    <cellStyle name="Entrée 2 4 4 2 2" xfId="7827"/>
    <cellStyle name="Entrée 2 4 4 3" xfId="7828"/>
    <cellStyle name="Entrée 2 4 4 3 2" xfId="7829"/>
    <cellStyle name="Entrée 2 4 5" xfId="7830"/>
    <cellStyle name="Entrée 2 4 5 2" xfId="7831"/>
    <cellStyle name="Entrée 2 5" xfId="7832"/>
    <cellStyle name="Entrée 2 6" xfId="7833"/>
    <cellStyle name="Entrée 3" xfId="7834"/>
    <cellStyle name="ErrRpt_DataEntryCells" xfId="7835"/>
    <cellStyle name="ErrRpt-DataEntryCells" xfId="7836"/>
    <cellStyle name="ErrRpt-DataEntryCells 2" xfId="7837"/>
    <cellStyle name="ErrRpt-DataEntryCells 2 2" xfId="7838"/>
    <cellStyle name="ErrRpt-DataEntryCells 2 2 2" xfId="7839"/>
    <cellStyle name="ErrRpt-DataEntryCells 2 2 2 2" xfId="21886"/>
    <cellStyle name="ErrRpt-DataEntryCells 2 2 3" xfId="21885"/>
    <cellStyle name="ErrRpt-DataEntryCells 2 3" xfId="7840"/>
    <cellStyle name="ErrRpt-DataEntryCells 2 3 2" xfId="21887"/>
    <cellStyle name="ErrRpt-DataEntryCells 2 4" xfId="21884"/>
    <cellStyle name="ErrRpt-DataEntryCells 3" xfId="7841"/>
    <cellStyle name="ErrRpt-DataEntryCells 3 2" xfId="7842"/>
    <cellStyle name="ErrRpt-DataEntryCells 3 2 2" xfId="7843"/>
    <cellStyle name="ErrRpt-DataEntryCells 3 2 2 2" xfId="21890"/>
    <cellStyle name="ErrRpt-DataEntryCells 3 2 3" xfId="21889"/>
    <cellStyle name="ErrRpt-DataEntryCells 3 3" xfId="7844"/>
    <cellStyle name="ErrRpt-DataEntryCells 3 3 2" xfId="7845"/>
    <cellStyle name="ErrRpt-DataEntryCells 3 3 2 2" xfId="21892"/>
    <cellStyle name="ErrRpt-DataEntryCells 3 3 3" xfId="21891"/>
    <cellStyle name="ErrRpt-DataEntryCells 3 4" xfId="7846"/>
    <cellStyle name="ErrRpt-DataEntryCells 3 4 2" xfId="21893"/>
    <cellStyle name="ErrRpt-DataEntryCells 3 5" xfId="21888"/>
    <cellStyle name="ErrRpt-DataEntryCells 4" xfId="7847"/>
    <cellStyle name="ErrRpt-DataEntryCells 4 2" xfId="7848"/>
    <cellStyle name="ErrRpt-DataEntryCells 4 2 2" xfId="7849"/>
    <cellStyle name="ErrRpt-DataEntryCells 4 2 2 2" xfId="21896"/>
    <cellStyle name="ErrRpt-DataEntryCells 4 2 3" xfId="21895"/>
    <cellStyle name="ErrRpt-DataEntryCells 4 3" xfId="7850"/>
    <cellStyle name="ErrRpt-DataEntryCells 4 3 2" xfId="7851"/>
    <cellStyle name="ErrRpt-DataEntryCells 4 3 2 2" xfId="21898"/>
    <cellStyle name="ErrRpt-DataEntryCells 4 3 3" xfId="21897"/>
    <cellStyle name="ErrRpt-DataEntryCells 4 4" xfId="7852"/>
    <cellStyle name="ErrRpt-DataEntryCells 4 4 2" xfId="21899"/>
    <cellStyle name="ErrRpt-DataEntryCells 4 5" xfId="21894"/>
    <cellStyle name="ErrRpt-DataEntryCells 5" xfId="7853"/>
    <cellStyle name="ErrRpt-DataEntryCells 5 2" xfId="7854"/>
    <cellStyle name="ErrRpt-DataEntryCells 5 2 2" xfId="21901"/>
    <cellStyle name="ErrRpt-DataEntryCells 5 3" xfId="21900"/>
    <cellStyle name="ErrRpt-DataEntryCells 6" xfId="7855"/>
    <cellStyle name="ErrRpt-DataEntryCells 6 2" xfId="7856"/>
    <cellStyle name="ErrRpt-DataEntryCells 6 2 2" xfId="21903"/>
    <cellStyle name="ErrRpt-DataEntryCells 6 3" xfId="21902"/>
    <cellStyle name="ErrRpt-DataEntryCells 7" xfId="7857"/>
    <cellStyle name="ErrRpt-DataEntryCells 7 2" xfId="21904"/>
    <cellStyle name="ErrRpt-DataEntryCells 8" xfId="21883"/>
    <cellStyle name="ErrRpt-GreyBackground" xfId="7858"/>
    <cellStyle name="ErrRpt-GreyBackground 2" xfId="7859"/>
    <cellStyle name="ErrRpt-GreyBackground 3" xfId="7860"/>
    <cellStyle name="Euro" xfId="7861"/>
    <cellStyle name="Euro 2" xfId="7862"/>
    <cellStyle name="Euro 3" xfId="7863"/>
    <cellStyle name="Euro 3 2" xfId="7864"/>
    <cellStyle name="Euro 4" xfId="7865"/>
    <cellStyle name="Euro 5" xfId="7866"/>
    <cellStyle name="Euro 6" xfId="26753"/>
    <cellStyle name="Explanatory Text" xfId="7867"/>
    <cellStyle name="Explanatory Text 2" xfId="7868"/>
    <cellStyle name="Explanatory Text 2 2" xfId="7869"/>
    <cellStyle name="Explanatory Text 2 3" xfId="7870"/>
    <cellStyle name="Explanatory Text 3" xfId="7871"/>
    <cellStyle name="FILET_HAUT" xfId="7872"/>
    <cellStyle name="Fixed" xfId="7873"/>
    <cellStyle name="formula" xfId="7874"/>
    <cellStyle name="formula 2" xfId="7875"/>
    <cellStyle name="formula 2 2" xfId="7876"/>
    <cellStyle name="formula 2 2 2" xfId="7877"/>
    <cellStyle name="formula 2 2 2 2" xfId="21908"/>
    <cellStyle name="formula 2 2 3" xfId="21907"/>
    <cellStyle name="formula 2 3" xfId="7878"/>
    <cellStyle name="formula 2 3 2" xfId="21909"/>
    <cellStyle name="formula 2 4" xfId="21906"/>
    <cellStyle name="formula 3" xfId="7879"/>
    <cellStyle name="formula 3 2" xfId="7880"/>
    <cellStyle name="formula 3 2 2" xfId="7881"/>
    <cellStyle name="formula 3 2 2 2" xfId="21912"/>
    <cellStyle name="formula 3 2 3" xfId="21911"/>
    <cellStyle name="formula 3 3" xfId="7882"/>
    <cellStyle name="formula 3 3 2" xfId="7883"/>
    <cellStyle name="formula 3 3 2 2" xfId="21914"/>
    <cellStyle name="formula 3 3 3" xfId="21913"/>
    <cellStyle name="formula 3 4" xfId="7884"/>
    <cellStyle name="formula 3 4 2" xfId="21915"/>
    <cellStyle name="formula 3 5" xfId="21910"/>
    <cellStyle name="formula 4" xfId="7885"/>
    <cellStyle name="formula 4 2" xfId="7886"/>
    <cellStyle name="formula 4 2 2" xfId="7887"/>
    <cellStyle name="formula 4 2 2 2" xfId="21918"/>
    <cellStyle name="formula 4 2 3" xfId="21917"/>
    <cellStyle name="formula 4 3" xfId="7888"/>
    <cellStyle name="formula 4 3 2" xfId="7889"/>
    <cellStyle name="formula 4 3 2 2" xfId="21920"/>
    <cellStyle name="formula 4 3 3" xfId="21919"/>
    <cellStyle name="formula 4 4" xfId="7890"/>
    <cellStyle name="formula 4 4 2" xfId="21921"/>
    <cellStyle name="formula 4 5" xfId="21916"/>
    <cellStyle name="formula 5" xfId="7891"/>
    <cellStyle name="formula 5 2" xfId="7892"/>
    <cellStyle name="formula 5 2 2" xfId="21923"/>
    <cellStyle name="formula 5 3" xfId="21922"/>
    <cellStyle name="formula 6" xfId="7893"/>
    <cellStyle name="formula 6 2" xfId="7894"/>
    <cellStyle name="formula 6 2 2" xfId="21925"/>
    <cellStyle name="formula 6 3" xfId="21924"/>
    <cellStyle name="formula 7" xfId="7895"/>
    <cellStyle name="formula 7 2" xfId="21926"/>
    <cellStyle name="formula 8" xfId="21905"/>
    <cellStyle name="gap" xfId="7896"/>
    <cellStyle name="gap 2" xfId="7897"/>
    <cellStyle name="gap 2 2" xfId="7898"/>
    <cellStyle name="gap 2 2 2" xfId="7899"/>
    <cellStyle name="gap 2 2 2 2" xfId="7900"/>
    <cellStyle name="gap 2 2 2 2 2" xfId="7901"/>
    <cellStyle name="gap 2 2 2 2 2 2" xfId="7902"/>
    <cellStyle name="gap 2 2 2 2 3" xfId="7903"/>
    <cellStyle name="gap 2 2 2 3" xfId="7904"/>
    <cellStyle name="gap 2 2 2 3 2" xfId="7905"/>
    <cellStyle name="gap 2 2 2 4" xfId="7906"/>
    <cellStyle name="gap 2 2 3" xfId="7907"/>
    <cellStyle name="gap 2 2 3 2" xfId="7908"/>
    <cellStyle name="gap 2 2 3 2 2" xfId="7909"/>
    <cellStyle name="gap 2 2 3 3" xfId="7910"/>
    <cellStyle name="gap 2 2 4" xfId="7911"/>
    <cellStyle name="gap 2 2 4 2" xfId="7912"/>
    <cellStyle name="gap 2 2 5" xfId="7913"/>
    <cellStyle name="gap 2 2 6" xfId="7914"/>
    <cellStyle name="gap 2 3" xfId="7915"/>
    <cellStyle name="gap 2 4" xfId="7916"/>
    <cellStyle name="gap 3" xfId="7917"/>
    <cellStyle name="gap 3 2" xfId="7918"/>
    <cellStyle name="gap 3 2 2" xfId="7919"/>
    <cellStyle name="gap 3 2 2 2" xfId="7920"/>
    <cellStyle name="gap 3 2 3" xfId="7921"/>
    <cellStyle name="gap 3 3" xfId="7922"/>
    <cellStyle name="gap 3 3 2" xfId="7923"/>
    <cellStyle name="gap 3 4" xfId="7924"/>
    <cellStyle name="gap 4" xfId="7925"/>
    <cellStyle name="gap 4 2" xfId="7926"/>
    <cellStyle name="gap 4 2 2" xfId="7927"/>
    <cellStyle name="gap 4 3" xfId="7928"/>
    <cellStyle name="gap 5" xfId="7929"/>
    <cellStyle name="gap 5 2" xfId="7930"/>
    <cellStyle name="gap 6" xfId="7931"/>
    <cellStyle name="Good" xfId="7932"/>
    <cellStyle name="Good 2" xfId="7933"/>
    <cellStyle name="Good 2 2" xfId="7934"/>
    <cellStyle name="Good 2 3" xfId="7935"/>
    <cellStyle name="Good 2 4" xfId="7936"/>
    <cellStyle name="Good 3" xfId="7937"/>
    <cellStyle name="Good 3 2" xfId="7938"/>
    <cellStyle name="Good 4" xfId="7939"/>
    <cellStyle name="Grey" xfId="7940"/>
    <cellStyle name="GreyBackground" xfId="7941"/>
    <cellStyle name="GreyBackground 2" xfId="7942"/>
    <cellStyle name="GreyBackground 2 2" xfId="7943"/>
    <cellStyle name="GreyBackground 2 3" xfId="7944"/>
    <cellStyle name="GreyBackground 3" xfId="7945"/>
    <cellStyle name="GreyBackground 3 2" xfId="7946"/>
    <cellStyle name="GreyBackground 3 3" xfId="7947"/>
    <cellStyle name="GreyBackground 4" xfId="7948"/>
    <cellStyle name="GreyBackground 4 2" xfId="7949"/>
    <cellStyle name="GreyBackground 4 3" xfId="7950"/>
    <cellStyle name="GreyBackground 5" xfId="7951"/>
    <cellStyle name="GreyBackground 6" xfId="7952"/>
    <cellStyle name="Header1" xfId="7953"/>
    <cellStyle name="Header2" xfId="7954"/>
    <cellStyle name="Header2 2" xfId="7955"/>
    <cellStyle name="Header2 2 2" xfId="7956"/>
    <cellStyle name="Header2 2 2 2" xfId="21929"/>
    <cellStyle name="Header2 2 2 2 2" xfId="31901"/>
    <cellStyle name="Header2 2 3" xfId="7957"/>
    <cellStyle name="Header2 2 3 2" xfId="21930"/>
    <cellStyle name="Header2 2 3 2 2" xfId="31902"/>
    <cellStyle name="Header2 2 4" xfId="21928"/>
    <cellStyle name="Header2 2 4 2" xfId="31900"/>
    <cellStyle name="Header2 3" xfId="7958"/>
    <cellStyle name="Header2 3 2" xfId="21931"/>
    <cellStyle name="Header2 3 2 2" xfId="31903"/>
    <cellStyle name="Header2 4" xfId="7959"/>
    <cellStyle name="Header2 4 2" xfId="21932"/>
    <cellStyle name="Header2 4 2 2" xfId="31904"/>
    <cellStyle name="Header2 5" xfId="21927"/>
    <cellStyle name="Header2 5 2" xfId="31899"/>
    <cellStyle name="Heading" xfId="7960"/>
    <cellStyle name="Heading 1" xfId="7961"/>
    <cellStyle name="Heading 1 2" xfId="7962"/>
    <cellStyle name="Heading 1 2 2" xfId="7963"/>
    <cellStyle name="Heading 1 2 3" xfId="7964"/>
    <cellStyle name="Heading 1 3" xfId="7965"/>
    <cellStyle name="Heading 2" xfId="7966"/>
    <cellStyle name="Heading 2 2" xfId="7967"/>
    <cellStyle name="Heading 2 2 2" xfId="7968"/>
    <cellStyle name="Heading 2 2 3" xfId="7969"/>
    <cellStyle name="Heading 2 3" xfId="7970"/>
    <cellStyle name="Heading 3" xfId="7971"/>
    <cellStyle name="Heading 3 2" xfId="7972"/>
    <cellStyle name="Heading 3 2 2" xfId="7973"/>
    <cellStyle name="Heading 3 2 3" xfId="7974"/>
    <cellStyle name="Heading 3 2 4" xfId="7975"/>
    <cellStyle name="Heading 3 3" xfId="7976"/>
    <cellStyle name="Heading 4" xfId="7977"/>
    <cellStyle name="Heading 4 2" xfId="7978"/>
    <cellStyle name="Heading 4 2 2" xfId="7979"/>
    <cellStyle name="Heading 4 2 3" xfId="7980"/>
    <cellStyle name="Heading 4 3" xfId="7981"/>
    <cellStyle name="Heading1" xfId="7982"/>
    <cellStyle name="Heading2" xfId="7983"/>
    <cellStyle name="Hipervínculo" xfId="7984"/>
    <cellStyle name="Hipervínculo 2" xfId="7985"/>
    <cellStyle name="Hipervínculo 3" xfId="7986"/>
    <cellStyle name="Hipervínculo 4" xfId="7987"/>
    <cellStyle name="Hipervínculo 5" xfId="7988"/>
    <cellStyle name="Hipervínculo visitado" xfId="7989"/>
    <cellStyle name="Hipervínculo visitado 2" xfId="7990"/>
    <cellStyle name="Hipervínculo visitado 3" xfId="7991"/>
    <cellStyle name="Hipervínculo visitado 4" xfId="7992"/>
    <cellStyle name="Huomautus 2" xfId="7993"/>
    <cellStyle name="Huomautus 2 10" xfId="7994"/>
    <cellStyle name="Huomautus 2 11" xfId="7995"/>
    <cellStyle name="Huomautus 2 12" xfId="7996"/>
    <cellStyle name="Huomautus 2 2" xfId="7997"/>
    <cellStyle name="Huomautus 2 2 2" xfId="7998"/>
    <cellStyle name="Huomautus 2 2 2 2" xfId="7999"/>
    <cellStyle name="Huomautus 2 2 2 2 2" xfId="8000"/>
    <cellStyle name="Huomautus 2 2 2 2 2 2" xfId="8001"/>
    <cellStyle name="Huomautus 2 2 2 2 2 2 2" xfId="8002"/>
    <cellStyle name="Huomautus 2 2 2 2 2 3" xfId="8003"/>
    <cellStyle name="Huomautus 2 2 2 2 2 3 2" xfId="8004"/>
    <cellStyle name="Huomautus 2 2 2 2 2 4" xfId="8005"/>
    <cellStyle name="Huomautus 2 2 2 2 2 5" xfId="8006"/>
    <cellStyle name="Huomautus 2 2 2 2 2 6" xfId="8007"/>
    <cellStyle name="Huomautus 2 2 2 2 3" xfId="8008"/>
    <cellStyle name="Huomautus 2 2 2 2 3 2" xfId="8009"/>
    <cellStyle name="Huomautus 2 2 2 2 4" xfId="8010"/>
    <cellStyle name="Huomautus 2 2 2 2 4 2" xfId="8011"/>
    <cellStyle name="Huomautus 2 2 2 2 5" xfId="8012"/>
    <cellStyle name="Huomautus 2 2 2 2 6" xfId="8013"/>
    <cellStyle name="Huomautus 2 2 2 2 7" xfId="8014"/>
    <cellStyle name="Huomautus 2 2 2 3" xfId="8015"/>
    <cellStyle name="Huomautus 2 2 2 3 2" xfId="8016"/>
    <cellStyle name="Huomautus 2 2 2 3 2 2" xfId="8017"/>
    <cellStyle name="Huomautus 2 2 2 3 3" xfId="8018"/>
    <cellStyle name="Huomautus 2 2 2 3 3 2" xfId="8019"/>
    <cellStyle name="Huomautus 2 2 2 3 4" xfId="8020"/>
    <cellStyle name="Huomautus 2 2 2 3 5" xfId="8021"/>
    <cellStyle name="Huomautus 2 2 2 3 6" xfId="8022"/>
    <cellStyle name="Huomautus 2 2 2 4" xfId="8023"/>
    <cellStyle name="Huomautus 2 2 2 4 2" xfId="8024"/>
    <cellStyle name="Huomautus 2 2 2 4 3" xfId="8025"/>
    <cellStyle name="Huomautus 2 2 2 4 4" xfId="8026"/>
    <cellStyle name="Huomautus 2 2 2 5" xfId="8027"/>
    <cellStyle name="Huomautus 2 2 2 5 2" xfId="8028"/>
    <cellStyle name="Huomautus 2 2 2 6" xfId="8029"/>
    <cellStyle name="Huomautus 2 2 2 7" xfId="8030"/>
    <cellStyle name="Huomautus 2 2 2 8" xfId="8031"/>
    <cellStyle name="Huomautus 2 2 3" xfId="8032"/>
    <cellStyle name="Huomautus 2 2 3 2" xfId="8033"/>
    <cellStyle name="Huomautus 2 2 3 2 2" xfId="8034"/>
    <cellStyle name="Huomautus 2 2 3 2 2 2" xfId="8035"/>
    <cellStyle name="Huomautus 2 2 3 2 3" xfId="8036"/>
    <cellStyle name="Huomautus 2 2 3 2 3 2" xfId="8037"/>
    <cellStyle name="Huomautus 2 2 3 2 4" xfId="8038"/>
    <cellStyle name="Huomautus 2 2 3 2 5" xfId="8039"/>
    <cellStyle name="Huomautus 2 2 3 2 6" xfId="8040"/>
    <cellStyle name="Huomautus 2 2 3 3" xfId="8041"/>
    <cellStyle name="Huomautus 2 2 3 3 2" xfId="8042"/>
    <cellStyle name="Huomautus 2 2 3 4" xfId="8043"/>
    <cellStyle name="Huomautus 2 2 3 4 2" xfId="8044"/>
    <cellStyle name="Huomautus 2 2 3 5" xfId="8045"/>
    <cellStyle name="Huomautus 2 2 3 6" xfId="8046"/>
    <cellStyle name="Huomautus 2 2 3 7" xfId="8047"/>
    <cellStyle name="Huomautus 2 2 4" xfId="8048"/>
    <cellStyle name="Huomautus 2 2 4 2" xfId="8049"/>
    <cellStyle name="Huomautus 2 2 4 2 2" xfId="8050"/>
    <cellStyle name="Huomautus 2 2 4 3" xfId="8051"/>
    <cellStyle name="Huomautus 2 2 4 3 2" xfId="8052"/>
    <cellStyle name="Huomautus 2 2 4 4" xfId="8053"/>
    <cellStyle name="Huomautus 2 2 4 5" xfId="8054"/>
    <cellStyle name="Huomautus 2 2 4 6" xfId="8055"/>
    <cellStyle name="Huomautus 2 2 5" xfId="8056"/>
    <cellStyle name="Huomautus 2 2 5 2" xfId="8057"/>
    <cellStyle name="Huomautus 2 2 5 3" xfId="8058"/>
    <cellStyle name="Huomautus 2 2 5 4" xfId="8059"/>
    <cellStyle name="Huomautus 2 2 6" xfId="8060"/>
    <cellStyle name="Huomautus 2 2 6 2" xfId="8061"/>
    <cellStyle name="Huomautus 2 2 7" xfId="8062"/>
    <cellStyle name="Huomautus 2 2 8" xfId="8063"/>
    <cellStyle name="Huomautus 2 2 9" xfId="8064"/>
    <cellStyle name="Huomautus 2 3" xfId="8065"/>
    <cellStyle name="Huomautus 2 3 2" xfId="8066"/>
    <cellStyle name="Huomautus 2 3 2 2" xfId="8067"/>
    <cellStyle name="Huomautus 2 3 2 2 2" xfId="8068"/>
    <cellStyle name="Huomautus 2 3 2 2 2 2" xfId="8069"/>
    <cellStyle name="Huomautus 2 3 2 2 2 2 2" xfId="8070"/>
    <cellStyle name="Huomautus 2 3 2 2 2 3" xfId="8071"/>
    <cellStyle name="Huomautus 2 3 2 2 2 3 2" xfId="8072"/>
    <cellStyle name="Huomautus 2 3 2 2 2 4" xfId="8073"/>
    <cellStyle name="Huomautus 2 3 2 2 2 5" xfId="8074"/>
    <cellStyle name="Huomautus 2 3 2 2 2 6" xfId="8075"/>
    <cellStyle name="Huomautus 2 3 2 2 3" xfId="8076"/>
    <cellStyle name="Huomautus 2 3 2 2 3 2" xfId="8077"/>
    <cellStyle name="Huomautus 2 3 2 2 4" xfId="8078"/>
    <cellStyle name="Huomautus 2 3 2 2 4 2" xfId="8079"/>
    <cellStyle name="Huomautus 2 3 2 2 5" xfId="8080"/>
    <cellStyle name="Huomautus 2 3 2 2 6" xfId="8081"/>
    <cellStyle name="Huomautus 2 3 2 2 7" xfId="8082"/>
    <cellStyle name="Huomautus 2 3 2 3" xfId="8083"/>
    <cellStyle name="Huomautus 2 3 2 3 2" xfId="8084"/>
    <cellStyle name="Huomautus 2 3 2 3 2 2" xfId="8085"/>
    <cellStyle name="Huomautus 2 3 2 3 3" xfId="8086"/>
    <cellStyle name="Huomautus 2 3 2 3 3 2" xfId="8087"/>
    <cellStyle name="Huomautus 2 3 2 3 4" xfId="8088"/>
    <cellStyle name="Huomautus 2 3 2 3 5" xfId="8089"/>
    <cellStyle name="Huomautus 2 3 2 3 6" xfId="8090"/>
    <cellStyle name="Huomautus 2 3 2 4" xfId="8091"/>
    <cellStyle name="Huomautus 2 3 2 4 2" xfId="8092"/>
    <cellStyle name="Huomautus 2 3 2 4 3" xfId="8093"/>
    <cellStyle name="Huomautus 2 3 2 4 4" xfId="8094"/>
    <cellStyle name="Huomautus 2 3 2 5" xfId="8095"/>
    <cellStyle name="Huomautus 2 3 2 5 2" xfId="8096"/>
    <cellStyle name="Huomautus 2 3 2 6" xfId="8097"/>
    <cellStyle name="Huomautus 2 3 2 7" xfId="8098"/>
    <cellStyle name="Huomautus 2 3 2 8" xfId="8099"/>
    <cellStyle name="Huomautus 2 3 3" xfId="8100"/>
    <cellStyle name="Huomautus 2 3 3 2" xfId="8101"/>
    <cellStyle name="Huomautus 2 3 3 2 2" xfId="8102"/>
    <cellStyle name="Huomautus 2 3 3 2 2 2" xfId="8103"/>
    <cellStyle name="Huomautus 2 3 3 2 3" xfId="8104"/>
    <cellStyle name="Huomautus 2 3 3 2 3 2" xfId="8105"/>
    <cellStyle name="Huomautus 2 3 3 2 4" xfId="8106"/>
    <cellStyle name="Huomautus 2 3 3 2 5" xfId="8107"/>
    <cellStyle name="Huomautus 2 3 3 2 6" xfId="8108"/>
    <cellStyle name="Huomautus 2 3 3 3" xfId="8109"/>
    <cellStyle name="Huomautus 2 3 3 3 2" xfId="8110"/>
    <cellStyle name="Huomautus 2 3 3 4" xfId="8111"/>
    <cellStyle name="Huomautus 2 3 3 4 2" xfId="8112"/>
    <cellStyle name="Huomautus 2 3 3 5" xfId="8113"/>
    <cellStyle name="Huomautus 2 3 3 6" xfId="8114"/>
    <cellStyle name="Huomautus 2 3 3 7" xfId="8115"/>
    <cellStyle name="Huomautus 2 3 4" xfId="8116"/>
    <cellStyle name="Huomautus 2 3 4 2" xfId="8117"/>
    <cellStyle name="Huomautus 2 3 4 2 2" xfId="8118"/>
    <cellStyle name="Huomautus 2 3 4 3" xfId="8119"/>
    <cellStyle name="Huomautus 2 3 4 3 2" xfId="8120"/>
    <cellStyle name="Huomautus 2 3 4 4" xfId="8121"/>
    <cellStyle name="Huomautus 2 3 4 5" xfId="8122"/>
    <cellStyle name="Huomautus 2 3 4 6" xfId="8123"/>
    <cellStyle name="Huomautus 2 3 5" xfId="8124"/>
    <cellStyle name="Huomautus 2 3 5 2" xfId="8125"/>
    <cellStyle name="Huomautus 2 3 5 3" xfId="8126"/>
    <cellStyle name="Huomautus 2 3 5 4" xfId="8127"/>
    <cellStyle name="Huomautus 2 3 6" xfId="8128"/>
    <cellStyle name="Huomautus 2 3 6 2" xfId="8129"/>
    <cellStyle name="Huomautus 2 3 7" xfId="8130"/>
    <cellStyle name="Huomautus 2 3 8" xfId="8131"/>
    <cellStyle name="Huomautus 2 3 9" xfId="8132"/>
    <cellStyle name="Huomautus 2 4" xfId="8133"/>
    <cellStyle name="Huomautus 2 4 2" xfId="8134"/>
    <cellStyle name="Huomautus 2 4 2 2" xfId="8135"/>
    <cellStyle name="Huomautus 2 4 2 2 2" xfId="8136"/>
    <cellStyle name="Huomautus 2 4 2 2 2 2" xfId="8137"/>
    <cellStyle name="Huomautus 2 4 2 2 2 2 2" xfId="8138"/>
    <cellStyle name="Huomautus 2 4 2 2 2 3" xfId="8139"/>
    <cellStyle name="Huomautus 2 4 2 2 2 3 2" xfId="8140"/>
    <cellStyle name="Huomautus 2 4 2 2 2 4" xfId="8141"/>
    <cellStyle name="Huomautus 2 4 2 2 2 5" xfId="8142"/>
    <cellStyle name="Huomautus 2 4 2 2 2 6" xfId="8143"/>
    <cellStyle name="Huomautus 2 4 2 2 3" xfId="8144"/>
    <cellStyle name="Huomautus 2 4 2 2 3 2" xfId="8145"/>
    <cellStyle name="Huomautus 2 4 2 2 4" xfId="8146"/>
    <cellStyle name="Huomautus 2 4 2 2 4 2" xfId="8147"/>
    <cellStyle name="Huomautus 2 4 2 2 5" xfId="8148"/>
    <cellStyle name="Huomautus 2 4 2 2 6" xfId="8149"/>
    <cellStyle name="Huomautus 2 4 2 2 7" xfId="8150"/>
    <cellStyle name="Huomautus 2 4 2 3" xfId="8151"/>
    <cellStyle name="Huomautus 2 4 2 3 2" xfId="8152"/>
    <cellStyle name="Huomautus 2 4 2 3 2 2" xfId="8153"/>
    <cellStyle name="Huomautus 2 4 2 3 3" xfId="8154"/>
    <cellStyle name="Huomautus 2 4 2 3 3 2" xfId="8155"/>
    <cellStyle name="Huomautus 2 4 2 3 4" xfId="8156"/>
    <cellStyle name="Huomautus 2 4 2 3 5" xfId="8157"/>
    <cellStyle name="Huomautus 2 4 2 3 6" xfId="8158"/>
    <cellStyle name="Huomautus 2 4 2 4" xfId="8159"/>
    <cellStyle name="Huomautus 2 4 2 4 2" xfId="8160"/>
    <cellStyle name="Huomautus 2 4 2 4 3" xfId="8161"/>
    <cellStyle name="Huomautus 2 4 2 4 4" xfId="8162"/>
    <cellStyle name="Huomautus 2 4 2 5" xfId="8163"/>
    <cellStyle name="Huomautus 2 4 2 5 2" xfId="8164"/>
    <cellStyle name="Huomautus 2 4 2 6" xfId="8165"/>
    <cellStyle name="Huomautus 2 4 2 7" xfId="8166"/>
    <cellStyle name="Huomautus 2 4 2 8" xfId="8167"/>
    <cellStyle name="Huomautus 2 4 3" xfId="8168"/>
    <cellStyle name="Huomautus 2 4 3 2" xfId="8169"/>
    <cellStyle name="Huomautus 2 4 3 2 2" xfId="8170"/>
    <cellStyle name="Huomautus 2 4 3 2 2 2" xfId="8171"/>
    <cellStyle name="Huomautus 2 4 3 2 3" xfId="8172"/>
    <cellStyle name="Huomautus 2 4 3 2 3 2" xfId="8173"/>
    <cellStyle name="Huomautus 2 4 3 2 4" xfId="8174"/>
    <cellStyle name="Huomautus 2 4 3 2 5" xfId="8175"/>
    <cellStyle name="Huomautus 2 4 3 2 6" xfId="8176"/>
    <cellStyle name="Huomautus 2 4 3 3" xfId="8177"/>
    <cellStyle name="Huomautus 2 4 3 3 2" xfId="8178"/>
    <cellStyle name="Huomautus 2 4 3 4" xfId="8179"/>
    <cellStyle name="Huomautus 2 4 3 4 2" xfId="8180"/>
    <cellStyle name="Huomautus 2 4 3 5" xfId="8181"/>
    <cellStyle name="Huomautus 2 4 3 6" xfId="8182"/>
    <cellStyle name="Huomautus 2 4 3 7" xfId="8183"/>
    <cellStyle name="Huomautus 2 4 4" xfId="8184"/>
    <cellStyle name="Huomautus 2 4 4 2" xfId="8185"/>
    <cellStyle name="Huomautus 2 4 4 2 2" xfId="8186"/>
    <cellStyle name="Huomautus 2 4 4 3" xfId="8187"/>
    <cellStyle name="Huomautus 2 4 4 3 2" xfId="8188"/>
    <cellStyle name="Huomautus 2 4 4 4" xfId="8189"/>
    <cellStyle name="Huomautus 2 4 4 5" xfId="8190"/>
    <cellStyle name="Huomautus 2 4 4 6" xfId="8191"/>
    <cellStyle name="Huomautus 2 4 5" xfId="8192"/>
    <cellStyle name="Huomautus 2 4 5 2" xfId="8193"/>
    <cellStyle name="Huomautus 2 4 5 3" xfId="8194"/>
    <cellStyle name="Huomautus 2 4 5 4" xfId="8195"/>
    <cellStyle name="Huomautus 2 4 6" xfId="8196"/>
    <cellStyle name="Huomautus 2 4 6 2" xfId="8197"/>
    <cellStyle name="Huomautus 2 4 7" xfId="8198"/>
    <cellStyle name="Huomautus 2 4 8" xfId="8199"/>
    <cellStyle name="Huomautus 2 4 9" xfId="8200"/>
    <cellStyle name="Huomautus 2 5" xfId="8201"/>
    <cellStyle name="Huomautus 2 5 2" xfId="8202"/>
    <cellStyle name="Huomautus 2 5 2 2" xfId="8203"/>
    <cellStyle name="Huomautus 2 5 2 2 2" xfId="8204"/>
    <cellStyle name="Huomautus 2 5 2 2 2 2" xfId="8205"/>
    <cellStyle name="Huomautus 2 5 2 2 3" xfId="8206"/>
    <cellStyle name="Huomautus 2 5 2 2 3 2" xfId="8207"/>
    <cellStyle name="Huomautus 2 5 2 2 4" xfId="8208"/>
    <cellStyle name="Huomautus 2 5 2 2 5" xfId="8209"/>
    <cellStyle name="Huomautus 2 5 2 2 6" xfId="8210"/>
    <cellStyle name="Huomautus 2 5 2 3" xfId="8211"/>
    <cellStyle name="Huomautus 2 5 2 3 2" xfId="8212"/>
    <cellStyle name="Huomautus 2 5 2 4" xfId="8213"/>
    <cellStyle name="Huomautus 2 5 2 4 2" xfId="8214"/>
    <cellStyle name="Huomautus 2 5 2 5" xfId="8215"/>
    <cellStyle name="Huomautus 2 5 2 6" xfId="8216"/>
    <cellStyle name="Huomautus 2 5 2 7" xfId="8217"/>
    <cellStyle name="Huomautus 2 5 3" xfId="8218"/>
    <cellStyle name="Huomautus 2 5 3 2" xfId="8219"/>
    <cellStyle name="Huomautus 2 5 3 2 2" xfId="8220"/>
    <cellStyle name="Huomautus 2 5 3 3" xfId="8221"/>
    <cellStyle name="Huomautus 2 5 3 3 2" xfId="8222"/>
    <cellStyle name="Huomautus 2 5 3 4" xfId="8223"/>
    <cellStyle name="Huomautus 2 5 3 5" xfId="8224"/>
    <cellStyle name="Huomautus 2 5 3 6" xfId="8225"/>
    <cellStyle name="Huomautus 2 5 4" xfId="8226"/>
    <cellStyle name="Huomautus 2 5 4 2" xfId="8227"/>
    <cellStyle name="Huomautus 2 5 4 3" xfId="8228"/>
    <cellStyle name="Huomautus 2 5 4 4" xfId="8229"/>
    <cellStyle name="Huomautus 2 5 5" xfId="8230"/>
    <cellStyle name="Huomautus 2 5 5 2" xfId="8231"/>
    <cellStyle name="Huomautus 2 5 6" xfId="8232"/>
    <cellStyle name="Huomautus 2 5 7" xfId="8233"/>
    <cellStyle name="Huomautus 2 5 8" xfId="8234"/>
    <cellStyle name="Huomautus 2 6" xfId="8235"/>
    <cellStyle name="Huomautus 2 6 2" xfId="8236"/>
    <cellStyle name="Huomautus 2 6 2 2" xfId="8237"/>
    <cellStyle name="Huomautus 2 6 2 2 2" xfId="8238"/>
    <cellStyle name="Huomautus 2 6 2 3" xfId="8239"/>
    <cellStyle name="Huomautus 2 6 2 3 2" xfId="8240"/>
    <cellStyle name="Huomautus 2 6 2 4" xfId="8241"/>
    <cellStyle name="Huomautus 2 6 2 5" xfId="8242"/>
    <cellStyle name="Huomautus 2 6 2 6" xfId="8243"/>
    <cellStyle name="Huomautus 2 6 3" xfId="8244"/>
    <cellStyle name="Huomautus 2 6 3 2" xfId="8245"/>
    <cellStyle name="Huomautus 2 6 4" xfId="8246"/>
    <cellStyle name="Huomautus 2 6 4 2" xfId="8247"/>
    <cellStyle name="Huomautus 2 6 5" xfId="8248"/>
    <cellStyle name="Huomautus 2 6 6" xfId="8249"/>
    <cellStyle name="Huomautus 2 6 7" xfId="8250"/>
    <cellStyle name="Huomautus 2 7" xfId="8251"/>
    <cellStyle name="Huomautus 2 7 2" xfId="8252"/>
    <cellStyle name="Huomautus 2 7 2 2" xfId="8253"/>
    <cellStyle name="Huomautus 2 7 3" xfId="8254"/>
    <cellStyle name="Huomautus 2 7 3 2" xfId="8255"/>
    <cellStyle name="Huomautus 2 7 4" xfId="8256"/>
    <cellStyle name="Huomautus 2 7 5" xfId="8257"/>
    <cellStyle name="Huomautus 2 7 6" xfId="8258"/>
    <cellStyle name="Huomautus 2 8" xfId="8259"/>
    <cellStyle name="Huomautus 2 8 2" xfId="8260"/>
    <cellStyle name="Huomautus 2 8 3" xfId="8261"/>
    <cellStyle name="Huomautus 2 8 4" xfId="8262"/>
    <cellStyle name="Huomautus 2 9" xfId="8263"/>
    <cellStyle name="Huomautus 2 9 2" xfId="8264"/>
    <cellStyle name="Huomautus 2_T_B1.2" xfId="8265"/>
    <cellStyle name="Huomautus 3" xfId="8266"/>
    <cellStyle name="Huomautus 3 10" xfId="8267"/>
    <cellStyle name="Huomautus 3 11" xfId="8268"/>
    <cellStyle name="Huomautus 3 12" xfId="8269"/>
    <cellStyle name="Huomautus 3 2" xfId="8270"/>
    <cellStyle name="Huomautus 3 2 2" xfId="8271"/>
    <cellStyle name="Huomautus 3 2 2 2" xfId="8272"/>
    <cellStyle name="Huomautus 3 2 2 2 2" xfId="8273"/>
    <cellStyle name="Huomautus 3 2 2 2 2 2" xfId="8274"/>
    <cellStyle name="Huomautus 3 2 2 2 2 2 2" xfId="8275"/>
    <cellStyle name="Huomautus 3 2 2 2 2 3" xfId="8276"/>
    <cellStyle name="Huomautus 3 2 2 2 2 3 2" xfId="8277"/>
    <cellStyle name="Huomautus 3 2 2 2 2 4" xfId="8278"/>
    <cellStyle name="Huomautus 3 2 2 2 2 5" xfId="8279"/>
    <cellStyle name="Huomautus 3 2 2 2 2 6" xfId="8280"/>
    <cellStyle name="Huomautus 3 2 2 2 3" xfId="8281"/>
    <cellStyle name="Huomautus 3 2 2 2 3 2" xfId="8282"/>
    <cellStyle name="Huomautus 3 2 2 2 4" xfId="8283"/>
    <cellStyle name="Huomautus 3 2 2 2 4 2" xfId="8284"/>
    <cellStyle name="Huomautus 3 2 2 2 5" xfId="8285"/>
    <cellStyle name="Huomautus 3 2 2 2 6" xfId="8286"/>
    <cellStyle name="Huomautus 3 2 2 2 7" xfId="8287"/>
    <cellStyle name="Huomautus 3 2 2 3" xfId="8288"/>
    <cellStyle name="Huomautus 3 2 2 3 2" xfId="8289"/>
    <cellStyle name="Huomautus 3 2 2 3 2 2" xfId="8290"/>
    <cellStyle name="Huomautus 3 2 2 3 3" xfId="8291"/>
    <cellStyle name="Huomautus 3 2 2 3 3 2" xfId="8292"/>
    <cellStyle name="Huomautus 3 2 2 3 4" xfId="8293"/>
    <cellStyle name="Huomautus 3 2 2 3 5" xfId="8294"/>
    <cellStyle name="Huomautus 3 2 2 3 6" xfId="8295"/>
    <cellStyle name="Huomautus 3 2 2 4" xfId="8296"/>
    <cellStyle name="Huomautus 3 2 2 4 2" xfId="8297"/>
    <cellStyle name="Huomautus 3 2 2 4 3" xfId="8298"/>
    <cellStyle name="Huomautus 3 2 2 4 4" xfId="8299"/>
    <cellStyle name="Huomautus 3 2 2 5" xfId="8300"/>
    <cellStyle name="Huomautus 3 2 2 5 2" xfId="8301"/>
    <cellStyle name="Huomautus 3 2 2 6" xfId="8302"/>
    <cellStyle name="Huomautus 3 2 2 7" xfId="8303"/>
    <cellStyle name="Huomautus 3 2 2 8" xfId="8304"/>
    <cellStyle name="Huomautus 3 2 3" xfId="8305"/>
    <cellStyle name="Huomautus 3 2 3 2" xfId="8306"/>
    <cellStyle name="Huomautus 3 2 3 2 2" xfId="8307"/>
    <cellStyle name="Huomautus 3 2 3 2 2 2" xfId="8308"/>
    <cellStyle name="Huomautus 3 2 3 2 3" xfId="8309"/>
    <cellStyle name="Huomautus 3 2 3 2 3 2" xfId="8310"/>
    <cellStyle name="Huomautus 3 2 3 2 4" xfId="8311"/>
    <cellStyle name="Huomautus 3 2 3 2 5" xfId="8312"/>
    <cellStyle name="Huomautus 3 2 3 2 6" xfId="8313"/>
    <cellStyle name="Huomautus 3 2 3 3" xfId="8314"/>
    <cellStyle name="Huomautus 3 2 3 3 2" xfId="8315"/>
    <cellStyle name="Huomautus 3 2 3 4" xfId="8316"/>
    <cellStyle name="Huomautus 3 2 3 4 2" xfId="8317"/>
    <cellStyle name="Huomautus 3 2 3 5" xfId="8318"/>
    <cellStyle name="Huomautus 3 2 3 6" xfId="8319"/>
    <cellStyle name="Huomautus 3 2 3 7" xfId="8320"/>
    <cellStyle name="Huomautus 3 2 4" xfId="8321"/>
    <cellStyle name="Huomautus 3 2 4 2" xfId="8322"/>
    <cellStyle name="Huomautus 3 2 4 2 2" xfId="8323"/>
    <cellStyle name="Huomautus 3 2 4 3" xfId="8324"/>
    <cellStyle name="Huomautus 3 2 4 3 2" xfId="8325"/>
    <cellStyle name="Huomautus 3 2 4 4" xfId="8326"/>
    <cellStyle name="Huomautus 3 2 4 5" xfId="8327"/>
    <cellStyle name="Huomautus 3 2 4 6" xfId="8328"/>
    <cellStyle name="Huomautus 3 2 5" xfId="8329"/>
    <cellStyle name="Huomautus 3 2 5 2" xfId="8330"/>
    <cellStyle name="Huomautus 3 2 5 3" xfId="8331"/>
    <cellStyle name="Huomautus 3 2 5 4" xfId="8332"/>
    <cellStyle name="Huomautus 3 2 6" xfId="8333"/>
    <cellStyle name="Huomautus 3 2 6 2" xfId="8334"/>
    <cellStyle name="Huomautus 3 2 7" xfId="8335"/>
    <cellStyle name="Huomautus 3 2 8" xfId="8336"/>
    <cellStyle name="Huomautus 3 2 9" xfId="8337"/>
    <cellStyle name="Huomautus 3 3" xfId="8338"/>
    <cellStyle name="Huomautus 3 3 2" xfId="8339"/>
    <cellStyle name="Huomautus 3 3 2 2" xfId="8340"/>
    <cellStyle name="Huomautus 3 3 2 2 2" xfId="8341"/>
    <cellStyle name="Huomautus 3 3 2 2 2 2" xfId="8342"/>
    <cellStyle name="Huomautus 3 3 2 2 2 2 2" xfId="8343"/>
    <cellStyle name="Huomautus 3 3 2 2 2 3" xfId="8344"/>
    <cellStyle name="Huomautus 3 3 2 2 2 3 2" xfId="8345"/>
    <cellStyle name="Huomautus 3 3 2 2 2 4" xfId="8346"/>
    <cellStyle name="Huomautus 3 3 2 2 2 5" xfId="8347"/>
    <cellStyle name="Huomautus 3 3 2 2 2 6" xfId="8348"/>
    <cellStyle name="Huomautus 3 3 2 2 3" xfId="8349"/>
    <cellStyle name="Huomautus 3 3 2 2 3 2" xfId="8350"/>
    <cellStyle name="Huomautus 3 3 2 2 4" xfId="8351"/>
    <cellStyle name="Huomautus 3 3 2 2 4 2" xfId="8352"/>
    <cellStyle name="Huomautus 3 3 2 2 5" xfId="8353"/>
    <cellStyle name="Huomautus 3 3 2 2 6" xfId="8354"/>
    <cellStyle name="Huomautus 3 3 2 2 7" xfId="8355"/>
    <cellStyle name="Huomautus 3 3 2 3" xfId="8356"/>
    <cellStyle name="Huomautus 3 3 2 3 2" xfId="8357"/>
    <cellStyle name="Huomautus 3 3 2 3 2 2" xfId="8358"/>
    <cellStyle name="Huomautus 3 3 2 3 3" xfId="8359"/>
    <cellStyle name="Huomautus 3 3 2 3 3 2" xfId="8360"/>
    <cellStyle name="Huomautus 3 3 2 3 4" xfId="8361"/>
    <cellStyle name="Huomautus 3 3 2 3 5" xfId="8362"/>
    <cellStyle name="Huomautus 3 3 2 3 6" xfId="8363"/>
    <cellStyle name="Huomautus 3 3 2 4" xfId="8364"/>
    <cellStyle name="Huomautus 3 3 2 4 2" xfId="8365"/>
    <cellStyle name="Huomautus 3 3 2 4 3" xfId="8366"/>
    <cellStyle name="Huomautus 3 3 2 4 4" xfId="8367"/>
    <cellStyle name="Huomautus 3 3 2 5" xfId="8368"/>
    <cellStyle name="Huomautus 3 3 2 5 2" xfId="8369"/>
    <cellStyle name="Huomautus 3 3 2 6" xfId="8370"/>
    <cellStyle name="Huomautus 3 3 2 7" xfId="8371"/>
    <cellStyle name="Huomautus 3 3 2 8" xfId="8372"/>
    <cellStyle name="Huomautus 3 3 3" xfId="8373"/>
    <cellStyle name="Huomautus 3 3 3 2" xfId="8374"/>
    <cellStyle name="Huomautus 3 3 3 2 2" xfId="8375"/>
    <cellStyle name="Huomautus 3 3 3 2 2 2" xfId="8376"/>
    <cellStyle name="Huomautus 3 3 3 2 3" xfId="8377"/>
    <cellStyle name="Huomautus 3 3 3 2 3 2" xfId="8378"/>
    <cellStyle name="Huomautus 3 3 3 2 4" xfId="8379"/>
    <cellStyle name="Huomautus 3 3 3 2 5" xfId="8380"/>
    <cellStyle name="Huomautus 3 3 3 2 6" xfId="8381"/>
    <cellStyle name="Huomautus 3 3 3 3" xfId="8382"/>
    <cellStyle name="Huomautus 3 3 3 3 2" xfId="8383"/>
    <cellStyle name="Huomautus 3 3 3 4" xfId="8384"/>
    <cellStyle name="Huomautus 3 3 3 4 2" xfId="8385"/>
    <cellStyle name="Huomautus 3 3 3 5" xfId="8386"/>
    <cellStyle name="Huomautus 3 3 3 6" xfId="8387"/>
    <cellStyle name="Huomautus 3 3 3 7" xfId="8388"/>
    <cellStyle name="Huomautus 3 3 4" xfId="8389"/>
    <cellStyle name="Huomautus 3 3 4 2" xfId="8390"/>
    <cellStyle name="Huomautus 3 3 4 2 2" xfId="8391"/>
    <cellStyle name="Huomautus 3 3 4 3" xfId="8392"/>
    <cellStyle name="Huomautus 3 3 4 3 2" xfId="8393"/>
    <cellStyle name="Huomautus 3 3 4 4" xfId="8394"/>
    <cellStyle name="Huomautus 3 3 4 5" xfId="8395"/>
    <cellStyle name="Huomautus 3 3 4 6" xfId="8396"/>
    <cellStyle name="Huomautus 3 3 5" xfId="8397"/>
    <cellStyle name="Huomautus 3 3 5 2" xfId="8398"/>
    <cellStyle name="Huomautus 3 3 5 3" xfId="8399"/>
    <cellStyle name="Huomautus 3 3 5 4" xfId="8400"/>
    <cellStyle name="Huomautus 3 3 6" xfId="8401"/>
    <cellStyle name="Huomautus 3 3 6 2" xfId="8402"/>
    <cellStyle name="Huomautus 3 3 7" xfId="8403"/>
    <cellStyle name="Huomautus 3 3 8" xfId="8404"/>
    <cellStyle name="Huomautus 3 3 9" xfId="8405"/>
    <cellStyle name="Huomautus 3 4" xfId="8406"/>
    <cellStyle name="Huomautus 3 4 2" xfId="8407"/>
    <cellStyle name="Huomautus 3 4 2 2" xfId="8408"/>
    <cellStyle name="Huomautus 3 4 2 2 2" xfId="8409"/>
    <cellStyle name="Huomautus 3 4 2 2 2 2" xfId="8410"/>
    <cellStyle name="Huomautus 3 4 2 2 2 2 2" xfId="8411"/>
    <cellStyle name="Huomautus 3 4 2 2 2 3" xfId="8412"/>
    <cellStyle name="Huomautus 3 4 2 2 2 3 2" xfId="8413"/>
    <cellStyle name="Huomautus 3 4 2 2 2 4" xfId="8414"/>
    <cellStyle name="Huomautus 3 4 2 2 2 5" xfId="8415"/>
    <cellStyle name="Huomautus 3 4 2 2 2 6" xfId="8416"/>
    <cellStyle name="Huomautus 3 4 2 2 3" xfId="8417"/>
    <cellStyle name="Huomautus 3 4 2 2 3 2" xfId="8418"/>
    <cellStyle name="Huomautus 3 4 2 2 4" xfId="8419"/>
    <cellStyle name="Huomautus 3 4 2 2 4 2" xfId="8420"/>
    <cellStyle name="Huomautus 3 4 2 2 5" xfId="8421"/>
    <cellStyle name="Huomautus 3 4 2 2 6" xfId="8422"/>
    <cellStyle name="Huomautus 3 4 2 2 7" xfId="8423"/>
    <cellStyle name="Huomautus 3 4 2 3" xfId="8424"/>
    <cellStyle name="Huomautus 3 4 2 3 2" xfId="8425"/>
    <cellStyle name="Huomautus 3 4 2 3 2 2" xfId="8426"/>
    <cellStyle name="Huomautus 3 4 2 3 3" xfId="8427"/>
    <cellStyle name="Huomautus 3 4 2 3 3 2" xfId="8428"/>
    <cellStyle name="Huomautus 3 4 2 3 4" xfId="8429"/>
    <cellStyle name="Huomautus 3 4 2 3 5" xfId="8430"/>
    <cellStyle name="Huomautus 3 4 2 3 6" xfId="8431"/>
    <cellStyle name="Huomautus 3 4 2 4" xfId="8432"/>
    <cellStyle name="Huomautus 3 4 2 4 2" xfId="8433"/>
    <cellStyle name="Huomautus 3 4 2 4 3" xfId="8434"/>
    <cellStyle name="Huomautus 3 4 2 4 4" xfId="8435"/>
    <cellStyle name="Huomautus 3 4 2 5" xfId="8436"/>
    <cellStyle name="Huomautus 3 4 2 5 2" xfId="8437"/>
    <cellStyle name="Huomautus 3 4 2 6" xfId="8438"/>
    <cellStyle name="Huomautus 3 4 2 7" xfId="8439"/>
    <cellStyle name="Huomautus 3 4 2 8" xfId="8440"/>
    <cellStyle name="Huomautus 3 4 3" xfId="8441"/>
    <cellStyle name="Huomautus 3 4 3 2" xfId="8442"/>
    <cellStyle name="Huomautus 3 4 3 2 2" xfId="8443"/>
    <cellStyle name="Huomautus 3 4 3 2 2 2" xfId="8444"/>
    <cellStyle name="Huomautus 3 4 3 2 3" xfId="8445"/>
    <cellStyle name="Huomautus 3 4 3 2 3 2" xfId="8446"/>
    <cellStyle name="Huomautus 3 4 3 2 4" xfId="8447"/>
    <cellStyle name="Huomautus 3 4 3 2 5" xfId="8448"/>
    <cellStyle name="Huomautus 3 4 3 2 6" xfId="8449"/>
    <cellStyle name="Huomautus 3 4 3 3" xfId="8450"/>
    <cellStyle name="Huomautus 3 4 3 3 2" xfId="8451"/>
    <cellStyle name="Huomautus 3 4 3 4" xfId="8452"/>
    <cellStyle name="Huomautus 3 4 3 4 2" xfId="8453"/>
    <cellStyle name="Huomautus 3 4 3 5" xfId="8454"/>
    <cellStyle name="Huomautus 3 4 3 6" xfId="8455"/>
    <cellStyle name="Huomautus 3 4 3 7" xfId="8456"/>
    <cellStyle name="Huomautus 3 4 4" xfId="8457"/>
    <cellStyle name="Huomautus 3 4 4 2" xfId="8458"/>
    <cellStyle name="Huomautus 3 4 4 2 2" xfId="8459"/>
    <cellStyle name="Huomautus 3 4 4 3" xfId="8460"/>
    <cellStyle name="Huomautus 3 4 4 3 2" xfId="8461"/>
    <cellStyle name="Huomautus 3 4 4 4" xfId="8462"/>
    <cellStyle name="Huomautus 3 4 4 5" xfId="8463"/>
    <cellStyle name="Huomautus 3 4 4 6" xfId="8464"/>
    <cellStyle name="Huomautus 3 4 5" xfId="8465"/>
    <cellStyle name="Huomautus 3 4 5 2" xfId="8466"/>
    <cellStyle name="Huomautus 3 4 5 3" xfId="8467"/>
    <cellStyle name="Huomautus 3 4 5 4" xfId="8468"/>
    <cellStyle name="Huomautus 3 4 6" xfId="8469"/>
    <cellStyle name="Huomautus 3 4 6 2" xfId="8470"/>
    <cellStyle name="Huomautus 3 4 7" xfId="8471"/>
    <cellStyle name="Huomautus 3 4 8" xfId="8472"/>
    <cellStyle name="Huomautus 3 4 9" xfId="8473"/>
    <cellStyle name="Huomautus 3 5" xfId="8474"/>
    <cellStyle name="Huomautus 3 5 2" xfId="8475"/>
    <cellStyle name="Huomautus 3 5 2 2" xfId="8476"/>
    <cellStyle name="Huomautus 3 5 2 2 2" xfId="8477"/>
    <cellStyle name="Huomautus 3 5 2 2 2 2" xfId="8478"/>
    <cellStyle name="Huomautus 3 5 2 2 3" xfId="8479"/>
    <cellStyle name="Huomautus 3 5 2 2 3 2" xfId="8480"/>
    <cellStyle name="Huomautus 3 5 2 2 4" xfId="8481"/>
    <cellStyle name="Huomautus 3 5 2 2 5" xfId="8482"/>
    <cellStyle name="Huomautus 3 5 2 2 6" xfId="8483"/>
    <cellStyle name="Huomautus 3 5 2 3" xfId="8484"/>
    <cellStyle name="Huomautus 3 5 2 3 2" xfId="8485"/>
    <cellStyle name="Huomautus 3 5 2 4" xfId="8486"/>
    <cellStyle name="Huomautus 3 5 2 4 2" xfId="8487"/>
    <cellStyle name="Huomautus 3 5 2 5" xfId="8488"/>
    <cellStyle name="Huomautus 3 5 2 6" xfId="8489"/>
    <cellStyle name="Huomautus 3 5 2 7" xfId="8490"/>
    <cellStyle name="Huomautus 3 5 3" xfId="8491"/>
    <cellStyle name="Huomautus 3 5 3 2" xfId="8492"/>
    <cellStyle name="Huomautus 3 5 3 2 2" xfId="8493"/>
    <cellStyle name="Huomautus 3 5 3 3" xfId="8494"/>
    <cellStyle name="Huomautus 3 5 3 3 2" xfId="8495"/>
    <cellStyle name="Huomautus 3 5 3 4" xfId="8496"/>
    <cellStyle name="Huomautus 3 5 3 5" xfId="8497"/>
    <cellStyle name="Huomautus 3 5 3 6" xfId="8498"/>
    <cellStyle name="Huomautus 3 5 4" xfId="8499"/>
    <cellStyle name="Huomautus 3 5 4 2" xfId="8500"/>
    <cellStyle name="Huomautus 3 5 4 3" xfId="8501"/>
    <cellStyle name="Huomautus 3 5 4 4" xfId="8502"/>
    <cellStyle name="Huomautus 3 5 5" xfId="8503"/>
    <cellStyle name="Huomautus 3 5 5 2" xfId="8504"/>
    <cellStyle name="Huomautus 3 5 6" xfId="8505"/>
    <cellStyle name="Huomautus 3 5 7" xfId="8506"/>
    <cellStyle name="Huomautus 3 5 8" xfId="8507"/>
    <cellStyle name="Huomautus 3 6" xfId="8508"/>
    <cellStyle name="Huomautus 3 6 2" xfId="8509"/>
    <cellStyle name="Huomautus 3 6 2 2" xfId="8510"/>
    <cellStyle name="Huomautus 3 6 2 2 2" xfId="8511"/>
    <cellStyle name="Huomautus 3 6 2 3" xfId="8512"/>
    <cellStyle name="Huomautus 3 6 2 3 2" xfId="8513"/>
    <cellStyle name="Huomautus 3 6 2 4" xfId="8514"/>
    <cellStyle name="Huomautus 3 6 2 5" xfId="8515"/>
    <cellStyle name="Huomautus 3 6 2 6" xfId="8516"/>
    <cellStyle name="Huomautus 3 6 3" xfId="8517"/>
    <cellStyle name="Huomautus 3 6 3 2" xfId="8518"/>
    <cellStyle name="Huomautus 3 6 4" xfId="8519"/>
    <cellStyle name="Huomautus 3 6 4 2" xfId="8520"/>
    <cellStyle name="Huomautus 3 6 5" xfId="8521"/>
    <cellStyle name="Huomautus 3 6 6" xfId="8522"/>
    <cellStyle name="Huomautus 3 6 7" xfId="8523"/>
    <cellStyle name="Huomautus 3 7" xfId="8524"/>
    <cellStyle name="Huomautus 3 7 2" xfId="8525"/>
    <cellStyle name="Huomautus 3 7 2 2" xfId="8526"/>
    <cellStyle name="Huomautus 3 7 3" xfId="8527"/>
    <cellStyle name="Huomautus 3 7 3 2" xfId="8528"/>
    <cellStyle name="Huomautus 3 7 4" xfId="8529"/>
    <cellStyle name="Huomautus 3 7 5" xfId="8530"/>
    <cellStyle name="Huomautus 3 7 6" xfId="8531"/>
    <cellStyle name="Huomautus 3 8" xfId="8532"/>
    <cellStyle name="Huomautus 3 8 2" xfId="8533"/>
    <cellStyle name="Huomautus 3 8 3" xfId="8534"/>
    <cellStyle name="Huomautus 3 8 4" xfId="8535"/>
    <cellStyle name="Huomautus 3 9" xfId="8536"/>
    <cellStyle name="Huomautus 3 9 2" xfId="8537"/>
    <cellStyle name="Huomautus 3_T_B1.2" xfId="8538"/>
    <cellStyle name="Hyperlink" xfId="8539"/>
    <cellStyle name="Hyperlink 2" xfId="8540"/>
    <cellStyle name="Hyperlink 2 2" xfId="8541"/>
    <cellStyle name="Hyperlink 2 3" xfId="8542"/>
    <cellStyle name="Hyperlink 2 4" xfId="8543"/>
    <cellStyle name="Hyperlink 3" xfId="8544"/>
    <cellStyle name="Hyperlink 3 2" xfId="8545"/>
    <cellStyle name="Hyperlink 3 3" xfId="8546"/>
    <cellStyle name="Hyperlink 4" xfId="8547"/>
    <cellStyle name="Hyperlink 4 2" xfId="8548"/>
    <cellStyle name="Hyperlink 4 3" xfId="8549"/>
    <cellStyle name="Hyperlink 4 4" xfId="8550"/>
    <cellStyle name="Hyperlink 5" xfId="8551"/>
    <cellStyle name="Input" xfId="8552"/>
    <cellStyle name="Input [yellow]" xfId="8553"/>
    <cellStyle name="Input [yellow] 2" xfId="8554"/>
    <cellStyle name="Input [yellow] 2 2" xfId="21934"/>
    <cellStyle name="Input [yellow] 3" xfId="21933"/>
    <cellStyle name="Input 2" xfId="8555"/>
    <cellStyle name="Input 2 2" xfId="8556"/>
    <cellStyle name="Input 2 3" xfId="8557"/>
    <cellStyle name="Input 2 4" xfId="8558"/>
    <cellStyle name="Input 3" xfId="8559"/>
    <cellStyle name="Input 3 2" xfId="8560"/>
    <cellStyle name="Input 4" xfId="8561"/>
    <cellStyle name="Input 5" xfId="8562"/>
    <cellStyle name="Insatisfaisant 2" xfId="8563"/>
    <cellStyle name="Insatisfaisant 2 2" xfId="8564"/>
    <cellStyle name="Insatisfaisant 3" xfId="8565"/>
    <cellStyle name="ISC" xfId="8566"/>
    <cellStyle name="ISC 10" xfId="8567"/>
    <cellStyle name="ISC 11" xfId="8568"/>
    <cellStyle name="ISC 2" xfId="8569"/>
    <cellStyle name="ISC 3" xfId="8570"/>
    <cellStyle name="ISC 4" xfId="8571"/>
    <cellStyle name="ISC 5" xfId="8572"/>
    <cellStyle name="ISC 6" xfId="8573"/>
    <cellStyle name="ISC 7" xfId="8574"/>
    <cellStyle name="ISC 8" xfId="8575"/>
    <cellStyle name="ISC 9" xfId="8576"/>
    <cellStyle name="isced" xfId="8577"/>
    <cellStyle name="isced 2" xfId="8578"/>
    <cellStyle name="isced 2 2" xfId="8579"/>
    <cellStyle name="isced 2 2 2" xfId="8580"/>
    <cellStyle name="isced 2 2 2 2" xfId="21938"/>
    <cellStyle name="isced 2 2 3" xfId="21937"/>
    <cellStyle name="isced 2 3" xfId="8581"/>
    <cellStyle name="isced 2 3 2" xfId="21939"/>
    <cellStyle name="isced 2 4" xfId="21936"/>
    <cellStyle name="isced 3" xfId="8582"/>
    <cellStyle name="isced 3 2" xfId="8583"/>
    <cellStyle name="isced 3 2 2" xfId="8584"/>
    <cellStyle name="isced 3 2 2 2" xfId="21942"/>
    <cellStyle name="isced 3 2 3" xfId="21941"/>
    <cellStyle name="isced 3 3" xfId="8585"/>
    <cellStyle name="isced 3 3 2" xfId="8586"/>
    <cellStyle name="isced 3 3 2 2" xfId="21944"/>
    <cellStyle name="isced 3 3 3" xfId="21943"/>
    <cellStyle name="isced 3 4" xfId="8587"/>
    <cellStyle name="isced 3 4 2" xfId="21945"/>
    <cellStyle name="isced 3 5" xfId="21940"/>
    <cellStyle name="isced 4" xfId="8588"/>
    <cellStyle name="isced 4 2" xfId="8589"/>
    <cellStyle name="isced 4 2 2" xfId="8590"/>
    <cellStyle name="isced 4 2 2 2" xfId="21948"/>
    <cellStyle name="isced 4 2 3" xfId="21947"/>
    <cellStyle name="isced 4 3" xfId="8591"/>
    <cellStyle name="isced 4 3 2" xfId="8592"/>
    <cellStyle name="isced 4 3 2 2" xfId="21950"/>
    <cellStyle name="isced 4 3 3" xfId="21949"/>
    <cellStyle name="isced 4 4" xfId="8593"/>
    <cellStyle name="isced 4 4 2" xfId="21951"/>
    <cellStyle name="isced 4 5" xfId="21946"/>
    <cellStyle name="isced 5" xfId="8594"/>
    <cellStyle name="isced 5 2" xfId="8595"/>
    <cellStyle name="isced 5 2 2" xfId="21953"/>
    <cellStyle name="isced 5 3" xfId="21952"/>
    <cellStyle name="isced 6" xfId="8596"/>
    <cellStyle name="isced 6 2" xfId="8597"/>
    <cellStyle name="isced 6 2 2" xfId="21955"/>
    <cellStyle name="isced 6 3" xfId="21954"/>
    <cellStyle name="isced 7" xfId="8598"/>
    <cellStyle name="isced 7 2" xfId="21956"/>
    <cellStyle name="isced 8" xfId="21935"/>
    <cellStyle name="ISCED Titles" xfId="8599"/>
    <cellStyle name="isced_8gradk" xfId="8600"/>
    <cellStyle name="Komma 2" xfId="8601"/>
    <cellStyle name="Komma 2 2" xfId="8602"/>
    <cellStyle name="Komma 2 2 2" xfId="8603"/>
    <cellStyle name="Komma 2 2 3" xfId="8604"/>
    <cellStyle name="Komma 2 3" xfId="8605"/>
    <cellStyle name="Komma 2 4" xfId="8606"/>
    <cellStyle name="level1a" xfId="8607"/>
    <cellStyle name="level1a 10" xfId="8608"/>
    <cellStyle name="level1a 10 2" xfId="8609"/>
    <cellStyle name="level1a 10 2 2" xfId="21959"/>
    <cellStyle name="level1a 10 2 2 2" xfId="31907"/>
    <cellStyle name="level1a 10 3" xfId="21958"/>
    <cellStyle name="level1a 10 3 2" xfId="31906"/>
    <cellStyle name="level1a 11" xfId="8610"/>
    <cellStyle name="level1a 11 2" xfId="8611"/>
    <cellStyle name="level1a 11 2 2" xfId="21961"/>
    <cellStyle name="level1a 11 2 2 2" xfId="31909"/>
    <cellStyle name="level1a 11 3" xfId="8612"/>
    <cellStyle name="level1a 11 3 2" xfId="21962"/>
    <cellStyle name="level1a 11 3 2 2" xfId="31910"/>
    <cellStyle name="level1a 11 4" xfId="21960"/>
    <cellStyle name="level1a 11 4 2" xfId="31908"/>
    <cellStyle name="level1a 12" xfId="8613"/>
    <cellStyle name="level1a 12 2" xfId="21963"/>
    <cellStyle name="level1a 12 2 2" xfId="31911"/>
    <cellStyle name="level1a 13" xfId="21957"/>
    <cellStyle name="level1a 13 2" xfId="31905"/>
    <cellStyle name="level1a 2" xfId="8614"/>
    <cellStyle name="level1a 2 10" xfId="8615"/>
    <cellStyle name="level1a 2 10 2" xfId="21965"/>
    <cellStyle name="level1a 2 10 2 2" xfId="31913"/>
    <cellStyle name="level1a 2 11" xfId="8616"/>
    <cellStyle name="level1a 2 11 2" xfId="8617"/>
    <cellStyle name="level1a 2 11 2 2" xfId="21967"/>
    <cellStyle name="level1a 2 11 2 2 2" xfId="31915"/>
    <cellStyle name="level1a 2 11 3" xfId="8618"/>
    <cellStyle name="level1a 2 11 3 2" xfId="21968"/>
    <cellStyle name="level1a 2 11 3 2 2" xfId="31916"/>
    <cellStyle name="level1a 2 11 4" xfId="21966"/>
    <cellStyle name="level1a 2 11 4 2" xfId="31914"/>
    <cellStyle name="level1a 2 12" xfId="8619"/>
    <cellStyle name="level1a 2 12 2" xfId="21969"/>
    <cellStyle name="level1a 2 12 2 2" xfId="31917"/>
    <cellStyle name="level1a 2 13" xfId="21964"/>
    <cellStyle name="level1a 2 13 2" xfId="31912"/>
    <cellStyle name="level1a 2 2" xfId="8620"/>
    <cellStyle name="level1a 2 2 10" xfId="8621"/>
    <cellStyle name="level1a 2 2 10 2" xfId="21971"/>
    <cellStyle name="level1a 2 2 10 2 2" xfId="31919"/>
    <cellStyle name="level1a 2 2 11" xfId="21970"/>
    <cellStyle name="level1a 2 2 11 2" xfId="31918"/>
    <cellStyle name="level1a 2 2 2" xfId="8622"/>
    <cellStyle name="level1a 2 2 2 2" xfId="8623"/>
    <cellStyle name="level1a 2 2 2 2 2" xfId="8624"/>
    <cellStyle name="level1a 2 2 2 2 2 2" xfId="8625"/>
    <cellStyle name="level1a 2 2 2 2 2 2 2" xfId="8626"/>
    <cellStyle name="level1a 2 2 2 2 2 2 2 2" xfId="21976"/>
    <cellStyle name="level1a 2 2 2 2 2 2 2 2 2" xfId="31924"/>
    <cellStyle name="level1a 2 2 2 2 2 2 3" xfId="8627"/>
    <cellStyle name="level1a 2 2 2 2 2 2 3 2" xfId="21977"/>
    <cellStyle name="level1a 2 2 2 2 2 2 3 2 2" xfId="31925"/>
    <cellStyle name="level1a 2 2 2 2 2 2 4" xfId="21975"/>
    <cellStyle name="level1a 2 2 2 2 2 2 4 2" xfId="31923"/>
    <cellStyle name="level1a 2 2 2 2 2 3" xfId="8628"/>
    <cellStyle name="level1a 2 2 2 2 2 3 2" xfId="21978"/>
    <cellStyle name="level1a 2 2 2 2 2 3 2 2" xfId="31926"/>
    <cellStyle name="level1a 2 2 2 2 2 4" xfId="21974"/>
    <cellStyle name="level1a 2 2 2 2 2 4 2" xfId="31922"/>
    <cellStyle name="level1a 2 2 2 2 3" xfId="8629"/>
    <cellStyle name="level1a 2 2 2 2 3 2" xfId="21979"/>
    <cellStyle name="level1a 2 2 2 2 3 2 2" xfId="31927"/>
    <cellStyle name="level1a 2 2 2 2 4" xfId="8630"/>
    <cellStyle name="level1a 2 2 2 2 4 2" xfId="8631"/>
    <cellStyle name="level1a 2 2 2 2 4 2 2" xfId="21981"/>
    <cellStyle name="level1a 2 2 2 2 4 2 2 2" xfId="31929"/>
    <cellStyle name="level1a 2 2 2 2 4 3" xfId="8632"/>
    <cellStyle name="level1a 2 2 2 2 4 3 2" xfId="21982"/>
    <cellStyle name="level1a 2 2 2 2 4 3 2 2" xfId="31930"/>
    <cellStyle name="level1a 2 2 2 2 4 4" xfId="21980"/>
    <cellStyle name="level1a 2 2 2 2 4 4 2" xfId="31928"/>
    <cellStyle name="level1a 2 2 2 2 5" xfId="8633"/>
    <cellStyle name="level1a 2 2 2 2 5 2" xfId="21983"/>
    <cellStyle name="level1a 2 2 2 2 5 2 2" xfId="31931"/>
    <cellStyle name="level1a 2 2 2 2 6" xfId="21973"/>
    <cellStyle name="level1a 2 2 2 2 6 2" xfId="31921"/>
    <cellStyle name="level1a 2 2 2 3" xfId="8634"/>
    <cellStyle name="level1a 2 2 2 3 2" xfId="8635"/>
    <cellStyle name="level1a 2 2 2 3 2 2" xfId="8636"/>
    <cellStyle name="level1a 2 2 2 3 2 2 2" xfId="8637"/>
    <cellStyle name="level1a 2 2 2 3 2 2 2 2" xfId="21987"/>
    <cellStyle name="level1a 2 2 2 3 2 2 2 2 2" xfId="31935"/>
    <cellStyle name="level1a 2 2 2 3 2 2 3" xfId="8638"/>
    <cellStyle name="level1a 2 2 2 3 2 2 3 2" xfId="21988"/>
    <cellStyle name="level1a 2 2 2 3 2 2 3 2 2" xfId="31936"/>
    <cellStyle name="level1a 2 2 2 3 2 2 4" xfId="21986"/>
    <cellStyle name="level1a 2 2 2 3 2 2 4 2" xfId="31934"/>
    <cellStyle name="level1a 2 2 2 3 2 3" xfId="8639"/>
    <cellStyle name="level1a 2 2 2 3 2 3 2" xfId="21989"/>
    <cellStyle name="level1a 2 2 2 3 2 3 2 2" xfId="31937"/>
    <cellStyle name="level1a 2 2 2 3 2 4" xfId="21985"/>
    <cellStyle name="level1a 2 2 2 3 2 4 2" xfId="31933"/>
    <cellStyle name="level1a 2 2 2 3 3" xfId="8640"/>
    <cellStyle name="level1a 2 2 2 3 3 2" xfId="21990"/>
    <cellStyle name="level1a 2 2 2 3 3 2 2" xfId="31938"/>
    <cellStyle name="level1a 2 2 2 3 4" xfId="8641"/>
    <cellStyle name="level1a 2 2 2 3 4 2" xfId="8642"/>
    <cellStyle name="level1a 2 2 2 3 4 2 2" xfId="21992"/>
    <cellStyle name="level1a 2 2 2 3 4 2 2 2" xfId="31940"/>
    <cellStyle name="level1a 2 2 2 3 4 3" xfId="8643"/>
    <cellStyle name="level1a 2 2 2 3 4 3 2" xfId="21993"/>
    <cellStyle name="level1a 2 2 2 3 4 3 2 2" xfId="31941"/>
    <cellStyle name="level1a 2 2 2 3 4 4" xfId="21991"/>
    <cellStyle name="level1a 2 2 2 3 4 4 2" xfId="31939"/>
    <cellStyle name="level1a 2 2 2 3 5" xfId="8644"/>
    <cellStyle name="level1a 2 2 2 3 5 2" xfId="21994"/>
    <cellStyle name="level1a 2 2 2 3 5 2 2" xfId="31942"/>
    <cellStyle name="level1a 2 2 2 3 6" xfId="21984"/>
    <cellStyle name="level1a 2 2 2 3 6 2" xfId="31932"/>
    <cellStyle name="level1a 2 2 2 4" xfId="8645"/>
    <cellStyle name="level1a 2 2 2 4 2" xfId="8646"/>
    <cellStyle name="level1a 2 2 2 4 2 2" xfId="8647"/>
    <cellStyle name="level1a 2 2 2 4 2 2 2" xfId="21997"/>
    <cellStyle name="level1a 2 2 2 4 2 2 2 2" xfId="31945"/>
    <cellStyle name="level1a 2 2 2 4 2 3" xfId="8648"/>
    <cellStyle name="level1a 2 2 2 4 2 3 2" xfId="21998"/>
    <cellStyle name="level1a 2 2 2 4 2 3 2 2" xfId="31946"/>
    <cellStyle name="level1a 2 2 2 4 2 4" xfId="21996"/>
    <cellStyle name="level1a 2 2 2 4 2 4 2" xfId="31944"/>
    <cellStyle name="level1a 2 2 2 4 3" xfId="8649"/>
    <cellStyle name="level1a 2 2 2 4 3 2" xfId="21999"/>
    <cellStyle name="level1a 2 2 2 4 3 2 2" xfId="31947"/>
    <cellStyle name="level1a 2 2 2 4 4" xfId="21995"/>
    <cellStyle name="level1a 2 2 2 4 4 2" xfId="31943"/>
    <cellStyle name="level1a 2 2 2 5" xfId="8650"/>
    <cellStyle name="level1a 2 2 2 5 2" xfId="8651"/>
    <cellStyle name="level1a 2 2 2 5 2 2" xfId="22001"/>
    <cellStyle name="level1a 2 2 2 5 2 2 2" xfId="31949"/>
    <cellStyle name="level1a 2 2 2 5 3" xfId="22000"/>
    <cellStyle name="level1a 2 2 2 5 3 2" xfId="31948"/>
    <cellStyle name="level1a 2 2 2 6" xfId="8652"/>
    <cellStyle name="level1a 2 2 2 6 2" xfId="8653"/>
    <cellStyle name="level1a 2 2 2 6 2 2" xfId="22003"/>
    <cellStyle name="level1a 2 2 2 6 2 2 2" xfId="31951"/>
    <cellStyle name="level1a 2 2 2 6 3" xfId="8654"/>
    <cellStyle name="level1a 2 2 2 6 3 2" xfId="22004"/>
    <cellStyle name="level1a 2 2 2 6 3 2 2" xfId="31952"/>
    <cellStyle name="level1a 2 2 2 6 4" xfId="22002"/>
    <cellStyle name="level1a 2 2 2 6 4 2" xfId="31950"/>
    <cellStyle name="level1a 2 2 2 7" xfId="8655"/>
    <cellStyle name="level1a 2 2 2 7 2" xfId="22005"/>
    <cellStyle name="level1a 2 2 2 7 2 2" xfId="31953"/>
    <cellStyle name="level1a 2 2 2 8" xfId="21972"/>
    <cellStyle name="level1a 2 2 2 8 2" xfId="31920"/>
    <cellStyle name="level1a 2 2 3" xfId="8656"/>
    <cellStyle name="level1a 2 2 3 2" xfId="8657"/>
    <cellStyle name="level1a 2 2 3 2 2" xfId="8658"/>
    <cellStyle name="level1a 2 2 3 2 2 2" xfId="8659"/>
    <cellStyle name="level1a 2 2 3 2 2 2 2" xfId="8660"/>
    <cellStyle name="level1a 2 2 3 2 2 2 2 2" xfId="22010"/>
    <cellStyle name="level1a 2 2 3 2 2 2 2 2 2" xfId="31958"/>
    <cellStyle name="level1a 2 2 3 2 2 2 3" xfId="8661"/>
    <cellStyle name="level1a 2 2 3 2 2 2 3 2" xfId="22011"/>
    <cellStyle name="level1a 2 2 3 2 2 2 3 2 2" xfId="31959"/>
    <cellStyle name="level1a 2 2 3 2 2 2 4" xfId="22009"/>
    <cellStyle name="level1a 2 2 3 2 2 2 4 2" xfId="31957"/>
    <cellStyle name="level1a 2 2 3 2 2 3" xfId="8662"/>
    <cellStyle name="level1a 2 2 3 2 2 3 2" xfId="22012"/>
    <cellStyle name="level1a 2 2 3 2 2 3 2 2" xfId="31960"/>
    <cellStyle name="level1a 2 2 3 2 2 4" xfId="22008"/>
    <cellStyle name="level1a 2 2 3 2 2 4 2" xfId="31956"/>
    <cellStyle name="level1a 2 2 3 2 3" xfId="8663"/>
    <cellStyle name="level1a 2 2 3 2 3 2" xfId="22013"/>
    <cellStyle name="level1a 2 2 3 2 3 2 2" xfId="31961"/>
    <cellStyle name="level1a 2 2 3 2 4" xfId="8664"/>
    <cellStyle name="level1a 2 2 3 2 4 2" xfId="8665"/>
    <cellStyle name="level1a 2 2 3 2 4 2 2" xfId="22015"/>
    <cellStyle name="level1a 2 2 3 2 4 2 2 2" xfId="31963"/>
    <cellStyle name="level1a 2 2 3 2 4 3" xfId="8666"/>
    <cellStyle name="level1a 2 2 3 2 4 3 2" xfId="22016"/>
    <cellStyle name="level1a 2 2 3 2 4 3 2 2" xfId="31964"/>
    <cellStyle name="level1a 2 2 3 2 4 4" xfId="22014"/>
    <cellStyle name="level1a 2 2 3 2 4 4 2" xfId="31962"/>
    <cellStyle name="level1a 2 2 3 2 5" xfId="8667"/>
    <cellStyle name="level1a 2 2 3 2 5 2" xfId="22017"/>
    <cellStyle name="level1a 2 2 3 2 5 2 2" xfId="31965"/>
    <cellStyle name="level1a 2 2 3 2 6" xfId="22007"/>
    <cellStyle name="level1a 2 2 3 2 6 2" xfId="31955"/>
    <cellStyle name="level1a 2 2 3 3" xfId="8668"/>
    <cellStyle name="level1a 2 2 3 3 2" xfId="8669"/>
    <cellStyle name="level1a 2 2 3 3 2 2" xfId="8670"/>
    <cellStyle name="level1a 2 2 3 3 2 2 2" xfId="8671"/>
    <cellStyle name="level1a 2 2 3 3 2 2 2 2" xfId="22021"/>
    <cellStyle name="level1a 2 2 3 3 2 2 2 2 2" xfId="31969"/>
    <cellStyle name="level1a 2 2 3 3 2 2 3" xfId="8672"/>
    <cellStyle name="level1a 2 2 3 3 2 2 3 2" xfId="22022"/>
    <cellStyle name="level1a 2 2 3 3 2 2 3 2 2" xfId="31970"/>
    <cellStyle name="level1a 2 2 3 3 2 2 4" xfId="22020"/>
    <cellStyle name="level1a 2 2 3 3 2 2 4 2" xfId="31968"/>
    <cellStyle name="level1a 2 2 3 3 2 3" xfId="8673"/>
    <cellStyle name="level1a 2 2 3 3 2 3 2" xfId="22023"/>
    <cellStyle name="level1a 2 2 3 3 2 3 2 2" xfId="31971"/>
    <cellStyle name="level1a 2 2 3 3 2 4" xfId="22019"/>
    <cellStyle name="level1a 2 2 3 3 2 4 2" xfId="31967"/>
    <cellStyle name="level1a 2 2 3 3 3" xfId="8674"/>
    <cellStyle name="level1a 2 2 3 3 3 2" xfId="22024"/>
    <cellStyle name="level1a 2 2 3 3 3 2 2" xfId="31972"/>
    <cellStyle name="level1a 2 2 3 3 4" xfId="8675"/>
    <cellStyle name="level1a 2 2 3 3 4 2" xfId="8676"/>
    <cellStyle name="level1a 2 2 3 3 4 2 2" xfId="22026"/>
    <cellStyle name="level1a 2 2 3 3 4 2 2 2" xfId="31974"/>
    <cellStyle name="level1a 2 2 3 3 4 3" xfId="8677"/>
    <cellStyle name="level1a 2 2 3 3 4 3 2" xfId="22027"/>
    <cellStyle name="level1a 2 2 3 3 4 3 2 2" xfId="31975"/>
    <cellStyle name="level1a 2 2 3 3 4 4" xfId="22025"/>
    <cellStyle name="level1a 2 2 3 3 4 4 2" xfId="31973"/>
    <cellStyle name="level1a 2 2 3 3 5" xfId="8678"/>
    <cellStyle name="level1a 2 2 3 3 5 2" xfId="22028"/>
    <cellStyle name="level1a 2 2 3 3 5 2 2" xfId="31976"/>
    <cellStyle name="level1a 2 2 3 3 6" xfId="22018"/>
    <cellStyle name="level1a 2 2 3 3 6 2" xfId="31966"/>
    <cellStyle name="level1a 2 2 3 4" xfId="8679"/>
    <cellStyle name="level1a 2 2 3 4 2" xfId="8680"/>
    <cellStyle name="level1a 2 2 3 4 2 2" xfId="8681"/>
    <cellStyle name="level1a 2 2 3 4 2 2 2" xfId="8682"/>
    <cellStyle name="level1a 2 2 3 4 2 2 2 2" xfId="22032"/>
    <cellStyle name="level1a 2 2 3 4 2 2 2 2 2" xfId="31980"/>
    <cellStyle name="level1a 2 2 3 4 2 2 3" xfId="8683"/>
    <cellStyle name="level1a 2 2 3 4 2 2 3 2" xfId="22033"/>
    <cellStyle name="level1a 2 2 3 4 2 2 3 2 2" xfId="31981"/>
    <cellStyle name="level1a 2 2 3 4 2 2 4" xfId="22031"/>
    <cellStyle name="level1a 2 2 3 4 2 2 4 2" xfId="31979"/>
    <cellStyle name="level1a 2 2 3 4 2 3" xfId="8684"/>
    <cellStyle name="level1a 2 2 3 4 2 3 2" xfId="22034"/>
    <cellStyle name="level1a 2 2 3 4 2 3 2 2" xfId="31982"/>
    <cellStyle name="level1a 2 2 3 4 2 4" xfId="22030"/>
    <cellStyle name="level1a 2 2 3 4 2 4 2" xfId="31978"/>
    <cellStyle name="level1a 2 2 3 4 3" xfId="8685"/>
    <cellStyle name="level1a 2 2 3 4 3 2" xfId="22035"/>
    <cellStyle name="level1a 2 2 3 4 3 2 2" xfId="31983"/>
    <cellStyle name="level1a 2 2 3 4 4" xfId="8686"/>
    <cellStyle name="level1a 2 2 3 4 4 2" xfId="8687"/>
    <cellStyle name="level1a 2 2 3 4 4 2 2" xfId="22037"/>
    <cellStyle name="level1a 2 2 3 4 4 2 2 2" xfId="31985"/>
    <cellStyle name="level1a 2 2 3 4 4 3" xfId="8688"/>
    <cellStyle name="level1a 2 2 3 4 4 3 2" xfId="22038"/>
    <cellStyle name="level1a 2 2 3 4 4 3 2 2" xfId="31986"/>
    <cellStyle name="level1a 2 2 3 4 4 4" xfId="22036"/>
    <cellStyle name="level1a 2 2 3 4 4 4 2" xfId="31984"/>
    <cellStyle name="level1a 2 2 3 4 5" xfId="8689"/>
    <cellStyle name="level1a 2 2 3 4 5 2" xfId="22039"/>
    <cellStyle name="level1a 2 2 3 4 5 2 2" xfId="31987"/>
    <cellStyle name="level1a 2 2 3 4 6" xfId="22029"/>
    <cellStyle name="level1a 2 2 3 4 6 2" xfId="31977"/>
    <cellStyle name="level1a 2 2 3 5" xfId="8690"/>
    <cellStyle name="level1a 2 2 3 5 2" xfId="8691"/>
    <cellStyle name="level1a 2 2 3 5 2 2" xfId="8692"/>
    <cellStyle name="level1a 2 2 3 5 2 2 2" xfId="22042"/>
    <cellStyle name="level1a 2 2 3 5 2 2 2 2" xfId="31990"/>
    <cellStyle name="level1a 2 2 3 5 2 3" xfId="8693"/>
    <cellStyle name="level1a 2 2 3 5 2 3 2" xfId="22043"/>
    <cellStyle name="level1a 2 2 3 5 2 3 2 2" xfId="31991"/>
    <cellStyle name="level1a 2 2 3 5 2 4" xfId="22041"/>
    <cellStyle name="level1a 2 2 3 5 2 4 2" xfId="31989"/>
    <cellStyle name="level1a 2 2 3 5 3" xfId="8694"/>
    <cellStyle name="level1a 2 2 3 5 3 2" xfId="22044"/>
    <cellStyle name="level1a 2 2 3 5 3 2 2" xfId="31992"/>
    <cellStyle name="level1a 2 2 3 5 4" xfId="22040"/>
    <cellStyle name="level1a 2 2 3 5 4 2" xfId="31988"/>
    <cellStyle name="level1a 2 2 3 6" xfId="8695"/>
    <cellStyle name="level1a 2 2 3 6 2" xfId="22045"/>
    <cellStyle name="level1a 2 2 3 6 2 2" xfId="31993"/>
    <cellStyle name="level1a 2 2 3 7" xfId="8696"/>
    <cellStyle name="level1a 2 2 3 7 2" xfId="8697"/>
    <cellStyle name="level1a 2 2 3 7 2 2" xfId="22047"/>
    <cellStyle name="level1a 2 2 3 7 2 2 2" xfId="31995"/>
    <cellStyle name="level1a 2 2 3 7 3" xfId="8698"/>
    <cellStyle name="level1a 2 2 3 7 3 2" xfId="22048"/>
    <cellStyle name="level1a 2 2 3 7 3 2 2" xfId="31996"/>
    <cellStyle name="level1a 2 2 3 7 4" xfId="22046"/>
    <cellStyle name="level1a 2 2 3 7 4 2" xfId="31994"/>
    <cellStyle name="level1a 2 2 3 8" xfId="8699"/>
    <cellStyle name="level1a 2 2 3 8 2" xfId="22049"/>
    <cellStyle name="level1a 2 2 3 8 2 2" xfId="31997"/>
    <cellStyle name="level1a 2 2 3 9" xfId="22006"/>
    <cellStyle name="level1a 2 2 3 9 2" xfId="31954"/>
    <cellStyle name="level1a 2 2 4" xfId="8700"/>
    <cellStyle name="level1a 2 2 4 2" xfId="8701"/>
    <cellStyle name="level1a 2 2 4 2 2" xfId="8702"/>
    <cellStyle name="level1a 2 2 4 2 2 2" xfId="8703"/>
    <cellStyle name="level1a 2 2 4 2 2 2 2" xfId="8704"/>
    <cellStyle name="level1a 2 2 4 2 2 2 2 2" xfId="22054"/>
    <cellStyle name="level1a 2 2 4 2 2 2 2 2 2" xfId="32002"/>
    <cellStyle name="level1a 2 2 4 2 2 2 3" xfId="8705"/>
    <cellStyle name="level1a 2 2 4 2 2 2 3 2" xfId="22055"/>
    <cellStyle name="level1a 2 2 4 2 2 2 3 2 2" xfId="32003"/>
    <cellStyle name="level1a 2 2 4 2 2 2 4" xfId="22053"/>
    <cellStyle name="level1a 2 2 4 2 2 2 4 2" xfId="32001"/>
    <cellStyle name="level1a 2 2 4 2 2 3" xfId="8706"/>
    <cellStyle name="level1a 2 2 4 2 2 3 2" xfId="22056"/>
    <cellStyle name="level1a 2 2 4 2 2 3 2 2" xfId="32004"/>
    <cellStyle name="level1a 2 2 4 2 2 4" xfId="22052"/>
    <cellStyle name="level1a 2 2 4 2 2 4 2" xfId="32000"/>
    <cellStyle name="level1a 2 2 4 2 3" xfId="8707"/>
    <cellStyle name="level1a 2 2 4 2 3 2" xfId="22057"/>
    <cellStyle name="level1a 2 2 4 2 3 2 2" xfId="32005"/>
    <cellStyle name="level1a 2 2 4 2 4" xfId="8708"/>
    <cellStyle name="level1a 2 2 4 2 4 2" xfId="8709"/>
    <cellStyle name="level1a 2 2 4 2 4 2 2" xfId="22059"/>
    <cellStyle name="level1a 2 2 4 2 4 2 2 2" xfId="32007"/>
    <cellStyle name="level1a 2 2 4 2 4 3" xfId="8710"/>
    <cellStyle name="level1a 2 2 4 2 4 3 2" xfId="22060"/>
    <cellStyle name="level1a 2 2 4 2 4 3 2 2" xfId="32008"/>
    <cellStyle name="level1a 2 2 4 2 4 4" xfId="22058"/>
    <cellStyle name="level1a 2 2 4 2 4 4 2" xfId="32006"/>
    <cellStyle name="level1a 2 2 4 2 5" xfId="8711"/>
    <cellStyle name="level1a 2 2 4 2 5 2" xfId="22061"/>
    <cellStyle name="level1a 2 2 4 2 5 2 2" xfId="32009"/>
    <cellStyle name="level1a 2 2 4 2 6" xfId="22051"/>
    <cellStyle name="level1a 2 2 4 2 6 2" xfId="31999"/>
    <cellStyle name="level1a 2 2 4 3" xfId="8712"/>
    <cellStyle name="level1a 2 2 4 3 2" xfId="8713"/>
    <cellStyle name="level1a 2 2 4 3 2 2" xfId="8714"/>
    <cellStyle name="level1a 2 2 4 3 2 2 2" xfId="8715"/>
    <cellStyle name="level1a 2 2 4 3 2 2 2 2" xfId="22065"/>
    <cellStyle name="level1a 2 2 4 3 2 2 2 2 2" xfId="32013"/>
    <cellStyle name="level1a 2 2 4 3 2 2 3" xfId="8716"/>
    <cellStyle name="level1a 2 2 4 3 2 2 3 2" xfId="22066"/>
    <cellStyle name="level1a 2 2 4 3 2 2 3 2 2" xfId="32014"/>
    <cellStyle name="level1a 2 2 4 3 2 2 4" xfId="22064"/>
    <cellStyle name="level1a 2 2 4 3 2 2 4 2" xfId="32012"/>
    <cellStyle name="level1a 2 2 4 3 2 3" xfId="8717"/>
    <cellStyle name="level1a 2 2 4 3 2 3 2" xfId="22067"/>
    <cellStyle name="level1a 2 2 4 3 2 3 2 2" xfId="32015"/>
    <cellStyle name="level1a 2 2 4 3 2 4" xfId="22063"/>
    <cellStyle name="level1a 2 2 4 3 2 4 2" xfId="32011"/>
    <cellStyle name="level1a 2 2 4 3 3" xfId="8718"/>
    <cellStyle name="level1a 2 2 4 3 3 2" xfId="22068"/>
    <cellStyle name="level1a 2 2 4 3 3 2 2" xfId="32016"/>
    <cellStyle name="level1a 2 2 4 3 4" xfId="8719"/>
    <cellStyle name="level1a 2 2 4 3 4 2" xfId="8720"/>
    <cellStyle name="level1a 2 2 4 3 4 2 2" xfId="22070"/>
    <cellStyle name="level1a 2 2 4 3 4 2 2 2" xfId="32018"/>
    <cellStyle name="level1a 2 2 4 3 4 3" xfId="8721"/>
    <cellStyle name="level1a 2 2 4 3 4 3 2" xfId="22071"/>
    <cellStyle name="level1a 2 2 4 3 4 3 2 2" xfId="32019"/>
    <cellStyle name="level1a 2 2 4 3 4 4" xfId="22069"/>
    <cellStyle name="level1a 2 2 4 3 4 4 2" xfId="32017"/>
    <cellStyle name="level1a 2 2 4 3 5" xfId="8722"/>
    <cellStyle name="level1a 2 2 4 3 5 2" xfId="22072"/>
    <cellStyle name="level1a 2 2 4 3 5 2 2" xfId="32020"/>
    <cellStyle name="level1a 2 2 4 3 6" xfId="22062"/>
    <cellStyle name="level1a 2 2 4 3 6 2" xfId="32010"/>
    <cellStyle name="level1a 2 2 4 4" xfId="8723"/>
    <cellStyle name="level1a 2 2 4 4 2" xfId="8724"/>
    <cellStyle name="level1a 2 2 4 4 2 2" xfId="8725"/>
    <cellStyle name="level1a 2 2 4 4 2 2 2" xfId="8726"/>
    <cellStyle name="level1a 2 2 4 4 2 2 2 2" xfId="22076"/>
    <cellStyle name="level1a 2 2 4 4 2 2 2 2 2" xfId="32024"/>
    <cellStyle name="level1a 2 2 4 4 2 2 3" xfId="8727"/>
    <cellStyle name="level1a 2 2 4 4 2 2 3 2" xfId="22077"/>
    <cellStyle name="level1a 2 2 4 4 2 2 3 2 2" xfId="32025"/>
    <cellStyle name="level1a 2 2 4 4 2 2 4" xfId="22075"/>
    <cellStyle name="level1a 2 2 4 4 2 2 4 2" xfId="32023"/>
    <cellStyle name="level1a 2 2 4 4 2 3" xfId="8728"/>
    <cellStyle name="level1a 2 2 4 4 2 3 2" xfId="22078"/>
    <cellStyle name="level1a 2 2 4 4 2 3 2 2" xfId="32026"/>
    <cellStyle name="level1a 2 2 4 4 2 4" xfId="22074"/>
    <cellStyle name="level1a 2 2 4 4 2 4 2" xfId="32022"/>
    <cellStyle name="level1a 2 2 4 4 3" xfId="8729"/>
    <cellStyle name="level1a 2 2 4 4 3 2" xfId="22079"/>
    <cellStyle name="level1a 2 2 4 4 3 2 2" xfId="32027"/>
    <cellStyle name="level1a 2 2 4 4 4" xfId="8730"/>
    <cellStyle name="level1a 2 2 4 4 4 2" xfId="8731"/>
    <cellStyle name="level1a 2 2 4 4 4 2 2" xfId="22081"/>
    <cellStyle name="level1a 2 2 4 4 4 2 2 2" xfId="32029"/>
    <cellStyle name="level1a 2 2 4 4 4 3" xfId="8732"/>
    <cellStyle name="level1a 2 2 4 4 4 3 2" xfId="22082"/>
    <cellStyle name="level1a 2 2 4 4 4 3 2 2" xfId="32030"/>
    <cellStyle name="level1a 2 2 4 4 4 4" xfId="22080"/>
    <cellStyle name="level1a 2 2 4 4 4 4 2" xfId="32028"/>
    <cellStyle name="level1a 2 2 4 4 5" xfId="8733"/>
    <cellStyle name="level1a 2 2 4 4 5 2" xfId="22083"/>
    <cellStyle name="level1a 2 2 4 4 5 2 2" xfId="32031"/>
    <cellStyle name="level1a 2 2 4 4 6" xfId="22073"/>
    <cellStyle name="level1a 2 2 4 4 6 2" xfId="32021"/>
    <cellStyle name="level1a 2 2 4 5" xfId="8734"/>
    <cellStyle name="level1a 2 2 4 5 2" xfId="8735"/>
    <cellStyle name="level1a 2 2 4 5 2 2" xfId="8736"/>
    <cellStyle name="level1a 2 2 4 5 2 2 2" xfId="22086"/>
    <cellStyle name="level1a 2 2 4 5 2 2 2 2" xfId="32034"/>
    <cellStyle name="level1a 2 2 4 5 2 3" xfId="8737"/>
    <cellStyle name="level1a 2 2 4 5 2 3 2" xfId="22087"/>
    <cellStyle name="level1a 2 2 4 5 2 3 2 2" xfId="32035"/>
    <cellStyle name="level1a 2 2 4 5 2 4" xfId="22085"/>
    <cellStyle name="level1a 2 2 4 5 2 4 2" xfId="32033"/>
    <cellStyle name="level1a 2 2 4 5 3" xfId="8738"/>
    <cellStyle name="level1a 2 2 4 5 3 2" xfId="22088"/>
    <cellStyle name="level1a 2 2 4 5 3 2 2" xfId="32036"/>
    <cellStyle name="level1a 2 2 4 5 4" xfId="22084"/>
    <cellStyle name="level1a 2 2 4 5 4 2" xfId="32032"/>
    <cellStyle name="level1a 2 2 4 6" xfId="8739"/>
    <cellStyle name="level1a 2 2 4 6 2" xfId="22089"/>
    <cellStyle name="level1a 2 2 4 6 2 2" xfId="32037"/>
    <cellStyle name="level1a 2 2 4 7" xfId="8740"/>
    <cellStyle name="level1a 2 2 4 7 2" xfId="8741"/>
    <cellStyle name="level1a 2 2 4 7 2 2" xfId="22091"/>
    <cellStyle name="level1a 2 2 4 7 2 2 2" xfId="32039"/>
    <cellStyle name="level1a 2 2 4 7 3" xfId="8742"/>
    <cellStyle name="level1a 2 2 4 7 3 2" xfId="22092"/>
    <cellStyle name="level1a 2 2 4 7 3 2 2" xfId="32040"/>
    <cellStyle name="level1a 2 2 4 7 4" xfId="22090"/>
    <cellStyle name="level1a 2 2 4 7 4 2" xfId="32038"/>
    <cellStyle name="level1a 2 2 4 8" xfId="8743"/>
    <cellStyle name="level1a 2 2 4 8 2" xfId="22093"/>
    <cellStyle name="level1a 2 2 4 8 2 2" xfId="32041"/>
    <cellStyle name="level1a 2 2 4 9" xfId="22050"/>
    <cellStyle name="level1a 2 2 4 9 2" xfId="31998"/>
    <cellStyle name="level1a 2 2 5" xfId="8744"/>
    <cellStyle name="level1a 2 2 5 2" xfId="8745"/>
    <cellStyle name="level1a 2 2 5 2 2" xfId="8746"/>
    <cellStyle name="level1a 2 2 5 2 2 2" xfId="8747"/>
    <cellStyle name="level1a 2 2 5 2 2 2 2" xfId="8748"/>
    <cellStyle name="level1a 2 2 5 2 2 2 2 2" xfId="22098"/>
    <cellStyle name="level1a 2 2 5 2 2 2 2 2 2" xfId="32046"/>
    <cellStyle name="level1a 2 2 5 2 2 2 3" xfId="8749"/>
    <cellStyle name="level1a 2 2 5 2 2 2 3 2" xfId="22099"/>
    <cellStyle name="level1a 2 2 5 2 2 2 3 2 2" xfId="32047"/>
    <cellStyle name="level1a 2 2 5 2 2 2 4" xfId="22097"/>
    <cellStyle name="level1a 2 2 5 2 2 2 4 2" xfId="32045"/>
    <cellStyle name="level1a 2 2 5 2 2 3" xfId="8750"/>
    <cellStyle name="level1a 2 2 5 2 2 3 2" xfId="22100"/>
    <cellStyle name="level1a 2 2 5 2 2 3 2 2" xfId="32048"/>
    <cellStyle name="level1a 2 2 5 2 2 4" xfId="22096"/>
    <cellStyle name="level1a 2 2 5 2 2 4 2" xfId="32044"/>
    <cellStyle name="level1a 2 2 5 2 3" xfId="8751"/>
    <cellStyle name="level1a 2 2 5 2 3 2" xfId="22101"/>
    <cellStyle name="level1a 2 2 5 2 3 2 2" xfId="32049"/>
    <cellStyle name="level1a 2 2 5 2 4" xfId="8752"/>
    <cellStyle name="level1a 2 2 5 2 4 2" xfId="8753"/>
    <cellStyle name="level1a 2 2 5 2 4 2 2" xfId="22103"/>
    <cellStyle name="level1a 2 2 5 2 4 2 2 2" xfId="32051"/>
    <cellStyle name="level1a 2 2 5 2 4 3" xfId="8754"/>
    <cellStyle name="level1a 2 2 5 2 4 3 2" xfId="22104"/>
    <cellStyle name="level1a 2 2 5 2 4 3 2 2" xfId="32052"/>
    <cellStyle name="level1a 2 2 5 2 4 4" xfId="22102"/>
    <cellStyle name="level1a 2 2 5 2 4 4 2" xfId="32050"/>
    <cellStyle name="level1a 2 2 5 2 5" xfId="8755"/>
    <cellStyle name="level1a 2 2 5 2 5 2" xfId="22105"/>
    <cellStyle name="level1a 2 2 5 2 5 2 2" xfId="32053"/>
    <cellStyle name="level1a 2 2 5 2 6" xfId="22095"/>
    <cellStyle name="level1a 2 2 5 2 6 2" xfId="32043"/>
    <cellStyle name="level1a 2 2 5 3" xfId="8756"/>
    <cellStyle name="level1a 2 2 5 3 2" xfId="8757"/>
    <cellStyle name="level1a 2 2 5 3 2 2" xfId="8758"/>
    <cellStyle name="level1a 2 2 5 3 2 2 2" xfId="8759"/>
    <cellStyle name="level1a 2 2 5 3 2 2 2 2" xfId="22109"/>
    <cellStyle name="level1a 2 2 5 3 2 2 2 2 2" xfId="32057"/>
    <cellStyle name="level1a 2 2 5 3 2 2 3" xfId="8760"/>
    <cellStyle name="level1a 2 2 5 3 2 2 3 2" xfId="22110"/>
    <cellStyle name="level1a 2 2 5 3 2 2 3 2 2" xfId="32058"/>
    <cellStyle name="level1a 2 2 5 3 2 2 4" xfId="22108"/>
    <cellStyle name="level1a 2 2 5 3 2 2 4 2" xfId="32056"/>
    <cellStyle name="level1a 2 2 5 3 2 3" xfId="8761"/>
    <cellStyle name="level1a 2 2 5 3 2 3 2" xfId="22111"/>
    <cellStyle name="level1a 2 2 5 3 2 3 2 2" xfId="32059"/>
    <cellStyle name="level1a 2 2 5 3 2 4" xfId="22107"/>
    <cellStyle name="level1a 2 2 5 3 2 4 2" xfId="32055"/>
    <cellStyle name="level1a 2 2 5 3 3" xfId="8762"/>
    <cellStyle name="level1a 2 2 5 3 3 2" xfId="22112"/>
    <cellStyle name="level1a 2 2 5 3 3 2 2" xfId="32060"/>
    <cellStyle name="level1a 2 2 5 3 4" xfId="8763"/>
    <cellStyle name="level1a 2 2 5 3 4 2" xfId="8764"/>
    <cellStyle name="level1a 2 2 5 3 4 2 2" xfId="22114"/>
    <cellStyle name="level1a 2 2 5 3 4 2 2 2" xfId="32062"/>
    <cellStyle name="level1a 2 2 5 3 4 3" xfId="8765"/>
    <cellStyle name="level1a 2 2 5 3 4 3 2" xfId="22115"/>
    <cellStyle name="level1a 2 2 5 3 4 3 2 2" xfId="32063"/>
    <cellStyle name="level1a 2 2 5 3 4 4" xfId="22113"/>
    <cellStyle name="level1a 2 2 5 3 4 4 2" xfId="32061"/>
    <cellStyle name="level1a 2 2 5 3 5" xfId="8766"/>
    <cellStyle name="level1a 2 2 5 3 5 2" xfId="22116"/>
    <cellStyle name="level1a 2 2 5 3 5 2 2" xfId="32064"/>
    <cellStyle name="level1a 2 2 5 3 6" xfId="22106"/>
    <cellStyle name="level1a 2 2 5 3 6 2" xfId="32054"/>
    <cellStyle name="level1a 2 2 5 4" xfId="8767"/>
    <cellStyle name="level1a 2 2 5 4 2" xfId="8768"/>
    <cellStyle name="level1a 2 2 5 4 2 2" xfId="8769"/>
    <cellStyle name="level1a 2 2 5 4 2 2 2" xfId="8770"/>
    <cellStyle name="level1a 2 2 5 4 2 2 2 2" xfId="22120"/>
    <cellStyle name="level1a 2 2 5 4 2 2 2 2 2" xfId="32068"/>
    <cellStyle name="level1a 2 2 5 4 2 2 3" xfId="8771"/>
    <cellStyle name="level1a 2 2 5 4 2 2 3 2" xfId="22121"/>
    <cellStyle name="level1a 2 2 5 4 2 2 3 2 2" xfId="32069"/>
    <cellStyle name="level1a 2 2 5 4 2 2 4" xfId="22119"/>
    <cellStyle name="level1a 2 2 5 4 2 2 4 2" xfId="32067"/>
    <cellStyle name="level1a 2 2 5 4 2 3" xfId="8772"/>
    <cellStyle name="level1a 2 2 5 4 2 3 2" xfId="22122"/>
    <cellStyle name="level1a 2 2 5 4 2 3 2 2" xfId="32070"/>
    <cellStyle name="level1a 2 2 5 4 2 4" xfId="22118"/>
    <cellStyle name="level1a 2 2 5 4 2 4 2" xfId="32066"/>
    <cellStyle name="level1a 2 2 5 4 3" xfId="8773"/>
    <cellStyle name="level1a 2 2 5 4 3 2" xfId="22123"/>
    <cellStyle name="level1a 2 2 5 4 3 2 2" xfId="32071"/>
    <cellStyle name="level1a 2 2 5 4 4" xfId="8774"/>
    <cellStyle name="level1a 2 2 5 4 4 2" xfId="8775"/>
    <cellStyle name="level1a 2 2 5 4 4 2 2" xfId="22125"/>
    <cellStyle name="level1a 2 2 5 4 4 2 2 2" xfId="32073"/>
    <cellStyle name="level1a 2 2 5 4 4 3" xfId="8776"/>
    <cellStyle name="level1a 2 2 5 4 4 3 2" xfId="22126"/>
    <cellStyle name="level1a 2 2 5 4 4 3 2 2" xfId="32074"/>
    <cellStyle name="level1a 2 2 5 4 4 4" xfId="22124"/>
    <cellStyle name="level1a 2 2 5 4 4 4 2" xfId="32072"/>
    <cellStyle name="level1a 2 2 5 4 5" xfId="8777"/>
    <cellStyle name="level1a 2 2 5 4 5 2" xfId="22127"/>
    <cellStyle name="level1a 2 2 5 4 5 2 2" xfId="32075"/>
    <cellStyle name="level1a 2 2 5 4 6" xfId="22117"/>
    <cellStyle name="level1a 2 2 5 4 6 2" xfId="32065"/>
    <cellStyle name="level1a 2 2 5 5" xfId="8778"/>
    <cellStyle name="level1a 2 2 5 5 2" xfId="8779"/>
    <cellStyle name="level1a 2 2 5 5 2 2" xfId="8780"/>
    <cellStyle name="level1a 2 2 5 5 2 2 2" xfId="22130"/>
    <cellStyle name="level1a 2 2 5 5 2 2 2 2" xfId="32078"/>
    <cellStyle name="level1a 2 2 5 5 2 3" xfId="8781"/>
    <cellStyle name="level1a 2 2 5 5 2 3 2" xfId="22131"/>
    <cellStyle name="level1a 2 2 5 5 2 3 2 2" xfId="32079"/>
    <cellStyle name="level1a 2 2 5 5 2 4" xfId="22129"/>
    <cellStyle name="level1a 2 2 5 5 2 4 2" xfId="32077"/>
    <cellStyle name="level1a 2 2 5 5 3" xfId="8782"/>
    <cellStyle name="level1a 2 2 5 5 3 2" xfId="22132"/>
    <cellStyle name="level1a 2 2 5 5 3 2 2" xfId="32080"/>
    <cellStyle name="level1a 2 2 5 5 4" xfId="22128"/>
    <cellStyle name="level1a 2 2 5 5 4 2" xfId="32076"/>
    <cellStyle name="level1a 2 2 5 6" xfId="8783"/>
    <cellStyle name="level1a 2 2 5 6 2" xfId="22133"/>
    <cellStyle name="level1a 2 2 5 6 2 2" xfId="32081"/>
    <cellStyle name="level1a 2 2 5 7" xfId="8784"/>
    <cellStyle name="level1a 2 2 5 7 2" xfId="8785"/>
    <cellStyle name="level1a 2 2 5 7 2 2" xfId="22135"/>
    <cellStyle name="level1a 2 2 5 7 2 2 2" xfId="32083"/>
    <cellStyle name="level1a 2 2 5 7 3" xfId="8786"/>
    <cellStyle name="level1a 2 2 5 7 3 2" xfId="22136"/>
    <cellStyle name="level1a 2 2 5 7 3 2 2" xfId="32084"/>
    <cellStyle name="level1a 2 2 5 7 4" xfId="22134"/>
    <cellStyle name="level1a 2 2 5 7 4 2" xfId="32082"/>
    <cellStyle name="level1a 2 2 5 8" xfId="8787"/>
    <cellStyle name="level1a 2 2 5 8 2" xfId="22137"/>
    <cellStyle name="level1a 2 2 5 8 2 2" xfId="32085"/>
    <cellStyle name="level1a 2 2 5 9" xfId="22094"/>
    <cellStyle name="level1a 2 2 5 9 2" xfId="32042"/>
    <cellStyle name="level1a 2 2 6" xfId="8788"/>
    <cellStyle name="level1a 2 2 6 2" xfId="8789"/>
    <cellStyle name="level1a 2 2 6 2 2" xfId="8790"/>
    <cellStyle name="level1a 2 2 6 2 2 2" xfId="8791"/>
    <cellStyle name="level1a 2 2 6 2 2 2 2" xfId="22141"/>
    <cellStyle name="level1a 2 2 6 2 2 2 2 2" xfId="32089"/>
    <cellStyle name="level1a 2 2 6 2 2 3" xfId="8792"/>
    <cellStyle name="level1a 2 2 6 2 2 3 2" xfId="22142"/>
    <cellStyle name="level1a 2 2 6 2 2 3 2 2" xfId="32090"/>
    <cellStyle name="level1a 2 2 6 2 2 4" xfId="22140"/>
    <cellStyle name="level1a 2 2 6 2 2 4 2" xfId="32088"/>
    <cellStyle name="level1a 2 2 6 2 3" xfId="8793"/>
    <cellStyle name="level1a 2 2 6 2 3 2" xfId="22143"/>
    <cellStyle name="level1a 2 2 6 2 3 2 2" xfId="32091"/>
    <cellStyle name="level1a 2 2 6 2 4" xfId="22139"/>
    <cellStyle name="level1a 2 2 6 2 4 2" xfId="32087"/>
    <cellStyle name="level1a 2 2 6 3" xfId="8794"/>
    <cellStyle name="level1a 2 2 6 3 2" xfId="22144"/>
    <cellStyle name="level1a 2 2 6 3 2 2" xfId="32092"/>
    <cellStyle name="level1a 2 2 6 4" xfId="8795"/>
    <cellStyle name="level1a 2 2 6 4 2" xfId="8796"/>
    <cellStyle name="level1a 2 2 6 4 2 2" xfId="22146"/>
    <cellStyle name="level1a 2 2 6 4 2 2 2" xfId="32094"/>
    <cellStyle name="level1a 2 2 6 4 3" xfId="8797"/>
    <cellStyle name="level1a 2 2 6 4 3 2" xfId="22147"/>
    <cellStyle name="level1a 2 2 6 4 3 2 2" xfId="32095"/>
    <cellStyle name="level1a 2 2 6 4 4" xfId="22145"/>
    <cellStyle name="level1a 2 2 6 4 4 2" xfId="32093"/>
    <cellStyle name="level1a 2 2 6 5" xfId="8798"/>
    <cellStyle name="level1a 2 2 6 5 2" xfId="22148"/>
    <cellStyle name="level1a 2 2 6 5 2 2" xfId="32096"/>
    <cellStyle name="level1a 2 2 6 6" xfId="22138"/>
    <cellStyle name="level1a 2 2 6 6 2" xfId="32086"/>
    <cellStyle name="level1a 2 2 7" xfId="8799"/>
    <cellStyle name="level1a 2 2 7 2" xfId="8800"/>
    <cellStyle name="level1a 2 2 7 2 2" xfId="8801"/>
    <cellStyle name="level1a 2 2 7 2 2 2" xfId="22151"/>
    <cellStyle name="level1a 2 2 7 2 2 2 2" xfId="32099"/>
    <cellStyle name="level1a 2 2 7 2 3" xfId="8802"/>
    <cellStyle name="level1a 2 2 7 2 3 2" xfId="22152"/>
    <cellStyle name="level1a 2 2 7 2 3 2 2" xfId="32100"/>
    <cellStyle name="level1a 2 2 7 2 4" xfId="22150"/>
    <cellStyle name="level1a 2 2 7 2 4 2" xfId="32098"/>
    <cellStyle name="level1a 2 2 7 3" xfId="8803"/>
    <cellStyle name="level1a 2 2 7 3 2" xfId="22153"/>
    <cellStyle name="level1a 2 2 7 3 2 2" xfId="32101"/>
    <cellStyle name="level1a 2 2 7 4" xfId="22149"/>
    <cellStyle name="level1a 2 2 7 4 2" xfId="32097"/>
    <cellStyle name="level1a 2 2 8" xfId="8804"/>
    <cellStyle name="level1a 2 2 8 2" xfId="8805"/>
    <cellStyle name="level1a 2 2 8 2 2" xfId="22155"/>
    <cellStyle name="level1a 2 2 8 2 2 2" xfId="32103"/>
    <cellStyle name="level1a 2 2 8 3" xfId="22154"/>
    <cellStyle name="level1a 2 2 8 3 2" xfId="32102"/>
    <cellStyle name="level1a 2 2 9" xfId="8806"/>
    <cellStyle name="level1a 2 2 9 2" xfId="8807"/>
    <cellStyle name="level1a 2 2 9 2 2" xfId="22157"/>
    <cellStyle name="level1a 2 2 9 2 2 2" xfId="32105"/>
    <cellStyle name="level1a 2 2 9 3" xfId="8808"/>
    <cellStyle name="level1a 2 2 9 3 2" xfId="22158"/>
    <cellStyle name="level1a 2 2 9 3 2 2" xfId="32106"/>
    <cellStyle name="level1a 2 2 9 4" xfId="22156"/>
    <cellStyle name="level1a 2 2 9 4 2" xfId="32104"/>
    <cellStyle name="level1a 2 3" xfId="8809"/>
    <cellStyle name="level1a 2 3 10" xfId="22159"/>
    <cellStyle name="level1a 2 3 10 2" xfId="32107"/>
    <cellStyle name="level1a 2 3 2" xfId="8810"/>
    <cellStyle name="level1a 2 3 2 2" xfId="8811"/>
    <cellStyle name="level1a 2 3 2 2 2" xfId="8812"/>
    <cellStyle name="level1a 2 3 2 2 2 2" xfId="8813"/>
    <cellStyle name="level1a 2 3 2 2 2 2 2" xfId="8814"/>
    <cellStyle name="level1a 2 3 2 2 2 2 2 2" xfId="22164"/>
    <cellStyle name="level1a 2 3 2 2 2 2 2 2 2" xfId="32112"/>
    <cellStyle name="level1a 2 3 2 2 2 2 3" xfId="8815"/>
    <cellStyle name="level1a 2 3 2 2 2 2 3 2" xfId="22165"/>
    <cellStyle name="level1a 2 3 2 2 2 2 3 2 2" xfId="32113"/>
    <cellStyle name="level1a 2 3 2 2 2 2 4" xfId="22163"/>
    <cellStyle name="level1a 2 3 2 2 2 2 4 2" xfId="32111"/>
    <cellStyle name="level1a 2 3 2 2 2 3" xfId="8816"/>
    <cellStyle name="level1a 2 3 2 2 2 3 2" xfId="22166"/>
    <cellStyle name="level1a 2 3 2 2 2 3 2 2" xfId="32114"/>
    <cellStyle name="level1a 2 3 2 2 2 4" xfId="22162"/>
    <cellStyle name="level1a 2 3 2 2 2 4 2" xfId="32110"/>
    <cellStyle name="level1a 2 3 2 2 3" xfId="8817"/>
    <cellStyle name="level1a 2 3 2 2 3 2" xfId="22167"/>
    <cellStyle name="level1a 2 3 2 2 3 2 2" xfId="32115"/>
    <cellStyle name="level1a 2 3 2 2 4" xfId="8818"/>
    <cellStyle name="level1a 2 3 2 2 4 2" xfId="8819"/>
    <cellStyle name="level1a 2 3 2 2 4 2 2" xfId="22169"/>
    <cellStyle name="level1a 2 3 2 2 4 2 2 2" xfId="32117"/>
    <cellStyle name="level1a 2 3 2 2 4 3" xfId="8820"/>
    <cellStyle name="level1a 2 3 2 2 4 3 2" xfId="22170"/>
    <cellStyle name="level1a 2 3 2 2 4 3 2 2" xfId="32118"/>
    <cellStyle name="level1a 2 3 2 2 4 4" xfId="22168"/>
    <cellStyle name="level1a 2 3 2 2 4 4 2" xfId="32116"/>
    <cellStyle name="level1a 2 3 2 2 5" xfId="8821"/>
    <cellStyle name="level1a 2 3 2 2 5 2" xfId="22171"/>
    <cellStyle name="level1a 2 3 2 2 5 2 2" xfId="32119"/>
    <cellStyle name="level1a 2 3 2 2 6" xfId="22161"/>
    <cellStyle name="level1a 2 3 2 2 6 2" xfId="32109"/>
    <cellStyle name="level1a 2 3 2 3" xfId="8822"/>
    <cellStyle name="level1a 2 3 2 3 2" xfId="8823"/>
    <cellStyle name="level1a 2 3 2 3 2 2" xfId="8824"/>
    <cellStyle name="level1a 2 3 2 3 2 2 2" xfId="8825"/>
    <cellStyle name="level1a 2 3 2 3 2 2 2 2" xfId="22175"/>
    <cellStyle name="level1a 2 3 2 3 2 2 2 2 2" xfId="32123"/>
    <cellStyle name="level1a 2 3 2 3 2 2 3" xfId="8826"/>
    <cellStyle name="level1a 2 3 2 3 2 2 3 2" xfId="22176"/>
    <cellStyle name="level1a 2 3 2 3 2 2 3 2 2" xfId="32124"/>
    <cellStyle name="level1a 2 3 2 3 2 2 4" xfId="22174"/>
    <cellStyle name="level1a 2 3 2 3 2 2 4 2" xfId="32122"/>
    <cellStyle name="level1a 2 3 2 3 2 3" xfId="8827"/>
    <cellStyle name="level1a 2 3 2 3 2 3 2" xfId="22177"/>
    <cellStyle name="level1a 2 3 2 3 2 3 2 2" xfId="32125"/>
    <cellStyle name="level1a 2 3 2 3 2 4" xfId="22173"/>
    <cellStyle name="level1a 2 3 2 3 2 4 2" xfId="32121"/>
    <cellStyle name="level1a 2 3 2 3 3" xfId="8828"/>
    <cellStyle name="level1a 2 3 2 3 3 2" xfId="22178"/>
    <cellStyle name="level1a 2 3 2 3 3 2 2" xfId="32126"/>
    <cellStyle name="level1a 2 3 2 3 4" xfId="8829"/>
    <cellStyle name="level1a 2 3 2 3 4 2" xfId="8830"/>
    <cellStyle name="level1a 2 3 2 3 4 2 2" xfId="22180"/>
    <cellStyle name="level1a 2 3 2 3 4 2 2 2" xfId="32128"/>
    <cellStyle name="level1a 2 3 2 3 4 3" xfId="8831"/>
    <cellStyle name="level1a 2 3 2 3 4 3 2" xfId="22181"/>
    <cellStyle name="level1a 2 3 2 3 4 3 2 2" xfId="32129"/>
    <cellStyle name="level1a 2 3 2 3 4 4" xfId="22179"/>
    <cellStyle name="level1a 2 3 2 3 4 4 2" xfId="32127"/>
    <cellStyle name="level1a 2 3 2 3 5" xfId="8832"/>
    <cellStyle name="level1a 2 3 2 3 5 2" xfId="22182"/>
    <cellStyle name="level1a 2 3 2 3 5 2 2" xfId="32130"/>
    <cellStyle name="level1a 2 3 2 3 6" xfId="22172"/>
    <cellStyle name="level1a 2 3 2 3 6 2" xfId="32120"/>
    <cellStyle name="level1a 2 3 2 4" xfId="8833"/>
    <cellStyle name="level1a 2 3 2 4 2" xfId="8834"/>
    <cellStyle name="level1a 2 3 2 4 2 2" xfId="8835"/>
    <cellStyle name="level1a 2 3 2 4 2 2 2" xfId="8836"/>
    <cellStyle name="level1a 2 3 2 4 2 2 2 2" xfId="22186"/>
    <cellStyle name="level1a 2 3 2 4 2 2 2 2 2" xfId="32134"/>
    <cellStyle name="level1a 2 3 2 4 2 2 3" xfId="8837"/>
    <cellStyle name="level1a 2 3 2 4 2 2 3 2" xfId="22187"/>
    <cellStyle name="level1a 2 3 2 4 2 2 3 2 2" xfId="32135"/>
    <cellStyle name="level1a 2 3 2 4 2 2 4" xfId="22185"/>
    <cellStyle name="level1a 2 3 2 4 2 2 4 2" xfId="32133"/>
    <cellStyle name="level1a 2 3 2 4 2 3" xfId="8838"/>
    <cellStyle name="level1a 2 3 2 4 2 3 2" xfId="22188"/>
    <cellStyle name="level1a 2 3 2 4 2 3 2 2" xfId="32136"/>
    <cellStyle name="level1a 2 3 2 4 2 4" xfId="22184"/>
    <cellStyle name="level1a 2 3 2 4 2 4 2" xfId="32132"/>
    <cellStyle name="level1a 2 3 2 4 3" xfId="8839"/>
    <cellStyle name="level1a 2 3 2 4 3 2" xfId="22189"/>
    <cellStyle name="level1a 2 3 2 4 3 2 2" xfId="32137"/>
    <cellStyle name="level1a 2 3 2 4 4" xfId="8840"/>
    <cellStyle name="level1a 2 3 2 4 4 2" xfId="8841"/>
    <cellStyle name="level1a 2 3 2 4 4 2 2" xfId="22191"/>
    <cellStyle name="level1a 2 3 2 4 4 2 2 2" xfId="32139"/>
    <cellStyle name="level1a 2 3 2 4 4 3" xfId="8842"/>
    <cellStyle name="level1a 2 3 2 4 4 3 2" xfId="22192"/>
    <cellStyle name="level1a 2 3 2 4 4 3 2 2" xfId="32140"/>
    <cellStyle name="level1a 2 3 2 4 4 4" xfId="22190"/>
    <cellStyle name="level1a 2 3 2 4 4 4 2" xfId="32138"/>
    <cellStyle name="level1a 2 3 2 4 5" xfId="8843"/>
    <cellStyle name="level1a 2 3 2 4 5 2" xfId="22193"/>
    <cellStyle name="level1a 2 3 2 4 5 2 2" xfId="32141"/>
    <cellStyle name="level1a 2 3 2 4 6" xfId="22183"/>
    <cellStyle name="level1a 2 3 2 4 6 2" xfId="32131"/>
    <cellStyle name="level1a 2 3 2 5" xfId="8844"/>
    <cellStyle name="level1a 2 3 2 5 2" xfId="8845"/>
    <cellStyle name="level1a 2 3 2 5 2 2" xfId="8846"/>
    <cellStyle name="level1a 2 3 2 5 2 2 2" xfId="22196"/>
    <cellStyle name="level1a 2 3 2 5 2 2 2 2" xfId="32144"/>
    <cellStyle name="level1a 2 3 2 5 2 3" xfId="8847"/>
    <cellStyle name="level1a 2 3 2 5 2 3 2" xfId="22197"/>
    <cellStyle name="level1a 2 3 2 5 2 3 2 2" xfId="32145"/>
    <cellStyle name="level1a 2 3 2 5 2 4" xfId="22195"/>
    <cellStyle name="level1a 2 3 2 5 2 4 2" xfId="32143"/>
    <cellStyle name="level1a 2 3 2 5 3" xfId="8848"/>
    <cellStyle name="level1a 2 3 2 5 3 2" xfId="22198"/>
    <cellStyle name="level1a 2 3 2 5 3 2 2" xfId="32146"/>
    <cellStyle name="level1a 2 3 2 5 4" xfId="22194"/>
    <cellStyle name="level1a 2 3 2 5 4 2" xfId="32142"/>
    <cellStyle name="level1a 2 3 2 6" xfId="8849"/>
    <cellStyle name="level1a 2 3 2 6 2" xfId="22199"/>
    <cellStyle name="level1a 2 3 2 6 2 2" xfId="32147"/>
    <cellStyle name="level1a 2 3 2 7" xfId="8850"/>
    <cellStyle name="level1a 2 3 2 7 2" xfId="8851"/>
    <cellStyle name="level1a 2 3 2 7 2 2" xfId="22201"/>
    <cellStyle name="level1a 2 3 2 7 2 2 2" xfId="32149"/>
    <cellStyle name="level1a 2 3 2 7 3" xfId="8852"/>
    <cellStyle name="level1a 2 3 2 7 3 2" xfId="22202"/>
    <cellStyle name="level1a 2 3 2 7 3 2 2" xfId="32150"/>
    <cellStyle name="level1a 2 3 2 7 4" xfId="22200"/>
    <cellStyle name="level1a 2 3 2 7 4 2" xfId="32148"/>
    <cellStyle name="level1a 2 3 2 8" xfId="8853"/>
    <cellStyle name="level1a 2 3 2 8 2" xfId="22203"/>
    <cellStyle name="level1a 2 3 2 8 2 2" xfId="32151"/>
    <cellStyle name="level1a 2 3 2 9" xfId="22160"/>
    <cellStyle name="level1a 2 3 2 9 2" xfId="32108"/>
    <cellStyle name="level1a 2 3 3" xfId="8854"/>
    <cellStyle name="level1a 2 3 3 2" xfId="8855"/>
    <cellStyle name="level1a 2 3 3 2 2" xfId="8856"/>
    <cellStyle name="level1a 2 3 3 2 2 2" xfId="8857"/>
    <cellStyle name="level1a 2 3 3 2 2 2 2" xfId="8858"/>
    <cellStyle name="level1a 2 3 3 2 2 2 2 2" xfId="22208"/>
    <cellStyle name="level1a 2 3 3 2 2 2 2 2 2" xfId="32156"/>
    <cellStyle name="level1a 2 3 3 2 2 2 3" xfId="8859"/>
    <cellStyle name="level1a 2 3 3 2 2 2 3 2" xfId="22209"/>
    <cellStyle name="level1a 2 3 3 2 2 2 3 2 2" xfId="32157"/>
    <cellStyle name="level1a 2 3 3 2 2 2 4" xfId="22207"/>
    <cellStyle name="level1a 2 3 3 2 2 2 4 2" xfId="32155"/>
    <cellStyle name="level1a 2 3 3 2 2 3" xfId="8860"/>
    <cellStyle name="level1a 2 3 3 2 2 3 2" xfId="22210"/>
    <cellStyle name="level1a 2 3 3 2 2 3 2 2" xfId="32158"/>
    <cellStyle name="level1a 2 3 3 2 2 4" xfId="22206"/>
    <cellStyle name="level1a 2 3 3 2 2 4 2" xfId="32154"/>
    <cellStyle name="level1a 2 3 3 2 3" xfId="8861"/>
    <cellStyle name="level1a 2 3 3 2 3 2" xfId="22211"/>
    <cellStyle name="level1a 2 3 3 2 3 2 2" xfId="32159"/>
    <cellStyle name="level1a 2 3 3 2 4" xfId="8862"/>
    <cellStyle name="level1a 2 3 3 2 4 2" xfId="8863"/>
    <cellStyle name="level1a 2 3 3 2 4 2 2" xfId="22213"/>
    <cellStyle name="level1a 2 3 3 2 4 2 2 2" xfId="32161"/>
    <cellStyle name="level1a 2 3 3 2 4 3" xfId="8864"/>
    <cellStyle name="level1a 2 3 3 2 4 3 2" xfId="22214"/>
    <cellStyle name="level1a 2 3 3 2 4 3 2 2" xfId="32162"/>
    <cellStyle name="level1a 2 3 3 2 4 4" xfId="22212"/>
    <cellStyle name="level1a 2 3 3 2 4 4 2" xfId="32160"/>
    <cellStyle name="level1a 2 3 3 2 5" xfId="8865"/>
    <cellStyle name="level1a 2 3 3 2 5 2" xfId="22215"/>
    <cellStyle name="level1a 2 3 3 2 5 2 2" xfId="32163"/>
    <cellStyle name="level1a 2 3 3 2 6" xfId="22205"/>
    <cellStyle name="level1a 2 3 3 2 6 2" xfId="32153"/>
    <cellStyle name="level1a 2 3 3 3" xfId="8866"/>
    <cellStyle name="level1a 2 3 3 3 2" xfId="8867"/>
    <cellStyle name="level1a 2 3 3 3 2 2" xfId="8868"/>
    <cellStyle name="level1a 2 3 3 3 2 2 2" xfId="8869"/>
    <cellStyle name="level1a 2 3 3 3 2 2 2 2" xfId="22219"/>
    <cellStyle name="level1a 2 3 3 3 2 2 2 2 2" xfId="32167"/>
    <cellStyle name="level1a 2 3 3 3 2 2 3" xfId="8870"/>
    <cellStyle name="level1a 2 3 3 3 2 2 3 2" xfId="22220"/>
    <cellStyle name="level1a 2 3 3 3 2 2 3 2 2" xfId="32168"/>
    <cellStyle name="level1a 2 3 3 3 2 2 4" xfId="22218"/>
    <cellStyle name="level1a 2 3 3 3 2 2 4 2" xfId="32166"/>
    <cellStyle name="level1a 2 3 3 3 2 3" xfId="8871"/>
    <cellStyle name="level1a 2 3 3 3 2 3 2" xfId="22221"/>
    <cellStyle name="level1a 2 3 3 3 2 3 2 2" xfId="32169"/>
    <cellStyle name="level1a 2 3 3 3 2 4" xfId="22217"/>
    <cellStyle name="level1a 2 3 3 3 2 4 2" xfId="32165"/>
    <cellStyle name="level1a 2 3 3 3 3" xfId="8872"/>
    <cellStyle name="level1a 2 3 3 3 3 2" xfId="22222"/>
    <cellStyle name="level1a 2 3 3 3 3 2 2" xfId="32170"/>
    <cellStyle name="level1a 2 3 3 3 4" xfId="8873"/>
    <cellStyle name="level1a 2 3 3 3 4 2" xfId="8874"/>
    <cellStyle name="level1a 2 3 3 3 4 2 2" xfId="22224"/>
    <cellStyle name="level1a 2 3 3 3 4 2 2 2" xfId="32172"/>
    <cellStyle name="level1a 2 3 3 3 4 3" xfId="8875"/>
    <cellStyle name="level1a 2 3 3 3 4 3 2" xfId="22225"/>
    <cellStyle name="level1a 2 3 3 3 4 3 2 2" xfId="32173"/>
    <cellStyle name="level1a 2 3 3 3 4 4" xfId="22223"/>
    <cellStyle name="level1a 2 3 3 3 4 4 2" xfId="32171"/>
    <cellStyle name="level1a 2 3 3 3 5" xfId="8876"/>
    <cellStyle name="level1a 2 3 3 3 5 2" xfId="22226"/>
    <cellStyle name="level1a 2 3 3 3 5 2 2" xfId="32174"/>
    <cellStyle name="level1a 2 3 3 3 6" xfId="22216"/>
    <cellStyle name="level1a 2 3 3 3 6 2" xfId="32164"/>
    <cellStyle name="level1a 2 3 3 4" xfId="8877"/>
    <cellStyle name="level1a 2 3 3 4 2" xfId="8878"/>
    <cellStyle name="level1a 2 3 3 4 2 2" xfId="8879"/>
    <cellStyle name="level1a 2 3 3 4 2 2 2" xfId="8880"/>
    <cellStyle name="level1a 2 3 3 4 2 2 2 2" xfId="22230"/>
    <cellStyle name="level1a 2 3 3 4 2 2 2 2 2" xfId="32178"/>
    <cellStyle name="level1a 2 3 3 4 2 2 3" xfId="8881"/>
    <cellStyle name="level1a 2 3 3 4 2 2 3 2" xfId="22231"/>
    <cellStyle name="level1a 2 3 3 4 2 2 3 2 2" xfId="32179"/>
    <cellStyle name="level1a 2 3 3 4 2 2 4" xfId="22229"/>
    <cellStyle name="level1a 2 3 3 4 2 2 4 2" xfId="32177"/>
    <cellStyle name="level1a 2 3 3 4 2 3" xfId="8882"/>
    <cellStyle name="level1a 2 3 3 4 2 3 2" xfId="22232"/>
    <cellStyle name="level1a 2 3 3 4 2 3 2 2" xfId="32180"/>
    <cellStyle name="level1a 2 3 3 4 2 4" xfId="22228"/>
    <cellStyle name="level1a 2 3 3 4 2 4 2" xfId="32176"/>
    <cellStyle name="level1a 2 3 3 4 3" xfId="8883"/>
    <cellStyle name="level1a 2 3 3 4 3 2" xfId="22233"/>
    <cellStyle name="level1a 2 3 3 4 3 2 2" xfId="32181"/>
    <cellStyle name="level1a 2 3 3 4 4" xfId="8884"/>
    <cellStyle name="level1a 2 3 3 4 4 2" xfId="8885"/>
    <cellStyle name="level1a 2 3 3 4 4 2 2" xfId="22235"/>
    <cellStyle name="level1a 2 3 3 4 4 2 2 2" xfId="32183"/>
    <cellStyle name="level1a 2 3 3 4 4 3" xfId="8886"/>
    <cellStyle name="level1a 2 3 3 4 4 3 2" xfId="22236"/>
    <cellStyle name="level1a 2 3 3 4 4 3 2 2" xfId="32184"/>
    <cellStyle name="level1a 2 3 3 4 4 4" xfId="22234"/>
    <cellStyle name="level1a 2 3 3 4 4 4 2" xfId="32182"/>
    <cellStyle name="level1a 2 3 3 4 5" xfId="8887"/>
    <cellStyle name="level1a 2 3 3 4 5 2" xfId="22237"/>
    <cellStyle name="level1a 2 3 3 4 5 2 2" xfId="32185"/>
    <cellStyle name="level1a 2 3 3 4 6" xfId="22227"/>
    <cellStyle name="level1a 2 3 3 4 6 2" xfId="32175"/>
    <cellStyle name="level1a 2 3 3 5" xfId="8888"/>
    <cellStyle name="level1a 2 3 3 5 2" xfId="8889"/>
    <cellStyle name="level1a 2 3 3 5 2 2" xfId="8890"/>
    <cellStyle name="level1a 2 3 3 5 2 2 2" xfId="22240"/>
    <cellStyle name="level1a 2 3 3 5 2 2 2 2" xfId="32188"/>
    <cellStyle name="level1a 2 3 3 5 2 3" xfId="8891"/>
    <cellStyle name="level1a 2 3 3 5 2 3 2" xfId="22241"/>
    <cellStyle name="level1a 2 3 3 5 2 3 2 2" xfId="32189"/>
    <cellStyle name="level1a 2 3 3 5 2 4" xfId="22239"/>
    <cellStyle name="level1a 2 3 3 5 2 4 2" xfId="32187"/>
    <cellStyle name="level1a 2 3 3 5 3" xfId="8892"/>
    <cellStyle name="level1a 2 3 3 5 3 2" xfId="22242"/>
    <cellStyle name="level1a 2 3 3 5 3 2 2" xfId="32190"/>
    <cellStyle name="level1a 2 3 3 5 4" xfId="22238"/>
    <cellStyle name="level1a 2 3 3 5 4 2" xfId="32186"/>
    <cellStyle name="level1a 2 3 3 6" xfId="8893"/>
    <cellStyle name="level1a 2 3 3 6 2" xfId="22243"/>
    <cellStyle name="level1a 2 3 3 6 2 2" xfId="32191"/>
    <cellStyle name="level1a 2 3 3 7" xfId="8894"/>
    <cellStyle name="level1a 2 3 3 7 2" xfId="8895"/>
    <cellStyle name="level1a 2 3 3 7 2 2" xfId="22245"/>
    <cellStyle name="level1a 2 3 3 7 2 2 2" xfId="32193"/>
    <cellStyle name="level1a 2 3 3 7 3" xfId="8896"/>
    <cellStyle name="level1a 2 3 3 7 3 2" xfId="22246"/>
    <cellStyle name="level1a 2 3 3 7 3 2 2" xfId="32194"/>
    <cellStyle name="level1a 2 3 3 7 4" xfId="22244"/>
    <cellStyle name="level1a 2 3 3 7 4 2" xfId="32192"/>
    <cellStyle name="level1a 2 3 3 8" xfId="8897"/>
    <cellStyle name="level1a 2 3 3 8 2" xfId="22247"/>
    <cellStyle name="level1a 2 3 3 8 2 2" xfId="32195"/>
    <cellStyle name="level1a 2 3 3 9" xfId="22204"/>
    <cellStyle name="level1a 2 3 3 9 2" xfId="32152"/>
    <cellStyle name="level1a 2 3 4" xfId="8898"/>
    <cellStyle name="level1a 2 3 4 2" xfId="8899"/>
    <cellStyle name="level1a 2 3 4 2 2" xfId="8900"/>
    <cellStyle name="level1a 2 3 4 2 2 2" xfId="8901"/>
    <cellStyle name="level1a 2 3 4 2 2 2 2" xfId="8902"/>
    <cellStyle name="level1a 2 3 4 2 2 2 2 2" xfId="22252"/>
    <cellStyle name="level1a 2 3 4 2 2 2 2 2 2" xfId="32200"/>
    <cellStyle name="level1a 2 3 4 2 2 2 3" xfId="8903"/>
    <cellStyle name="level1a 2 3 4 2 2 2 3 2" xfId="22253"/>
    <cellStyle name="level1a 2 3 4 2 2 2 3 2 2" xfId="32201"/>
    <cellStyle name="level1a 2 3 4 2 2 2 4" xfId="22251"/>
    <cellStyle name="level1a 2 3 4 2 2 2 4 2" xfId="32199"/>
    <cellStyle name="level1a 2 3 4 2 2 3" xfId="8904"/>
    <cellStyle name="level1a 2 3 4 2 2 3 2" xfId="22254"/>
    <cellStyle name="level1a 2 3 4 2 2 3 2 2" xfId="32202"/>
    <cellStyle name="level1a 2 3 4 2 2 4" xfId="22250"/>
    <cellStyle name="level1a 2 3 4 2 2 4 2" xfId="32198"/>
    <cellStyle name="level1a 2 3 4 2 3" xfId="8905"/>
    <cellStyle name="level1a 2 3 4 2 3 2" xfId="22255"/>
    <cellStyle name="level1a 2 3 4 2 3 2 2" xfId="32203"/>
    <cellStyle name="level1a 2 3 4 2 4" xfId="8906"/>
    <cellStyle name="level1a 2 3 4 2 4 2" xfId="8907"/>
    <cellStyle name="level1a 2 3 4 2 4 2 2" xfId="22257"/>
    <cellStyle name="level1a 2 3 4 2 4 2 2 2" xfId="32205"/>
    <cellStyle name="level1a 2 3 4 2 4 3" xfId="8908"/>
    <cellStyle name="level1a 2 3 4 2 4 3 2" xfId="22258"/>
    <cellStyle name="level1a 2 3 4 2 4 3 2 2" xfId="32206"/>
    <cellStyle name="level1a 2 3 4 2 4 4" xfId="22256"/>
    <cellStyle name="level1a 2 3 4 2 4 4 2" xfId="32204"/>
    <cellStyle name="level1a 2 3 4 2 5" xfId="8909"/>
    <cellStyle name="level1a 2 3 4 2 5 2" xfId="22259"/>
    <cellStyle name="level1a 2 3 4 2 5 2 2" xfId="32207"/>
    <cellStyle name="level1a 2 3 4 2 6" xfId="22249"/>
    <cellStyle name="level1a 2 3 4 2 6 2" xfId="32197"/>
    <cellStyle name="level1a 2 3 4 3" xfId="8910"/>
    <cellStyle name="level1a 2 3 4 3 2" xfId="8911"/>
    <cellStyle name="level1a 2 3 4 3 2 2" xfId="8912"/>
    <cellStyle name="level1a 2 3 4 3 2 2 2" xfId="8913"/>
    <cellStyle name="level1a 2 3 4 3 2 2 2 2" xfId="22263"/>
    <cellStyle name="level1a 2 3 4 3 2 2 2 2 2" xfId="32211"/>
    <cellStyle name="level1a 2 3 4 3 2 2 3" xfId="8914"/>
    <cellStyle name="level1a 2 3 4 3 2 2 3 2" xfId="22264"/>
    <cellStyle name="level1a 2 3 4 3 2 2 3 2 2" xfId="32212"/>
    <cellStyle name="level1a 2 3 4 3 2 2 4" xfId="22262"/>
    <cellStyle name="level1a 2 3 4 3 2 2 4 2" xfId="32210"/>
    <cellStyle name="level1a 2 3 4 3 2 3" xfId="8915"/>
    <cellStyle name="level1a 2 3 4 3 2 3 2" xfId="22265"/>
    <cellStyle name="level1a 2 3 4 3 2 3 2 2" xfId="32213"/>
    <cellStyle name="level1a 2 3 4 3 2 4" xfId="22261"/>
    <cellStyle name="level1a 2 3 4 3 2 4 2" xfId="32209"/>
    <cellStyle name="level1a 2 3 4 3 3" xfId="8916"/>
    <cellStyle name="level1a 2 3 4 3 3 2" xfId="22266"/>
    <cellStyle name="level1a 2 3 4 3 3 2 2" xfId="32214"/>
    <cellStyle name="level1a 2 3 4 3 4" xfId="8917"/>
    <cellStyle name="level1a 2 3 4 3 4 2" xfId="8918"/>
    <cellStyle name="level1a 2 3 4 3 4 2 2" xfId="22268"/>
    <cellStyle name="level1a 2 3 4 3 4 2 2 2" xfId="32216"/>
    <cellStyle name="level1a 2 3 4 3 4 3" xfId="8919"/>
    <cellStyle name="level1a 2 3 4 3 4 3 2" xfId="22269"/>
    <cellStyle name="level1a 2 3 4 3 4 3 2 2" xfId="32217"/>
    <cellStyle name="level1a 2 3 4 3 4 4" xfId="22267"/>
    <cellStyle name="level1a 2 3 4 3 4 4 2" xfId="32215"/>
    <cellStyle name="level1a 2 3 4 3 5" xfId="8920"/>
    <cellStyle name="level1a 2 3 4 3 5 2" xfId="22270"/>
    <cellStyle name="level1a 2 3 4 3 5 2 2" xfId="32218"/>
    <cellStyle name="level1a 2 3 4 3 6" xfId="22260"/>
    <cellStyle name="level1a 2 3 4 3 6 2" xfId="32208"/>
    <cellStyle name="level1a 2 3 4 4" xfId="8921"/>
    <cellStyle name="level1a 2 3 4 4 2" xfId="8922"/>
    <cellStyle name="level1a 2 3 4 4 2 2" xfId="8923"/>
    <cellStyle name="level1a 2 3 4 4 2 2 2" xfId="8924"/>
    <cellStyle name="level1a 2 3 4 4 2 2 2 2" xfId="22274"/>
    <cellStyle name="level1a 2 3 4 4 2 2 2 2 2" xfId="32222"/>
    <cellStyle name="level1a 2 3 4 4 2 2 3" xfId="8925"/>
    <cellStyle name="level1a 2 3 4 4 2 2 3 2" xfId="22275"/>
    <cellStyle name="level1a 2 3 4 4 2 2 3 2 2" xfId="32223"/>
    <cellStyle name="level1a 2 3 4 4 2 2 4" xfId="22273"/>
    <cellStyle name="level1a 2 3 4 4 2 2 4 2" xfId="32221"/>
    <cellStyle name="level1a 2 3 4 4 2 3" xfId="8926"/>
    <cellStyle name="level1a 2 3 4 4 2 3 2" xfId="22276"/>
    <cellStyle name="level1a 2 3 4 4 2 3 2 2" xfId="32224"/>
    <cellStyle name="level1a 2 3 4 4 2 4" xfId="22272"/>
    <cellStyle name="level1a 2 3 4 4 2 4 2" xfId="32220"/>
    <cellStyle name="level1a 2 3 4 4 3" xfId="8927"/>
    <cellStyle name="level1a 2 3 4 4 3 2" xfId="22277"/>
    <cellStyle name="level1a 2 3 4 4 3 2 2" xfId="32225"/>
    <cellStyle name="level1a 2 3 4 4 4" xfId="8928"/>
    <cellStyle name="level1a 2 3 4 4 4 2" xfId="8929"/>
    <cellStyle name="level1a 2 3 4 4 4 2 2" xfId="22279"/>
    <cellStyle name="level1a 2 3 4 4 4 2 2 2" xfId="32227"/>
    <cellStyle name="level1a 2 3 4 4 4 3" xfId="8930"/>
    <cellStyle name="level1a 2 3 4 4 4 3 2" xfId="22280"/>
    <cellStyle name="level1a 2 3 4 4 4 3 2 2" xfId="32228"/>
    <cellStyle name="level1a 2 3 4 4 4 4" xfId="22278"/>
    <cellStyle name="level1a 2 3 4 4 4 4 2" xfId="32226"/>
    <cellStyle name="level1a 2 3 4 4 5" xfId="8931"/>
    <cellStyle name="level1a 2 3 4 4 5 2" xfId="22281"/>
    <cellStyle name="level1a 2 3 4 4 5 2 2" xfId="32229"/>
    <cellStyle name="level1a 2 3 4 4 6" xfId="22271"/>
    <cellStyle name="level1a 2 3 4 4 6 2" xfId="32219"/>
    <cellStyle name="level1a 2 3 4 5" xfId="8932"/>
    <cellStyle name="level1a 2 3 4 5 2" xfId="8933"/>
    <cellStyle name="level1a 2 3 4 5 2 2" xfId="8934"/>
    <cellStyle name="level1a 2 3 4 5 2 2 2" xfId="22284"/>
    <cellStyle name="level1a 2 3 4 5 2 2 2 2" xfId="32232"/>
    <cellStyle name="level1a 2 3 4 5 2 3" xfId="8935"/>
    <cellStyle name="level1a 2 3 4 5 2 3 2" xfId="22285"/>
    <cellStyle name="level1a 2 3 4 5 2 3 2 2" xfId="32233"/>
    <cellStyle name="level1a 2 3 4 5 2 4" xfId="22283"/>
    <cellStyle name="level1a 2 3 4 5 2 4 2" xfId="32231"/>
    <cellStyle name="level1a 2 3 4 5 3" xfId="8936"/>
    <cellStyle name="level1a 2 3 4 5 3 2" xfId="22286"/>
    <cellStyle name="level1a 2 3 4 5 3 2 2" xfId="32234"/>
    <cellStyle name="level1a 2 3 4 5 4" xfId="22282"/>
    <cellStyle name="level1a 2 3 4 5 4 2" xfId="32230"/>
    <cellStyle name="level1a 2 3 4 6" xfId="8937"/>
    <cellStyle name="level1a 2 3 4 6 2" xfId="22287"/>
    <cellStyle name="level1a 2 3 4 6 2 2" xfId="32235"/>
    <cellStyle name="level1a 2 3 4 7" xfId="8938"/>
    <cellStyle name="level1a 2 3 4 7 2" xfId="8939"/>
    <cellStyle name="level1a 2 3 4 7 2 2" xfId="22289"/>
    <cellStyle name="level1a 2 3 4 7 2 2 2" xfId="32237"/>
    <cellStyle name="level1a 2 3 4 7 3" xfId="8940"/>
    <cellStyle name="level1a 2 3 4 7 3 2" xfId="22290"/>
    <cellStyle name="level1a 2 3 4 7 3 2 2" xfId="32238"/>
    <cellStyle name="level1a 2 3 4 7 4" xfId="22288"/>
    <cellStyle name="level1a 2 3 4 7 4 2" xfId="32236"/>
    <cellStyle name="level1a 2 3 4 8" xfId="8941"/>
    <cellStyle name="level1a 2 3 4 8 2" xfId="22291"/>
    <cellStyle name="level1a 2 3 4 8 2 2" xfId="32239"/>
    <cellStyle name="level1a 2 3 4 9" xfId="22248"/>
    <cellStyle name="level1a 2 3 4 9 2" xfId="32196"/>
    <cellStyle name="level1a 2 3 5" xfId="8942"/>
    <cellStyle name="level1a 2 3 5 2" xfId="8943"/>
    <cellStyle name="level1a 2 3 5 2 2" xfId="8944"/>
    <cellStyle name="level1a 2 3 5 2 2 2" xfId="8945"/>
    <cellStyle name="level1a 2 3 5 2 2 2 2" xfId="22295"/>
    <cellStyle name="level1a 2 3 5 2 2 2 2 2" xfId="32243"/>
    <cellStyle name="level1a 2 3 5 2 2 3" xfId="8946"/>
    <cellStyle name="level1a 2 3 5 2 2 3 2" xfId="22296"/>
    <cellStyle name="level1a 2 3 5 2 2 3 2 2" xfId="32244"/>
    <cellStyle name="level1a 2 3 5 2 2 4" xfId="22294"/>
    <cellStyle name="level1a 2 3 5 2 2 4 2" xfId="32242"/>
    <cellStyle name="level1a 2 3 5 2 3" xfId="8947"/>
    <cellStyle name="level1a 2 3 5 2 3 2" xfId="22297"/>
    <cellStyle name="level1a 2 3 5 2 3 2 2" xfId="32245"/>
    <cellStyle name="level1a 2 3 5 2 4" xfId="22293"/>
    <cellStyle name="level1a 2 3 5 2 4 2" xfId="32241"/>
    <cellStyle name="level1a 2 3 5 3" xfId="8948"/>
    <cellStyle name="level1a 2 3 5 3 2" xfId="22298"/>
    <cellStyle name="level1a 2 3 5 3 2 2" xfId="32246"/>
    <cellStyle name="level1a 2 3 5 4" xfId="8949"/>
    <cellStyle name="level1a 2 3 5 4 2" xfId="8950"/>
    <cellStyle name="level1a 2 3 5 4 2 2" xfId="22300"/>
    <cellStyle name="level1a 2 3 5 4 2 2 2" xfId="32248"/>
    <cellStyle name="level1a 2 3 5 4 3" xfId="8951"/>
    <cellStyle name="level1a 2 3 5 4 3 2" xfId="22301"/>
    <cellStyle name="level1a 2 3 5 4 3 2 2" xfId="32249"/>
    <cellStyle name="level1a 2 3 5 4 4" xfId="22299"/>
    <cellStyle name="level1a 2 3 5 4 4 2" xfId="32247"/>
    <cellStyle name="level1a 2 3 5 5" xfId="8952"/>
    <cellStyle name="level1a 2 3 5 5 2" xfId="22302"/>
    <cellStyle name="level1a 2 3 5 5 2 2" xfId="32250"/>
    <cellStyle name="level1a 2 3 5 6" xfId="22292"/>
    <cellStyle name="level1a 2 3 5 6 2" xfId="32240"/>
    <cellStyle name="level1a 2 3 6" xfId="8953"/>
    <cellStyle name="level1a 2 3 6 2" xfId="8954"/>
    <cellStyle name="level1a 2 3 6 2 2" xfId="8955"/>
    <cellStyle name="level1a 2 3 6 2 2 2" xfId="22305"/>
    <cellStyle name="level1a 2 3 6 2 2 2 2" xfId="32253"/>
    <cellStyle name="level1a 2 3 6 2 3" xfId="8956"/>
    <cellStyle name="level1a 2 3 6 2 3 2" xfId="22306"/>
    <cellStyle name="level1a 2 3 6 2 3 2 2" xfId="32254"/>
    <cellStyle name="level1a 2 3 6 2 4" xfId="22304"/>
    <cellStyle name="level1a 2 3 6 2 4 2" xfId="32252"/>
    <cellStyle name="level1a 2 3 6 3" xfId="8957"/>
    <cellStyle name="level1a 2 3 6 3 2" xfId="22307"/>
    <cellStyle name="level1a 2 3 6 3 2 2" xfId="32255"/>
    <cellStyle name="level1a 2 3 6 4" xfId="22303"/>
    <cellStyle name="level1a 2 3 6 4 2" xfId="32251"/>
    <cellStyle name="level1a 2 3 7" xfId="8958"/>
    <cellStyle name="level1a 2 3 7 2" xfId="22308"/>
    <cellStyle name="level1a 2 3 7 2 2" xfId="32256"/>
    <cellStyle name="level1a 2 3 8" xfId="8959"/>
    <cellStyle name="level1a 2 3 8 2" xfId="8960"/>
    <cellStyle name="level1a 2 3 8 2 2" xfId="22310"/>
    <cellStyle name="level1a 2 3 8 2 2 2" xfId="32258"/>
    <cellStyle name="level1a 2 3 8 3" xfId="8961"/>
    <cellStyle name="level1a 2 3 8 3 2" xfId="22311"/>
    <cellStyle name="level1a 2 3 8 3 2 2" xfId="32259"/>
    <cellStyle name="level1a 2 3 8 4" xfId="22309"/>
    <cellStyle name="level1a 2 3 8 4 2" xfId="32257"/>
    <cellStyle name="level1a 2 3 9" xfId="8962"/>
    <cellStyle name="level1a 2 3 9 2" xfId="22312"/>
    <cellStyle name="level1a 2 3 9 2 2" xfId="32260"/>
    <cellStyle name="level1a 2 4" xfId="8963"/>
    <cellStyle name="level1a 2 4 2" xfId="8964"/>
    <cellStyle name="level1a 2 4 2 2" xfId="8965"/>
    <cellStyle name="level1a 2 4 2 2 2" xfId="8966"/>
    <cellStyle name="level1a 2 4 2 2 2 2" xfId="8967"/>
    <cellStyle name="level1a 2 4 2 2 2 2 2" xfId="22317"/>
    <cellStyle name="level1a 2 4 2 2 2 2 2 2" xfId="32265"/>
    <cellStyle name="level1a 2 4 2 2 2 3" xfId="8968"/>
    <cellStyle name="level1a 2 4 2 2 2 3 2" xfId="22318"/>
    <cellStyle name="level1a 2 4 2 2 2 3 2 2" xfId="32266"/>
    <cellStyle name="level1a 2 4 2 2 2 4" xfId="22316"/>
    <cellStyle name="level1a 2 4 2 2 2 4 2" xfId="32264"/>
    <cellStyle name="level1a 2 4 2 2 3" xfId="8969"/>
    <cellStyle name="level1a 2 4 2 2 3 2" xfId="22319"/>
    <cellStyle name="level1a 2 4 2 2 3 2 2" xfId="32267"/>
    <cellStyle name="level1a 2 4 2 2 4" xfId="22315"/>
    <cellStyle name="level1a 2 4 2 2 4 2" xfId="32263"/>
    <cellStyle name="level1a 2 4 2 3" xfId="8970"/>
    <cellStyle name="level1a 2 4 2 3 2" xfId="22320"/>
    <cellStyle name="level1a 2 4 2 3 2 2" xfId="32268"/>
    <cellStyle name="level1a 2 4 2 4" xfId="8971"/>
    <cellStyle name="level1a 2 4 2 4 2" xfId="8972"/>
    <cellStyle name="level1a 2 4 2 4 2 2" xfId="22322"/>
    <cellStyle name="level1a 2 4 2 4 2 2 2" xfId="32270"/>
    <cellStyle name="level1a 2 4 2 4 3" xfId="8973"/>
    <cellStyle name="level1a 2 4 2 4 3 2" xfId="22323"/>
    <cellStyle name="level1a 2 4 2 4 3 2 2" xfId="32271"/>
    <cellStyle name="level1a 2 4 2 4 4" xfId="22321"/>
    <cellStyle name="level1a 2 4 2 4 4 2" xfId="32269"/>
    <cellStyle name="level1a 2 4 2 5" xfId="8974"/>
    <cellStyle name="level1a 2 4 2 5 2" xfId="22324"/>
    <cellStyle name="level1a 2 4 2 5 2 2" xfId="32272"/>
    <cellStyle name="level1a 2 4 2 6" xfId="22314"/>
    <cellStyle name="level1a 2 4 2 6 2" xfId="32262"/>
    <cellStyle name="level1a 2 4 3" xfId="8975"/>
    <cellStyle name="level1a 2 4 3 2" xfId="8976"/>
    <cellStyle name="level1a 2 4 3 2 2" xfId="8977"/>
    <cellStyle name="level1a 2 4 3 2 2 2" xfId="8978"/>
    <cellStyle name="level1a 2 4 3 2 2 2 2" xfId="22328"/>
    <cellStyle name="level1a 2 4 3 2 2 2 2 2" xfId="32276"/>
    <cellStyle name="level1a 2 4 3 2 2 3" xfId="8979"/>
    <cellStyle name="level1a 2 4 3 2 2 3 2" xfId="22329"/>
    <cellStyle name="level1a 2 4 3 2 2 3 2 2" xfId="32277"/>
    <cellStyle name="level1a 2 4 3 2 2 4" xfId="22327"/>
    <cellStyle name="level1a 2 4 3 2 2 4 2" xfId="32275"/>
    <cellStyle name="level1a 2 4 3 2 3" xfId="8980"/>
    <cellStyle name="level1a 2 4 3 2 3 2" xfId="22330"/>
    <cellStyle name="level1a 2 4 3 2 3 2 2" xfId="32278"/>
    <cellStyle name="level1a 2 4 3 2 4" xfId="22326"/>
    <cellStyle name="level1a 2 4 3 2 4 2" xfId="32274"/>
    <cellStyle name="level1a 2 4 3 3" xfId="8981"/>
    <cellStyle name="level1a 2 4 3 3 2" xfId="22331"/>
    <cellStyle name="level1a 2 4 3 3 2 2" xfId="32279"/>
    <cellStyle name="level1a 2 4 3 4" xfId="8982"/>
    <cellStyle name="level1a 2 4 3 4 2" xfId="8983"/>
    <cellStyle name="level1a 2 4 3 4 2 2" xfId="22333"/>
    <cellStyle name="level1a 2 4 3 4 2 2 2" xfId="32281"/>
    <cellStyle name="level1a 2 4 3 4 3" xfId="8984"/>
    <cellStyle name="level1a 2 4 3 4 3 2" xfId="22334"/>
    <cellStyle name="level1a 2 4 3 4 3 2 2" xfId="32282"/>
    <cellStyle name="level1a 2 4 3 4 4" xfId="22332"/>
    <cellStyle name="level1a 2 4 3 4 4 2" xfId="32280"/>
    <cellStyle name="level1a 2 4 3 5" xfId="8985"/>
    <cellStyle name="level1a 2 4 3 5 2" xfId="22335"/>
    <cellStyle name="level1a 2 4 3 5 2 2" xfId="32283"/>
    <cellStyle name="level1a 2 4 3 6" xfId="22325"/>
    <cellStyle name="level1a 2 4 3 6 2" xfId="32273"/>
    <cellStyle name="level1a 2 4 4" xfId="8986"/>
    <cellStyle name="level1a 2 4 4 2" xfId="8987"/>
    <cellStyle name="level1a 2 4 4 2 2" xfId="8988"/>
    <cellStyle name="level1a 2 4 4 2 2 2" xfId="22338"/>
    <cellStyle name="level1a 2 4 4 2 2 2 2" xfId="32286"/>
    <cellStyle name="level1a 2 4 4 2 3" xfId="8989"/>
    <cellStyle name="level1a 2 4 4 2 3 2" xfId="22339"/>
    <cellStyle name="level1a 2 4 4 2 3 2 2" xfId="32287"/>
    <cellStyle name="level1a 2 4 4 2 4" xfId="22337"/>
    <cellStyle name="level1a 2 4 4 2 4 2" xfId="32285"/>
    <cellStyle name="level1a 2 4 4 3" xfId="8990"/>
    <cellStyle name="level1a 2 4 4 3 2" xfId="22340"/>
    <cellStyle name="level1a 2 4 4 3 2 2" xfId="32288"/>
    <cellStyle name="level1a 2 4 4 4" xfId="22336"/>
    <cellStyle name="level1a 2 4 4 4 2" xfId="32284"/>
    <cellStyle name="level1a 2 4 5" xfId="8991"/>
    <cellStyle name="level1a 2 4 5 2" xfId="22341"/>
    <cellStyle name="level1a 2 4 5 2 2" xfId="32289"/>
    <cellStyle name="level1a 2 4 6" xfId="8992"/>
    <cellStyle name="level1a 2 4 6 2" xfId="8993"/>
    <cellStyle name="level1a 2 4 6 2 2" xfId="22343"/>
    <cellStyle name="level1a 2 4 6 2 2 2" xfId="32291"/>
    <cellStyle name="level1a 2 4 6 3" xfId="8994"/>
    <cellStyle name="level1a 2 4 6 3 2" xfId="22344"/>
    <cellStyle name="level1a 2 4 6 3 2 2" xfId="32292"/>
    <cellStyle name="level1a 2 4 6 4" xfId="22342"/>
    <cellStyle name="level1a 2 4 6 4 2" xfId="32290"/>
    <cellStyle name="level1a 2 4 7" xfId="8995"/>
    <cellStyle name="level1a 2 4 7 2" xfId="22345"/>
    <cellStyle name="level1a 2 4 7 2 2" xfId="32293"/>
    <cellStyle name="level1a 2 4 8" xfId="22313"/>
    <cellStyle name="level1a 2 4 8 2" xfId="32261"/>
    <cellStyle name="level1a 2 5" xfId="8996"/>
    <cellStyle name="level1a 2 5 2" xfId="8997"/>
    <cellStyle name="level1a 2 5 2 2" xfId="8998"/>
    <cellStyle name="level1a 2 5 2 2 2" xfId="8999"/>
    <cellStyle name="level1a 2 5 2 2 2 2" xfId="22349"/>
    <cellStyle name="level1a 2 5 2 2 2 2 2" xfId="32297"/>
    <cellStyle name="level1a 2 5 2 2 3" xfId="9000"/>
    <cellStyle name="level1a 2 5 2 2 3 2" xfId="22350"/>
    <cellStyle name="level1a 2 5 2 2 3 2 2" xfId="32298"/>
    <cellStyle name="level1a 2 5 2 2 4" xfId="22348"/>
    <cellStyle name="level1a 2 5 2 2 4 2" xfId="32296"/>
    <cellStyle name="level1a 2 5 2 3" xfId="9001"/>
    <cellStyle name="level1a 2 5 2 3 2" xfId="22351"/>
    <cellStyle name="level1a 2 5 2 3 2 2" xfId="32299"/>
    <cellStyle name="level1a 2 5 2 4" xfId="22347"/>
    <cellStyle name="level1a 2 5 2 4 2" xfId="32295"/>
    <cellStyle name="level1a 2 5 3" xfId="9002"/>
    <cellStyle name="level1a 2 5 3 2" xfId="22352"/>
    <cellStyle name="level1a 2 5 3 2 2" xfId="32300"/>
    <cellStyle name="level1a 2 5 4" xfId="9003"/>
    <cellStyle name="level1a 2 5 4 2" xfId="22353"/>
    <cellStyle name="level1a 2 5 4 2 2" xfId="32301"/>
    <cellStyle name="level1a 2 5 5" xfId="9004"/>
    <cellStyle name="level1a 2 5 5 2" xfId="9005"/>
    <cellStyle name="level1a 2 5 5 2 2" xfId="22355"/>
    <cellStyle name="level1a 2 5 5 2 2 2" xfId="32303"/>
    <cellStyle name="level1a 2 5 5 3" xfId="9006"/>
    <cellStyle name="level1a 2 5 5 3 2" xfId="22356"/>
    <cellStyle name="level1a 2 5 5 3 2 2" xfId="32304"/>
    <cellStyle name="level1a 2 5 5 4" xfId="22354"/>
    <cellStyle name="level1a 2 5 5 4 2" xfId="32302"/>
    <cellStyle name="level1a 2 5 6" xfId="9007"/>
    <cellStyle name="level1a 2 5 6 2" xfId="22357"/>
    <cellStyle name="level1a 2 5 6 2 2" xfId="32305"/>
    <cellStyle name="level1a 2 5 7" xfId="22346"/>
    <cellStyle name="level1a 2 5 7 2" xfId="32294"/>
    <cellStyle name="level1a 2 6" xfId="9008"/>
    <cellStyle name="level1a 2 6 2" xfId="9009"/>
    <cellStyle name="level1a 2 6 2 2" xfId="9010"/>
    <cellStyle name="level1a 2 6 2 2 2" xfId="9011"/>
    <cellStyle name="level1a 2 6 2 2 2 2" xfId="22361"/>
    <cellStyle name="level1a 2 6 2 2 2 2 2" xfId="32309"/>
    <cellStyle name="level1a 2 6 2 2 3" xfId="9012"/>
    <cellStyle name="level1a 2 6 2 2 3 2" xfId="22362"/>
    <cellStyle name="level1a 2 6 2 2 3 2 2" xfId="32310"/>
    <cellStyle name="level1a 2 6 2 2 4" xfId="22360"/>
    <cellStyle name="level1a 2 6 2 2 4 2" xfId="32308"/>
    <cellStyle name="level1a 2 6 2 3" xfId="9013"/>
    <cellStyle name="level1a 2 6 2 3 2" xfId="22363"/>
    <cellStyle name="level1a 2 6 2 3 2 2" xfId="32311"/>
    <cellStyle name="level1a 2 6 2 4" xfId="22359"/>
    <cellStyle name="level1a 2 6 2 4 2" xfId="32307"/>
    <cellStyle name="level1a 2 6 3" xfId="9014"/>
    <cellStyle name="level1a 2 6 3 2" xfId="22364"/>
    <cellStyle name="level1a 2 6 3 2 2" xfId="32312"/>
    <cellStyle name="level1a 2 6 4" xfId="9015"/>
    <cellStyle name="level1a 2 6 4 2" xfId="22365"/>
    <cellStyle name="level1a 2 6 4 2 2" xfId="32313"/>
    <cellStyle name="level1a 2 6 5" xfId="9016"/>
    <cellStyle name="level1a 2 6 5 2" xfId="9017"/>
    <cellStyle name="level1a 2 6 5 2 2" xfId="22367"/>
    <cellStyle name="level1a 2 6 5 2 2 2" xfId="32315"/>
    <cellStyle name="level1a 2 6 5 3" xfId="9018"/>
    <cellStyle name="level1a 2 6 5 3 2" xfId="22368"/>
    <cellStyle name="level1a 2 6 5 3 2 2" xfId="32316"/>
    <cellStyle name="level1a 2 6 5 4" xfId="22366"/>
    <cellStyle name="level1a 2 6 5 4 2" xfId="32314"/>
    <cellStyle name="level1a 2 6 6" xfId="9019"/>
    <cellStyle name="level1a 2 6 6 2" xfId="22369"/>
    <cellStyle name="level1a 2 6 6 2 2" xfId="32317"/>
    <cellStyle name="level1a 2 6 7" xfId="22358"/>
    <cellStyle name="level1a 2 6 7 2" xfId="32306"/>
    <cellStyle name="level1a 2 7" xfId="9020"/>
    <cellStyle name="level1a 2 7 2" xfId="9021"/>
    <cellStyle name="level1a 2 7 2 2" xfId="9022"/>
    <cellStyle name="level1a 2 7 2 2 2" xfId="22372"/>
    <cellStyle name="level1a 2 7 2 2 2 2" xfId="32320"/>
    <cellStyle name="level1a 2 7 2 3" xfId="22371"/>
    <cellStyle name="level1a 2 7 2 3 2" xfId="32319"/>
    <cellStyle name="level1a 2 7 3" xfId="9023"/>
    <cellStyle name="level1a 2 7 3 2" xfId="22373"/>
    <cellStyle name="level1a 2 7 3 2 2" xfId="32321"/>
    <cellStyle name="level1a 2 7 4" xfId="9024"/>
    <cellStyle name="level1a 2 7 4 2" xfId="9025"/>
    <cellStyle name="level1a 2 7 4 2 2" xfId="22375"/>
    <cellStyle name="level1a 2 7 4 2 2 2" xfId="32323"/>
    <cellStyle name="level1a 2 7 4 3" xfId="9026"/>
    <cellStyle name="level1a 2 7 4 3 2" xfId="22376"/>
    <cellStyle name="level1a 2 7 4 3 2 2" xfId="32324"/>
    <cellStyle name="level1a 2 7 4 4" xfId="22374"/>
    <cellStyle name="level1a 2 7 4 4 2" xfId="32322"/>
    <cellStyle name="level1a 2 7 5" xfId="9027"/>
    <cellStyle name="level1a 2 7 5 2" xfId="22377"/>
    <cellStyle name="level1a 2 7 5 2 2" xfId="32325"/>
    <cellStyle name="level1a 2 7 6" xfId="22370"/>
    <cellStyle name="level1a 2 7 6 2" xfId="32318"/>
    <cellStyle name="level1a 2 8" xfId="9028"/>
    <cellStyle name="level1a 2 8 2" xfId="9029"/>
    <cellStyle name="level1a 2 8 2 2" xfId="9030"/>
    <cellStyle name="level1a 2 8 2 2 2" xfId="22380"/>
    <cellStyle name="level1a 2 8 2 2 2 2" xfId="32328"/>
    <cellStyle name="level1a 2 8 2 3" xfId="22379"/>
    <cellStyle name="level1a 2 8 2 3 2" xfId="32327"/>
    <cellStyle name="level1a 2 8 3" xfId="9031"/>
    <cellStyle name="level1a 2 8 3 2" xfId="22381"/>
    <cellStyle name="level1a 2 8 3 2 2" xfId="32329"/>
    <cellStyle name="level1a 2 8 4" xfId="22378"/>
    <cellStyle name="level1a 2 8 4 2" xfId="32326"/>
    <cellStyle name="level1a 2 9" xfId="9032"/>
    <cellStyle name="level1a 2 9 2" xfId="9033"/>
    <cellStyle name="level1a 2 9 2 2" xfId="22383"/>
    <cellStyle name="level1a 2 9 2 2 2" xfId="32331"/>
    <cellStyle name="level1a 2 9 3" xfId="22382"/>
    <cellStyle name="level1a 2 9 3 2" xfId="32330"/>
    <cellStyle name="level1a 3" xfId="9034"/>
    <cellStyle name="level1a 3 2" xfId="9035"/>
    <cellStyle name="level1a 3 2 2" xfId="9036"/>
    <cellStyle name="level1a 3 2 2 2" xfId="9037"/>
    <cellStyle name="level1a 3 2 2 2 2" xfId="9038"/>
    <cellStyle name="level1a 3 2 2 2 2 2" xfId="22388"/>
    <cellStyle name="level1a 3 2 2 2 2 2 2" xfId="32336"/>
    <cellStyle name="level1a 3 2 2 2 3" xfId="9039"/>
    <cellStyle name="level1a 3 2 2 2 3 2" xfId="22389"/>
    <cellStyle name="level1a 3 2 2 2 3 2 2" xfId="32337"/>
    <cellStyle name="level1a 3 2 2 2 4" xfId="22387"/>
    <cellStyle name="level1a 3 2 2 2 4 2" xfId="32335"/>
    <cellStyle name="level1a 3 2 2 3" xfId="9040"/>
    <cellStyle name="level1a 3 2 2 3 2" xfId="22390"/>
    <cellStyle name="level1a 3 2 2 3 2 2" xfId="32338"/>
    <cellStyle name="level1a 3 2 2 4" xfId="22386"/>
    <cellStyle name="level1a 3 2 2 4 2" xfId="32334"/>
    <cellStyle name="level1a 3 2 3" xfId="9041"/>
    <cellStyle name="level1a 3 2 3 2" xfId="9042"/>
    <cellStyle name="level1a 3 2 3 2 2" xfId="9043"/>
    <cellStyle name="level1a 3 2 3 2 2 2" xfId="22393"/>
    <cellStyle name="level1a 3 2 3 2 2 2 2" xfId="32341"/>
    <cellStyle name="level1a 3 2 3 2 3" xfId="9044"/>
    <cellStyle name="level1a 3 2 3 2 3 2" xfId="22394"/>
    <cellStyle name="level1a 3 2 3 2 3 2 2" xfId="32342"/>
    <cellStyle name="level1a 3 2 3 2 4" xfId="22392"/>
    <cellStyle name="level1a 3 2 3 2 4 2" xfId="32340"/>
    <cellStyle name="level1a 3 2 3 3" xfId="9045"/>
    <cellStyle name="level1a 3 2 3 3 2" xfId="22395"/>
    <cellStyle name="level1a 3 2 3 3 2 2" xfId="32343"/>
    <cellStyle name="level1a 3 2 3 4" xfId="22391"/>
    <cellStyle name="level1a 3 2 3 4 2" xfId="32339"/>
    <cellStyle name="level1a 3 2 4" xfId="9046"/>
    <cellStyle name="level1a 3 2 4 2" xfId="9047"/>
    <cellStyle name="level1a 3 2 4 2 2" xfId="22397"/>
    <cellStyle name="level1a 3 2 4 2 2 2" xfId="32345"/>
    <cellStyle name="level1a 3 2 4 3" xfId="9048"/>
    <cellStyle name="level1a 3 2 4 3 2" xfId="22398"/>
    <cellStyle name="level1a 3 2 4 3 2 2" xfId="32346"/>
    <cellStyle name="level1a 3 2 4 4" xfId="22396"/>
    <cellStyle name="level1a 3 2 4 4 2" xfId="32344"/>
    <cellStyle name="level1a 3 2 5" xfId="9049"/>
    <cellStyle name="level1a 3 2 5 2" xfId="22399"/>
    <cellStyle name="level1a 3 2 5 2 2" xfId="32347"/>
    <cellStyle name="level1a 3 2 6" xfId="22385"/>
    <cellStyle name="level1a 3 2 6 2" xfId="32333"/>
    <cellStyle name="level1a 3 3" xfId="9050"/>
    <cellStyle name="level1a 3 3 2" xfId="9051"/>
    <cellStyle name="level1a 3 3 2 2" xfId="9052"/>
    <cellStyle name="level1a 3 3 2 2 2" xfId="9053"/>
    <cellStyle name="level1a 3 3 2 2 2 2" xfId="22403"/>
    <cellStyle name="level1a 3 3 2 2 2 2 2" xfId="32351"/>
    <cellStyle name="level1a 3 3 2 2 3" xfId="9054"/>
    <cellStyle name="level1a 3 3 2 2 3 2" xfId="22404"/>
    <cellStyle name="level1a 3 3 2 2 3 2 2" xfId="32352"/>
    <cellStyle name="level1a 3 3 2 2 4" xfId="22402"/>
    <cellStyle name="level1a 3 3 2 2 4 2" xfId="32350"/>
    <cellStyle name="level1a 3 3 2 3" xfId="9055"/>
    <cellStyle name="level1a 3 3 2 3 2" xfId="22405"/>
    <cellStyle name="level1a 3 3 2 3 2 2" xfId="32353"/>
    <cellStyle name="level1a 3 3 2 4" xfId="22401"/>
    <cellStyle name="level1a 3 3 2 4 2" xfId="32349"/>
    <cellStyle name="level1a 3 3 3" xfId="9056"/>
    <cellStyle name="level1a 3 3 3 2" xfId="9057"/>
    <cellStyle name="level1a 3 3 3 2 2" xfId="9058"/>
    <cellStyle name="level1a 3 3 3 2 2 2" xfId="22408"/>
    <cellStyle name="level1a 3 3 3 2 2 2 2" xfId="32356"/>
    <cellStyle name="level1a 3 3 3 2 3" xfId="9059"/>
    <cellStyle name="level1a 3 3 3 2 3 2" xfId="22409"/>
    <cellStyle name="level1a 3 3 3 2 3 2 2" xfId="32357"/>
    <cellStyle name="level1a 3 3 3 2 4" xfId="22407"/>
    <cellStyle name="level1a 3 3 3 2 4 2" xfId="32355"/>
    <cellStyle name="level1a 3 3 3 3" xfId="9060"/>
    <cellStyle name="level1a 3 3 3 3 2" xfId="22410"/>
    <cellStyle name="level1a 3 3 3 3 2 2" xfId="32358"/>
    <cellStyle name="level1a 3 3 3 4" xfId="22406"/>
    <cellStyle name="level1a 3 3 3 4 2" xfId="32354"/>
    <cellStyle name="level1a 3 3 4" xfId="9061"/>
    <cellStyle name="level1a 3 3 4 2" xfId="9062"/>
    <cellStyle name="level1a 3 3 4 2 2" xfId="9063"/>
    <cellStyle name="level1a 3 3 4 2 2 2" xfId="22413"/>
    <cellStyle name="level1a 3 3 4 2 2 2 2" xfId="32361"/>
    <cellStyle name="level1a 3 3 4 2 3" xfId="9064"/>
    <cellStyle name="level1a 3 3 4 2 3 2" xfId="22414"/>
    <cellStyle name="level1a 3 3 4 2 3 2 2" xfId="32362"/>
    <cellStyle name="level1a 3 3 4 2 4" xfId="22412"/>
    <cellStyle name="level1a 3 3 4 2 4 2" xfId="32360"/>
    <cellStyle name="level1a 3 3 4 3" xfId="9065"/>
    <cellStyle name="level1a 3 3 4 3 2" xfId="22415"/>
    <cellStyle name="level1a 3 3 4 3 2 2" xfId="32363"/>
    <cellStyle name="level1a 3 3 4 4" xfId="22411"/>
    <cellStyle name="level1a 3 3 4 4 2" xfId="32359"/>
    <cellStyle name="level1a 3 3 5" xfId="9066"/>
    <cellStyle name="level1a 3 3 5 2" xfId="9067"/>
    <cellStyle name="level1a 3 3 5 2 2" xfId="22417"/>
    <cellStyle name="level1a 3 3 5 2 2 2" xfId="32365"/>
    <cellStyle name="level1a 3 3 5 3" xfId="9068"/>
    <cellStyle name="level1a 3 3 5 3 2" xfId="22418"/>
    <cellStyle name="level1a 3 3 5 3 2 2" xfId="32366"/>
    <cellStyle name="level1a 3 3 5 4" xfId="22416"/>
    <cellStyle name="level1a 3 3 5 4 2" xfId="32364"/>
    <cellStyle name="level1a 3 3 6" xfId="9069"/>
    <cellStyle name="level1a 3 3 6 2" xfId="22419"/>
    <cellStyle name="level1a 3 3 6 2 2" xfId="32367"/>
    <cellStyle name="level1a 3 3 7" xfId="22400"/>
    <cellStyle name="level1a 3 3 7 2" xfId="32348"/>
    <cellStyle name="level1a 3 4" xfId="9070"/>
    <cellStyle name="level1a 3 4 2" xfId="9071"/>
    <cellStyle name="level1a 3 4 2 2" xfId="9072"/>
    <cellStyle name="level1a 3 4 2 2 2" xfId="9073"/>
    <cellStyle name="level1a 3 4 2 2 2 2" xfId="22423"/>
    <cellStyle name="level1a 3 4 2 2 2 2 2" xfId="32371"/>
    <cellStyle name="level1a 3 4 2 2 3" xfId="9074"/>
    <cellStyle name="level1a 3 4 2 2 3 2" xfId="22424"/>
    <cellStyle name="level1a 3 4 2 2 3 2 2" xfId="32372"/>
    <cellStyle name="level1a 3 4 2 2 4" xfId="22422"/>
    <cellStyle name="level1a 3 4 2 2 4 2" xfId="32370"/>
    <cellStyle name="level1a 3 4 2 3" xfId="9075"/>
    <cellStyle name="level1a 3 4 2 3 2" xfId="22425"/>
    <cellStyle name="level1a 3 4 2 3 2 2" xfId="32373"/>
    <cellStyle name="level1a 3 4 2 4" xfId="22421"/>
    <cellStyle name="level1a 3 4 2 4 2" xfId="32369"/>
    <cellStyle name="level1a 3 4 3" xfId="9076"/>
    <cellStyle name="level1a 3 4 3 2" xfId="9077"/>
    <cellStyle name="level1a 3 4 3 2 2" xfId="9078"/>
    <cellStyle name="level1a 3 4 3 2 2 2" xfId="22428"/>
    <cellStyle name="level1a 3 4 3 2 2 2 2" xfId="32376"/>
    <cellStyle name="level1a 3 4 3 2 3" xfId="9079"/>
    <cellStyle name="level1a 3 4 3 2 3 2" xfId="22429"/>
    <cellStyle name="level1a 3 4 3 2 3 2 2" xfId="32377"/>
    <cellStyle name="level1a 3 4 3 2 4" xfId="22427"/>
    <cellStyle name="level1a 3 4 3 2 4 2" xfId="32375"/>
    <cellStyle name="level1a 3 4 3 3" xfId="9080"/>
    <cellStyle name="level1a 3 4 3 3 2" xfId="22430"/>
    <cellStyle name="level1a 3 4 3 3 2 2" xfId="32378"/>
    <cellStyle name="level1a 3 4 3 4" xfId="22426"/>
    <cellStyle name="level1a 3 4 3 4 2" xfId="32374"/>
    <cellStyle name="level1a 3 4 4" xfId="9081"/>
    <cellStyle name="level1a 3 4 4 2" xfId="9082"/>
    <cellStyle name="level1a 3 4 4 2 2" xfId="9083"/>
    <cellStyle name="level1a 3 4 4 2 2 2" xfId="22433"/>
    <cellStyle name="level1a 3 4 4 2 2 2 2" xfId="32381"/>
    <cellStyle name="level1a 3 4 4 2 3" xfId="9084"/>
    <cellStyle name="level1a 3 4 4 2 3 2" xfId="22434"/>
    <cellStyle name="level1a 3 4 4 2 3 2 2" xfId="32382"/>
    <cellStyle name="level1a 3 4 4 2 4" xfId="22432"/>
    <cellStyle name="level1a 3 4 4 2 4 2" xfId="32380"/>
    <cellStyle name="level1a 3 4 4 3" xfId="9085"/>
    <cellStyle name="level1a 3 4 4 3 2" xfId="22435"/>
    <cellStyle name="level1a 3 4 4 3 2 2" xfId="32383"/>
    <cellStyle name="level1a 3 4 4 4" xfId="22431"/>
    <cellStyle name="level1a 3 4 4 4 2" xfId="32379"/>
    <cellStyle name="level1a 3 4 5" xfId="9086"/>
    <cellStyle name="level1a 3 4 5 2" xfId="9087"/>
    <cellStyle name="level1a 3 4 5 2 2" xfId="22437"/>
    <cellStyle name="level1a 3 4 5 2 2 2" xfId="32385"/>
    <cellStyle name="level1a 3 4 5 3" xfId="9088"/>
    <cellStyle name="level1a 3 4 5 3 2" xfId="22438"/>
    <cellStyle name="level1a 3 4 5 3 2 2" xfId="32386"/>
    <cellStyle name="level1a 3 4 5 4" xfId="22436"/>
    <cellStyle name="level1a 3 4 5 4 2" xfId="32384"/>
    <cellStyle name="level1a 3 4 6" xfId="9089"/>
    <cellStyle name="level1a 3 4 6 2" xfId="22439"/>
    <cellStyle name="level1a 3 4 6 2 2" xfId="32387"/>
    <cellStyle name="level1a 3 4 7" xfId="22420"/>
    <cellStyle name="level1a 3 4 7 2" xfId="32368"/>
    <cellStyle name="level1a 3 5" xfId="9090"/>
    <cellStyle name="level1a 3 5 2" xfId="9091"/>
    <cellStyle name="level1a 3 5 2 2" xfId="9092"/>
    <cellStyle name="level1a 3 5 2 2 2" xfId="9093"/>
    <cellStyle name="level1a 3 5 2 2 2 2" xfId="22443"/>
    <cellStyle name="level1a 3 5 2 2 2 2 2" xfId="32391"/>
    <cellStyle name="level1a 3 5 2 2 3" xfId="9094"/>
    <cellStyle name="level1a 3 5 2 2 3 2" xfId="22444"/>
    <cellStyle name="level1a 3 5 2 2 3 2 2" xfId="32392"/>
    <cellStyle name="level1a 3 5 2 2 4" xfId="22442"/>
    <cellStyle name="level1a 3 5 2 2 4 2" xfId="32390"/>
    <cellStyle name="level1a 3 5 2 3" xfId="9095"/>
    <cellStyle name="level1a 3 5 2 3 2" xfId="22445"/>
    <cellStyle name="level1a 3 5 2 3 2 2" xfId="32393"/>
    <cellStyle name="level1a 3 5 2 4" xfId="22441"/>
    <cellStyle name="level1a 3 5 2 4 2" xfId="32389"/>
    <cellStyle name="level1a 3 5 3" xfId="9096"/>
    <cellStyle name="level1a 3 5 3 2" xfId="9097"/>
    <cellStyle name="level1a 3 5 3 2 2" xfId="9098"/>
    <cellStyle name="level1a 3 5 3 2 2 2" xfId="22448"/>
    <cellStyle name="level1a 3 5 3 2 2 2 2" xfId="32396"/>
    <cellStyle name="level1a 3 5 3 2 3" xfId="9099"/>
    <cellStyle name="level1a 3 5 3 2 3 2" xfId="22449"/>
    <cellStyle name="level1a 3 5 3 2 3 2 2" xfId="32397"/>
    <cellStyle name="level1a 3 5 3 2 4" xfId="22447"/>
    <cellStyle name="level1a 3 5 3 2 4 2" xfId="32395"/>
    <cellStyle name="level1a 3 5 3 3" xfId="9100"/>
    <cellStyle name="level1a 3 5 3 3 2" xfId="22450"/>
    <cellStyle name="level1a 3 5 3 3 2 2" xfId="32398"/>
    <cellStyle name="level1a 3 5 3 4" xfId="22446"/>
    <cellStyle name="level1a 3 5 3 4 2" xfId="32394"/>
    <cellStyle name="level1a 3 5 4" xfId="9101"/>
    <cellStyle name="level1a 3 5 4 2" xfId="9102"/>
    <cellStyle name="level1a 3 5 4 2 2" xfId="9103"/>
    <cellStyle name="level1a 3 5 4 2 2 2" xfId="22453"/>
    <cellStyle name="level1a 3 5 4 2 2 2 2" xfId="32401"/>
    <cellStyle name="level1a 3 5 4 2 3" xfId="9104"/>
    <cellStyle name="level1a 3 5 4 2 3 2" xfId="22454"/>
    <cellStyle name="level1a 3 5 4 2 3 2 2" xfId="32402"/>
    <cellStyle name="level1a 3 5 4 2 4" xfId="22452"/>
    <cellStyle name="level1a 3 5 4 2 4 2" xfId="32400"/>
    <cellStyle name="level1a 3 5 4 3" xfId="9105"/>
    <cellStyle name="level1a 3 5 4 3 2" xfId="22455"/>
    <cellStyle name="level1a 3 5 4 3 2 2" xfId="32403"/>
    <cellStyle name="level1a 3 5 4 4" xfId="22451"/>
    <cellStyle name="level1a 3 5 4 4 2" xfId="32399"/>
    <cellStyle name="level1a 3 5 5" xfId="9106"/>
    <cellStyle name="level1a 3 5 5 2" xfId="9107"/>
    <cellStyle name="level1a 3 5 5 2 2" xfId="22457"/>
    <cellStyle name="level1a 3 5 5 2 2 2" xfId="32405"/>
    <cellStyle name="level1a 3 5 5 3" xfId="9108"/>
    <cellStyle name="level1a 3 5 5 3 2" xfId="22458"/>
    <cellStyle name="level1a 3 5 5 3 2 2" xfId="32406"/>
    <cellStyle name="level1a 3 5 5 4" xfId="22456"/>
    <cellStyle name="level1a 3 5 5 4 2" xfId="32404"/>
    <cellStyle name="level1a 3 5 6" xfId="9109"/>
    <cellStyle name="level1a 3 5 6 2" xfId="22459"/>
    <cellStyle name="level1a 3 5 6 2 2" xfId="32407"/>
    <cellStyle name="level1a 3 5 7" xfId="22440"/>
    <cellStyle name="level1a 3 5 7 2" xfId="32388"/>
    <cellStyle name="level1a 3 6" xfId="9110"/>
    <cellStyle name="level1a 3 6 2" xfId="9111"/>
    <cellStyle name="level1a 3 6 2 2" xfId="9112"/>
    <cellStyle name="level1a 3 6 2 2 2" xfId="22462"/>
    <cellStyle name="level1a 3 6 2 2 2 2" xfId="32410"/>
    <cellStyle name="level1a 3 6 2 3" xfId="9113"/>
    <cellStyle name="level1a 3 6 2 3 2" xfId="22463"/>
    <cellStyle name="level1a 3 6 2 3 2 2" xfId="32411"/>
    <cellStyle name="level1a 3 6 2 4" xfId="22461"/>
    <cellStyle name="level1a 3 6 2 4 2" xfId="32409"/>
    <cellStyle name="level1a 3 6 3" xfId="9114"/>
    <cellStyle name="level1a 3 6 3 2" xfId="22464"/>
    <cellStyle name="level1a 3 6 3 2 2" xfId="32412"/>
    <cellStyle name="level1a 3 6 4" xfId="22460"/>
    <cellStyle name="level1a 3 6 4 2" xfId="32408"/>
    <cellStyle name="level1a 3 7" xfId="9115"/>
    <cellStyle name="level1a 3 7 2" xfId="9116"/>
    <cellStyle name="level1a 3 7 2 2" xfId="22466"/>
    <cellStyle name="level1a 3 7 2 2 2" xfId="32414"/>
    <cellStyle name="level1a 3 7 3" xfId="9117"/>
    <cellStyle name="level1a 3 7 3 2" xfId="22467"/>
    <cellStyle name="level1a 3 7 3 2 2" xfId="32415"/>
    <cellStyle name="level1a 3 7 4" xfId="22465"/>
    <cellStyle name="level1a 3 7 4 2" xfId="32413"/>
    <cellStyle name="level1a 3 8" xfId="9118"/>
    <cellStyle name="level1a 3 8 2" xfId="22468"/>
    <cellStyle name="level1a 3 8 2 2" xfId="32416"/>
    <cellStyle name="level1a 3 9" xfId="22384"/>
    <cellStyle name="level1a 3 9 2" xfId="32332"/>
    <cellStyle name="level1a 4" xfId="9119"/>
    <cellStyle name="level1a 4 2" xfId="9120"/>
    <cellStyle name="level1a 4 2 2" xfId="9121"/>
    <cellStyle name="level1a 4 2 2 2" xfId="9122"/>
    <cellStyle name="level1a 4 2 2 2 2" xfId="9123"/>
    <cellStyle name="level1a 4 2 2 2 2 2" xfId="22473"/>
    <cellStyle name="level1a 4 2 2 2 2 2 2" xfId="32421"/>
    <cellStyle name="level1a 4 2 2 2 3" xfId="9124"/>
    <cellStyle name="level1a 4 2 2 2 3 2" xfId="22474"/>
    <cellStyle name="level1a 4 2 2 2 3 2 2" xfId="32422"/>
    <cellStyle name="level1a 4 2 2 2 4" xfId="22472"/>
    <cellStyle name="level1a 4 2 2 2 4 2" xfId="32420"/>
    <cellStyle name="level1a 4 2 2 3" xfId="9125"/>
    <cellStyle name="level1a 4 2 2 3 2" xfId="22475"/>
    <cellStyle name="level1a 4 2 2 3 2 2" xfId="32423"/>
    <cellStyle name="level1a 4 2 2 4" xfId="22471"/>
    <cellStyle name="level1a 4 2 2 4 2" xfId="32419"/>
    <cellStyle name="level1a 4 2 3" xfId="9126"/>
    <cellStyle name="level1a 4 2 3 2" xfId="9127"/>
    <cellStyle name="level1a 4 2 3 2 2" xfId="9128"/>
    <cellStyle name="level1a 4 2 3 2 2 2" xfId="22478"/>
    <cellStyle name="level1a 4 2 3 2 2 2 2" xfId="32426"/>
    <cellStyle name="level1a 4 2 3 2 3" xfId="9129"/>
    <cellStyle name="level1a 4 2 3 2 3 2" xfId="22479"/>
    <cellStyle name="level1a 4 2 3 2 3 2 2" xfId="32427"/>
    <cellStyle name="level1a 4 2 3 2 4" xfId="22477"/>
    <cellStyle name="level1a 4 2 3 2 4 2" xfId="32425"/>
    <cellStyle name="level1a 4 2 3 3" xfId="9130"/>
    <cellStyle name="level1a 4 2 3 3 2" xfId="22480"/>
    <cellStyle name="level1a 4 2 3 3 2 2" xfId="32428"/>
    <cellStyle name="level1a 4 2 3 4" xfId="22476"/>
    <cellStyle name="level1a 4 2 3 4 2" xfId="32424"/>
    <cellStyle name="level1a 4 2 4" xfId="9131"/>
    <cellStyle name="level1a 4 2 4 2" xfId="9132"/>
    <cellStyle name="level1a 4 2 4 2 2" xfId="9133"/>
    <cellStyle name="level1a 4 2 4 2 2 2" xfId="22483"/>
    <cellStyle name="level1a 4 2 4 2 2 2 2" xfId="32431"/>
    <cellStyle name="level1a 4 2 4 2 3" xfId="9134"/>
    <cellStyle name="level1a 4 2 4 2 3 2" xfId="22484"/>
    <cellStyle name="level1a 4 2 4 2 3 2 2" xfId="32432"/>
    <cellStyle name="level1a 4 2 4 2 4" xfId="22482"/>
    <cellStyle name="level1a 4 2 4 2 4 2" xfId="32430"/>
    <cellStyle name="level1a 4 2 4 3" xfId="9135"/>
    <cellStyle name="level1a 4 2 4 3 2" xfId="22485"/>
    <cellStyle name="level1a 4 2 4 3 2 2" xfId="32433"/>
    <cellStyle name="level1a 4 2 4 4" xfId="22481"/>
    <cellStyle name="level1a 4 2 4 4 2" xfId="32429"/>
    <cellStyle name="level1a 4 2 5" xfId="9136"/>
    <cellStyle name="level1a 4 2 5 2" xfId="9137"/>
    <cellStyle name="level1a 4 2 5 2 2" xfId="22487"/>
    <cellStyle name="level1a 4 2 5 2 2 2" xfId="32435"/>
    <cellStyle name="level1a 4 2 5 3" xfId="9138"/>
    <cellStyle name="level1a 4 2 5 3 2" xfId="22488"/>
    <cellStyle name="level1a 4 2 5 3 2 2" xfId="32436"/>
    <cellStyle name="level1a 4 2 5 4" xfId="22486"/>
    <cellStyle name="level1a 4 2 5 4 2" xfId="32434"/>
    <cellStyle name="level1a 4 2 6" xfId="9139"/>
    <cellStyle name="level1a 4 2 6 2" xfId="22489"/>
    <cellStyle name="level1a 4 2 6 2 2" xfId="32437"/>
    <cellStyle name="level1a 4 2 7" xfId="22470"/>
    <cellStyle name="level1a 4 2 7 2" xfId="32418"/>
    <cellStyle name="level1a 4 3" xfId="9140"/>
    <cellStyle name="level1a 4 3 2" xfId="9141"/>
    <cellStyle name="level1a 4 3 2 2" xfId="9142"/>
    <cellStyle name="level1a 4 3 2 2 2" xfId="9143"/>
    <cellStyle name="level1a 4 3 2 2 2 2" xfId="22493"/>
    <cellStyle name="level1a 4 3 2 2 2 2 2" xfId="32441"/>
    <cellStyle name="level1a 4 3 2 2 3" xfId="9144"/>
    <cellStyle name="level1a 4 3 2 2 3 2" xfId="22494"/>
    <cellStyle name="level1a 4 3 2 2 3 2 2" xfId="32442"/>
    <cellStyle name="level1a 4 3 2 2 4" xfId="22492"/>
    <cellStyle name="level1a 4 3 2 2 4 2" xfId="32440"/>
    <cellStyle name="level1a 4 3 2 3" xfId="9145"/>
    <cellStyle name="level1a 4 3 2 3 2" xfId="22495"/>
    <cellStyle name="level1a 4 3 2 3 2 2" xfId="32443"/>
    <cellStyle name="level1a 4 3 2 4" xfId="22491"/>
    <cellStyle name="level1a 4 3 2 4 2" xfId="32439"/>
    <cellStyle name="level1a 4 3 3" xfId="9146"/>
    <cellStyle name="level1a 4 3 3 2" xfId="9147"/>
    <cellStyle name="level1a 4 3 3 2 2" xfId="9148"/>
    <cellStyle name="level1a 4 3 3 2 2 2" xfId="22498"/>
    <cellStyle name="level1a 4 3 3 2 2 2 2" xfId="32446"/>
    <cellStyle name="level1a 4 3 3 2 3" xfId="9149"/>
    <cellStyle name="level1a 4 3 3 2 3 2" xfId="22499"/>
    <cellStyle name="level1a 4 3 3 2 3 2 2" xfId="32447"/>
    <cellStyle name="level1a 4 3 3 2 4" xfId="22497"/>
    <cellStyle name="level1a 4 3 3 2 4 2" xfId="32445"/>
    <cellStyle name="level1a 4 3 3 3" xfId="9150"/>
    <cellStyle name="level1a 4 3 3 3 2" xfId="22500"/>
    <cellStyle name="level1a 4 3 3 3 2 2" xfId="32448"/>
    <cellStyle name="level1a 4 3 3 4" xfId="22496"/>
    <cellStyle name="level1a 4 3 3 4 2" xfId="32444"/>
    <cellStyle name="level1a 4 3 4" xfId="9151"/>
    <cellStyle name="level1a 4 3 4 2" xfId="9152"/>
    <cellStyle name="level1a 4 3 4 2 2" xfId="9153"/>
    <cellStyle name="level1a 4 3 4 2 2 2" xfId="22503"/>
    <cellStyle name="level1a 4 3 4 2 2 2 2" xfId="32451"/>
    <cellStyle name="level1a 4 3 4 2 3" xfId="9154"/>
    <cellStyle name="level1a 4 3 4 2 3 2" xfId="22504"/>
    <cellStyle name="level1a 4 3 4 2 3 2 2" xfId="32452"/>
    <cellStyle name="level1a 4 3 4 2 4" xfId="22502"/>
    <cellStyle name="level1a 4 3 4 2 4 2" xfId="32450"/>
    <cellStyle name="level1a 4 3 4 3" xfId="9155"/>
    <cellStyle name="level1a 4 3 4 3 2" xfId="22505"/>
    <cellStyle name="level1a 4 3 4 3 2 2" xfId="32453"/>
    <cellStyle name="level1a 4 3 4 4" xfId="22501"/>
    <cellStyle name="level1a 4 3 4 4 2" xfId="32449"/>
    <cellStyle name="level1a 4 3 5" xfId="9156"/>
    <cellStyle name="level1a 4 3 5 2" xfId="9157"/>
    <cellStyle name="level1a 4 3 5 2 2" xfId="22507"/>
    <cellStyle name="level1a 4 3 5 2 2 2" xfId="32455"/>
    <cellStyle name="level1a 4 3 5 3" xfId="9158"/>
    <cellStyle name="level1a 4 3 5 3 2" xfId="22508"/>
    <cellStyle name="level1a 4 3 5 3 2 2" xfId="32456"/>
    <cellStyle name="level1a 4 3 5 4" xfId="22506"/>
    <cellStyle name="level1a 4 3 5 4 2" xfId="32454"/>
    <cellStyle name="level1a 4 3 6" xfId="9159"/>
    <cellStyle name="level1a 4 3 6 2" xfId="22509"/>
    <cellStyle name="level1a 4 3 6 2 2" xfId="32457"/>
    <cellStyle name="level1a 4 3 7" xfId="22490"/>
    <cellStyle name="level1a 4 3 7 2" xfId="32438"/>
    <cellStyle name="level1a 4 4" xfId="9160"/>
    <cellStyle name="level1a 4 4 2" xfId="9161"/>
    <cellStyle name="level1a 4 4 2 2" xfId="9162"/>
    <cellStyle name="level1a 4 4 2 2 2" xfId="9163"/>
    <cellStyle name="level1a 4 4 2 2 2 2" xfId="22513"/>
    <cellStyle name="level1a 4 4 2 2 2 2 2" xfId="32461"/>
    <cellStyle name="level1a 4 4 2 2 3" xfId="9164"/>
    <cellStyle name="level1a 4 4 2 2 3 2" xfId="22514"/>
    <cellStyle name="level1a 4 4 2 2 3 2 2" xfId="32462"/>
    <cellStyle name="level1a 4 4 2 2 4" xfId="22512"/>
    <cellStyle name="level1a 4 4 2 2 4 2" xfId="32460"/>
    <cellStyle name="level1a 4 4 2 3" xfId="9165"/>
    <cellStyle name="level1a 4 4 2 3 2" xfId="22515"/>
    <cellStyle name="level1a 4 4 2 3 2 2" xfId="32463"/>
    <cellStyle name="level1a 4 4 2 4" xfId="22511"/>
    <cellStyle name="level1a 4 4 2 4 2" xfId="32459"/>
    <cellStyle name="level1a 4 4 3" xfId="9166"/>
    <cellStyle name="level1a 4 4 3 2" xfId="9167"/>
    <cellStyle name="level1a 4 4 3 2 2" xfId="9168"/>
    <cellStyle name="level1a 4 4 3 2 2 2" xfId="22518"/>
    <cellStyle name="level1a 4 4 3 2 2 2 2" xfId="32466"/>
    <cellStyle name="level1a 4 4 3 2 3" xfId="9169"/>
    <cellStyle name="level1a 4 4 3 2 3 2" xfId="22519"/>
    <cellStyle name="level1a 4 4 3 2 3 2 2" xfId="32467"/>
    <cellStyle name="level1a 4 4 3 2 4" xfId="22517"/>
    <cellStyle name="level1a 4 4 3 2 4 2" xfId="32465"/>
    <cellStyle name="level1a 4 4 3 3" xfId="9170"/>
    <cellStyle name="level1a 4 4 3 3 2" xfId="22520"/>
    <cellStyle name="level1a 4 4 3 3 2 2" xfId="32468"/>
    <cellStyle name="level1a 4 4 3 4" xfId="22516"/>
    <cellStyle name="level1a 4 4 3 4 2" xfId="32464"/>
    <cellStyle name="level1a 4 4 4" xfId="9171"/>
    <cellStyle name="level1a 4 4 4 2" xfId="9172"/>
    <cellStyle name="level1a 4 4 4 2 2" xfId="9173"/>
    <cellStyle name="level1a 4 4 4 2 2 2" xfId="22523"/>
    <cellStyle name="level1a 4 4 4 2 2 2 2" xfId="32471"/>
    <cellStyle name="level1a 4 4 4 2 3" xfId="9174"/>
    <cellStyle name="level1a 4 4 4 2 3 2" xfId="22524"/>
    <cellStyle name="level1a 4 4 4 2 3 2 2" xfId="32472"/>
    <cellStyle name="level1a 4 4 4 2 4" xfId="22522"/>
    <cellStyle name="level1a 4 4 4 2 4 2" xfId="32470"/>
    <cellStyle name="level1a 4 4 4 3" xfId="9175"/>
    <cellStyle name="level1a 4 4 4 3 2" xfId="22525"/>
    <cellStyle name="level1a 4 4 4 3 2 2" xfId="32473"/>
    <cellStyle name="level1a 4 4 4 4" xfId="22521"/>
    <cellStyle name="level1a 4 4 4 4 2" xfId="32469"/>
    <cellStyle name="level1a 4 4 5" xfId="9176"/>
    <cellStyle name="level1a 4 4 5 2" xfId="9177"/>
    <cellStyle name="level1a 4 4 5 2 2" xfId="22527"/>
    <cellStyle name="level1a 4 4 5 2 2 2" xfId="32475"/>
    <cellStyle name="level1a 4 4 5 3" xfId="9178"/>
    <cellStyle name="level1a 4 4 5 3 2" xfId="22528"/>
    <cellStyle name="level1a 4 4 5 3 2 2" xfId="32476"/>
    <cellStyle name="level1a 4 4 5 4" xfId="22526"/>
    <cellStyle name="level1a 4 4 5 4 2" xfId="32474"/>
    <cellStyle name="level1a 4 4 6" xfId="9179"/>
    <cellStyle name="level1a 4 4 6 2" xfId="22529"/>
    <cellStyle name="level1a 4 4 6 2 2" xfId="32477"/>
    <cellStyle name="level1a 4 4 7" xfId="22510"/>
    <cellStyle name="level1a 4 4 7 2" xfId="32458"/>
    <cellStyle name="level1a 4 5" xfId="9180"/>
    <cellStyle name="level1a 4 5 2" xfId="9181"/>
    <cellStyle name="level1a 4 5 2 2" xfId="9182"/>
    <cellStyle name="level1a 4 5 2 2 2" xfId="22532"/>
    <cellStyle name="level1a 4 5 2 2 2 2" xfId="32480"/>
    <cellStyle name="level1a 4 5 2 3" xfId="9183"/>
    <cellStyle name="level1a 4 5 2 3 2" xfId="22533"/>
    <cellStyle name="level1a 4 5 2 3 2 2" xfId="32481"/>
    <cellStyle name="level1a 4 5 2 4" xfId="22531"/>
    <cellStyle name="level1a 4 5 2 4 2" xfId="32479"/>
    <cellStyle name="level1a 4 5 3" xfId="9184"/>
    <cellStyle name="level1a 4 5 3 2" xfId="22534"/>
    <cellStyle name="level1a 4 5 3 2 2" xfId="32482"/>
    <cellStyle name="level1a 4 5 4" xfId="22530"/>
    <cellStyle name="level1a 4 5 4 2" xfId="32478"/>
    <cellStyle name="level1a 4 6" xfId="9185"/>
    <cellStyle name="level1a 4 6 2" xfId="9186"/>
    <cellStyle name="level1a 4 6 2 2" xfId="22536"/>
    <cellStyle name="level1a 4 6 2 2 2" xfId="32484"/>
    <cellStyle name="level1a 4 6 3" xfId="9187"/>
    <cellStyle name="level1a 4 6 3 2" xfId="22537"/>
    <cellStyle name="level1a 4 6 3 2 2" xfId="32485"/>
    <cellStyle name="level1a 4 6 4" xfId="22535"/>
    <cellStyle name="level1a 4 6 4 2" xfId="32483"/>
    <cellStyle name="level1a 4 7" xfId="9188"/>
    <cellStyle name="level1a 4 7 2" xfId="22538"/>
    <cellStyle name="level1a 4 7 2 2" xfId="32486"/>
    <cellStyle name="level1a 4 8" xfId="22469"/>
    <cellStyle name="level1a 4 8 2" xfId="32417"/>
    <cellStyle name="level1a 5" xfId="9189"/>
    <cellStyle name="level1a 5 2" xfId="9190"/>
    <cellStyle name="level1a 5 2 2" xfId="9191"/>
    <cellStyle name="level1a 5 2 2 2" xfId="9192"/>
    <cellStyle name="level1a 5 2 2 2 2" xfId="22542"/>
    <cellStyle name="level1a 5 2 2 2 2 2" xfId="32490"/>
    <cellStyle name="level1a 5 2 2 3" xfId="9193"/>
    <cellStyle name="level1a 5 2 2 3 2" xfId="22543"/>
    <cellStyle name="level1a 5 2 2 3 2 2" xfId="32491"/>
    <cellStyle name="level1a 5 2 2 4" xfId="22541"/>
    <cellStyle name="level1a 5 2 2 4 2" xfId="32489"/>
    <cellStyle name="level1a 5 2 3" xfId="9194"/>
    <cellStyle name="level1a 5 2 3 2" xfId="22544"/>
    <cellStyle name="level1a 5 2 3 2 2" xfId="32492"/>
    <cellStyle name="level1a 5 2 4" xfId="22540"/>
    <cellStyle name="level1a 5 2 4 2" xfId="32488"/>
    <cellStyle name="level1a 5 3" xfId="9195"/>
    <cellStyle name="level1a 5 3 2" xfId="9196"/>
    <cellStyle name="level1a 5 3 2 2" xfId="9197"/>
    <cellStyle name="level1a 5 3 2 2 2" xfId="22547"/>
    <cellStyle name="level1a 5 3 2 2 2 2" xfId="32495"/>
    <cellStyle name="level1a 5 3 2 3" xfId="9198"/>
    <cellStyle name="level1a 5 3 2 3 2" xfId="22548"/>
    <cellStyle name="level1a 5 3 2 3 2 2" xfId="32496"/>
    <cellStyle name="level1a 5 3 2 4" xfId="22546"/>
    <cellStyle name="level1a 5 3 2 4 2" xfId="32494"/>
    <cellStyle name="level1a 5 3 3" xfId="9199"/>
    <cellStyle name="level1a 5 3 3 2" xfId="22549"/>
    <cellStyle name="level1a 5 3 3 2 2" xfId="32497"/>
    <cellStyle name="level1a 5 3 4" xfId="22545"/>
    <cellStyle name="level1a 5 3 4 2" xfId="32493"/>
    <cellStyle name="level1a 5 4" xfId="9200"/>
    <cellStyle name="level1a 5 4 2" xfId="9201"/>
    <cellStyle name="level1a 5 4 2 2" xfId="22551"/>
    <cellStyle name="level1a 5 4 2 2 2" xfId="32499"/>
    <cellStyle name="level1a 5 4 3" xfId="9202"/>
    <cellStyle name="level1a 5 4 3 2" xfId="22552"/>
    <cellStyle name="level1a 5 4 3 2 2" xfId="32500"/>
    <cellStyle name="level1a 5 4 4" xfId="22550"/>
    <cellStyle name="level1a 5 4 4 2" xfId="32498"/>
    <cellStyle name="level1a 5 5" xfId="9203"/>
    <cellStyle name="level1a 5 5 2" xfId="22553"/>
    <cellStyle name="level1a 5 5 2 2" xfId="32501"/>
    <cellStyle name="level1a 5 6" xfId="22539"/>
    <cellStyle name="level1a 5 6 2" xfId="32487"/>
    <cellStyle name="level1a 6" xfId="9204"/>
    <cellStyle name="level1a 6 2" xfId="9205"/>
    <cellStyle name="level1a 6 2 2" xfId="9206"/>
    <cellStyle name="level1a 6 2 2 2" xfId="22556"/>
    <cellStyle name="level1a 6 2 2 2 2" xfId="32504"/>
    <cellStyle name="level1a 6 2 3" xfId="22555"/>
    <cellStyle name="level1a 6 2 3 2" xfId="32503"/>
    <cellStyle name="level1a 6 3" xfId="9207"/>
    <cellStyle name="level1a 6 3 2" xfId="9208"/>
    <cellStyle name="level1a 6 3 2 2" xfId="22558"/>
    <cellStyle name="level1a 6 3 2 2 2" xfId="32506"/>
    <cellStyle name="level1a 6 3 3" xfId="9209"/>
    <cellStyle name="level1a 6 3 3 2" xfId="22559"/>
    <cellStyle name="level1a 6 3 3 2 2" xfId="32507"/>
    <cellStyle name="level1a 6 3 4" xfId="22557"/>
    <cellStyle name="level1a 6 3 4 2" xfId="32505"/>
    <cellStyle name="level1a 6 4" xfId="9210"/>
    <cellStyle name="level1a 6 4 2" xfId="22560"/>
    <cellStyle name="level1a 6 4 2 2" xfId="32508"/>
    <cellStyle name="level1a 6 5" xfId="22554"/>
    <cellStyle name="level1a 6 5 2" xfId="32502"/>
    <cellStyle name="level1a 7" xfId="9211"/>
    <cellStyle name="level1a 7 2" xfId="9212"/>
    <cellStyle name="level1a 7 2 2" xfId="9213"/>
    <cellStyle name="level1a 7 2 2 2" xfId="22563"/>
    <cellStyle name="level1a 7 2 2 2 2" xfId="32511"/>
    <cellStyle name="level1a 7 2 3" xfId="22562"/>
    <cellStyle name="level1a 7 2 3 2" xfId="32510"/>
    <cellStyle name="level1a 7 3" xfId="9214"/>
    <cellStyle name="level1a 7 3 2" xfId="9215"/>
    <cellStyle name="level1a 7 3 2 2" xfId="22565"/>
    <cellStyle name="level1a 7 3 2 2 2" xfId="32513"/>
    <cellStyle name="level1a 7 3 3" xfId="9216"/>
    <cellStyle name="level1a 7 3 3 2" xfId="22566"/>
    <cellStyle name="level1a 7 3 3 2 2" xfId="32514"/>
    <cellStyle name="level1a 7 3 4" xfId="22564"/>
    <cellStyle name="level1a 7 3 4 2" xfId="32512"/>
    <cellStyle name="level1a 7 4" xfId="9217"/>
    <cellStyle name="level1a 7 4 2" xfId="22567"/>
    <cellStyle name="level1a 7 4 2 2" xfId="32515"/>
    <cellStyle name="level1a 7 5" xfId="22561"/>
    <cellStyle name="level1a 7 5 2" xfId="32509"/>
    <cellStyle name="level1a 8" xfId="9218"/>
    <cellStyle name="level1a 8 2" xfId="9219"/>
    <cellStyle name="level1a 8 2 2" xfId="9220"/>
    <cellStyle name="level1a 8 2 2 2" xfId="22570"/>
    <cellStyle name="level1a 8 2 2 2 2" xfId="32518"/>
    <cellStyle name="level1a 8 2 3" xfId="22569"/>
    <cellStyle name="level1a 8 2 3 2" xfId="32517"/>
    <cellStyle name="level1a 8 3" xfId="9221"/>
    <cellStyle name="level1a 8 3 2" xfId="22571"/>
    <cellStyle name="level1a 8 3 2 2" xfId="32519"/>
    <cellStyle name="level1a 8 4" xfId="22568"/>
    <cellStyle name="level1a 8 4 2" xfId="32516"/>
    <cellStyle name="level1a 9" xfId="9222"/>
    <cellStyle name="level1a 9 2" xfId="9223"/>
    <cellStyle name="level1a 9 2 2" xfId="9224"/>
    <cellStyle name="level1a 9 2 2 2" xfId="22574"/>
    <cellStyle name="level1a 9 2 2 2 2" xfId="32522"/>
    <cellStyle name="level1a 9 2 3" xfId="22573"/>
    <cellStyle name="level1a 9 2 3 2" xfId="32521"/>
    <cellStyle name="level1a 9 3" xfId="9225"/>
    <cellStyle name="level1a 9 3 2" xfId="22575"/>
    <cellStyle name="level1a 9 3 2 2" xfId="32523"/>
    <cellStyle name="level1a 9 4" xfId="22572"/>
    <cellStyle name="level1a 9 4 2" xfId="32520"/>
    <cellStyle name="level2" xfId="9226"/>
    <cellStyle name="level2 10" xfId="9227"/>
    <cellStyle name="level2 11" xfId="9228"/>
    <cellStyle name="level2 2" xfId="9229"/>
    <cellStyle name="level2 2 2" xfId="9230"/>
    <cellStyle name="level2 2 2 2" xfId="9231"/>
    <cellStyle name="level2 2 2 3" xfId="9232"/>
    <cellStyle name="level2 2 3" xfId="9233"/>
    <cellStyle name="level2 2 3 2" xfId="9234"/>
    <cellStyle name="level2 2 4" xfId="9235"/>
    <cellStyle name="level2 2 4 2" xfId="9236"/>
    <cellStyle name="level2 2 5" xfId="9237"/>
    <cellStyle name="level2 2 5 2" xfId="9238"/>
    <cellStyle name="level2 2 6" xfId="9239"/>
    <cellStyle name="level2 2 6 2" xfId="9240"/>
    <cellStyle name="level2 2 7" xfId="9241"/>
    <cellStyle name="level2 2 7 2" xfId="9242"/>
    <cellStyle name="level2 2 8" xfId="9243"/>
    <cellStyle name="level2 3" xfId="9244"/>
    <cellStyle name="level2 4" xfId="9245"/>
    <cellStyle name="level2 5" xfId="9246"/>
    <cellStyle name="level2 6" xfId="9247"/>
    <cellStyle name="level2 7" xfId="9248"/>
    <cellStyle name="level2 8" xfId="9249"/>
    <cellStyle name="level2 9" xfId="9250"/>
    <cellStyle name="level2a" xfId="9251"/>
    <cellStyle name="level2a 10" xfId="9252"/>
    <cellStyle name="level2a 11" xfId="9253"/>
    <cellStyle name="level2a 2" xfId="9254"/>
    <cellStyle name="level2a 2 2" xfId="9255"/>
    <cellStyle name="level2a 2 2 2" xfId="9256"/>
    <cellStyle name="level2a 2 2 3" xfId="9257"/>
    <cellStyle name="level2a 2 3" xfId="9258"/>
    <cellStyle name="level2a 2 3 2" xfId="9259"/>
    <cellStyle name="level2a 2 4" xfId="9260"/>
    <cellStyle name="level2a 2 4 2" xfId="9261"/>
    <cellStyle name="level2a 2 5" xfId="9262"/>
    <cellStyle name="level2a 2 5 2" xfId="9263"/>
    <cellStyle name="level2a 2 6" xfId="9264"/>
    <cellStyle name="level2a 2 6 2" xfId="9265"/>
    <cellStyle name="level2a 2 7" xfId="9266"/>
    <cellStyle name="level2a 2 7 2" xfId="9267"/>
    <cellStyle name="level2a 2 8" xfId="9268"/>
    <cellStyle name="level2a 3" xfId="9269"/>
    <cellStyle name="level2a 4" xfId="9270"/>
    <cellStyle name="level2a 5" xfId="9271"/>
    <cellStyle name="level2a 6" xfId="9272"/>
    <cellStyle name="level2a 7" xfId="9273"/>
    <cellStyle name="level2a 8" xfId="9274"/>
    <cellStyle name="level2a 9" xfId="9275"/>
    <cellStyle name="level3" xfId="9276"/>
    <cellStyle name="level3 2" xfId="9277"/>
    <cellStyle name="level3 3" xfId="9278"/>
    <cellStyle name="level3 4" xfId="9279"/>
    <cellStyle name="level3 5" xfId="9280"/>
    <cellStyle name="level3 6" xfId="9281"/>
    <cellStyle name="level3 7" xfId="9282"/>
    <cellStyle name="level3 8" xfId="9283"/>
    <cellStyle name="level3 9" xfId="9284"/>
    <cellStyle name="Lien hypertexte" xfId="32526" builtinId="8"/>
    <cellStyle name="Lien hypertexte 2" xfId="9285"/>
    <cellStyle name="Lien hypertexte 2 2" xfId="9286"/>
    <cellStyle name="Lien hypertexte 3" xfId="9287"/>
    <cellStyle name="Lien hypertexte 3 2" xfId="9288"/>
    <cellStyle name="Lien hypertexte 4" xfId="9289"/>
    <cellStyle name="Lien hypertexte 4 2" xfId="9290"/>
    <cellStyle name="Lien hypertexte 4 2 2" xfId="9291"/>
    <cellStyle name="Lien hypertexte 4 3" xfId="9292"/>
    <cellStyle name="Lien hypertexte 5" xfId="9293"/>
    <cellStyle name="Lien hypertexte 5 2" xfId="9294"/>
    <cellStyle name="Lien hypertexte 6" xfId="9295"/>
    <cellStyle name="Line titles-Rows" xfId="9296"/>
    <cellStyle name="Line titles-Rows 10" xfId="9297"/>
    <cellStyle name="Line titles-Rows 10 2" xfId="9298"/>
    <cellStyle name="Line titles-Rows 10 2 2" xfId="26756"/>
    <cellStyle name="Line titles-Rows 10 3" xfId="26755"/>
    <cellStyle name="Line titles-Rows 11" xfId="26754"/>
    <cellStyle name="Line titles-Rows 2" xfId="9299"/>
    <cellStyle name="Line titles-Rows 2 10" xfId="26757"/>
    <cellStyle name="Line titles-Rows 2 2" xfId="9300"/>
    <cellStyle name="Line titles-Rows 2 2 2" xfId="9301"/>
    <cellStyle name="Line titles-Rows 2 2 2 2" xfId="9302"/>
    <cellStyle name="Line titles-Rows 2 2 2 2 2" xfId="9303"/>
    <cellStyle name="Line titles-Rows 2 2 2 2 2 2" xfId="9304"/>
    <cellStyle name="Line titles-Rows 2 2 2 2 2 2 2" xfId="26762"/>
    <cellStyle name="Line titles-Rows 2 2 2 2 2 3" xfId="26761"/>
    <cellStyle name="Line titles-Rows 2 2 2 2 3" xfId="9305"/>
    <cellStyle name="Line titles-Rows 2 2 2 2 3 2" xfId="9306"/>
    <cellStyle name="Line titles-Rows 2 2 2 2 3 2 2" xfId="26764"/>
    <cellStyle name="Line titles-Rows 2 2 2 2 3 3" xfId="26763"/>
    <cellStyle name="Line titles-Rows 2 2 2 2 4" xfId="26760"/>
    <cellStyle name="Line titles-Rows 2 2 2 3" xfId="9307"/>
    <cellStyle name="Line titles-Rows 2 2 2 3 2" xfId="9308"/>
    <cellStyle name="Line titles-Rows 2 2 2 3 2 2" xfId="9309"/>
    <cellStyle name="Line titles-Rows 2 2 2 3 2 2 2" xfId="26767"/>
    <cellStyle name="Line titles-Rows 2 2 2 3 2 3" xfId="26766"/>
    <cellStyle name="Line titles-Rows 2 2 2 3 3" xfId="9310"/>
    <cellStyle name="Line titles-Rows 2 2 2 3 3 2" xfId="9311"/>
    <cellStyle name="Line titles-Rows 2 2 2 3 3 2 2" xfId="26769"/>
    <cellStyle name="Line titles-Rows 2 2 2 3 3 3" xfId="26768"/>
    <cellStyle name="Line titles-Rows 2 2 2 3 4" xfId="26765"/>
    <cellStyle name="Line titles-Rows 2 2 2 4" xfId="9312"/>
    <cellStyle name="Line titles-Rows 2 2 2 4 2" xfId="9313"/>
    <cellStyle name="Line titles-Rows 2 2 2 4 2 2" xfId="26771"/>
    <cellStyle name="Line titles-Rows 2 2 2 4 3" xfId="26770"/>
    <cellStyle name="Line titles-Rows 2 2 2 5" xfId="26759"/>
    <cellStyle name="Line titles-Rows 2 2 3" xfId="9314"/>
    <cellStyle name="Line titles-Rows 2 2 3 2" xfId="9315"/>
    <cellStyle name="Line titles-Rows 2 2 3 2 2" xfId="9316"/>
    <cellStyle name="Line titles-Rows 2 2 3 2 2 2" xfId="9317"/>
    <cellStyle name="Line titles-Rows 2 2 3 2 2 2 2" xfId="26775"/>
    <cellStyle name="Line titles-Rows 2 2 3 2 2 3" xfId="26774"/>
    <cellStyle name="Line titles-Rows 2 2 3 2 3" xfId="9318"/>
    <cellStyle name="Line titles-Rows 2 2 3 2 3 2" xfId="9319"/>
    <cellStyle name="Line titles-Rows 2 2 3 2 3 2 2" xfId="26777"/>
    <cellStyle name="Line titles-Rows 2 2 3 2 3 3" xfId="26776"/>
    <cellStyle name="Line titles-Rows 2 2 3 2 4" xfId="26773"/>
    <cellStyle name="Line titles-Rows 2 2 3 3" xfId="9320"/>
    <cellStyle name="Line titles-Rows 2 2 3 3 2" xfId="9321"/>
    <cellStyle name="Line titles-Rows 2 2 3 3 2 2" xfId="9322"/>
    <cellStyle name="Line titles-Rows 2 2 3 3 2 2 2" xfId="26780"/>
    <cellStyle name="Line titles-Rows 2 2 3 3 2 3" xfId="26779"/>
    <cellStyle name="Line titles-Rows 2 2 3 3 3" xfId="9323"/>
    <cellStyle name="Line titles-Rows 2 2 3 3 3 2" xfId="9324"/>
    <cellStyle name="Line titles-Rows 2 2 3 3 3 2 2" xfId="26782"/>
    <cellStyle name="Line titles-Rows 2 2 3 3 3 3" xfId="26781"/>
    <cellStyle name="Line titles-Rows 2 2 3 3 4" xfId="26778"/>
    <cellStyle name="Line titles-Rows 2 2 3 4" xfId="9325"/>
    <cellStyle name="Line titles-Rows 2 2 3 4 2" xfId="9326"/>
    <cellStyle name="Line titles-Rows 2 2 3 4 2 2" xfId="26784"/>
    <cellStyle name="Line titles-Rows 2 2 3 4 3" xfId="26783"/>
    <cellStyle name="Line titles-Rows 2 2 3 5" xfId="26772"/>
    <cellStyle name="Line titles-Rows 2 2 4" xfId="9327"/>
    <cellStyle name="Line titles-Rows 2 2 4 2" xfId="9328"/>
    <cellStyle name="Line titles-Rows 2 2 4 2 2" xfId="9329"/>
    <cellStyle name="Line titles-Rows 2 2 4 2 2 2" xfId="26787"/>
    <cellStyle name="Line titles-Rows 2 2 4 2 3" xfId="26786"/>
    <cellStyle name="Line titles-Rows 2 2 4 3" xfId="9330"/>
    <cellStyle name="Line titles-Rows 2 2 4 3 2" xfId="9331"/>
    <cellStyle name="Line titles-Rows 2 2 4 3 2 2" xfId="26789"/>
    <cellStyle name="Line titles-Rows 2 2 4 3 3" xfId="26788"/>
    <cellStyle name="Line titles-Rows 2 2 4 4" xfId="26785"/>
    <cellStyle name="Line titles-Rows 2 2 5" xfId="9332"/>
    <cellStyle name="Line titles-Rows 2 2 5 2" xfId="9333"/>
    <cellStyle name="Line titles-Rows 2 2 5 2 2" xfId="9334"/>
    <cellStyle name="Line titles-Rows 2 2 5 2 2 2" xfId="26792"/>
    <cellStyle name="Line titles-Rows 2 2 5 2 3" xfId="26791"/>
    <cellStyle name="Line titles-Rows 2 2 5 3" xfId="9335"/>
    <cellStyle name="Line titles-Rows 2 2 5 3 2" xfId="9336"/>
    <cellStyle name="Line titles-Rows 2 2 5 3 2 2" xfId="26794"/>
    <cellStyle name="Line titles-Rows 2 2 5 3 3" xfId="26793"/>
    <cellStyle name="Line titles-Rows 2 2 5 4" xfId="26790"/>
    <cellStyle name="Line titles-Rows 2 2 6" xfId="9337"/>
    <cellStyle name="Line titles-Rows 2 2 6 2" xfId="9338"/>
    <cellStyle name="Line titles-Rows 2 2 6 2 2" xfId="26796"/>
    <cellStyle name="Line titles-Rows 2 2 6 3" xfId="26795"/>
    <cellStyle name="Line titles-Rows 2 2 7" xfId="26758"/>
    <cellStyle name="Line titles-Rows 2 3" xfId="9339"/>
    <cellStyle name="Line titles-Rows 2 3 2" xfId="9340"/>
    <cellStyle name="Line titles-Rows 2 3 2 2" xfId="9341"/>
    <cellStyle name="Line titles-Rows 2 3 2 2 2" xfId="9342"/>
    <cellStyle name="Line titles-Rows 2 3 2 2 2 2" xfId="9343"/>
    <cellStyle name="Line titles-Rows 2 3 2 2 2 2 2" xfId="26801"/>
    <cellStyle name="Line titles-Rows 2 3 2 2 2 3" xfId="26800"/>
    <cellStyle name="Line titles-Rows 2 3 2 2 3" xfId="9344"/>
    <cellStyle name="Line titles-Rows 2 3 2 2 3 2" xfId="9345"/>
    <cellStyle name="Line titles-Rows 2 3 2 2 3 2 2" xfId="26803"/>
    <cellStyle name="Line titles-Rows 2 3 2 2 3 3" xfId="26802"/>
    <cellStyle name="Line titles-Rows 2 3 2 2 4" xfId="26799"/>
    <cellStyle name="Line titles-Rows 2 3 2 3" xfId="9346"/>
    <cellStyle name="Line titles-Rows 2 3 2 3 2" xfId="9347"/>
    <cellStyle name="Line titles-Rows 2 3 2 3 2 2" xfId="9348"/>
    <cellStyle name="Line titles-Rows 2 3 2 3 2 2 2" xfId="26806"/>
    <cellStyle name="Line titles-Rows 2 3 2 3 2 3" xfId="26805"/>
    <cellStyle name="Line titles-Rows 2 3 2 3 3" xfId="9349"/>
    <cellStyle name="Line titles-Rows 2 3 2 3 3 2" xfId="9350"/>
    <cellStyle name="Line titles-Rows 2 3 2 3 3 2 2" xfId="26808"/>
    <cellStyle name="Line titles-Rows 2 3 2 3 3 3" xfId="26807"/>
    <cellStyle name="Line titles-Rows 2 3 2 3 4" xfId="26804"/>
    <cellStyle name="Line titles-Rows 2 3 2 4" xfId="9351"/>
    <cellStyle name="Line titles-Rows 2 3 2 4 2" xfId="9352"/>
    <cellStyle name="Line titles-Rows 2 3 2 4 2 2" xfId="26810"/>
    <cellStyle name="Line titles-Rows 2 3 2 4 3" xfId="26809"/>
    <cellStyle name="Line titles-Rows 2 3 2 5" xfId="26798"/>
    <cellStyle name="Line titles-Rows 2 3 3" xfId="9353"/>
    <cellStyle name="Line titles-Rows 2 3 3 2" xfId="9354"/>
    <cellStyle name="Line titles-Rows 2 3 3 2 2" xfId="9355"/>
    <cellStyle name="Line titles-Rows 2 3 3 2 2 2" xfId="9356"/>
    <cellStyle name="Line titles-Rows 2 3 3 2 2 2 2" xfId="26814"/>
    <cellStyle name="Line titles-Rows 2 3 3 2 2 3" xfId="26813"/>
    <cellStyle name="Line titles-Rows 2 3 3 2 3" xfId="9357"/>
    <cellStyle name="Line titles-Rows 2 3 3 2 3 2" xfId="9358"/>
    <cellStyle name="Line titles-Rows 2 3 3 2 3 2 2" xfId="26816"/>
    <cellStyle name="Line titles-Rows 2 3 3 2 3 3" xfId="26815"/>
    <cellStyle name="Line titles-Rows 2 3 3 2 4" xfId="26812"/>
    <cellStyle name="Line titles-Rows 2 3 3 3" xfId="9359"/>
    <cellStyle name="Line titles-Rows 2 3 3 3 2" xfId="9360"/>
    <cellStyle name="Line titles-Rows 2 3 3 3 2 2" xfId="9361"/>
    <cellStyle name="Line titles-Rows 2 3 3 3 2 2 2" xfId="26819"/>
    <cellStyle name="Line titles-Rows 2 3 3 3 2 3" xfId="26818"/>
    <cellStyle name="Line titles-Rows 2 3 3 3 3" xfId="9362"/>
    <cellStyle name="Line titles-Rows 2 3 3 3 3 2" xfId="9363"/>
    <cellStyle name="Line titles-Rows 2 3 3 3 3 2 2" xfId="26821"/>
    <cellStyle name="Line titles-Rows 2 3 3 3 3 3" xfId="26820"/>
    <cellStyle name="Line titles-Rows 2 3 3 3 4" xfId="26817"/>
    <cellStyle name="Line titles-Rows 2 3 3 4" xfId="9364"/>
    <cellStyle name="Line titles-Rows 2 3 3 4 2" xfId="9365"/>
    <cellStyle name="Line titles-Rows 2 3 3 4 2 2" xfId="26823"/>
    <cellStyle name="Line titles-Rows 2 3 3 4 3" xfId="26822"/>
    <cellStyle name="Line titles-Rows 2 3 3 5" xfId="26811"/>
    <cellStyle name="Line titles-Rows 2 3 4" xfId="9366"/>
    <cellStyle name="Line titles-Rows 2 3 4 2" xfId="9367"/>
    <cellStyle name="Line titles-Rows 2 3 4 2 2" xfId="9368"/>
    <cellStyle name="Line titles-Rows 2 3 4 2 2 2" xfId="26826"/>
    <cellStyle name="Line titles-Rows 2 3 4 2 3" xfId="26825"/>
    <cellStyle name="Line titles-Rows 2 3 4 3" xfId="9369"/>
    <cellStyle name="Line titles-Rows 2 3 4 3 2" xfId="9370"/>
    <cellStyle name="Line titles-Rows 2 3 4 3 2 2" xfId="26828"/>
    <cellStyle name="Line titles-Rows 2 3 4 3 3" xfId="26827"/>
    <cellStyle name="Line titles-Rows 2 3 4 4" xfId="26824"/>
    <cellStyle name="Line titles-Rows 2 3 5" xfId="9371"/>
    <cellStyle name="Line titles-Rows 2 3 5 2" xfId="9372"/>
    <cellStyle name="Line titles-Rows 2 3 5 2 2" xfId="9373"/>
    <cellStyle name="Line titles-Rows 2 3 5 2 2 2" xfId="26831"/>
    <cellStyle name="Line titles-Rows 2 3 5 2 3" xfId="26830"/>
    <cellStyle name="Line titles-Rows 2 3 5 3" xfId="9374"/>
    <cellStyle name="Line titles-Rows 2 3 5 3 2" xfId="9375"/>
    <cellStyle name="Line titles-Rows 2 3 5 3 2 2" xfId="26833"/>
    <cellStyle name="Line titles-Rows 2 3 5 3 3" xfId="26832"/>
    <cellStyle name="Line titles-Rows 2 3 5 4" xfId="26829"/>
    <cellStyle name="Line titles-Rows 2 3 6" xfId="9376"/>
    <cellStyle name="Line titles-Rows 2 3 6 2" xfId="9377"/>
    <cellStyle name="Line titles-Rows 2 3 6 2 2" xfId="26835"/>
    <cellStyle name="Line titles-Rows 2 3 6 3" xfId="26834"/>
    <cellStyle name="Line titles-Rows 2 3 7" xfId="26797"/>
    <cellStyle name="Line titles-Rows 2 4" xfId="9378"/>
    <cellStyle name="Line titles-Rows 2 4 2" xfId="9379"/>
    <cellStyle name="Line titles-Rows 2 4 2 2" xfId="9380"/>
    <cellStyle name="Line titles-Rows 2 4 2 2 2" xfId="9381"/>
    <cellStyle name="Line titles-Rows 2 4 2 2 2 2" xfId="9382"/>
    <cellStyle name="Line titles-Rows 2 4 2 2 2 2 2" xfId="26840"/>
    <cellStyle name="Line titles-Rows 2 4 2 2 2 3" xfId="26839"/>
    <cellStyle name="Line titles-Rows 2 4 2 2 3" xfId="9383"/>
    <cellStyle name="Line titles-Rows 2 4 2 2 3 2" xfId="9384"/>
    <cellStyle name="Line titles-Rows 2 4 2 2 3 2 2" xfId="26842"/>
    <cellStyle name="Line titles-Rows 2 4 2 2 3 3" xfId="26841"/>
    <cellStyle name="Line titles-Rows 2 4 2 2 4" xfId="26838"/>
    <cellStyle name="Line titles-Rows 2 4 2 3" xfId="9385"/>
    <cellStyle name="Line titles-Rows 2 4 2 3 2" xfId="9386"/>
    <cellStyle name="Line titles-Rows 2 4 2 3 2 2" xfId="9387"/>
    <cellStyle name="Line titles-Rows 2 4 2 3 2 2 2" xfId="26845"/>
    <cellStyle name="Line titles-Rows 2 4 2 3 2 3" xfId="26844"/>
    <cellStyle name="Line titles-Rows 2 4 2 3 3" xfId="9388"/>
    <cellStyle name="Line titles-Rows 2 4 2 3 3 2" xfId="9389"/>
    <cellStyle name="Line titles-Rows 2 4 2 3 3 2 2" xfId="26847"/>
    <cellStyle name="Line titles-Rows 2 4 2 3 3 3" xfId="26846"/>
    <cellStyle name="Line titles-Rows 2 4 2 3 4" xfId="26843"/>
    <cellStyle name="Line titles-Rows 2 4 2 4" xfId="9390"/>
    <cellStyle name="Line titles-Rows 2 4 2 4 2" xfId="9391"/>
    <cellStyle name="Line titles-Rows 2 4 2 4 2 2" xfId="26849"/>
    <cellStyle name="Line titles-Rows 2 4 2 4 3" xfId="26848"/>
    <cellStyle name="Line titles-Rows 2 4 2 5" xfId="26837"/>
    <cellStyle name="Line titles-Rows 2 4 3" xfId="9392"/>
    <cellStyle name="Line titles-Rows 2 4 3 2" xfId="9393"/>
    <cellStyle name="Line titles-Rows 2 4 3 2 2" xfId="9394"/>
    <cellStyle name="Line titles-Rows 2 4 3 2 2 2" xfId="9395"/>
    <cellStyle name="Line titles-Rows 2 4 3 2 2 2 2" xfId="26853"/>
    <cellStyle name="Line titles-Rows 2 4 3 2 2 3" xfId="26852"/>
    <cellStyle name="Line titles-Rows 2 4 3 2 3" xfId="9396"/>
    <cellStyle name="Line titles-Rows 2 4 3 2 3 2" xfId="9397"/>
    <cellStyle name="Line titles-Rows 2 4 3 2 3 2 2" xfId="26855"/>
    <cellStyle name="Line titles-Rows 2 4 3 2 3 3" xfId="26854"/>
    <cellStyle name="Line titles-Rows 2 4 3 2 4" xfId="26851"/>
    <cellStyle name="Line titles-Rows 2 4 3 3" xfId="9398"/>
    <cellStyle name="Line titles-Rows 2 4 3 3 2" xfId="9399"/>
    <cellStyle name="Line titles-Rows 2 4 3 3 2 2" xfId="9400"/>
    <cellStyle name="Line titles-Rows 2 4 3 3 2 2 2" xfId="26858"/>
    <cellStyle name="Line titles-Rows 2 4 3 3 2 3" xfId="26857"/>
    <cellStyle name="Line titles-Rows 2 4 3 3 3" xfId="9401"/>
    <cellStyle name="Line titles-Rows 2 4 3 3 3 2" xfId="9402"/>
    <cellStyle name="Line titles-Rows 2 4 3 3 3 2 2" xfId="26860"/>
    <cellStyle name="Line titles-Rows 2 4 3 3 3 3" xfId="26859"/>
    <cellStyle name="Line titles-Rows 2 4 3 3 4" xfId="26856"/>
    <cellStyle name="Line titles-Rows 2 4 3 4" xfId="9403"/>
    <cellStyle name="Line titles-Rows 2 4 3 4 2" xfId="9404"/>
    <cellStyle name="Line titles-Rows 2 4 3 4 2 2" xfId="26862"/>
    <cellStyle name="Line titles-Rows 2 4 3 4 3" xfId="26861"/>
    <cellStyle name="Line titles-Rows 2 4 3 5" xfId="26850"/>
    <cellStyle name="Line titles-Rows 2 4 4" xfId="9405"/>
    <cellStyle name="Line titles-Rows 2 4 4 2" xfId="9406"/>
    <cellStyle name="Line titles-Rows 2 4 4 2 2" xfId="9407"/>
    <cellStyle name="Line titles-Rows 2 4 4 2 2 2" xfId="26865"/>
    <cellStyle name="Line titles-Rows 2 4 4 2 3" xfId="26864"/>
    <cellStyle name="Line titles-Rows 2 4 4 3" xfId="9408"/>
    <cellStyle name="Line titles-Rows 2 4 4 3 2" xfId="9409"/>
    <cellStyle name="Line titles-Rows 2 4 4 3 2 2" xfId="26867"/>
    <cellStyle name="Line titles-Rows 2 4 4 3 3" xfId="26866"/>
    <cellStyle name="Line titles-Rows 2 4 4 4" xfId="26863"/>
    <cellStyle name="Line titles-Rows 2 4 5" xfId="9410"/>
    <cellStyle name="Line titles-Rows 2 4 5 2" xfId="9411"/>
    <cellStyle name="Line titles-Rows 2 4 5 2 2" xfId="9412"/>
    <cellStyle name="Line titles-Rows 2 4 5 2 2 2" xfId="26870"/>
    <cellStyle name="Line titles-Rows 2 4 5 2 3" xfId="26869"/>
    <cellStyle name="Line titles-Rows 2 4 5 3" xfId="9413"/>
    <cellStyle name="Line titles-Rows 2 4 5 3 2" xfId="9414"/>
    <cellStyle name="Line titles-Rows 2 4 5 3 2 2" xfId="26872"/>
    <cellStyle name="Line titles-Rows 2 4 5 3 3" xfId="26871"/>
    <cellStyle name="Line titles-Rows 2 4 5 4" xfId="26868"/>
    <cellStyle name="Line titles-Rows 2 4 6" xfId="9415"/>
    <cellStyle name="Line titles-Rows 2 4 6 2" xfId="9416"/>
    <cellStyle name="Line titles-Rows 2 4 6 2 2" xfId="26874"/>
    <cellStyle name="Line titles-Rows 2 4 6 3" xfId="26873"/>
    <cellStyle name="Line titles-Rows 2 4 7" xfId="26836"/>
    <cellStyle name="Line titles-Rows 2 5" xfId="9417"/>
    <cellStyle name="Line titles-Rows 2 5 2" xfId="9418"/>
    <cellStyle name="Line titles-Rows 2 5 2 2" xfId="9419"/>
    <cellStyle name="Line titles-Rows 2 5 2 2 2" xfId="9420"/>
    <cellStyle name="Line titles-Rows 2 5 2 2 2 2" xfId="26878"/>
    <cellStyle name="Line titles-Rows 2 5 2 2 3" xfId="26877"/>
    <cellStyle name="Line titles-Rows 2 5 2 3" xfId="9421"/>
    <cellStyle name="Line titles-Rows 2 5 2 3 2" xfId="9422"/>
    <cellStyle name="Line titles-Rows 2 5 2 3 2 2" xfId="26880"/>
    <cellStyle name="Line titles-Rows 2 5 2 3 3" xfId="26879"/>
    <cellStyle name="Line titles-Rows 2 5 2 4" xfId="26876"/>
    <cellStyle name="Line titles-Rows 2 5 3" xfId="9423"/>
    <cellStyle name="Line titles-Rows 2 5 3 2" xfId="9424"/>
    <cellStyle name="Line titles-Rows 2 5 3 2 2" xfId="9425"/>
    <cellStyle name="Line titles-Rows 2 5 3 2 2 2" xfId="26883"/>
    <cellStyle name="Line titles-Rows 2 5 3 2 3" xfId="26882"/>
    <cellStyle name="Line titles-Rows 2 5 3 3" xfId="9426"/>
    <cellStyle name="Line titles-Rows 2 5 3 3 2" xfId="9427"/>
    <cellStyle name="Line titles-Rows 2 5 3 3 2 2" xfId="26885"/>
    <cellStyle name="Line titles-Rows 2 5 3 3 3" xfId="26884"/>
    <cellStyle name="Line titles-Rows 2 5 3 4" xfId="26881"/>
    <cellStyle name="Line titles-Rows 2 5 4" xfId="9428"/>
    <cellStyle name="Line titles-Rows 2 5 4 2" xfId="9429"/>
    <cellStyle name="Line titles-Rows 2 5 4 2 2" xfId="26887"/>
    <cellStyle name="Line titles-Rows 2 5 4 3" xfId="26886"/>
    <cellStyle name="Line titles-Rows 2 5 5" xfId="26875"/>
    <cellStyle name="Line titles-Rows 2 6" xfId="9430"/>
    <cellStyle name="Line titles-Rows 2 6 2" xfId="9431"/>
    <cellStyle name="Line titles-Rows 2 6 2 2" xfId="9432"/>
    <cellStyle name="Line titles-Rows 2 6 2 2 2" xfId="9433"/>
    <cellStyle name="Line titles-Rows 2 6 2 2 2 2" xfId="26891"/>
    <cellStyle name="Line titles-Rows 2 6 2 2 3" xfId="26890"/>
    <cellStyle name="Line titles-Rows 2 6 2 3" xfId="9434"/>
    <cellStyle name="Line titles-Rows 2 6 2 3 2" xfId="9435"/>
    <cellStyle name="Line titles-Rows 2 6 2 3 2 2" xfId="26893"/>
    <cellStyle name="Line titles-Rows 2 6 2 3 3" xfId="26892"/>
    <cellStyle name="Line titles-Rows 2 6 2 4" xfId="26889"/>
    <cellStyle name="Line titles-Rows 2 6 3" xfId="9436"/>
    <cellStyle name="Line titles-Rows 2 6 3 2" xfId="9437"/>
    <cellStyle name="Line titles-Rows 2 6 3 2 2" xfId="9438"/>
    <cellStyle name="Line titles-Rows 2 6 3 2 2 2" xfId="26896"/>
    <cellStyle name="Line titles-Rows 2 6 3 2 3" xfId="26895"/>
    <cellStyle name="Line titles-Rows 2 6 3 3" xfId="9439"/>
    <cellStyle name="Line titles-Rows 2 6 3 3 2" xfId="9440"/>
    <cellStyle name="Line titles-Rows 2 6 3 3 2 2" xfId="26898"/>
    <cellStyle name="Line titles-Rows 2 6 3 3 3" xfId="26897"/>
    <cellStyle name="Line titles-Rows 2 6 3 4" xfId="26894"/>
    <cellStyle name="Line titles-Rows 2 6 4" xfId="9441"/>
    <cellStyle name="Line titles-Rows 2 6 4 2" xfId="9442"/>
    <cellStyle name="Line titles-Rows 2 6 4 2 2" xfId="26900"/>
    <cellStyle name="Line titles-Rows 2 6 4 3" xfId="26899"/>
    <cellStyle name="Line titles-Rows 2 6 5" xfId="26888"/>
    <cellStyle name="Line titles-Rows 2 7" xfId="9443"/>
    <cellStyle name="Line titles-Rows 2 7 2" xfId="9444"/>
    <cellStyle name="Line titles-Rows 2 7 2 2" xfId="9445"/>
    <cellStyle name="Line titles-Rows 2 7 2 2 2" xfId="26903"/>
    <cellStyle name="Line titles-Rows 2 7 2 3" xfId="26902"/>
    <cellStyle name="Line titles-Rows 2 7 3" xfId="9446"/>
    <cellStyle name="Line titles-Rows 2 7 3 2" xfId="9447"/>
    <cellStyle name="Line titles-Rows 2 7 3 2 2" xfId="26905"/>
    <cellStyle name="Line titles-Rows 2 7 3 3" xfId="26904"/>
    <cellStyle name="Line titles-Rows 2 7 4" xfId="26901"/>
    <cellStyle name="Line titles-Rows 2 8" xfId="9448"/>
    <cellStyle name="Line titles-Rows 2 8 2" xfId="9449"/>
    <cellStyle name="Line titles-Rows 2 8 2 2" xfId="9450"/>
    <cellStyle name="Line titles-Rows 2 8 2 2 2" xfId="26908"/>
    <cellStyle name="Line titles-Rows 2 8 2 3" xfId="26907"/>
    <cellStyle name="Line titles-Rows 2 8 3" xfId="9451"/>
    <cellStyle name="Line titles-Rows 2 8 3 2" xfId="9452"/>
    <cellStyle name="Line titles-Rows 2 8 3 2 2" xfId="26910"/>
    <cellStyle name="Line titles-Rows 2 8 3 3" xfId="26909"/>
    <cellStyle name="Line titles-Rows 2 8 4" xfId="26906"/>
    <cellStyle name="Line titles-Rows 2 9" xfId="9453"/>
    <cellStyle name="Line titles-Rows 2 9 2" xfId="9454"/>
    <cellStyle name="Line titles-Rows 2 9 2 2" xfId="26912"/>
    <cellStyle name="Line titles-Rows 2 9 3" xfId="26911"/>
    <cellStyle name="Line titles-Rows 3" xfId="9455"/>
    <cellStyle name="Line titles-Rows 3 2" xfId="9456"/>
    <cellStyle name="Line titles-Rows 3 2 2" xfId="9457"/>
    <cellStyle name="Line titles-Rows 3 2 2 2" xfId="9458"/>
    <cellStyle name="Line titles-Rows 3 2 2 2 2" xfId="9459"/>
    <cellStyle name="Line titles-Rows 3 2 2 2 2 2" xfId="26917"/>
    <cellStyle name="Line titles-Rows 3 2 2 2 3" xfId="26916"/>
    <cellStyle name="Line titles-Rows 3 2 2 3" xfId="9460"/>
    <cellStyle name="Line titles-Rows 3 2 2 3 2" xfId="9461"/>
    <cellStyle name="Line titles-Rows 3 2 2 3 2 2" xfId="26919"/>
    <cellStyle name="Line titles-Rows 3 2 2 3 3" xfId="26918"/>
    <cellStyle name="Line titles-Rows 3 2 2 4" xfId="26915"/>
    <cellStyle name="Line titles-Rows 3 2 3" xfId="9462"/>
    <cellStyle name="Line titles-Rows 3 2 3 2" xfId="9463"/>
    <cellStyle name="Line titles-Rows 3 2 3 2 2" xfId="9464"/>
    <cellStyle name="Line titles-Rows 3 2 3 2 2 2" xfId="26922"/>
    <cellStyle name="Line titles-Rows 3 2 3 2 3" xfId="26921"/>
    <cellStyle name="Line titles-Rows 3 2 3 3" xfId="9465"/>
    <cellStyle name="Line titles-Rows 3 2 3 3 2" xfId="9466"/>
    <cellStyle name="Line titles-Rows 3 2 3 3 2 2" xfId="26924"/>
    <cellStyle name="Line titles-Rows 3 2 3 3 3" xfId="26923"/>
    <cellStyle name="Line titles-Rows 3 2 3 4" xfId="26920"/>
    <cellStyle name="Line titles-Rows 3 2 4" xfId="9467"/>
    <cellStyle name="Line titles-Rows 3 2 4 2" xfId="9468"/>
    <cellStyle name="Line titles-Rows 3 2 4 2 2" xfId="26926"/>
    <cellStyle name="Line titles-Rows 3 2 4 3" xfId="26925"/>
    <cellStyle name="Line titles-Rows 3 2 5" xfId="26914"/>
    <cellStyle name="Line titles-Rows 3 3" xfId="9469"/>
    <cellStyle name="Line titles-Rows 3 3 2" xfId="9470"/>
    <cellStyle name="Line titles-Rows 3 3 2 2" xfId="9471"/>
    <cellStyle name="Line titles-Rows 3 3 2 2 2" xfId="9472"/>
    <cellStyle name="Line titles-Rows 3 3 2 2 2 2" xfId="26930"/>
    <cellStyle name="Line titles-Rows 3 3 2 2 3" xfId="26929"/>
    <cellStyle name="Line titles-Rows 3 3 2 3" xfId="9473"/>
    <cellStyle name="Line titles-Rows 3 3 2 3 2" xfId="9474"/>
    <cellStyle name="Line titles-Rows 3 3 2 3 2 2" xfId="26932"/>
    <cellStyle name="Line titles-Rows 3 3 2 3 3" xfId="26931"/>
    <cellStyle name="Line titles-Rows 3 3 2 4" xfId="26928"/>
    <cellStyle name="Line titles-Rows 3 3 3" xfId="9475"/>
    <cellStyle name="Line titles-Rows 3 3 3 2" xfId="9476"/>
    <cellStyle name="Line titles-Rows 3 3 3 2 2" xfId="9477"/>
    <cellStyle name="Line titles-Rows 3 3 3 2 2 2" xfId="26935"/>
    <cellStyle name="Line titles-Rows 3 3 3 2 3" xfId="26934"/>
    <cellStyle name="Line titles-Rows 3 3 3 3" xfId="9478"/>
    <cellStyle name="Line titles-Rows 3 3 3 3 2" xfId="9479"/>
    <cellStyle name="Line titles-Rows 3 3 3 3 2 2" xfId="26937"/>
    <cellStyle name="Line titles-Rows 3 3 3 3 3" xfId="26936"/>
    <cellStyle name="Line titles-Rows 3 3 3 4" xfId="26933"/>
    <cellStyle name="Line titles-Rows 3 3 4" xfId="9480"/>
    <cellStyle name="Line titles-Rows 3 3 4 2" xfId="9481"/>
    <cellStyle name="Line titles-Rows 3 3 4 2 2" xfId="26939"/>
    <cellStyle name="Line titles-Rows 3 3 4 3" xfId="26938"/>
    <cellStyle name="Line titles-Rows 3 3 5" xfId="26927"/>
    <cellStyle name="Line titles-Rows 3 4" xfId="9482"/>
    <cellStyle name="Line titles-Rows 3 4 2" xfId="9483"/>
    <cellStyle name="Line titles-Rows 3 4 2 2" xfId="9484"/>
    <cellStyle name="Line titles-Rows 3 4 2 2 2" xfId="26942"/>
    <cellStyle name="Line titles-Rows 3 4 2 3" xfId="26941"/>
    <cellStyle name="Line titles-Rows 3 4 3" xfId="9485"/>
    <cellStyle name="Line titles-Rows 3 4 3 2" xfId="9486"/>
    <cellStyle name="Line titles-Rows 3 4 3 2 2" xfId="26944"/>
    <cellStyle name="Line titles-Rows 3 4 3 3" xfId="26943"/>
    <cellStyle name="Line titles-Rows 3 4 4" xfId="26940"/>
    <cellStyle name="Line titles-Rows 3 5" xfId="9487"/>
    <cellStyle name="Line titles-Rows 3 5 2" xfId="9488"/>
    <cellStyle name="Line titles-Rows 3 5 2 2" xfId="9489"/>
    <cellStyle name="Line titles-Rows 3 5 2 2 2" xfId="26947"/>
    <cellStyle name="Line titles-Rows 3 5 2 3" xfId="26946"/>
    <cellStyle name="Line titles-Rows 3 5 3" xfId="9490"/>
    <cellStyle name="Line titles-Rows 3 5 3 2" xfId="9491"/>
    <cellStyle name="Line titles-Rows 3 5 3 2 2" xfId="26949"/>
    <cellStyle name="Line titles-Rows 3 5 3 3" xfId="26948"/>
    <cellStyle name="Line titles-Rows 3 5 4" xfId="26945"/>
    <cellStyle name="Line titles-Rows 3 6" xfId="9492"/>
    <cellStyle name="Line titles-Rows 3 6 2" xfId="9493"/>
    <cellStyle name="Line titles-Rows 3 6 2 2" xfId="26951"/>
    <cellStyle name="Line titles-Rows 3 6 3" xfId="26950"/>
    <cellStyle name="Line titles-Rows 3 7" xfId="26913"/>
    <cellStyle name="Line titles-Rows 4" xfId="9494"/>
    <cellStyle name="Line titles-Rows 4 2" xfId="9495"/>
    <cellStyle name="Line titles-Rows 4 2 2" xfId="9496"/>
    <cellStyle name="Line titles-Rows 4 2 2 2" xfId="9497"/>
    <cellStyle name="Line titles-Rows 4 2 2 2 2" xfId="9498"/>
    <cellStyle name="Line titles-Rows 4 2 2 2 2 2" xfId="26956"/>
    <cellStyle name="Line titles-Rows 4 2 2 2 3" xfId="26955"/>
    <cellStyle name="Line titles-Rows 4 2 2 3" xfId="9499"/>
    <cellStyle name="Line titles-Rows 4 2 2 3 2" xfId="9500"/>
    <cellStyle name="Line titles-Rows 4 2 2 3 2 2" xfId="26958"/>
    <cellStyle name="Line titles-Rows 4 2 2 3 3" xfId="26957"/>
    <cellStyle name="Line titles-Rows 4 2 2 4" xfId="26954"/>
    <cellStyle name="Line titles-Rows 4 2 3" xfId="9501"/>
    <cellStyle name="Line titles-Rows 4 2 3 2" xfId="9502"/>
    <cellStyle name="Line titles-Rows 4 2 3 2 2" xfId="9503"/>
    <cellStyle name="Line titles-Rows 4 2 3 2 2 2" xfId="26961"/>
    <cellStyle name="Line titles-Rows 4 2 3 2 3" xfId="26960"/>
    <cellStyle name="Line titles-Rows 4 2 3 3" xfId="9504"/>
    <cellStyle name="Line titles-Rows 4 2 3 3 2" xfId="9505"/>
    <cellStyle name="Line titles-Rows 4 2 3 3 2 2" xfId="26963"/>
    <cellStyle name="Line titles-Rows 4 2 3 3 3" xfId="26962"/>
    <cellStyle name="Line titles-Rows 4 2 3 4" xfId="26959"/>
    <cellStyle name="Line titles-Rows 4 2 4" xfId="9506"/>
    <cellStyle name="Line titles-Rows 4 2 4 2" xfId="9507"/>
    <cellStyle name="Line titles-Rows 4 2 4 2 2" xfId="26965"/>
    <cellStyle name="Line titles-Rows 4 2 4 3" xfId="26964"/>
    <cellStyle name="Line titles-Rows 4 2 5" xfId="26953"/>
    <cellStyle name="Line titles-Rows 4 3" xfId="9508"/>
    <cellStyle name="Line titles-Rows 4 3 2" xfId="9509"/>
    <cellStyle name="Line titles-Rows 4 3 2 2" xfId="9510"/>
    <cellStyle name="Line titles-Rows 4 3 2 2 2" xfId="9511"/>
    <cellStyle name="Line titles-Rows 4 3 2 2 2 2" xfId="26969"/>
    <cellStyle name="Line titles-Rows 4 3 2 2 3" xfId="26968"/>
    <cellStyle name="Line titles-Rows 4 3 2 3" xfId="9512"/>
    <cellStyle name="Line titles-Rows 4 3 2 3 2" xfId="9513"/>
    <cellStyle name="Line titles-Rows 4 3 2 3 2 2" xfId="26971"/>
    <cellStyle name="Line titles-Rows 4 3 2 3 3" xfId="26970"/>
    <cellStyle name="Line titles-Rows 4 3 2 4" xfId="26967"/>
    <cellStyle name="Line titles-Rows 4 3 3" xfId="9514"/>
    <cellStyle name="Line titles-Rows 4 3 3 2" xfId="9515"/>
    <cellStyle name="Line titles-Rows 4 3 3 2 2" xfId="9516"/>
    <cellStyle name="Line titles-Rows 4 3 3 2 2 2" xfId="26974"/>
    <cellStyle name="Line titles-Rows 4 3 3 2 3" xfId="26973"/>
    <cellStyle name="Line titles-Rows 4 3 3 3" xfId="9517"/>
    <cellStyle name="Line titles-Rows 4 3 3 3 2" xfId="9518"/>
    <cellStyle name="Line titles-Rows 4 3 3 3 2 2" xfId="26976"/>
    <cellStyle name="Line titles-Rows 4 3 3 3 3" xfId="26975"/>
    <cellStyle name="Line titles-Rows 4 3 3 4" xfId="26972"/>
    <cellStyle name="Line titles-Rows 4 3 4" xfId="9519"/>
    <cellStyle name="Line titles-Rows 4 3 4 2" xfId="9520"/>
    <cellStyle name="Line titles-Rows 4 3 4 2 2" xfId="26978"/>
    <cellStyle name="Line titles-Rows 4 3 4 3" xfId="26977"/>
    <cellStyle name="Line titles-Rows 4 3 5" xfId="26966"/>
    <cellStyle name="Line titles-Rows 4 4" xfId="9521"/>
    <cellStyle name="Line titles-Rows 4 4 2" xfId="9522"/>
    <cellStyle name="Line titles-Rows 4 4 2 2" xfId="9523"/>
    <cellStyle name="Line titles-Rows 4 4 2 2 2" xfId="26981"/>
    <cellStyle name="Line titles-Rows 4 4 2 3" xfId="26980"/>
    <cellStyle name="Line titles-Rows 4 4 3" xfId="9524"/>
    <cellStyle name="Line titles-Rows 4 4 3 2" xfId="9525"/>
    <cellStyle name="Line titles-Rows 4 4 3 2 2" xfId="26983"/>
    <cellStyle name="Line titles-Rows 4 4 3 3" xfId="26982"/>
    <cellStyle name="Line titles-Rows 4 4 4" xfId="26979"/>
    <cellStyle name="Line titles-Rows 4 5" xfId="9526"/>
    <cellStyle name="Line titles-Rows 4 5 2" xfId="9527"/>
    <cellStyle name="Line titles-Rows 4 5 2 2" xfId="9528"/>
    <cellStyle name="Line titles-Rows 4 5 2 2 2" xfId="26986"/>
    <cellStyle name="Line titles-Rows 4 5 2 3" xfId="26985"/>
    <cellStyle name="Line titles-Rows 4 5 3" xfId="9529"/>
    <cellStyle name="Line titles-Rows 4 5 3 2" xfId="9530"/>
    <cellStyle name="Line titles-Rows 4 5 3 2 2" xfId="26988"/>
    <cellStyle name="Line titles-Rows 4 5 3 3" xfId="26987"/>
    <cellStyle name="Line titles-Rows 4 5 4" xfId="26984"/>
    <cellStyle name="Line titles-Rows 4 6" xfId="9531"/>
    <cellStyle name="Line titles-Rows 4 6 2" xfId="9532"/>
    <cellStyle name="Line titles-Rows 4 6 2 2" xfId="26990"/>
    <cellStyle name="Line titles-Rows 4 6 3" xfId="26989"/>
    <cellStyle name="Line titles-Rows 4 7" xfId="26952"/>
    <cellStyle name="Line titles-Rows 5" xfId="9533"/>
    <cellStyle name="Line titles-Rows 5 2" xfId="9534"/>
    <cellStyle name="Line titles-Rows 5 2 2" xfId="9535"/>
    <cellStyle name="Line titles-Rows 5 2 2 2" xfId="9536"/>
    <cellStyle name="Line titles-Rows 5 2 2 2 2" xfId="9537"/>
    <cellStyle name="Line titles-Rows 5 2 2 2 2 2" xfId="26995"/>
    <cellStyle name="Line titles-Rows 5 2 2 2 3" xfId="26994"/>
    <cellStyle name="Line titles-Rows 5 2 2 3" xfId="9538"/>
    <cellStyle name="Line titles-Rows 5 2 2 3 2" xfId="9539"/>
    <cellStyle name="Line titles-Rows 5 2 2 3 2 2" xfId="26997"/>
    <cellStyle name="Line titles-Rows 5 2 2 3 3" xfId="26996"/>
    <cellStyle name="Line titles-Rows 5 2 2 4" xfId="26993"/>
    <cellStyle name="Line titles-Rows 5 2 3" xfId="9540"/>
    <cellStyle name="Line titles-Rows 5 2 3 2" xfId="9541"/>
    <cellStyle name="Line titles-Rows 5 2 3 2 2" xfId="9542"/>
    <cellStyle name="Line titles-Rows 5 2 3 2 2 2" xfId="27000"/>
    <cellStyle name="Line titles-Rows 5 2 3 2 3" xfId="26999"/>
    <cellStyle name="Line titles-Rows 5 2 3 3" xfId="9543"/>
    <cellStyle name="Line titles-Rows 5 2 3 3 2" xfId="9544"/>
    <cellStyle name="Line titles-Rows 5 2 3 3 2 2" xfId="27002"/>
    <cellStyle name="Line titles-Rows 5 2 3 3 3" xfId="27001"/>
    <cellStyle name="Line titles-Rows 5 2 3 4" xfId="26998"/>
    <cellStyle name="Line titles-Rows 5 2 4" xfId="9545"/>
    <cellStyle name="Line titles-Rows 5 2 4 2" xfId="9546"/>
    <cellStyle name="Line titles-Rows 5 2 4 2 2" xfId="27004"/>
    <cellStyle name="Line titles-Rows 5 2 4 3" xfId="27003"/>
    <cellStyle name="Line titles-Rows 5 2 5" xfId="26992"/>
    <cellStyle name="Line titles-Rows 5 3" xfId="9547"/>
    <cellStyle name="Line titles-Rows 5 3 2" xfId="9548"/>
    <cellStyle name="Line titles-Rows 5 3 2 2" xfId="9549"/>
    <cellStyle name="Line titles-Rows 5 3 2 2 2" xfId="9550"/>
    <cellStyle name="Line titles-Rows 5 3 2 2 2 2" xfId="27008"/>
    <cellStyle name="Line titles-Rows 5 3 2 2 3" xfId="27007"/>
    <cellStyle name="Line titles-Rows 5 3 2 3" xfId="9551"/>
    <cellStyle name="Line titles-Rows 5 3 2 3 2" xfId="9552"/>
    <cellStyle name="Line titles-Rows 5 3 2 3 2 2" xfId="27010"/>
    <cellStyle name="Line titles-Rows 5 3 2 3 3" xfId="27009"/>
    <cellStyle name="Line titles-Rows 5 3 2 4" xfId="27006"/>
    <cellStyle name="Line titles-Rows 5 3 3" xfId="9553"/>
    <cellStyle name="Line titles-Rows 5 3 3 2" xfId="9554"/>
    <cellStyle name="Line titles-Rows 5 3 3 2 2" xfId="9555"/>
    <cellStyle name="Line titles-Rows 5 3 3 2 2 2" xfId="27013"/>
    <cellStyle name="Line titles-Rows 5 3 3 2 3" xfId="27012"/>
    <cellStyle name="Line titles-Rows 5 3 3 3" xfId="9556"/>
    <cellStyle name="Line titles-Rows 5 3 3 3 2" xfId="9557"/>
    <cellStyle name="Line titles-Rows 5 3 3 3 2 2" xfId="27015"/>
    <cellStyle name="Line titles-Rows 5 3 3 3 3" xfId="27014"/>
    <cellStyle name="Line titles-Rows 5 3 3 4" xfId="27011"/>
    <cellStyle name="Line titles-Rows 5 3 4" xfId="9558"/>
    <cellStyle name="Line titles-Rows 5 3 4 2" xfId="9559"/>
    <cellStyle name="Line titles-Rows 5 3 4 2 2" xfId="27017"/>
    <cellStyle name="Line titles-Rows 5 3 4 3" xfId="27016"/>
    <cellStyle name="Line titles-Rows 5 3 5" xfId="27005"/>
    <cellStyle name="Line titles-Rows 5 4" xfId="9560"/>
    <cellStyle name="Line titles-Rows 5 4 2" xfId="9561"/>
    <cellStyle name="Line titles-Rows 5 4 2 2" xfId="9562"/>
    <cellStyle name="Line titles-Rows 5 4 2 2 2" xfId="27020"/>
    <cellStyle name="Line titles-Rows 5 4 2 3" xfId="27019"/>
    <cellStyle name="Line titles-Rows 5 4 3" xfId="9563"/>
    <cellStyle name="Line titles-Rows 5 4 3 2" xfId="9564"/>
    <cellStyle name="Line titles-Rows 5 4 3 2 2" xfId="27022"/>
    <cellStyle name="Line titles-Rows 5 4 3 3" xfId="27021"/>
    <cellStyle name="Line titles-Rows 5 4 4" xfId="27018"/>
    <cellStyle name="Line titles-Rows 5 5" xfId="9565"/>
    <cellStyle name="Line titles-Rows 5 5 2" xfId="9566"/>
    <cellStyle name="Line titles-Rows 5 5 2 2" xfId="9567"/>
    <cellStyle name="Line titles-Rows 5 5 2 2 2" xfId="27025"/>
    <cellStyle name="Line titles-Rows 5 5 2 3" xfId="27024"/>
    <cellStyle name="Line titles-Rows 5 5 3" xfId="9568"/>
    <cellStyle name="Line titles-Rows 5 5 3 2" xfId="9569"/>
    <cellStyle name="Line titles-Rows 5 5 3 2 2" xfId="27027"/>
    <cellStyle name="Line titles-Rows 5 5 3 3" xfId="27026"/>
    <cellStyle name="Line titles-Rows 5 5 4" xfId="27023"/>
    <cellStyle name="Line titles-Rows 5 6" xfId="9570"/>
    <cellStyle name="Line titles-Rows 5 6 2" xfId="9571"/>
    <cellStyle name="Line titles-Rows 5 6 2 2" xfId="27029"/>
    <cellStyle name="Line titles-Rows 5 6 3" xfId="27028"/>
    <cellStyle name="Line titles-Rows 5 7" xfId="26991"/>
    <cellStyle name="Line titles-Rows 6" xfId="9572"/>
    <cellStyle name="Line titles-Rows 6 2" xfId="9573"/>
    <cellStyle name="Line titles-Rows 6 2 2" xfId="9574"/>
    <cellStyle name="Line titles-Rows 6 2 2 2" xfId="9575"/>
    <cellStyle name="Line titles-Rows 6 2 2 2 2" xfId="27033"/>
    <cellStyle name="Line titles-Rows 6 2 2 3" xfId="27032"/>
    <cellStyle name="Line titles-Rows 6 2 3" xfId="9576"/>
    <cellStyle name="Line titles-Rows 6 2 3 2" xfId="9577"/>
    <cellStyle name="Line titles-Rows 6 2 3 2 2" xfId="27035"/>
    <cellStyle name="Line titles-Rows 6 2 3 3" xfId="27034"/>
    <cellStyle name="Line titles-Rows 6 2 4" xfId="27031"/>
    <cellStyle name="Line titles-Rows 6 3" xfId="9578"/>
    <cellStyle name="Line titles-Rows 6 3 2" xfId="9579"/>
    <cellStyle name="Line titles-Rows 6 3 2 2" xfId="9580"/>
    <cellStyle name="Line titles-Rows 6 3 2 2 2" xfId="27038"/>
    <cellStyle name="Line titles-Rows 6 3 2 3" xfId="27037"/>
    <cellStyle name="Line titles-Rows 6 3 3" xfId="9581"/>
    <cellStyle name="Line titles-Rows 6 3 3 2" xfId="9582"/>
    <cellStyle name="Line titles-Rows 6 3 3 2 2" xfId="27040"/>
    <cellStyle name="Line titles-Rows 6 3 3 3" xfId="27039"/>
    <cellStyle name="Line titles-Rows 6 3 4" xfId="27036"/>
    <cellStyle name="Line titles-Rows 6 4" xfId="9583"/>
    <cellStyle name="Line titles-Rows 6 4 2" xfId="9584"/>
    <cellStyle name="Line titles-Rows 6 4 2 2" xfId="27042"/>
    <cellStyle name="Line titles-Rows 6 4 3" xfId="27041"/>
    <cellStyle name="Line titles-Rows 6 5" xfId="27030"/>
    <cellStyle name="Line titles-Rows 7" xfId="9585"/>
    <cellStyle name="Line titles-Rows 7 2" xfId="9586"/>
    <cellStyle name="Line titles-Rows 7 2 2" xfId="9587"/>
    <cellStyle name="Line titles-Rows 7 2 2 2" xfId="9588"/>
    <cellStyle name="Line titles-Rows 7 2 2 2 2" xfId="27046"/>
    <cellStyle name="Line titles-Rows 7 2 2 3" xfId="27045"/>
    <cellStyle name="Line titles-Rows 7 2 3" xfId="9589"/>
    <cellStyle name="Line titles-Rows 7 2 3 2" xfId="9590"/>
    <cellStyle name="Line titles-Rows 7 2 3 2 2" xfId="27048"/>
    <cellStyle name="Line titles-Rows 7 2 3 3" xfId="27047"/>
    <cellStyle name="Line titles-Rows 7 2 4" xfId="27044"/>
    <cellStyle name="Line titles-Rows 7 3" xfId="9591"/>
    <cellStyle name="Line titles-Rows 7 3 2" xfId="9592"/>
    <cellStyle name="Line titles-Rows 7 3 2 2" xfId="9593"/>
    <cellStyle name="Line titles-Rows 7 3 2 2 2" xfId="27051"/>
    <cellStyle name="Line titles-Rows 7 3 2 3" xfId="27050"/>
    <cellStyle name="Line titles-Rows 7 3 3" xfId="9594"/>
    <cellStyle name="Line titles-Rows 7 3 3 2" xfId="9595"/>
    <cellStyle name="Line titles-Rows 7 3 3 2 2" xfId="27053"/>
    <cellStyle name="Line titles-Rows 7 3 3 3" xfId="27052"/>
    <cellStyle name="Line titles-Rows 7 3 4" xfId="27049"/>
    <cellStyle name="Line titles-Rows 7 4" xfId="9596"/>
    <cellStyle name="Line titles-Rows 7 4 2" xfId="9597"/>
    <cellStyle name="Line titles-Rows 7 4 2 2" xfId="27055"/>
    <cellStyle name="Line titles-Rows 7 4 3" xfId="27054"/>
    <cellStyle name="Line titles-Rows 7 5" xfId="27043"/>
    <cellStyle name="Line titles-Rows 8" xfId="9598"/>
    <cellStyle name="Line titles-Rows 8 2" xfId="9599"/>
    <cellStyle name="Line titles-Rows 8 2 2" xfId="9600"/>
    <cellStyle name="Line titles-Rows 8 2 2 2" xfId="27058"/>
    <cellStyle name="Line titles-Rows 8 2 3" xfId="27057"/>
    <cellStyle name="Line titles-Rows 8 3" xfId="9601"/>
    <cellStyle name="Line titles-Rows 8 3 2" xfId="9602"/>
    <cellStyle name="Line titles-Rows 8 3 2 2" xfId="27060"/>
    <cellStyle name="Line titles-Rows 8 3 3" xfId="27059"/>
    <cellStyle name="Line titles-Rows 8 4" xfId="27056"/>
    <cellStyle name="Line titles-Rows 9" xfId="9603"/>
    <cellStyle name="Line titles-Rows 9 2" xfId="9604"/>
    <cellStyle name="Line titles-Rows 9 2 2" xfId="9605"/>
    <cellStyle name="Line titles-Rows 9 2 2 2" xfId="27063"/>
    <cellStyle name="Line titles-Rows 9 2 3" xfId="27062"/>
    <cellStyle name="Line titles-Rows 9 3" xfId="9606"/>
    <cellStyle name="Line titles-Rows 9 3 2" xfId="9607"/>
    <cellStyle name="Line titles-Rows 9 3 2 2" xfId="27065"/>
    <cellStyle name="Line titles-Rows 9 3 3" xfId="27064"/>
    <cellStyle name="Line titles-Rows 9 4" xfId="27061"/>
    <cellStyle name="Linked Cell" xfId="9608"/>
    <cellStyle name="Linked Cell 2" xfId="9609"/>
    <cellStyle name="Linked Cell 2 2" xfId="9610"/>
    <cellStyle name="Linked Cell 2 3" xfId="9611"/>
    <cellStyle name="Linked Cell 3" xfId="9612"/>
    <cellStyle name="Migliaia (0)_conti99" xfId="9613"/>
    <cellStyle name="Milliers 2" xfId="9614"/>
    <cellStyle name="Milliers 2 2" xfId="9615"/>
    <cellStyle name="Milliers 2 3" xfId="9616"/>
    <cellStyle name="Milliers 2 3 2" xfId="9617"/>
    <cellStyle name="Milliers 2 4" xfId="32527"/>
    <cellStyle name="Milliers 3" xfId="3"/>
    <cellStyle name="Milliers 3 2" xfId="9618"/>
    <cellStyle name="Milliers 4" xfId="9619"/>
    <cellStyle name="Milliers 4 2" xfId="9620"/>
    <cellStyle name="Milliers 5" xfId="9621"/>
    <cellStyle name="Milliers 5 2" xfId="9622"/>
    <cellStyle name="Milliers 6" xfId="9623"/>
    <cellStyle name="Milliers 7" xfId="9624"/>
    <cellStyle name="Milliers 8" xfId="9625"/>
    <cellStyle name="Milliers 9" xfId="2"/>
    <cellStyle name="mìny_CZLFS0X0" xfId="9626"/>
    <cellStyle name="Motif" xfId="9627"/>
    <cellStyle name="Neutral" xfId="9628"/>
    <cellStyle name="Neutral 2" xfId="9629"/>
    <cellStyle name="Neutre 2" xfId="9630"/>
    <cellStyle name="Neutre 2 2" xfId="9631"/>
    <cellStyle name="Neutre 3" xfId="9632"/>
    <cellStyle name="Normaali 2" xfId="9633"/>
    <cellStyle name="Normaali 2 10" xfId="9634"/>
    <cellStyle name="Normaali 2 2" xfId="9635"/>
    <cellStyle name="Normaali 2 2 2" xfId="9636"/>
    <cellStyle name="Normaali 2 2 2 2" xfId="9637"/>
    <cellStyle name="Normaali 2 2 2 2 2" xfId="9638"/>
    <cellStyle name="Normaali 2 2 2 2 2 2" xfId="9639"/>
    <cellStyle name="Normaali 2 2 2 2 2 2 2" xfId="9640"/>
    <cellStyle name="Normaali 2 2 2 2 2 3" xfId="9641"/>
    <cellStyle name="Normaali 2 2 2 2 2 3 2" xfId="9642"/>
    <cellStyle name="Normaali 2 2 2 2 2 4" xfId="9643"/>
    <cellStyle name="Normaali 2 2 2 2 3" xfId="9644"/>
    <cellStyle name="Normaali 2 2 2 2 3 2" xfId="9645"/>
    <cellStyle name="Normaali 2 2 2 2 4" xfId="9646"/>
    <cellStyle name="Normaali 2 2 2 2 4 2" xfId="9647"/>
    <cellStyle name="Normaali 2 2 2 2 5" xfId="9648"/>
    <cellStyle name="Normaali 2 2 2 3" xfId="9649"/>
    <cellStyle name="Normaali 2 2 2 3 2" xfId="9650"/>
    <cellStyle name="Normaali 2 2 2 3 2 2" xfId="9651"/>
    <cellStyle name="Normaali 2 2 2 3 3" xfId="9652"/>
    <cellStyle name="Normaali 2 2 2 3 3 2" xfId="9653"/>
    <cellStyle name="Normaali 2 2 2 3 4" xfId="9654"/>
    <cellStyle name="Normaali 2 2 2 4" xfId="9655"/>
    <cellStyle name="Normaali 2 2 2 4 2" xfId="9656"/>
    <cellStyle name="Normaali 2 2 2 5" xfId="9657"/>
    <cellStyle name="Normaali 2 2 2 5 2" xfId="9658"/>
    <cellStyle name="Normaali 2 2 2 6" xfId="9659"/>
    <cellStyle name="Normaali 2 2 3" xfId="9660"/>
    <cellStyle name="Normaali 2 2 3 2" xfId="9661"/>
    <cellStyle name="Normaali 2 2 3 2 2" xfId="9662"/>
    <cellStyle name="Normaali 2 2 3 2 2 2" xfId="9663"/>
    <cellStyle name="Normaali 2 2 3 2 3" xfId="9664"/>
    <cellStyle name="Normaali 2 2 3 2 3 2" xfId="9665"/>
    <cellStyle name="Normaali 2 2 3 2 4" xfId="9666"/>
    <cellStyle name="Normaali 2 2 3 3" xfId="9667"/>
    <cellStyle name="Normaali 2 2 3 3 2" xfId="9668"/>
    <cellStyle name="Normaali 2 2 3 4" xfId="9669"/>
    <cellStyle name="Normaali 2 2 3 4 2" xfId="9670"/>
    <cellStyle name="Normaali 2 2 3 5" xfId="9671"/>
    <cellStyle name="Normaali 2 2 4" xfId="9672"/>
    <cellStyle name="Normaali 2 2 4 2" xfId="9673"/>
    <cellStyle name="Normaali 2 2 4 2 2" xfId="9674"/>
    <cellStyle name="Normaali 2 2 4 3" xfId="9675"/>
    <cellStyle name="Normaali 2 2 4 3 2" xfId="9676"/>
    <cellStyle name="Normaali 2 2 4 4" xfId="9677"/>
    <cellStyle name="Normaali 2 2 5" xfId="9678"/>
    <cellStyle name="Normaali 2 2 5 2" xfId="9679"/>
    <cellStyle name="Normaali 2 2 6" xfId="9680"/>
    <cellStyle name="Normaali 2 2 6 2" xfId="9681"/>
    <cellStyle name="Normaali 2 2 7" xfId="9682"/>
    <cellStyle name="Normaali 2 3" xfId="9683"/>
    <cellStyle name="Normaali 2 3 2" xfId="9684"/>
    <cellStyle name="Normaali 2 3 2 2" xfId="9685"/>
    <cellStyle name="Normaali 2 3 2 2 2" xfId="9686"/>
    <cellStyle name="Normaali 2 3 2 2 2 2" xfId="9687"/>
    <cellStyle name="Normaali 2 3 2 2 2 2 2" xfId="9688"/>
    <cellStyle name="Normaali 2 3 2 2 2 3" xfId="9689"/>
    <cellStyle name="Normaali 2 3 2 2 2 3 2" xfId="9690"/>
    <cellStyle name="Normaali 2 3 2 2 2 4" xfId="9691"/>
    <cellStyle name="Normaali 2 3 2 2 3" xfId="9692"/>
    <cellStyle name="Normaali 2 3 2 2 3 2" xfId="9693"/>
    <cellStyle name="Normaali 2 3 2 2 4" xfId="9694"/>
    <cellStyle name="Normaali 2 3 2 2 4 2" xfId="9695"/>
    <cellStyle name="Normaali 2 3 2 2 5" xfId="9696"/>
    <cellStyle name="Normaali 2 3 2 3" xfId="9697"/>
    <cellStyle name="Normaali 2 3 2 3 2" xfId="9698"/>
    <cellStyle name="Normaali 2 3 2 3 2 2" xfId="9699"/>
    <cellStyle name="Normaali 2 3 2 3 3" xfId="9700"/>
    <cellStyle name="Normaali 2 3 2 3 3 2" xfId="9701"/>
    <cellStyle name="Normaali 2 3 2 3 4" xfId="9702"/>
    <cellStyle name="Normaali 2 3 2 4" xfId="9703"/>
    <cellStyle name="Normaali 2 3 2 4 2" xfId="9704"/>
    <cellStyle name="Normaali 2 3 2 5" xfId="9705"/>
    <cellStyle name="Normaali 2 3 2 5 2" xfId="9706"/>
    <cellStyle name="Normaali 2 3 2 6" xfId="9707"/>
    <cellStyle name="Normaali 2 3 3" xfId="9708"/>
    <cellStyle name="Normaali 2 3 3 2" xfId="9709"/>
    <cellStyle name="Normaali 2 3 3 2 2" xfId="9710"/>
    <cellStyle name="Normaali 2 3 3 2 2 2" xfId="9711"/>
    <cellStyle name="Normaali 2 3 3 2 3" xfId="9712"/>
    <cellStyle name="Normaali 2 3 3 2 3 2" xfId="9713"/>
    <cellStyle name="Normaali 2 3 3 2 4" xfId="9714"/>
    <cellStyle name="Normaali 2 3 3 3" xfId="9715"/>
    <cellStyle name="Normaali 2 3 3 3 2" xfId="9716"/>
    <cellStyle name="Normaali 2 3 3 4" xfId="9717"/>
    <cellStyle name="Normaali 2 3 3 4 2" xfId="9718"/>
    <cellStyle name="Normaali 2 3 3 5" xfId="9719"/>
    <cellStyle name="Normaali 2 3 4" xfId="9720"/>
    <cellStyle name="Normaali 2 3 4 2" xfId="9721"/>
    <cellStyle name="Normaali 2 3 4 2 2" xfId="9722"/>
    <cellStyle name="Normaali 2 3 4 3" xfId="9723"/>
    <cellStyle name="Normaali 2 3 4 3 2" xfId="9724"/>
    <cellStyle name="Normaali 2 3 4 4" xfId="9725"/>
    <cellStyle name="Normaali 2 3 5" xfId="9726"/>
    <cellStyle name="Normaali 2 3 5 2" xfId="9727"/>
    <cellStyle name="Normaali 2 3 6" xfId="9728"/>
    <cellStyle name="Normaali 2 3 6 2" xfId="9729"/>
    <cellStyle name="Normaali 2 3 7" xfId="9730"/>
    <cellStyle name="Normaali 2 4" xfId="9731"/>
    <cellStyle name="Normaali 2 4 2" xfId="9732"/>
    <cellStyle name="Normaali 2 4 2 2" xfId="9733"/>
    <cellStyle name="Normaali 2 4 2 2 2" xfId="9734"/>
    <cellStyle name="Normaali 2 4 2 2 2 2" xfId="9735"/>
    <cellStyle name="Normaali 2 4 2 2 2 2 2" xfId="9736"/>
    <cellStyle name="Normaali 2 4 2 2 2 3" xfId="9737"/>
    <cellStyle name="Normaali 2 4 2 2 2 3 2" xfId="9738"/>
    <cellStyle name="Normaali 2 4 2 2 2 4" xfId="9739"/>
    <cellStyle name="Normaali 2 4 2 2 3" xfId="9740"/>
    <cellStyle name="Normaali 2 4 2 2 3 2" xfId="9741"/>
    <cellStyle name="Normaali 2 4 2 2 4" xfId="9742"/>
    <cellStyle name="Normaali 2 4 2 2 4 2" xfId="9743"/>
    <cellStyle name="Normaali 2 4 2 2 5" xfId="9744"/>
    <cellStyle name="Normaali 2 4 2 3" xfId="9745"/>
    <cellStyle name="Normaali 2 4 2 3 2" xfId="9746"/>
    <cellStyle name="Normaali 2 4 2 3 2 2" xfId="9747"/>
    <cellStyle name="Normaali 2 4 2 3 3" xfId="9748"/>
    <cellStyle name="Normaali 2 4 2 3 3 2" xfId="9749"/>
    <cellStyle name="Normaali 2 4 2 3 4" xfId="9750"/>
    <cellStyle name="Normaali 2 4 2 4" xfId="9751"/>
    <cellStyle name="Normaali 2 4 2 4 2" xfId="9752"/>
    <cellStyle name="Normaali 2 4 2 5" xfId="9753"/>
    <cellStyle name="Normaali 2 4 2 5 2" xfId="9754"/>
    <cellStyle name="Normaali 2 4 2 6" xfId="9755"/>
    <cellStyle name="Normaali 2 4 3" xfId="9756"/>
    <cellStyle name="Normaali 2 4 3 2" xfId="9757"/>
    <cellStyle name="Normaali 2 4 3 2 2" xfId="9758"/>
    <cellStyle name="Normaali 2 4 3 2 2 2" xfId="9759"/>
    <cellStyle name="Normaali 2 4 3 2 3" xfId="9760"/>
    <cellStyle name="Normaali 2 4 3 2 3 2" xfId="9761"/>
    <cellStyle name="Normaali 2 4 3 2 4" xfId="9762"/>
    <cellStyle name="Normaali 2 4 3 3" xfId="9763"/>
    <cellStyle name="Normaali 2 4 3 3 2" xfId="9764"/>
    <cellStyle name="Normaali 2 4 3 4" xfId="9765"/>
    <cellStyle name="Normaali 2 4 3 4 2" xfId="9766"/>
    <cellStyle name="Normaali 2 4 3 5" xfId="9767"/>
    <cellStyle name="Normaali 2 4 4" xfId="9768"/>
    <cellStyle name="Normaali 2 4 4 2" xfId="9769"/>
    <cellStyle name="Normaali 2 4 4 2 2" xfId="9770"/>
    <cellStyle name="Normaali 2 4 4 3" xfId="9771"/>
    <cellStyle name="Normaali 2 4 4 3 2" xfId="9772"/>
    <cellStyle name="Normaali 2 4 4 4" xfId="9773"/>
    <cellStyle name="Normaali 2 4 5" xfId="9774"/>
    <cellStyle name="Normaali 2 4 5 2" xfId="9775"/>
    <cellStyle name="Normaali 2 4 6" xfId="9776"/>
    <cellStyle name="Normaali 2 4 6 2" xfId="9777"/>
    <cellStyle name="Normaali 2 4 7" xfId="9778"/>
    <cellStyle name="Normaali 2 5" xfId="9779"/>
    <cellStyle name="Normaali 2 5 2" xfId="9780"/>
    <cellStyle name="Normaali 2 5 2 2" xfId="9781"/>
    <cellStyle name="Normaali 2 5 2 2 2" xfId="9782"/>
    <cellStyle name="Normaali 2 5 2 2 2 2" xfId="9783"/>
    <cellStyle name="Normaali 2 5 2 2 3" xfId="9784"/>
    <cellStyle name="Normaali 2 5 2 2 3 2" xfId="9785"/>
    <cellStyle name="Normaali 2 5 2 2 4" xfId="9786"/>
    <cellStyle name="Normaali 2 5 2 3" xfId="9787"/>
    <cellStyle name="Normaali 2 5 2 3 2" xfId="9788"/>
    <cellStyle name="Normaali 2 5 2 4" xfId="9789"/>
    <cellStyle name="Normaali 2 5 2 4 2" xfId="9790"/>
    <cellStyle name="Normaali 2 5 2 5" xfId="9791"/>
    <cellStyle name="Normaali 2 5 3" xfId="9792"/>
    <cellStyle name="Normaali 2 5 3 2" xfId="9793"/>
    <cellStyle name="Normaali 2 5 3 2 2" xfId="9794"/>
    <cellStyle name="Normaali 2 5 3 3" xfId="9795"/>
    <cellStyle name="Normaali 2 5 3 3 2" xfId="9796"/>
    <cellStyle name="Normaali 2 5 3 4" xfId="9797"/>
    <cellStyle name="Normaali 2 5 4" xfId="9798"/>
    <cellStyle name="Normaali 2 5 4 2" xfId="9799"/>
    <cellStyle name="Normaali 2 5 5" xfId="9800"/>
    <cellStyle name="Normaali 2 5 5 2" xfId="9801"/>
    <cellStyle name="Normaali 2 5 6" xfId="9802"/>
    <cellStyle name="Normaali 2 6" xfId="9803"/>
    <cellStyle name="Normaali 2 6 2" xfId="9804"/>
    <cellStyle name="Normaali 2 6 2 2" xfId="9805"/>
    <cellStyle name="Normaali 2 6 2 2 2" xfId="9806"/>
    <cellStyle name="Normaali 2 6 2 3" xfId="9807"/>
    <cellStyle name="Normaali 2 6 2 3 2" xfId="9808"/>
    <cellStyle name="Normaali 2 6 2 4" xfId="9809"/>
    <cellStyle name="Normaali 2 6 3" xfId="9810"/>
    <cellStyle name="Normaali 2 6 3 2" xfId="9811"/>
    <cellStyle name="Normaali 2 6 4" xfId="9812"/>
    <cellStyle name="Normaali 2 6 4 2" xfId="9813"/>
    <cellStyle name="Normaali 2 6 5" xfId="9814"/>
    <cellStyle name="Normaali 2 7" xfId="9815"/>
    <cellStyle name="Normaali 2 7 2" xfId="9816"/>
    <cellStyle name="Normaali 2 7 2 2" xfId="9817"/>
    <cellStyle name="Normaali 2 7 3" xfId="9818"/>
    <cellStyle name="Normaali 2 7 3 2" xfId="9819"/>
    <cellStyle name="Normaali 2 7 4" xfId="9820"/>
    <cellStyle name="Normaali 2 8" xfId="9821"/>
    <cellStyle name="Normaali 2 8 2" xfId="9822"/>
    <cellStyle name="Normaali 2 9" xfId="9823"/>
    <cellStyle name="Normaali 2 9 2" xfId="9824"/>
    <cellStyle name="Normaali 2_T_B1.2" xfId="9825"/>
    <cellStyle name="Normaali 3" xfId="9826"/>
    <cellStyle name="Normaali 3 10" xfId="9827"/>
    <cellStyle name="Normaali 3 2" xfId="9828"/>
    <cellStyle name="Normaali 3 2 2" xfId="9829"/>
    <cellStyle name="Normaali 3 2 2 2" xfId="9830"/>
    <cellStyle name="Normaali 3 2 2 2 2" xfId="9831"/>
    <cellStyle name="Normaali 3 2 2 2 2 2" xfId="9832"/>
    <cellStyle name="Normaali 3 2 2 2 2 2 2" xfId="9833"/>
    <cellStyle name="Normaali 3 2 2 2 2 3" xfId="9834"/>
    <cellStyle name="Normaali 3 2 2 2 2 3 2" xfId="9835"/>
    <cellStyle name="Normaali 3 2 2 2 2 4" xfId="9836"/>
    <cellStyle name="Normaali 3 2 2 2 3" xfId="9837"/>
    <cellStyle name="Normaali 3 2 2 2 3 2" xfId="9838"/>
    <cellStyle name="Normaali 3 2 2 2 4" xfId="9839"/>
    <cellStyle name="Normaali 3 2 2 2 4 2" xfId="9840"/>
    <cellStyle name="Normaali 3 2 2 2 5" xfId="9841"/>
    <cellStyle name="Normaali 3 2 2 3" xfId="9842"/>
    <cellStyle name="Normaali 3 2 2 3 2" xfId="9843"/>
    <cellStyle name="Normaali 3 2 2 3 2 2" xfId="9844"/>
    <cellStyle name="Normaali 3 2 2 3 3" xfId="9845"/>
    <cellStyle name="Normaali 3 2 2 3 3 2" xfId="9846"/>
    <cellStyle name="Normaali 3 2 2 3 4" xfId="9847"/>
    <cellStyle name="Normaali 3 2 2 4" xfId="9848"/>
    <cellStyle name="Normaali 3 2 2 4 2" xfId="9849"/>
    <cellStyle name="Normaali 3 2 2 5" xfId="9850"/>
    <cellStyle name="Normaali 3 2 2 5 2" xfId="9851"/>
    <cellStyle name="Normaali 3 2 2 6" xfId="9852"/>
    <cellStyle name="Normaali 3 2 3" xfId="9853"/>
    <cellStyle name="Normaali 3 2 3 2" xfId="9854"/>
    <cellStyle name="Normaali 3 2 3 2 2" xfId="9855"/>
    <cellStyle name="Normaali 3 2 3 2 2 2" xfId="9856"/>
    <cellStyle name="Normaali 3 2 3 2 3" xfId="9857"/>
    <cellStyle name="Normaali 3 2 3 2 3 2" xfId="9858"/>
    <cellStyle name="Normaali 3 2 3 2 4" xfId="9859"/>
    <cellStyle name="Normaali 3 2 3 3" xfId="9860"/>
    <cellStyle name="Normaali 3 2 3 3 2" xfId="9861"/>
    <cellStyle name="Normaali 3 2 3 4" xfId="9862"/>
    <cellStyle name="Normaali 3 2 3 4 2" xfId="9863"/>
    <cellStyle name="Normaali 3 2 3 5" xfId="9864"/>
    <cellStyle name="Normaali 3 2 4" xfId="9865"/>
    <cellStyle name="Normaali 3 2 4 2" xfId="9866"/>
    <cellStyle name="Normaali 3 2 4 2 2" xfId="9867"/>
    <cellStyle name="Normaali 3 2 4 3" xfId="9868"/>
    <cellStyle name="Normaali 3 2 4 3 2" xfId="9869"/>
    <cellStyle name="Normaali 3 2 4 4" xfId="9870"/>
    <cellStyle name="Normaali 3 2 5" xfId="9871"/>
    <cellStyle name="Normaali 3 2 5 2" xfId="9872"/>
    <cellStyle name="Normaali 3 2 6" xfId="9873"/>
    <cellStyle name="Normaali 3 2 6 2" xfId="9874"/>
    <cellStyle name="Normaali 3 2 7" xfId="9875"/>
    <cellStyle name="Normaali 3 3" xfId="9876"/>
    <cellStyle name="Normaali 3 3 2" xfId="9877"/>
    <cellStyle name="Normaali 3 3 2 2" xfId="9878"/>
    <cellStyle name="Normaali 3 3 2 2 2" xfId="9879"/>
    <cellStyle name="Normaali 3 3 2 2 2 2" xfId="9880"/>
    <cellStyle name="Normaali 3 3 2 2 2 2 2" xfId="9881"/>
    <cellStyle name="Normaali 3 3 2 2 2 3" xfId="9882"/>
    <cellStyle name="Normaali 3 3 2 2 2 3 2" xfId="9883"/>
    <cellStyle name="Normaali 3 3 2 2 2 4" xfId="9884"/>
    <cellStyle name="Normaali 3 3 2 2 3" xfId="9885"/>
    <cellStyle name="Normaali 3 3 2 2 3 2" xfId="9886"/>
    <cellStyle name="Normaali 3 3 2 2 4" xfId="9887"/>
    <cellStyle name="Normaali 3 3 2 2 4 2" xfId="9888"/>
    <cellStyle name="Normaali 3 3 2 2 5" xfId="9889"/>
    <cellStyle name="Normaali 3 3 2 3" xfId="9890"/>
    <cellStyle name="Normaali 3 3 2 3 2" xfId="9891"/>
    <cellStyle name="Normaali 3 3 2 3 2 2" xfId="9892"/>
    <cellStyle name="Normaali 3 3 2 3 3" xfId="9893"/>
    <cellStyle name="Normaali 3 3 2 3 3 2" xfId="9894"/>
    <cellStyle name="Normaali 3 3 2 3 4" xfId="9895"/>
    <cellStyle name="Normaali 3 3 2 4" xfId="9896"/>
    <cellStyle name="Normaali 3 3 2 4 2" xfId="9897"/>
    <cellStyle name="Normaali 3 3 2 5" xfId="9898"/>
    <cellStyle name="Normaali 3 3 2 5 2" xfId="9899"/>
    <cellStyle name="Normaali 3 3 2 6" xfId="9900"/>
    <cellStyle name="Normaali 3 3 3" xfId="9901"/>
    <cellStyle name="Normaali 3 3 3 2" xfId="9902"/>
    <cellStyle name="Normaali 3 3 3 2 2" xfId="9903"/>
    <cellStyle name="Normaali 3 3 3 2 2 2" xfId="9904"/>
    <cellStyle name="Normaali 3 3 3 2 3" xfId="9905"/>
    <cellStyle name="Normaali 3 3 3 2 3 2" xfId="9906"/>
    <cellStyle name="Normaali 3 3 3 2 4" xfId="9907"/>
    <cellStyle name="Normaali 3 3 3 3" xfId="9908"/>
    <cellStyle name="Normaali 3 3 3 3 2" xfId="9909"/>
    <cellStyle name="Normaali 3 3 3 4" xfId="9910"/>
    <cellStyle name="Normaali 3 3 3 4 2" xfId="9911"/>
    <cellStyle name="Normaali 3 3 3 5" xfId="9912"/>
    <cellStyle name="Normaali 3 3 4" xfId="9913"/>
    <cellStyle name="Normaali 3 3 4 2" xfId="9914"/>
    <cellStyle name="Normaali 3 3 4 2 2" xfId="9915"/>
    <cellStyle name="Normaali 3 3 4 3" xfId="9916"/>
    <cellStyle name="Normaali 3 3 4 3 2" xfId="9917"/>
    <cellStyle name="Normaali 3 3 4 4" xfId="9918"/>
    <cellStyle name="Normaali 3 3 5" xfId="9919"/>
    <cellStyle name="Normaali 3 3 5 2" xfId="9920"/>
    <cellStyle name="Normaali 3 3 6" xfId="9921"/>
    <cellStyle name="Normaali 3 3 6 2" xfId="9922"/>
    <cellStyle name="Normaali 3 3 7" xfId="9923"/>
    <cellStyle name="Normaali 3 4" xfId="9924"/>
    <cellStyle name="Normaali 3 4 2" xfId="9925"/>
    <cellStyle name="Normaali 3 4 2 2" xfId="9926"/>
    <cellStyle name="Normaali 3 4 2 2 2" xfId="9927"/>
    <cellStyle name="Normaali 3 4 2 2 2 2" xfId="9928"/>
    <cellStyle name="Normaali 3 4 2 2 2 2 2" xfId="9929"/>
    <cellStyle name="Normaali 3 4 2 2 2 3" xfId="9930"/>
    <cellStyle name="Normaali 3 4 2 2 2 3 2" xfId="9931"/>
    <cellStyle name="Normaali 3 4 2 2 2 4" xfId="9932"/>
    <cellStyle name="Normaali 3 4 2 2 3" xfId="9933"/>
    <cellStyle name="Normaali 3 4 2 2 3 2" xfId="9934"/>
    <cellStyle name="Normaali 3 4 2 2 4" xfId="9935"/>
    <cellStyle name="Normaali 3 4 2 2 4 2" xfId="9936"/>
    <cellStyle name="Normaali 3 4 2 2 5" xfId="9937"/>
    <cellStyle name="Normaali 3 4 2 3" xfId="9938"/>
    <cellStyle name="Normaali 3 4 2 3 2" xfId="9939"/>
    <cellStyle name="Normaali 3 4 2 3 2 2" xfId="9940"/>
    <cellStyle name="Normaali 3 4 2 3 3" xfId="9941"/>
    <cellStyle name="Normaali 3 4 2 3 3 2" xfId="9942"/>
    <cellStyle name="Normaali 3 4 2 3 4" xfId="9943"/>
    <cellStyle name="Normaali 3 4 2 4" xfId="9944"/>
    <cellStyle name="Normaali 3 4 2 4 2" xfId="9945"/>
    <cellStyle name="Normaali 3 4 2 5" xfId="9946"/>
    <cellStyle name="Normaali 3 4 2 5 2" xfId="9947"/>
    <cellStyle name="Normaali 3 4 2 6" xfId="9948"/>
    <cellStyle name="Normaali 3 4 3" xfId="9949"/>
    <cellStyle name="Normaali 3 4 3 2" xfId="9950"/>
    <cellStyle name="Normaali 3 4 3 2 2" xfId="9951"/>
    <cellStyle name="Normaali 3 4 3 2 2 2" xfId="9952"/>
    <cellStyle name="Normaali 3 4 3 2 3" xfId="9953"/>
    <cellStyle name="Normaali 3 4 3 2 3 2" xfId="9954"/>
    <cellStyle name="Normaali 3 4 3 2 4" xfId="9955"/>
    <cellStyle name="Normaali 3 4 3 3" xfId="9956"/>
    <cellStyle name="Normaali 3 4 3 3 2" xfId="9957"/>
    <cellStyle name="Normaali 3 4 3 4" xfId="9958"/>
    <cellStyle name="Normaali 3 4 3 4 2" xfId="9959"/>
    <cellStyle name="Normaali 3 4 3 5" xfId="9960"/>
    <cellStyle name="Normaali 3 4 4" xfId="9961"/>
    <cellStyle name="Normaali 3 4 4 2" xfId="9962"/>
    <cellStyle name="Normaali 3 4 4 2 2" xfId="9963"/>
    <cellStyle name="Normaali 3 4 4 3" xfId="9964"/>
    <cellStyle name="Normaali 3 4 4 3 2" xfId="9965"/>
    <cellStyle name="Normaali 3 4 4 4" xfId="9966"/>
    <cellStyle name="Normaali 3 4 5" xfId="9967"/>
    <cellStyle name="Normaali 3 4 5 2" xfId="9968"/>
    <cellStyle name="Normaali 3 4 6" xfId="9969"/>
    <cellStyle name="Normaali 3 4 6 2" xfId="9970"/>
    <cellStyle name="Normaali 3 4 7" xfId="9971"/>
    <cellStyle name="Normaali 3 5" xfId="9972"/>
    <cellStyle name="Normaali 3 5 2" xfId="9973"/>
    <cellStyle name="Normaali 3 5 2 2" xfId="9974"/>
    <cellStyle name="Normaali 3 5 2 2 2" xfId="9975"/>
    <cellStyle name="Normaali 3 5 2 2 2 2" xfId="9976"/>
    <cellStyle name="Normaali 3 5 2 2 3" xfId="9977"/>
    <cellStyle name="Normaali 3 5 2 2 3 2" xfId="9978"/>
    <cellStyle name="Normaali 3 5 2 2 4" xfId="9979"/>
    <cellStyle name="Normaali 3 5 2 3" xfId="9980"/>
    <cellStyle name="Normaali 3 5 2 3 2" xfId="9981"/>
    <cellStyle name="Normaali 3 5 2 4" xfId="9982"/>
    <cellStyle name="Normaali 3 5 2 4 2" xfId="9983"/>
    <cellStyle name="Normaali 3 5 2 5" xfId="9984"/>
    <cellStyle name="Normaali 3 5 3" xfId="9985"/>
    <cellStyle name="Normaali 3 5 3 2" xfId="9986"/>
    <cellStyle name="Normaali 3 5 3 2 2" xfId="9987"/>
    <cellStyle name="Normaali 3 5 3 3" xfId="9988"/>
    <cellStyle name="Normaali 3 5 3 3 2" xfId="9989"/>
    <cellStyle name="Normaali 3 5 3 4" xfId="9990"/>
    <cellStyle name="Normaali 3 5 4" xfId="9991"/>
    <cellStyle name="Normaali 3 5 4 2" xfId="9992"/>
    <cellStyle name="Normaali 3 5 5" xfId="9993"/>
    <cellStyle name="Normaali 3 5 5 2" xfId="9994"/>
    <cellStyle name="Normaali 3 5 6" xfId="9995"/>
    <cellStyle name="Normaali 3 6" xfId="9996"/>
    <cellStyle name="Normaali 3 6 2" xfId="9997"/>
    <cellStyle name="Normaali 3 6 2 2" xfId="9998"/>
    <cellStyle name="Normaali 3 6 2 2 2" xfId="9999"/>
    <cellStyle name="Normaali 3 6 2 3" xfId="10000"/>
    <cellStyle name="Normaali 3 6 2 3 2" xfId="10001"/>
    <cellStyle name="Normaali 3 6 2 4" xfId="10002"/>
    <cellStyle name="Normaali 3 6 3" xfId="10003"/>
    <cellStyle name="Normaali 3 6 3 2" xfId="10004"/>
    <cellStyle name="Normaali 3 6 4" xfId="10005"/>
    <cellStyle name="Normaali 3 6 4 2" xfId="10006"/>
    <cellStyle name="Normaali 3 6 5" xfId="10007"/>
    <cellStyle name="Normaali 3 7" xfId="10008"/>
    <cellStyle name="Normaali 3 7 2" xfId="10009"/>
    <cellStyle name="Normaali 3 7 2 2" xfId="10010"/>
    <cellStyle name="Normaali 3 7 3" xfId="10011"/>
    <cellStyle name="Normaali 3 7 3 2" xfId="10012"/>
    <cellStyle name="Normaali 3 7 4" xfId="10013"/>
    <cellStyle name="Normaali 3 8" xfId="10014"/>
    <cellStyle name="Normaali 3 8 2" xfId="10015"/>
    <cellStyle name="Normaali 3 9" xfId="10016"/>
    <cellStyle name="Normaali 3 9 2" xfId="10017"/>
    <cellStyle name="Normaali 3_T_B1.2" xfId="10018"/>
    <cellStyle name="Normal" xfId="0" builtinId="0"/>
    <cellStyle name="Normal - Style1" xfId="10019"/>
    <cellStyle name="Normal 10" xfId="10020"/>
    <cellStyle name="Normal 10 2" xfId="10021"/>
    <cellStyle name="Normal 10 2 2" xfId="10022"/>
    <cellStyle name="Normal 10 2 2 2" xfId="10023"/>
    <cellStyle name="Normal 10 2 3" xfId="10024"/>
    <cellStyle name="Normal 10 2 4" xfId="10025"/>
    <cellStyle name="Normal 10 3" xfId="10026"/>
    <cellStyle name="Normal 10 3 2" xfId="10027"/>
    <cellStyle name="Normal 10 3 3" xfId="10028"/>
    <cellStyle name="Normal 10 4" xfId="10029"/>
    <cellStyle name="Normal 10 5" xfId="10030"/>
    <cellStyle name="Normal 11" xfId="10031"/>
    <cellStyle name="Normal 11 10" xfId="10032"/>
    <cellStyle name="Normal 11 11" xfId="10033"/>
    <cellStyle name="Normal 11 2" xfId="10034"/>
    <cellStyle name="Normal 11 2 10" xfId="10035"/>
    <cellStyle name="Normal 11 2 10 2" xfId="10036"/>
    <cellStyle name="Normal 11 2 11" xfId="10037"/>
    <cellStyle name="Normal 11 2 11 2" xfId="10038"/>
    <cellStyle name="Normal 11 2 12" xfId="10039"/>
    <cellStyle name="Normal 11 2 13" xfId="10040"/>
    <cellStyle name="Normal 11 2 2" xfId="10041"/>
    <cellStyle name="Normal 11 2 2 2" xfId="10042"/>
    <cellStyle name="Normal 11 2 2 2 2" xfId="10043"/>
    <cellStyle name="Normal 11 2 2 2 2 2" xfId="10044"/>
    <cellStyle name="Normal 11 2 2 2 2 2 2" xfId="10045"/>
    <cellStyle name="Normal 11 2 2 2 2 2 2 2" xfId="10046"/>
    <cellStyle name="Normal 11 2 2 2 2 2 3" xfId="10047"/>
    <cellStyle name="Normal 11 2 2 2 2 2 3 2" xfId="10048"/>
    <cellStyle name="Normal 11 2 2 2 2 2 4" xfId="10049"/>
    <cellStyle name="Normal 11 2 2 2 2 3" xfId="10050"/>
    <cellStyle name="Normal 11 2 2 2 2 3 2" xfId="10051"/>
    <cellStyle name="Normal 11 2 2 2 2 4" xfId="10052"/>
    <cellStyle name="Normal 11 2 2 2 2 4 2" xfId="10053"/>
    <cellStyle name="Normal 11 2 2 2 2 5" xfId="10054"/>
    <cellStyle name="Normal 11 2 2 2 3" xfId="10055"/>
    <cellStyle name="Normal 11 2 2 2 3 2" xfId="10056"/>
    <cellStyle name="Normal 11 2 2 2 3 2 2" xfId="10057"/>
    <cellStyle name="Normal 11 2 2 2 3 3" xfId="10058"/>
    <cellStyle name="Normal 11 2 2 2 3 3 2" xfId="10059"/>
    <cellStyle name="Normal 11 2 2 2 3 4" xfId="10060"/>
    <cellStyle name="Normal 11 2 2 2 4" xfId="10061"/>
    <cellStyle name="Normal 11 2 2 2 4 2" xfId="10062"/>
    <cellStyle name="Normal 11 2 2 2 5" xfId="10063"/>
    <cellStyle name="Normal 11 2 2 2 5 2" xfId="10064"/>
    <cellStyle name="Normal 11 2 2 2 6" xfId="10065"/>
    <cellStyle name="Normal 11 2 2 3" xfId="10066"/>
    <cellStyle name="Normal 11 2 2 3 2" xfId="10067"/>
    <cellStyle name="Normal 11 2 2 3 2 2" xfId="10068"/>
    <cellStyle name="Normal 11 2 2 3 2 2 2" xfId="10069"/>
    <cellStyle name="Normal 11 2 2 3 2 3" xfId="10070"/>
    <cellStyle name="Normal 11 2 2 3 2 3 2" xfId="10071"/>
    <cellStyle name="Normal 11 2 2 3 2 4" xfId="10072"/>
    <cellStyle name="Normal 11 2 2 3 3" xfId="10073"/>
    <cellStyle name="Normal 11 2 2 3 3 2" xfId="10074"/>
    <cellStyle name="Normal 11 2 2 3 4" xfId="10075"/>
    <cellStyle name="Normal 11 2 2 3 4 2" xfId="10076"/>
    <cellStyle name="Normal 11 2 2 3 5" xfId="10077"/>
    <cellStyle name="Normal 11 2 2 4" xfId="10078"/>
    <cellStyle name="Normal 11 2 2 4 2" xfId="10079"/>
    <cellStyle name="Normal 11 2 2 4 2 2" xfId="10080"/>
    <cellStyle name="Normal 11 2 2 4 3" xfId="10081"/>
    <cellStyle name="Normal 11 2 2 4 3 2" xfId="10082"/>
    <cellStyle name="Normal 11 2 2 4 4" xfId="10083"/>
    <cellStyle name="Normal 11 2 2 5" xfId="10084"/>
    <cellStyle name="Normal 11 2 2 5 2" xfId="10085"/>
    <cellStyle name="Normal 11 2 2 6" xfId="10086"/>
    <cellStyle name="Normal 11 2 2 6 2" xfId="10087"/>
    <cellStyle name="Normal 11 2 2 7" xfId="10088"/>
    <cellStyle name="Normal 11 2 3" xfId="10089"/>
    <cellStyle name="Normal 11 2 3 2" xfId="10090"/>
    <cellStyle name="Normal 11 2 3 2 2" xfId="10091"/>
    <cellStyle name="Normal 11 2 3 2 2 2" xfId="10092"/>
    <cellStyle name="Normal 11 2 3 2 2 2 2" xfId="10093"/>
    <cellStyle name="Normal 11 2 3 2 2 2 2 2" xfId="10094"/>
    <cellStyle name="Normal 11 2 3 2 2 2 3" xfId="10095"/>
    <cellStyle name="Normal 11 2 3 2 2 2 3 2" xfId="10096"/>
    <cellStyle name="Normal 11 2 3 2 2 2 4" xfId="10097"/>
    <cellStyle name="Normal 11 2 3 2 2 3" xfId="10098"/>
    <cellStyle name="Normal 11 2 3 2 2 3 2" xfId="10099"/>
    <cellStyle name="Normal 11 2 3 2 2 4" xfId="10100"/>
    <cellStyle name="Normal 11 2 3 2 2 4 2" xfId="10101"/>
    <cellStyle name="Normal 11 2 3 2 2 5" xfId="10102"/>
    <cellStyle name="Normal 11 2 3 2 3" xfId="10103"/>
    <cellStyle name="Normal 11 2 3 2 3 2" xfId="10104"/>
    <cellStyle name="Normal 11 2 3 2 3 2 2" xfId="10105"/>
    <cellStyle name="Normal 11 2 3 2 3 3" xfId="10106"/>
    <cellStyle name="Normal 11 2 3 2 3 3 2" xfId="10107"/>
    <cellStyle name="Normal 11 2 3 2 3 4" xfId="10108"/>
    <cellStyle name="Normal 11 2 3 2 4" xfId="10109"/>
    <cellStyle name="Normal 11 2 3 2 4 2" xfId="10110"/>
    <cellStyle name="Normal 11 2 3 2 5" xfId="10111"/>
    <cellStyle name="Normal 11 2 3 2 5 2" xfId="10112"/>
    <cellStyle name="Normal 11 2 3 2 6" xfId="10113"/>
    <cellStyle name="Normal 11 2 3 3" xfId="10114"/>
    <cellStyle name="Normal 11 2 3 3 2" xfId="10115"/>
    <cellStyle name="Normal 11 2 3 3 2 2" xfId="10116"/>
    <cellStyle name="Normal 11 2 3 3 2 2 2" xfId="10117"/>
    <cellStyle name="Normal 11 2 3 3 2 3" xfId="10118"/>
    <cellStyle name="Normal 11 2 3 3 2 3 2" xfId="10119"/>
    <cellStyle name="Normal 11 2 3 3 2 4" xfId="10120"/>
    <cellStyle name="Normal 11 2 3 3 3" xfId="10121"/>
    <cellStyle name="Normal 11 2 3 3 3 2" xfId="10122"/>
    <cellStyle name="Normal 11 2 3 3 4" xfId="10123"/>
    <cellStyle name="Normal 11 2 3 3 4 2" xfId="10124"/>
    <cellStyle name="Normal 11 2 3 3 5" xfId="10125"/>
    <cellStyle name="Normal 11 2 3 4" xfId="10126"/>
    <cellStyle name="Normal 11 2 3 4 2" xfId="10127"/>
    <cellStyle name="Normal 11 2 3 4 2 2" xfId="10128"/>
    <cellStyle name="Normal 11 2 3 4 3" xfId="10129"/>
    <cellStyle name="Normal 11 2 3 4 3 2" xfId="10130"/>
    <cellStyle name="Normal 11 2 3 4 4" xfId="10131"/>
    <cellStyle name="Normal 11 2 3 5" xfId="10132"/>
    <cellStyle name="Normal 11 2 3 5 2" xfId="10133"/>
    <cellStyle name="Normal 11 2 3 6" xfId="10134"/>
    <cellStyle name="Normal 11 2 3 6 2" xfId="10135"/>
    <cellStyle name="Normal 11 2 3 7" xfId="10136"/>
    <cellStyle name="Normal 11 2 4" xfId="10137"/>
    <cellStyle name="Normal 11 2 4 2" xfId="10138"/>
    <cellStyle name="Normal 11 2 4 2 2" xfId="10139"/>
    <cellStyle name="Normal 11 2 4 2 2 2" xfId="10140"/>
    <cellStyle name="Normal 11 2 4 2 2 2 2" xfId="10141"/>
    <cellStyle name="Normal 11 2 4 2 2 2 2 2" xfId="10142"/>
    <cellStyle name="Normal 11 2 4 2 2 2 3" xfId="10143"/>
    <cellStyle name="Normal 11 2 4 2 2 2 3 2" xfId="10144"/>
    <cellStyle name="Normal 11 2 4 2 2 2 4" xfId="10145"/>
    <cellStyle name="Normal 11 2 4 2 2 3" xfId="10146"/>
    <cellStyle name="Normal 11 2 4 2 2 3 2" xfId="10147"/>
    <cellStyle name="Normal 11 2 4 2 2 4" xfId="10148"/>
    <cellStyle name="Normal 11 2 4 2 2 4 2" xfId="10149"/>
    <cellStyle name="Normal 11 2 4 2 2 5" xfId="10150"/>
    <cellStyle name="Normal 11 2 4 2 3" xfId="10151"/>
    <cellStyle name="Normal 11 2 4 2 3 2" xfId="10152"/>
    <cellStyle name="Normal 11 2 4 2 3 2 2" xfId="10153"/>
    <cellStyle name="Normal 11 2 4 2 3 3" xfId="10154"/>
    <cellStyle name="Normal 11 2 4 2 3 3 2" xfId="10155"/>
    <cellStyle name="Normal 11 2 4 2 3 4" xfId="10156"/>
    <cellStyle name="Normal 11 2 4 2 4" xfId="10157"/>
    <cellStyle name="Normal 11 2 4 2 4 2" xfId="10158"/>
    <cellStyle name="Normal 11 2 4 2 5" xfId="10159"/>
    <cellStyle name="Normal 11 2 4 2 5 2" xfId="10160"/>
    <cellStyle name="Normal 11 2 4 2 6" xfId="10161"/>
    <cellStyle name="Normal 11 2 4 3" xfId="10162"/>
    <cellStyle name="Normal 11 2 4 3 2" xfId="10163"/>
    <cellStyle name="Normal 11 2 4 3 2 2" xfId="10164"/>
    <cellStyle name="Normal 11 2 4 3 2 2 2" xfId="10165"/>
    <cellStyle name="Normal 11 2 4 3 2 3" xfId="10166"/>
    <cellStyle name="Normal 11 2 4 3 2 3 2" xfId="10167"/>
    <cellStyle name="Normal 11 2 4 3 2 4" xfId="10168"/>
    <cellStyle name="Normal 11 2 4 3 3" xfId="10169"/>
    <cellStyle name="Normal 11 2 4 3 3 2" xfId="10170"/>
    <cellStyle name="Normal 11 2 4 3 4" xfId="10171"/>
    <cellStyle name="Normal 11 2 4 3 4 2" xfId="10172"/>
    <cellStyle name="Normal 11 2 4 3 5" xfId="10173"/>
    <cellStyle name="Normal 11 2 4 4" xfId="10174"/>
    <cellStyle name="Normal 11 2 4 4 2" xfId="10175"/>
    <cellStyle name="Normal 11 2 4 4 2 2" xfId="10176"/>
    <cellStyle name="Normal 11 2 4 4 3" xfId="10177"/>
    <cellStyle name="Normal 11 2 4 4 3 2" xfId="10178"/>
    <cellStyle name="Normal 11 2 4 4 4" xfId="10179"/>
    <cellStyle name="Normal 11 2 4 5" xfId="10180"/>
    <cellStyle name="Normal 11 2 4 5 2" xfId="10181"/>
    <cellStyle name="Normal 11 2 4 6" xfId="10182"/>
    <cellStyle name="Normal 11 2 4 6 2" xfId="10183"/>
    <cellStyle name="Normal 11 2 4 7" xfId="10184"/>
    <cellStyle name="Normal 11 2 5" xfId="10185"/>
    <cellStyle name="Normal 11 2 5 2" xfId="10186"/>
    <cellStyle name="Normal 11 2 5 2 2" xfId="10187"/>
    <cellStyle name="Normal 11 2 5 2 2 2" xfId="10188"/>
    <cellStyle name="Normal 11 2 5 2 2 2 2" xfId="10189"/>
    <cellStyle name="Normal 11 2 5 2 2 2 2 2" xfId="10190"/>
    <cellStyle name="Normal 11 2 5 2 2 2 3" xfId="10191"/>
    <cellStyle name="Normal 11 2 5 2 2 2 3 2" xfId="10192"/>
    <cellStyle name="Normal 11 2 5 2 2 2 4" xfId="10193"/>
    <cellStyle name="Normal 11 2 5 2 2 3" xfId="10194"/>
    <cellStyle name="Normal 11 2 5 2 2 3 2" xfId="10195"/>
    <cellStyle name="Normal 11 2 5 2 2 4" xfId="10196"/>
    <cellStyle name="Normal 11 2 5 2 2 4 2" xfId="10197"/>
    <cellStyle name="Normal 11 2 5 2 2 5" xfId="10198"/>
    <cellStyle name="Normal 11 2 5 2 3" xfId="10199"/>
    <cellStyle name="Normal 11 2 5 2 3 2" xfId="10200"/>
    <cellStyle name="Normal 11 2 5 2 3 2 2" xfId="10201"/>
    <cellStyle name="Normal 11 2 5 2 3 3" xfId="10202"/>
    <cellStyle name="Normal 11 2 5 2 3 3 2" xfId="10203"/>
    <cellStyle name="Normal 11 2 5 2 3 4" xfId="10204"/>
    <cellStyle name="Normal 11 2 5 2 4" xfId="10205"/>
    <cellStyle name="Normal 11 2 5 2 4 2" xfId="10206"/>
    <cellStyle name="Normal 11 2 5 2 5" xfId="10207"/>
    <cellStyle name="Normal 11 2 5 2 5 2" xfId="10208"/>
    <cellStyle name="Normal 11 2 5 2 6" xfId="10209"/>
    <cellStyle name="Normal 11 2 5 3" xfId="10210"/>
    <cellStyle name="Normal 11 2 5 3 2" xfId="10211"/>
    <cellStyle name="Normal 11 2 5 3 2 2" xfId="10212"/>
    <cellStyle name="Normal 11 2 5 3 2 2 2" xfId="10213"/>
    <cellStyle name="Normal 11 2 5 3 2 3" xfId="10214"/>
    <cellStyle name="Normal 11 2 5 3 2 3 2" xfId="10215"/>
    <cellStyle name="Normal 11 2 5 3 2 4" xfId="10216"/>
    <cellStyle name="Normal 11 2 5 3 3" xfId="10217"/>
    <cellStyle name="Normal 11 2 5 3 3 2" xfId="10218"/>
    <cellStyle name="Normal 11 2 5 3 4" xfId="10219"/>
    <cellStyle name="Normal 11 2 5 3 4 2" xfId="10220"/>
    <cellStyle name="Normal 11 2 5 3 5" xfId="10221"/>
    <cellStyle name="Normal 11 2 5 4" xfId="10222"/>
    <cellStyle name="Normal 11 2 5 4 2" xfId="10223"/>
    <cellStyle name="Normal 11 2 5 4 2 2" xfId="10224"/>
    <cellStyle name="Normal 11 2 5 4 3" xfId="10225"/>
    <cellStyle name="Normal 11 2 5 4 3 2" xfId="10226"/>
    <cellStyle name="Normal 11 2 5 4 4" xfId="10227"/>
    <cellStyle name="Normal 11 2 5 5" xfId="10228"/>
    <cellStyle name="Normal 11 2 5 5 2" xfId="10229"/>
    <cellStyle name="Normal 11 2 5 6" xfId="10230"/>
    <cellStyle name="Normal 11 2 5 6 2" xfId="10231"/>
    <cellStyle name="Normal 11 2 5 7" xfId="10232"/>
    <cellStyle name="Normal 11 2 6" xfId="10233"/>
    <cellStyle name="Normal 11 2 6 2" xfId="10234"/>
    <cellStyle name="Normal 11 2 6 2 2" xfId="10235"/>
    <cellStyle name="Normal 11 2 6 2 2 2" xfId="10236"/>
    <cellStyle name="Normal 11 2 6 2 2 2 2" xfId="10237"/>
    <cellStyle name="Normal 11 2 6 2 2 2 2 2" xfId="10238"/>
    <cellStyle name="Normal 11 2 6 2 2 2 3" xfId="10239"/>
    <cellStyle name="Normal 11 2 6 2 2 2 3 2" xfId="10240"/>
    <cellStyle name="Normal 11 2 6 2 2 2 4" xfId="10241"/>
    <cellStyle name="Normal 11 2 6 2 2 3" xfId="10242"/>
    <cellStyle name="Normal 11 2 6 2 2 3 2" xfId="10243"/>
    <cellStyle name="Normal 11 2 6 2 2 4" xfId="10244"/>
    <cellStyle name="Normal 11 2 6 2 2 4 2" xfId="10245"/>
    <cellStyle name="Normal 11 2 6 2 2 5" xfId="10246"/>
    <cellStyle name="Normal 11 2 6 2 3" xfId="10247"/>
    <cellStyle name="Normal 11 2 6 2 3 2" xfId="10248"/>
    <cellStyle name="Normal 11 2 6 2 3 2 2" xfId="10249"/>
    <cellStyle name="Normal 11 2 6 2 3 3" xfId="10250"/>
    <cellStyle name="Normal 11 2 6 2 3 3 2" xfId="10251"/>
    <cellStyle name="Normal 11 2 6 2 3 4" xfId="10252"/>
    <cellStyle name="Normal 11 2 6 2 4" xfId="10253"/>
    <cellStyle name="Normal 11 2 6 2 4 2" xfId="10254"/>
    <cellStyle name="Normal 11 2 6 2 5" xfId="10255"/>
    <cellStyle name="Normal 11 2 6 2 5 2" xfId="10256"/>
    <cellStyle name="Normal 11 2 6 2 6" xfId="10257"/>
    <cellStyle name="Normal 11 2 6 3" xfId="10258"/>
    <cellStyle name="Normal 11 2 6 3 2" xfId="10259"/>
    <cellStyle name="Normal 11 2 6 3 2 2" xfId="10260"/>
    <cellStyle name="Normal 11 2 6 3 2 2 2" xfId="10261"/>
    <cellStyle name="Normal 11 2 6 3 2 3" xfId="10262"/>
    <cellStyle name="Normal 11 2 6 3 2 3 2" xfId="10263"/>
    <cellStyle name="Normal 11 2 6 3 2 4" xfId="10264"/>
    <cellStyle name="Normal 11 2 6 3 3" xfId="10265"/>
    <cellStyle name="Normal 11 2 6 3 3 2" xfId="10266"/>
    <cellStyle name="Normal 11 2 6 3 4" xfId="10267"/>
    <cellStyle name="Normal 11 2 6 3 4 2" xfId="10268"/>
    <cellStyle name="Normal 11 2 6 3 5" xfId="10269"/>
    <cellStyle name="Normal 11 2 6 4" xfId="10270"/>
    <cellStyle name="Normal 11 2 6 4 2" xfId="10271"/>
    <cellStyle name="Normal 11 2 6 4 2 2" xfId="10272"/>
    <cellStyle name="Normal 11 2 6 4 3" xfId="10273"/>
    <cellStyle name="Normal 11 2 6 4 3 2" xfId="10274"/>
    <cellStyle name="Normal 11 2 6 4 4" xfId="10275"/>
    <cellStyle name="Normal 11 2 6 5" xfId="10276"/>
    <cellStyle name="Normal 11 2 6 5 2" xfId="10277"/>
    <cellStyle name="Normal 11 2 6 6" xfId="10278"/>
    <cellStyle name="Normal 11 2 6 6 2" xfId="10279"/>
    <cellStyle name="Normal 11 2 6 7" xfId="10280"/>
    <cellStyle name="Normal 11 2 7" xfId="10281"/>
    <cellStyle name="Normal 11 2 7 2" xfId="10282"/>
    <cellStyle name="Normal 11 2 7 2 2" xfId="10283"/>
    <cellStyle name="Normal 11 2 7 2 2 2" xfId="10284"/>
    <cellStyle name="Normal 11 2 7 2 2 2 2" xfId="10285"/>
    <cellStyle name="Normal 11 2 7 2 2 3" xfId="10286"/>
    <cellStyle name="Normal 11 2 7 2 2 3 2" xfId="10287"/>
    <cellStyle name="Normal 11 2 7 2 2 4" xfId="10288"/>
    <cellStyle name="Normal 11 2 7 2 3" xfId="10289"/>
    <cellStyle name="Normal 11 2 7 2 3 2" xfId="10290"/>
    <cellStyle name="Normal 11 2 7 2 4" xfId="10291"/>
    <cellStyle name="Normal 11 2 7 2 4 2" xfId="10292"/>
    <cellStyle name="Normal 11 2 7 2 5" xfId="10293"/>
    <cellStyle name="Normal 11 2 7 3" xfId="10294"/>
    <cellStyle name="Normal 11 2 7 3 2" xfId="10295"/>
    <cellStyle name="Normal 11 2 7 3 2 2" xfId="10296"/>
    <cellStyle name="Normal 11 2 7 3 3" xfId="10297"/>
    <cellStyle name="Normal 11 2 7 3 3 2" xfId="10298"/>
    <cellStyle name="Normal 11 2 7 3 4" xfId="10299"/>
    <cellStyle name="Normal 11 2 7 4" xfId="10300"/>
    <cellStyle name="Normal 11 2 7 4 2" xfId="10301"/>
    <cellStyle name="Normal 11 2 7 5" xfId="10302"/>
    <cellStyle name="Normal 11 2 7 5 2" xfId="10303"/>
    <cellStyle name="Normal 11 2 7 6" xfId="10304"/>
    <cellStyle name="Normal 11 2 8" xfId="10305"/>
    <cellStyle name="Normal 11 2 8 2" xfId="10306"/>
    <cellStyle name="Normal 11 2 8 2 2" xfId="10307"/>
    <cellStyle name="Normal 11 2 8 2 2 2" xfId="10308"/>
    <cellStyle name="Normal 11 2 8 2 3" xfId="10309"/>
    <cellStyle name="Normal 11 2 8 2 3 2" xfId="10310"/>
    <cellStyle name="Normal 11 2 8 2 4" xfId="10311"/>
    <cellStyle name="Normal 11 2 8 3" xfId="10312"/>
    <cellStyle name="Normal 11 2 8 3 2" xfId="10313"/>
    <cellStyle name="Normal 11 2 8 4" xfId="10314"/>
    <cellStyle name="Normal 11 2 8 4 2" xfId="10315"/>
    <cellStyle name="Normal 11 2 8 5" xfId="10316"/>
    <cellStyle name="Normal 11 2 9" xfId="10317"/>
    <cellStyle name="Normal 11 2 9 2" xfId="10318"/>
    <cellStyle name="Normal 11 2 9 2 2" xfId="10319"/>
    <cellStyle name="Normal 11 2 9 3" xfId="10320"/>
    <cellStyle name="Normal 11 2 9 3 2" xfId="10321"/>
    <cellStyle name="Normal 11 2 9 4" xfId="10322"/>
    <cellStyle name="Normal 11 2_T_B1.2" xfId="10323"/>
    <cellStyle name="Normal 11 3" xfId="10324"/>
    <cellStyle name="Normal 11 3 2" xfId="10325"/>
    <cellStyle name="Normal 11 3 2 2" xfId="10326"/>
    <cellStyle name="Normal 11 3 2 3" xfId="10327"/>
    <cellStyle name="Normal 11 3 3" xfId="10328"/>
    <cellStyle name="Normal 11 3 4" xfId="10329"/>
    <cellStyle name="Normal 11 4" xfId="10330"/>
    <cellStyle name="Normal 11 4 2" xfId="10331"/>
    <cellStyle name="Normal 11 4 2 2" xfId="10332"/>
    <cellStyle name="Normal 11 4 2 3" xfId="10333"/>
    <cellStyle name="Normal 11 4 3" xfId="10334"/>
    <cellStyle name="Normal 11 4 4" xfId="10335"/>
    <cellStyle name="Normal 11 5" xfId="10336"/>
    <cellStyle name="Normal 11 5 2" xfId="10337"/>
    <cellStyle name="Normal 11 5 2 2" xfId="10338"/>
    <cellStyle name="Normal 11 5 3" xfId="10339"/>
    <cellStyle name="Normal 11 6" xfId="10340"/>
    <cellStyle name="Normal 11 6 2" xfId="10341"/>
    <cellStyle name="Normal 11 6 2 2" xfId="10342"/>
    <cellStyle name="Normal 11 6 2 3" xfId="10343"/>
    <cellStyle name="Normal 11 6 3" xfId="10344"/>
    <cellStyle name="Normal 11 6 3 2" xfId="10345"/>
    <cellStyle name="Normal 11 6 4" xfId="10346"/>
    <cellStyle name="Normal 11 6 4 2" xfId="10347"/>
    <cellStyle name="Normal 11 6 5" xfId="10348"/>
    <cellStyle name="Normal 11 7" xfId="10349"/>
    <cellStyle name="Normal 11 7 2" xfId="10350"/>
    <cellStyle name="Normal 11 8" xfId="10351"/>
    <cellStyle name="Normal 11 9" xfId="10352"/>
    <cellStyle name="Normal 11_T_B1.2" xfId="10353"/>
    <cellStyle name="Normal 12" xfId="10354"/>
    <cellStyle name="Normal 12 2" xfId="10355"/>
    <cellStyle name="Normal 12 2 2" xfId="10356"/>
    <cellStyle name="Normal 12 2 3" xfId="10357"/>
    <cellStyle name="Normal 12 3" xfId="10358"/>
    <cellStyle name="Normal 12 3 2" xfId="10359"/>
    <cellStyle name="Normal 12 4" xfId="10360"/>
    <cellStyle name="Normal 12 5" xfId="10361"/>
    <cellStyle name="Normal 13" xfId="10362"/>
    <cellStyle name="Normal 13 10" xfId="10363"/>
    <cellStyle name="Normal 13 10 2" xfId="10364"/>
    <cellStyle name="Normal 13 11" xfId="10365"/>
    <cellStyle name="Normal 13 12" xfId="10366"/>
    <cellStyle name="Normal 13 13" xfId="10367"/>
    <cellStyle name="Normal 13 13 2" xfId="10368"/>
    <cellStyle name="Normal 13 2" xfId="10369"/>
    <cellStyle name="Normal 13 2 10" xfId="10370"/>
    <cellStyle name="Normal 13 2 11" xfId="10371"/>
    <cellStyle name="Normal 13 2 2" xfId="10372"/>
    <cellStyle name="Normal 13 2 2 2" xfId="10373"/>
    <cellStyle name="Normal 13 2 2 2 2" xfId="10374"/>
    <cellStyle name="Normal 13 2 2 2 2 2" xfId="10375"/>
    <cellStyle name="Normal 13 2 2 2 3" xfId="10376"/>
    <cellStyle name="Normal 13 2 2 2 3 2" xfId="10377"/>
    <cellStyle name="Normal 13 2 2 2 4" xfId="10378"/>
    <cellStyle name="Normal 13 2 2 3" xfId="10379"/>
    <cellStyle name="Normal 13 2 2 3 2" xfId="10380"/>
    <cellStyle name="Normal 13 2 2 4" xfId="10381"/>
    <cellStyle name="Normal 13 2 2 4 2" xfId="10382"/>
    <cellStyle name="Normal 13 2 2 5" xfId="10383"/>
    <cellStyle name="Normal 13 2 2 5 2" xfId="10384"/>
    <cellStyle name="Normal 13 2 2 6" xfId="10385"/>
    <cellStyle name="Normal 13 2 2 7" xfId="10386"/>
    <cellStyle name="Normal 13 2 3" xfId="10387"/>
    <cellStyle name="Normal 13 2 3 2" xfId="10388"/>
    <cellStyle name="Normal 13 2 3 2 2" xfId="10389"/>
    <cellStyle name="Normal 13 2 3 2 3" xfId="10390"/>
    <cellStyle name="Normal 13 2 3 3" xfId="10391"/>
    <cellStyle name="Normal 13 2 3 3 2" xfId="10392"/>
    <cellStyle name="Normal 13 2 3 4" xfId="10393"/>
    <cellStyle name="Normal 13 2 3 5" xfId="10394"/>
    <cellStyle name="Normal 13 2 3 6" xfId="10395"/>
    <cellStyle name="Normal 13 2 4" xfId="10396"/>
    <cellStyle name="Normal 13 2 4 2" xfId="10397"/>
    <cellStyle name="Normal 13 2 4 3" xfId="10398"/>
    <cellStyle name="Normal 13 2 5" xfId="10399"/>
    <cellStyle name="Normal 13 2 5 2" xfId="10400"/>
    <cellStyle name="Normal 13 2 6" xfId="10401"/>
    <cellStyle name="Normal 13 2 6 2" xfId="10402"/>
    <cellStyle name="Normal 13 2 7" xfId="10403"/>
    <cellStyle name="Normal 13 2 7 2" xfId="10404"/>
    <cellStyle name="Normal 13 2 8" xfId="10405"/>
    <cellStyle name="Normal 13 2 8 2" xfId="10406"/>
    <cellStyle name="Normal 13 2 9" xfId="10407"/>
    <cellStyle name="Normal 13 2 9 2" xfId="10408"/>
    <cellStyle name="Normal 13 3" xfId="10409"/>
    <cellStyle name="Normal 13 3 2" xfId="10410"/>
    <cellStyle name="Normal 13 3 2 2" xfId="10411"/>
    <cellStyle name="Normal 13 3 2 2 2" xfId="10412"/>
    <cellStyle name="Normal 13 3 2 3" xfId="10413"/>
    <cellStyle name="Normal 13 3 2 3 2" xfId="10414"/>
    <cellStyle name="Normal 13 3 2 4" xfId="10415"/>
    <cellStyle name="Normal 13 3 2 5" xfId="10416"/>
    <cellStyle name="Normal 13 3 3" xfId="10417"/>
    <cellStyle name="Normal 13 3 3 2" xfId="10418"/>
    <cellStyle name="Normal 13 3 3 2 2" xfId="10419"/>
    <cellStyle name="Normal 13 3 3 3" xfId="10420"/>
    <cellStyle name="Normal 13 3 3 4" xfId="10421"/>
    <cellStyle name="Normal 13 3 4" xfId="10422"/>
    <cellStyle name="Normal 13 3 4 2" xfId="10423"/>
    <cellStyle name="Normal 13 3 5" xfId="10424"/>
    <cellStyle name="Normal 13 3 6" xfId="10425"/>
    <cellStyle name="Normal 13 3 7" xfId="10426"/>
    <cellStyle name="Normal 13 4" xfId="10427"/>
    <cellStyle name="Normal 13 4 2" xfId="10428"/>
    <cellStyle name="Normal 13 4 2 2" xfId="10429"/>
    <cellStyle name="Normal 13 4 2 3" xfId="10430"/>
    <cellStyle name="Normal 13 4 2 4" xfId="10431"/>
    <cellStyle name="Normal 13 4 3" xfId="10432"/>
    <cellStyle name="Normal 13 4 3 2" xfId="10433"/>
    <cellStyle name="Normal 13 4 4" xfId="10434"/>
    <cellStyle name="Normal 13 4 5" xfId="10435"/>
    <cellStyle name="Normal 13 5" xfId="10436"/>
    <cellStyle name="Normal 13 5 2" xfId="10437"/>
    <cellStyle name="Normal 13 5 3" xfId="10438"/>
    <cellStyle name="Normal 13 6" xfId="10439"/>
    <cellStyle name="Normal 13 6 2" xfId="10440"/>
    <cellStyle name="Normal 13 7" xfId="10441"/>
    <cellStyle name="Normal 13 7 2" xfId="10442"/>
    <cellStyle name="Normal 13 8" xfId="10443"/>
    <cellStyle name="Normal 13 8 2" xfId="10444"/>
    <cellStyle name="Normal 13 9" xfId="10445"/>
    <cellStyle name="Normal 13 9 2" xfId="10446"/>
    <cellStyle name="Normal 14" xfId="10447"/>
    <cellStyle name="Normal 14 10" xfId="10448"/>
    <cellStyle name="Normal 14 10 2" xfId="10449"/>
    <cellStyle name="Normal 14 11" xfId="10450"/>
    <cellStyle name="Normal 14 12" xfId="10451"/>
    <cellStyle name="Normal 14 2" xfId="10452"/>
    <cellStyle name="Normal 14 2 2" xfId="10453"/>
    <cellStyle name="Normal 14 2 2 2" xfId="10454"/>
    <cellStyle name="Normal 14 2 2 2 2" xfId="10455"/>
    <cellStyle name="Normal 14 2 2 3" xfId="10456"/>
    <cellStyle name="Normal 14 2 2 3 2" xfId="10457"/>
    <cellStyle name="Normal 14 2 2 4" xfId="10458"/>
    <cellStyle name="Normal 14 2 3" xfId="10459"/>
    <cellStyle name="Normal 14 2 3 2" xfId="10460"/>
    <cellStyle name="Normal 14 2 3 3" xfId="10461"/>
    <cellStyle name="Normal 14 2 4" xfId="10462"/>
    <cellStyle name="Normal 14 2 4 2" xfId="10463"/>
    <cellStyle name="Normal 14 2 5" xfId="10464"/>
    <cellStyle name="Normal 14 2 5 2" xfId="10465"/>
    <cellStyle name="Normal 14 2 6" xfId="10466"/>
    <cellStyle name="Normal 14 2 7" xfId="10467"/>
    <cellStyle name="Normal 14 3" xfId="10468"/>
    <cellStyle name="Normal 14 3 2" xfId="10469"/>
    <cellStyle name="Normal 14 3 2 2" xfId="10470"/>
    <cellStyle name="Normal 14 3 2 2 2" xfId="10471"/>
    <cellStyle name="Normal 14 3 2 3" xfId="10472"/>
    <cellStyle name="Normal 14 3 3" xfId="10473"/>
    <cellStyle name="Normal 14 3 3 2" xfId="10474"/>
    <cellStyle name="Normal 14 3 4" xfId="10475"/>
    <cellStyle name="Normal 14 4" xfId="10476"/>
    <cellStyle name="Normal 14 4 2" xfId="10477"/>
    <cellStyle name="Normal 14 4 2 2" xfId="10478"/>
    <cellStyle name="Normal 14 4 2 2 2" xfId="10479"/>
    <cellStyle name="Normal 14 4 2 3" xfId="10480"/>
    <cellStyle name="Normal 14 4 3" xfId="10481"/>
    <cellStyle name="Normal 14 4 3 2" xfId="10482"/>
    <cellStyle name="Normal 14 4 4" xfId="10483"/>
    <cellStyle name="Normal 14 5" xfId="10484"/>
    <cellStyle name="Normal 14 5 2" xfId="10485"/>
    <cellStyle name="Normal 14 5 2 2" xfId="10486"/>
    <cellStyle name="Normal 14 5 2 2 2" xfId="10487"/>
    <cellStyle name="Normal 14 5 2 3" xfId="10488"/>
    <cellStyle name="Normal 14 5 3" xfId="10489"/>
    <cellStyle name="Normal 14 5 3 2" xfId="10490"/>
    <cellStyle name="Normal 14 5 4" xfId="10491"/>
    <cellStyle name="Normal 14 6" xfId="10492"/>
    <cellStyle name="Normal 14 6 2" xfId="10493"/>
    <cellStyle name="Normal 14 6 2 2" xfId="10494"/>
    <cellStyle name="Normal 14 6 2 2 2" xfId="10495"/>
    <cellStyle name="Normal 14 6 2 3" xfId="10496"/>
    <cellStyle name="Normal 14 6 3" xfId="10497"/>
    <cellStyle name="Normal 14 6 3 2" xfId="10498"/>
    <cellStyle name="Normal 14 6 4" xfId="10499"/>
    <cellStyle name="Normal 14 7" xfId="10500"/>
    <cellStyle name="Normal 14 7 2" xfId="10501"/>
    <cellStyle name="Normal 14 7 2 2" xfId="10502"/>
    <cellStyle name="Normal 14 7 2 2 2" xfId="10503"/>
    <cellStyle name="Normal 14 7 2 3" xfId="10504"/>
    <cellStyle name="Normal 14 7 3" xfId="10505"/>
    <cellStyle name="Normal 14 7 3 2" xfId="10506"/>
    <cellStyle name="Normal 14 7 4" xfId="10507"/>
    <cellStyle name="Normal 14 8" xfId="10508"/>
    <cellStyle name="Normal 14 8 2" xfId="10509"/>
    <cellStyle name="Normal 14 8 2 2" xfId="10510"/>
    <cellStyle name="Normal 14 8 2 2 2" xfId="10511"/>
    <cellStyle name="Normal 14 8 2 3" xfId="10512"/>
    <cellStyle name="Normal 14 8 3" xfId="10513"/>
    <cellStyle name="Normal 14 8 3 2" xfId="10514"/>
    <cellStyle name="Normal 14 8 4" xfId="10515"/>
    <cellStyle name="Normal 14 9" xfId="10516"/>
    <cellStyle name="Normal 14 9 2" xfId="10517"/>
    <cellStyle name="Normal 14 9 2 2" xfId="10518"/>
    <cellStyle name="Normal 14 9 3" xfId="10519"/>
    <cellStyle name="Normal 15" xfId="10520"/>
    <cellStyle name="Normal 15 10" xfId="10521"/>
    <cellStyle name="Normal 15 10 2" xfId="10522"/>
    <cellStyle name="Normal 15 11" xfId="10523"/>
    <cellStyle name="Normal 15 12" xfId="10524"/>
    <cellStyle name="Normal 15 2" xfId="10525"/>
    <cellStyle name="Normal 15 2 2" xfId="10526"/>
    <cellStyle name="Normal 15 2 2 2" xfId="10527"/>
    <cellStyle name="Normal 15 2 2 2 2" xfId="10528"/>
    <cellStyle name="Normal 15 2 2 2 2 2" xfId="10529"/>
    <cellStyle name="Normal 15 2 2 2 3" xfId="10530"/>
    <cellStyle name="Normal 15 2 2 2 3 2" xfId="10531"/>
    <cellStyle name="Normal 15 2 2 2 4" xfId="10532"/>
    <cellStyle name="Normal 15 2 2 3" xfId="10533"/>
    <cellStyle name="Normal 15 2 2 3 2" xfId="10534"/>
    <cellStyle name="Normal 15 2 2 4" xfId="10535"/>
    <cellStyle name="Normal 15 2 2 4 2" xfId="10536"/>
    <cellStyle name="Normal 15 2 2 5" xfId="10537"/>
    <cellStyle name="Normal 15 2 3" xfId="10538"/>
    <cellStyle name="Normal 15 2 3 2" xfId="10539"/>
    <cellStyle name="Normal 15 2 3 2 2" xfId="10540"/>
    <cellStyle name="Normal 15 2 3 3" xfId="10541"/>
    <cellStyle name="Normal 15 2 3 3 2" xfId="10542"/>
    <cellStyle name="Normal 15 2 3 4" xfId="10543"/>
    <cellStyle name="Normal 15 2 4" xfId="10544"/>
    <cellStyle name="Normal 15 2 4 2" xfId="10545"/>
    <cellStyle name="Normal 15 2 5" xfId="10546"/>
    <cellStyle name="Normal 15 2 5 2" xfId="10547"/>
    <cellStyle name="Normal 15 2 6" xfId="10548"/>
    <cellStyle name="Normal 15 2 7" xfId="10549"/>
    <cellStyle name="Normal 15 2 8" xfId="10550"/>
    <cellStyle name="Normal 15 3" xfId="10551"/>
    <cellStyle name="Normal 15 3 2" xfId="10552"/>
    <cellStyle name="Normal 15 3 2 2" xfId="10553"/>
    <cellStyle name="Normal 15 3 2 2 2" xfId="10554"/>
    <cellStyle name="Normal 15 3 2 3" xfId="10555"/>
    <cellStyle name="Normal 15 3 2 3 2" xfId="10556"/>
    <cellStyle name="Normal 15 3 2 4" xfId="10557"/>
    <cellStyle name="Normal 15 3 3" xfId="10558"/>
    <cellStyle name="Normal 15 3 3 2" xfId="10559"/>
    <cellStyle name="Normal 15 3 4" xfId="10560"/>
    <cellStyle name="Normal 15 3 4 2" xfId="10561"/>
    <cellStyle name="Normal 15 3 5" xfId="10562"/>
    <cellStyle name="Normal 15 4" xfId="10563"/>
    <cellStyle name="Normal 15 4 2" xfId="10564"/>
    <cellStyle name="Normal 15 4 2 2" xfId="10565"/>
    <cellStyle name="Normal 15 4 2 2 2" xfId="10566"/>
    <cellStyle name="Normal 15 4 2 3" xfId="10567"/>
    <cellStyle name="Normal 15 4 3" xfId="10568"/>
    <cellStyle name="Normal 15 4 3 2" xfId="10569"/>
    <cellStyle name="Normal 15 4 4" xfId="10570"/>
    <cellStyle name="Normal 15 5" xfId="10571"/>
    <cellStyle name="Normal 15 5 2" xfId="10572"/>
    <cellStyle name="Normal 15 5 2 2" xfId="10573"/>
    <cellStyle name="Normal 15 5 2 2 2" xfId="10574"/>
    <cellStyle name="Normal 15 5 2 3" xfId="10575"/>
    <cellStyle name="Normal 15 5 3" xfId="10576"/>
    <cellStyle name="Normal 15 5 3 2" xfId="10577"/>
    <cellStyle name="Normal 15 5 4" xfId="10578"/>
    <cellStyle name="Normal 15 6" xfId="10579"/>
    <cellStyle name="Normal 15 6 2" xfId="10580"/>
    <cellStyle name="Normal 15 6 2 2" xfId="10581"/>
    <cellStyle name="Normal 15 6 2 2 2" xfId="10582"/>
    <cellStyle name="Normal 15 6 2 3" xfId="10583"/>
    <cellStyle name="Normal 15 6 3" xfId="10584"/>
    <cellStyle name="Normal 15 6 3 2" xfId="10585"/>
    <cellStyle name="Normal 15 6 4" xfId="10586"/>
    <cellStyle name="Normal 15 7" xfId="10587"/>
    <cellStyle name="Normal 15 7 2" xfId="10588"/>
    <cellStyle name="Normal 15 7 2 2" xfId="10589"/>
    <cellStyle name="Normal 15 7 2 2 2" xfId="10590"/>
    <cellStyle name="Normal 15 7 2 3" xfId="10591"/>
    <cellStyle name="Normal 15 7 3" xfId="10592"/>
    <cellStyle name="Normal 15 7 3 2" xfId="10593"/>
    <cellStyle name="Normal 15 7 4" xfId="10594"/>
    <cellStyle name="Normal 15 8" xfId="10595"/>
    <cellStyle name="Normal 15 8 2" xfId="10596"/>
    <cellStyle name="Normal 15 8 2 2" xfId="10597"/>
    <cellStyle name="Normal 15 8 2 2 2" xfId="10598"/>
    <cellStyle name="Normal 15 8 2 3" xfId="10599"/>
    <cellStyle name="Normal 15 8 3" xfId="10600"/>
    <cellStyle name="Normal 15 8 3 2" xfId="10601"/>
    <cellStyle name="Normal 15 8 4" xfId="10602"/>
    <cellStyle name="Normal 15 9" xfId="10603"/>
    <cellStyle name="Normal 15 9 2" xfId="10604"/>
    <cellStyle name="Normal 15 9 2 2" xfId="10605"/>
    <cellStyle name="Normal 15 9 3" xfId="10606"/>
    <cellStyle name="Normal 16" xfId="10607"/>
    <cellStyle name="Normal 16 10" xfId="10608"/>
    <cellStyle name="Normal 16 10 2" xfId="10609"/>
    <cellStyle name="Normal 16 11" xfId="10610"/>
    <cellStyle name="Normal 16 12" xfId="10611"/>
    <cellStyle name="Normal 16 2" xfId="10612"/>
    <cellStyle name="Normal 16 2 2" xfId="10613"/>
    <cellStyle name="Normal 16 2 2 2" xfId="10614"/>
    <cellStyle name="Normal 16 2 2 2 2" xfId="10615"/>
    <cellStyle name="Normal 16 2 2 3" xfId="10616"/>
    <cellStyle name="Normal 16 2 2 3 2" xfId="10617"/>
    <cellStyle name="Normal 16 2 2 4" xfId="10618"/>
    <cellStyle name="Normal 16 2 3" xfId="10619"/>
    <cellStyle name="Normal 16 2 3 2" xfId="10620"/>
    <cellStyle name="Normal 16 2 4" xfId="10621"/>
    <cellStyle name="Normal 16 2 4 2" xfId="10622"/>
    <cellStyle name="Normal 16 2 5" xfId="10623"/>
    <cellStyle name="Normal 16 2 6" xfId="10624"/>
    <cellStyle name="Normal 16 2 7" xfId="10625"/>
    <cellStyle name="Normal 16 3" xfId="10626"/>
    <cellStyle name="Normal 16 3 2" xfId="10627"/>
    <cellStyle name="Normal 16 3 2 2" xfId="10628"/>
    <cellStyle name="Normal 16 3 2 2 2" xfId="10629"/>
    <cellStyle name="Normal 16 3 2 3" xfId="10630"/>
    <cellStyle name="Normal 16 3 3" xfId="10631"/>
    <cellStyle name="Normal 16 3 3 2" xfId="10632"/>
    <cellStyle name="Normal 16 3 4" xfId="10633"/>
    <cellStyle name="Normal 16 4" xfId="10634"/>
    <cellStyle name="Normal 16 4 2" xfId="10635"/>
    <cellStyle name="Normal 16 4 2 2" xfId="10636"/>
    <cellStyle name="Normal 16 4 2 2 2" xfId="10637"/>
    <cellStyle name="Normal 16 4 2 3" xfId="10638"/>
    <cellStyle name="Normal 16 4 3" xfId="10639"/>
    <cellStyle name="Normal 16 4 3 2" xfId="10640"/>
    <cellStyle name="Normal 16 4 4" xfId="10641"/>
    <cellStyle name="Normal 16 5" xfId="10642"/>
    <cellStyle name="Normal 16 5 2" xfId="10643"/>
    <cellStyle name="Normal 16 5 2 2" xfId="10644"/>
    <cellStyle name="Normal 16 5 2 2 2" xfId="10645"/>
    <cellStyle name="Normal 16 5 2 3" xfId="10646"/>
    <cellStyle name="Normal 16 5 3" xfId="10647"/>
    <cellStyle name="Normal 16 5 3 2" xfId="10648"/>
    <cellStyle name="Normal 16 5 4" xfId="10649"/>
    <cellStyle name="Normal 16 6" xfId="10650"/>
    <cellStyle name="Normal 16 6 2" xfId="10651"/>
    <cellStyle name="Normal 16 6 2 2" xfId="10652"/>
    <cellStyle name="Normal 16 6 2 2 2" xfId="10653"/>
    <cellStyle name="Normal 16 6 2 3" xfId="10654"/>
    <cellStyle name="Normal 16 6 3" xfId="10655"/>
    <cellStyle name="Normal 16 6 3 2" xfId="10656"/>
    <cellStyle name="Normal 16 6 4" xfId="10657"/>
    <cellStyle name="Normal 16 7" xfId="10658"/>
    <cellStyle name="Normal 16 7 2" xfId="10659"/>
    <cellStyle name="Normal 16 7 2 2" xfId="10660"/>
    <cellStyle name="Normal 16 7 2 2 2" xfId="10661"/>
    <cellStyle name="Normal 16 7 2 3" xfId="10662"/>
    <cellStyle name="Normal 16 7 3" xfId="10663"/>
    <cellStyle name="Normal 16 7 3 2" xfId="10664"/>
    <cellStyle name="Normal 16 7 4" xfId="10665"/>
    <cellStyle name="Normal 16 8" xfId="10666"/>
    <cellStyle name="Normal 16 8 2" xfId="10667"/>
    <cellStyle name="Normal 16 8 2 2" xfId="10668"/>
    <cellStyle name="Normal 16 8 2 2 2" xfId="10669"/>
    <cellStyle name="Normal 16 8 2 3" xfId="10670"/>
    <cellStyle name="Normal 16 8 3" xfId="10671"/>
    <cellStyle name="Normal 16 8 3 2" xfId="10672"/>
    <cellStyle name="Normal 16 8 4" xfId="10673"/>
    <cellStyle name="Normal 16 9" xfId="10674"/>
    <cellStyle name="Normal 16 9 2" xfId="10675"/>
    <cellStyle name="Normal 16 9 2 2" xfId="10676"/>
    <cellStyle name="Normal 16 9 3" xfId="10677"/>
    <cellStyle name="Normal 17" xfId="10678"/>
    <cellStyle name="Normal 17 2" xfId="10679"/>
    <cellStyle name="Normal 17 2 2" xfId="10680"/>
    <cellStyle name="Normal 17 2 2 2" xfId="10681"/>
    <cellStyle name="Normal 17 2 3" xfId="10682"/>
    <cellStyle name="Normal 17 2 3 2" xfId="10683"/>
    <cellStyle name="Normal 17 2 4" xfId="10684"/>
    <cellStyle name="Normal 17 2 5" xfId="10685"/>
    <cellStyle name="Normal 17 3" xfId="10686"/>
    <cellStyle name="Normal 17 3 2" xfId="10687"/>
    <cellStyle name="Normal 17 4" xfId="10688"/>
    <cellStyle name="Normal 17 4 2" xfId="10689"/>
    <cellStyle name="Normal 17 5" xfId="10690"/>
    <cellStyle name="Normal 17 6" xfId="10691"/>
    <cellStyle name="Normal 18" xfId="10692"/>
    <cellStyle name="Normal 18 2" xfId="10693"/>
    <cellStyle name="Normal 18 2 2" xfId="10694"/>
    <cellStyle name="Normal 18 3" xfId="10695"/>
    <cellStyle name="Normal 18 4" xfId="10696"/>
    <cellStyle name="Normal 18 5" xfId="10697"/>
    <cellStyle name="Normal 19" xfId="10698"/>
    <cellStyle name="Normal 19 2" xfId="10699"/>
    <cellStyle name="Normal 19 2 2" xfId="10700"/>
    <cellStyle name="Normal 19 3" xfId="10701"/>
    <cellStyle name="Normal 19 4" xfId="10702"/>
    <cellStyle name="Normal 2" xfId="4"/>
    <cellStyle name="Normal 2 10" xfId="10703"/>
    <cellStyle name="Normal 2 10 2" xfId="10704"/>
    <cellStyle name="Normal 2 10 2 2" xfId="10705"/>
    <cellStyle name="Normal 2 10 2 2 2" xfId="10706"/>
    <cellStyle name="Normal 2 10 2 3" xfId="10707"/>
    <cellStyle name="Normal 2 10 2 3 2" xfId="10708"/>
    <cellStyle name="Normal 2 10 2 4" xfId="10709"/>
    <cellStyle name="Normal 2 10 2 5" xfId="10710"/>
    <cellStyle name="Normal 2 10 2 6" xfId="10711"/>
    <cellStyle name="Normal 2 10 3" xfId="10712"/>
    <cellStyle name="Normal 2 10 3 2" xfId="10713"/>
    <cellStyle name="Normal 2 10 4" xfId="10714"/>
    <cellStyle name="Normal 2 10 4 2" xfId="10715"/>
    <cellStyle name="Normal 2 10 5" xfId="10716"/>
    <cellStyle name="Normal 2 10 6" xfId="10717"/>
    <cellStyle name="Normal 2 10_T_B1.2" xfId="10718"/>
    <cellStyle name="Normal 2 11" xfId="10719"/>
    <cellStyle name="Normal 2 11 2" xfId="10720"/>
    <cellStyle name="Normal 2 11 2 2" xfId="10721"/>
    <cellStyle name="Normal 2 11 3" xfId="10722"/>
    <cellStyle name="Normal 2 11 3 2" xfId="10723"/>
    <cellStyle name="Normal 2 11 4" xfId="10724"/>
    <cellStyle name="Normal 2 11 5" xfId="10725"/>
    <cellStyle name="Normal 2 11_T_B1.2" xfId="10726"/>
    <cellStyle name="Normal 2 12" xfId="10727"/>
    <cellStyle name="Normal 2 12 2" xfId="10728"/>
    <cellStyle name="Normal 2 12 2 2" xfId="10729"/>
    <cellStyle name="Normal 2 12 2 3" xfId="10730"/>
    <cellStyle name="Normal 2 12 2 4" xfId="10731"/>
    <cellStyle name="Normal 2 12 3" xfId="10732"/>
    <cellStyle name="Normal 2 12 3 2" xfId="10733"/>
    <cellStyle name="Normal 2 12 3 3" xfId="10734"/>
    <cellStyle name="Normal 2 12 4" xfId="10735"/>
    <cellStyle name="Normal 2 12 4 2" xfId="10736"/>
    <cellStyle name="Normal 2 12 4 3" xfId="10737"/>
    <cellStyle name="Normal 2 12 5" xfId="10738"/>
    <cellStyle name="Normal 2 12 6" xfId="10739"/>
    <cellStyle name="Normal 2 12_T_B1.2" xfId="10740"/>
    <cellStyle name="Normal 2 13" xfId="10741"/>
    <cellStyle name="Normal 2 13 2" xfId="10742"/>
    <cellStyle name="Normal 2 13 2 2" xfId="10743"/>
    <cellStyle name="Normal 2 13 3" xfId="10744"/>
    <cellStyle name="Normal 2 13 4" xfId="10745"/>
    <cellStyle name="Normal 2 13 5" xfId="10746"/>
    <cellStyle name="Normal 2 13_T_B1.2" xfId="10747"/>
    <cellStyle name="Normal 2 14" xfId="10748"/>
    <cellStyle name="Normal 2 14 2" xfId="10749"/>
    <cellStyle name="Normal 2 14 2 2" xfId="10750"/>
    <cellStyle name="Normal 2 14 3" xfId="10751"/>
    <cellStyle name="Normal 2 14 4" xfId="10752"/>
    <cellStyle name="Normal 2 14 5" xfId="10753"/>
    <cellStyle name="Normal 2 14_T_B1.2" xfId="10754"/>
    <cellStyle name="Normal 2 15" xfId="10755"/>
    <cellStyle name="Normal 2 15 10" xfId="10756"/>
    <cellStyle name="Normal 2 15 11" xfId="10757"/>
    <cellStyle name="Normal 2 15 12" xfId="10758"/>
    <cellStyle name="Normal 2 15 2" xfId="10759"/>
    <cellStyle name="Normal 2 15 2 2" xfId="10760"/>
    <cellStyle name="Normal 2 15 2 2 2" xfId="10761"/>
    <cellStyle name="Normal 2 15 2 2 3" xfId="10762"/>
    <cellStyle name="Normal 2 15 2 3" xfId="10763"/>
    <cellStyle name="Normal 2 15 2 3 2" xfId="10764"/>
    <cellStyle name="Normal 2 15 2 4" xfId="10765"/>
    <cellStyle name="Normal 2 15 2 4 2" xfId="10766"/>
    <cellStyle name="Normal 2 15 2 5" xfId="10767"/>
    <cellStyle name="Normal 2 15 2 5 2" xfId="10768"/>
    <cellStyle name="Normal 2 15 2 6" xfId="10769"/>
    <cellStyle name="Normal 2 15 2 7" xfId="10770"/>
    <cellStyle name="Normal 2 15 3" xfId="10771"/>
    <cellStyle name="Normal 2 15 3 2" xfId="10772"/>
    <cellStyle name="Normal 2 15 3 2 2" xfId="10773"/>
    <cellStyle name="Normal 2 15 3 2 3" xfId="10774"/>
    <cellStyle name="Normal 2 15 3 3" xfId="10775"/>
    <cellStyle name="Normal 2 15 3 3 2" xfId="10776"/>
    <cellStyle name="Normal 2 15 3 4" xfId="10777"/>
    <cellStyle name="Normal 2 15 3 5" xfId="10778"/>
    <cellStyle name="Normal 2 15 3 6" xfId="10779"/>
    <cellStyle name="Normal 2 15 4" xfId="10780"/>
    <cellStyle name="Normal 2 15 4 2" xfId="10781"/>
    <cellStyle name="Normal 2 15 4 3" xfId="10782"/>
    <cellStyle name="Normal 2 15 5" xfId="10783"/>
    <cellStyle name="Normal 2 15 5 2" xfId="10784"/>
    <cellStyle name="Normal 2 15 6" xfId="10785"/>
    <cellStyle name="Normal 2 15 6 2" xfId="10786"/>
    <cellStyle name="Normal 2 15 7" xfId="10787"/>
    <cellStyle name="Normal 2 15 7 2" xfId="10788"/>
    <cellStyle name="Normal 2 15 8" xfId="10789"/>
    <cellStyle name="Normal 2 15 8 2" xfId="10790"/>
    <cellStyle name="Normal 2 15 9" xfId="10791"/>
    <cellStyle name="Normal 2 15 9 2" xfId="10792"/>
    <cellStyle name="Normal 2 15_T_B1.2" xfId="10793"/>
    <cellStyle name="Normal 2 16" xfId="10794"/>
    <cellStyle name="Normal 2 16 2" xfId="10795"/>
    <cellStyle name="Normal 2 16 2 2" xfId="10796"/>
    <cellStyle name="Normal 2 16 3" xfId="10797"/>
    <cellStyle name="Normal 2 16 4" xfId="10798"/>
    <cellStyle name="Normal 2 16 5" xfId="10799"/>
    <cellStyle name="Normal 2 16_T_B1.2" xfId="10800"/>
    <cellStyle name="Normal 2 17" xfId="10801"/>
    <cellStyle name="Normal 2 17 2" xfId="10802"/>
    <cellStyle name="Normal 2 17 2 2" xfId="10803"/>
    <cellStyle name="Normal 2 18" xfId="10804"/>
    <cellStyle name="Normal 2 18 2" xfId="10805"/>
    <cellStyle name="Normal 2 19" xfId="10806"/>
    <cellStyle name="Normal 2 19 2" xfId="10807"/>
    <cellStyle name="Normal 2 19 3" xfId="10808"/>
    <cellStyle name="Normal 2 2" xfId="6"/>
    <cellStyle name="Normal 2 2 10" xfId="10809"/>
    <cellStyle name="Normal 2 2 10 2" xfId="10810"/>
    <cellStyle name="Normal 2 2 11" xfId="10811"/>
    <cellStyle name="Normal 2 2 11 2" xfId="10812"/>
    <cellStyle name="Normal 2 2 12" xfId="10813"/>
    <cellStyle name="Normal 2 2 12 2" xfId="10814"/>
    <cellStyle name="Normal 2 2 13" xfId="7"/>
    <cellStyle name="Normal 2 2 13 2" xfId="10815"/>
    <cellStyle name="Normal 2 2 14" xfId="10816"/>
    <cellStyle name="Normal 2 2 14 2" xfId="10817"/>
    <cellStyle name="Normal 2 2 15" xfId="10818"/>
    <cellStyle name="Normal 2 2 16" xfId="10819"/>
    <cellStyle name="Normal 2 2 17" xfId="10820"/>
    <cellStyle name="Normal 2 2 18" xfId="10821"/>
    <cellStyle name="Normal 2 2 19" xfId="10822"/>
    <cellStyle name="Normal 2 2 2" xfId="10823"/>
    <cellStyle name="Normal 2 2 2 10" xfId="10824"/>
    <cellStyle name="Normal 2 2 2 10 2" xfId="10825"/>
    <cellStyle name="Normal 2 2 2 10 2 2" xfId="10826"/>
    <cellStyle name="Normal 2 2 2 10 2 3" xfId="10827"/>
    <cellStyle name="Normal 2 2 2 10 3" xfId="10828"/>
    <cellStyle name="Normal 2 2 2 10 4" xfId="10829"/>
    <cellStyle name="Normal 2 2 2 10 5" xfId="10830"/>
    <cellStyle name="Normal 2 2 2 10 6" xfId="10831"/>
    <cellStyle name="Normal 2 2 2 11" xfId="10832"/>
    <cellStyle name="Normal 2 2 2 11 2" xfId="10833"/>
    <cellStyle name="Normal 2 2 2 11 3" xfId="10834"/>
    <cellStyle name="Normal 2 2 2 12" xfId="10835"/>
    <cellStyle name="Normal 2 2 2 12 2" xfId="10836"/>
    <cellStyle name="Normal 2 2 2 13" xfId="10837"/>
    <cellStyle name="Normal 2 2 2 13 2" xfId="10838"/>
    <cellStyle name="Normal 2 2 2 14" xfId="10839"/>
    <cellStyle name="Normal 2 2 2 15" xfId="10840"/>
    <cellStyle name="Normal 2 2 2 16" xfId="10841"/>
    <cellStyle name="Normal 2 2 2 17" xfId="10842"/>
    <cellStyle name="Normal 2 2 2 18" xfId="10843"/>
    <cellStyle name="Normal 2 2 2 19" xfId="10844"/>
    <cellStyle name="Normal 2 2 2 2" xfId="10845"/>
    <cellStyle name="Normal 2 2 2 2 10" xfId="10846"/>
    <cellStyle name="Normal 2 2 2 2 10 2" xfId="10847"/>
    <cellStyle name="Normal 2 2 2 2 10 3" xfId="10848"/>
    <cellStyle name="Normal 2 2 2 2 11" xfId="10849"/>
    <cellStyle name="Normal 2 2 2 2 12" xfId="10850"/>
    <cellStyle name="Normal 2 2 2 2 13" xfId="10851"/>
    <cellStyle name="Normal 2 2 2 2 14" xfId="10852"/>
    <cellStyle name="Normal 2 2 2 2 15" xfId="10853"/>
    <cellStyle name="Normal 2 2 2 2 2" xfId="10854"/>
    <cellStyle name="Normal 2 2 2 2 2 10" xfId="10855"/>
    <cellStyle name="Normal 2 2 2 2 2 11" xfId="10856"/>
    <cellStyle name="Normal 2 2 2 2 2 12" xfId="10857"/>
    <cellStyle name="Normal 2 2 2 2 2 13" xfId="10858"/>
    <cellStyle name="Normal 2 2 2 2 2 14" xfId="10859"/>
    <cellStyle name="Normal 2 2 2 2 2 2" xfId="10860"/>
    <cellStyle name="Normal 2 2 2 2 2 2 10" xfId="10861"/>
    <cellStyle name="Normal 2 2 2 2 2 2 11" xfId="10862"/>
    <cellStyle name="Normal 2 2 2 2 2 2 2" xfId="10863"/>
    <cellStyle name="Normal 2 2 2 2 2 2 2 2" xfId="10864"/>
    <cellStyle name="Normal 2 2 2 2 2 2 2 2 2" xfId="10865"/>
    <cellStyle name="Normal 2 2 2 2 2 2 2 2 2 2" xfId="10866"/>
    <cellStyle name="Normal 2 2 2 2 2 2 2 2 3" xfId="10867"/>
    <cellStyle name="Normal 2 2 2 2 2 2 2 2 3 2" xfId="10868"/>
    <cellStyle name="Normal 2 2 2 2 2 2 2 2 4" xfId="10869"/>
    <cellStyle name="Normal 2 2 2 2 2 2 2 2 5" xfId="10870"/>
    <cellStyle name="Normal 2 2 2 2 2 2 2 3" xfId="10871"/>
    <cellStyle name="Normal 2 2 2 2 2 2 2 3 2" xfId="10872"/>
    <cellStyle name="Normal 2 2 2 2 2 2 2 3 3" xfId="10873"/>
    <cellStyle name="Normal 2 2 2 2 2 2 2 3 4" xfId="10874"/>
    <cellStyle name="Normal 2 2 2 2 2 2 2 4" xfId="10875"/>
    <cellStyle name="Normal 2 2 2 2 2 2 2 4 2" xfId="10876"/>
    <cellStyle name="Normal 2 2 2 2 2 2 2 4 3" xfId="10877"/>
    <cellStyle name="Normal 2 2 2 2 2 2 2 4 4" xfId="10878"/>
    <cellStyle name="Normal 2 2 2 2 2 2 2 5" xfId="10879"/>
    <cellStyle name="Normal 2 2 2 2 2 2 2 5 2" xfId="10880"/>
    <cellStyle name="Normal 2 2 2 2 2 2 2 5 3" xfId="10881"/>
    <cellStyle name="Normal 2 2 2 2 2 2 2 6" xfId="10882"/>
    <cellStyle name="Normal 2 2 2 2 2 2 2 7" xfId="10883"/>
    <cellStyle name="Normal 2 2 2 2 2 2 2 8" xfId="10884"/>
    <cellStyle name="Normal 2 2 2 2 2 2 2 9" xfId="10885"/>
    <cellStyle name="Normal 2 2 2 2 2 2 3" xfId="10886"/>
    <cellStyle name="Normal 2 2 2 2 2 2 3 2" xfId="10887"/>
    <cellStyle name="Normal 2 2 2 2 2 2 3 2 2" xfId="10888"/>
    <cellStyle name="Normal 2 2 2 2 2 2 3 3" xfId="10889"/>
    <cellStyle name="Normal 2 2 2 2 2 2 3 3 2" xfId="10890"/>
    <cellStyle name="Normal 2 2 2 2 2 2 3 4" xfId="10891"/>
    <cellStyle name="Normal 2 2 2 2 2 2 3 5" xfId="10892"/>
    <cellStyle name="Normal 2 2 2 2 2 2 4" xfId="10893"/>
    <cellStyle name="Normal 2 2 2 2 2 2 4 2" xfId="10894"/>
    <cellStyle name="Normal 2 2 2 2 2 2 4 3" xfId="10895"/>
    <cellStyle name="Normal 2 2 2 2 2 2 4 4" xfId="10896"/>
    <cellStyle name="Normal 2 2 2 2 2 2 5" xfId="10897"/>
    <cellStyle name="Normal 2 2 2 2 2 2 5 2" xfId="10898"/>
    <cellStyle name="Normal 2 2 2 2 2 2 5 3" xfId="10899"/>
    <cellStyle name="Normal 2 2 2 2 2 2 5 4" xfId="10900"/>
    <cellStyle name="Normal 2 2 2 2 2 2 6" xfId="10901"/>
    <cellStyle name="Normal 2 2 2 2 2 2 6 2" xfId="10902"/>
    <cellStyle name="Normal 2 2 2 2 2 2 6 3" xfId="10903"/>
    <cellStyle name="Normal 2 2 2 2 2 2 7" xfId="10904"/>
    <cellStyle name="Normal 2 2 2 2 2 2 8" xfId="10905"/>
    <cellStyle name="Normal 2 2 2 2 2 2 9" xfId="10906"/>
    <cellStyle name="Normal 2 2 2 2 2 3" xfId="10907"/>
    <cellStyle name="Normal 2 2 2 2 2 3 2" xfId="10908"/>
    <cellStyle name="Normal 2 2 2 2 2 3 2 2" xfId="10909"/>
    <cellStyle name="Normal 2 2 2 2 2 3 2 2 2" xfId="10910"/>
    <cellStyle name="Normal 2 2 2 2 2 3 2 3" xfId="10911"/>
    <cellStyle name="Normal 2 2 2 2 2 3 2 3 2" xfId="10912"/>
    <cellStyle name="Normal 2 2 2 2 2 3 2 4" xfId="10913"/>
    <cellStyle name="Normal 2 2 2 2 2 3 3" xfId="10914"/>
    <cellStyle name="Normal 2 2 2 2 2 3 3 2" xfId="10915"/>
    <cellStyle name="Normal 2 2 2 2 2 3 4" xfId="10916"/>
    <cellStyle name="Normal 2 2 2 2 2 3 4 2" xfId="10917"/>
    <cellStyle name="Normal 2 2 2 2 2 3 5" xfId="10918"/>
    <cellStyle name="Normal 2 2 2 2 2 3 6" xfId="10919"/>
    <cellStyle name="Normal 2 2 2 2 2 4" xfId="10920"/>
    <cellStyle name="Normal 2 2 2 2 2 4 2" xfId="10921"/>
    <cellStyle name="Normal 2 2 2 2 2 4 2 2" xfId="10922"/>
    <cellStyle name="Normal 2 2 2 2 2 4 3" xfId="10923"/>
    <cellStyle name="Normal 2 2 2 2 2 4 3 2" xfId="10924"/>
    <cellStyle name="Normal 2 2 2 2 2 4 4" xfId="10925"/>
    <cellStyle name="Normal 2 2 2 2 2 4 5" xfId="10926"/>
    <cellStyle name="Normal 2 2 2 2 2 5" xfId="10927"/>
    <cellStyle name="Normal 2 2 2 2 2 5 2" xfId="10928"/>
    <cellStyle name="Normal 2 2 2 2 2 5 3" xfId="10929"/>
    <cellStyle name="Normal 2 2 2 2 2 5 4" xfId="10930"/>
    <cellStyle name="Normal 2 2 2 2 2 6" xfId="10931"/>
    <cellStyle name="Normal 2 2 2 2 2 6 2" xfId="10932"/>
    <cellStyle name="Normal 2 2 2 2 2 6 3" xfId="10933"/>
    <cellStyle name="Normal 2 2 2 2 2 6 4" xfId="10934"/>
    <cellStyle name="Normal 2 2 2 2 2 7" xfId="10935"/>
    <cellStyle name="Normal 2 2 2 2 2 7 2" xfId="10936"/>
    <cellStyle name="Normal 2 2 2 2 2 7 3" xfId="10937"/>
    <cellStyle name="Normal 2 2 2 2 2 8" xfId="10938"/>
    <cellStyle name="Normal 2 2 2 2 2 9" xfId="10939"/>
    <cellStyle name="Normal 2 2 2 2 3" xfId="10940"/>
    <cellStyle name="Normal 2 2 2 2 3 2" xfId="10941"/>
    <cellStyle name="Normal 2 2 2 2 3 2 2" xfId="10942"/>
    <cellStyle name="Normal 2 2 2 2 3 2 2 2" xfId="10943"/>
    <cellStyle name="Normal 2 2 2 2 3 2 2 2 2" xfId="10944"/>
    <cellStyle name="Normal 2 2 2 2 3 2 2 2 2 2" xfId="10945"/>
    <cellStyle name="Normal 2 2 2 2 3 2 2 2 3" xfId="10946"/>
    <cellStyle name="Normal 2 2 2 2 3 2 2 2 3 2" xfId="10947"/>
    <cellStyle name="Normal 2 2 2 2 3 2 2 2 4" xfId="10948"/>
    <cellStyle name="Normal 2 2 2 2 3 2 2 3" xfId="10949"/>
    <cellStyle name="Normal 2 2 2 2 3 2 2 3 2" xfId="10950"/>
    <cellStyle name="Normal 2 2 2 2 3 2 2 4" xfId="10951"/>
    <cellStyle name="Normal 2 2 2 2 3 2 2 4 2" xfId="10952"/>
    <cellStyle name="Normal 2 2 2 2 3 2 2 5" xfId="10953"/>
    <cellStyle name="Normal 2 2 2 2 3 2 3" xfId="10954"/>
    <cellStyle name="Normal 2 2 2 2 3 2 3 2" xfId="10955"/>
    <cellStyle name="Normal 2 2 2 2 3 2 3 2 2" xfId="10956"/>
    <cellStyle name="Normal 2 2 2 2 3 2 3 3" xfId="10957"/>
    <cellStyle name="Normal 2 2 2 2 3 2 3 3 2" xfId="10958"/>
    <cellStyle name="Normal 2 2 2 2 3 2 3 4" xfId="10959"/>
    <cellStyle name="Normal 2 2 2 2 3 2 4" xfId="10960"/>
    <cellStyle name="Normal 2 2 2 2 3 2 4 2" xfId="10961"/>
    <cellStyle name="Normal 2 2 2 2 3 2 5" xfId="10962"/>
    <cellStyle name="Normal 2 2 2 2 3 2 5 2" xfId="10963"/>
    <cellStyle name="Normal 2 2 2 2 3 2 6" xfId="10964"/>
    <cellStyle name="Normal 2 2 2 2 3 3" xfId="10965"/>
    <cellStyle name="Normal 2 2 2 2 3 3 2" xfId="10966"/>
    <cellStyle name="Normal 2 2 2 2 3 3 2 2" xfId="10967"/>
    <cellStyle name="Normal 2 2 2 2 3 3 2 2 2" xfId="10968"/>
    <cellStyle name="Normal 2 2 2 2 3 3 2 3" xfId="10969"/>
    <cellStyle name="Normal 2 2 2 2 3 3 2 3 2" xfId="10970"/>
    <cellStyle name="Normal 2 2 2 2 3 3 2 4" xfId="10971"/>
    <cellStyle name="Normal 2 2 2 2 3 3 3" xfId="10972"/>
    <cellStyle name="Normal 2 2 2 2 3 3 3 2" xfId="10973"/>
    <cellStyle name="Normal 2 2 2 2 3 3 4" xfId="10974"/>
    <cellStyle name="Normal 2 2 2 2 3 3 4 2" xfId="10975"/>
    <cellStyle name="Normal 2 2 2 2 3 3 5" xfId="10976"/>
    <cellStyle name="Normal 2 2 2 2 3 4" xfId="10977"/>
    <cellStyle name="Normal 2 2 2 2 3 4 2" xfId="10978"/>
    <cellStyle name="Normal 2 2 2 2 3 4 2 2" xfId="10979"/>
    <cellStyle name="Normal 2 2 2 2 3 4 3" xfId="10980"/>
    <cellStyle name="Normal 2 2 2 2 3 4 3 2" xfId="10981"/>
    <cellStyle name="Normal 2 2 2 2 3 4 4" xfId="10982"/>
    <cellStyle name="Normal 2 2 2 2 3 5" xfId="10983"/>
    <cellStyle name="Normal 2 2 2 2 3 5 2" xfId="10984"/>
    <cellStyle name="Normal 2 2 2 2 3 6" xfId="10985"/>
    <cellStyle name="Normal 2 2 2 2 3 6 2" xfId="10986"/>
    <cellStyle name="Normal 2 2 2 2 3 7" xfId="10987"/>
    <cellStyle name="Normal 2 2 2 2 3 8" xfId="10988"/>
    <cellStyle name="Normal 2 2 2 2 4" xfId="10989"/>
    <cellStyle name="Normal 2 2 2 2 4 2" xfId="10990"/>
    <cellStyle name="Normal 2 2 2 2 4 2 2" xfId="10991"/>
    <cellStyle name="Normal 2 2 2 2 4 2 2 2" xfId="10992"/>
    <cellStyle name="Normal 2 2 2 2 4 2 2 2 2" xfId="10993"/>
    <cellStyle name="Normal 2 2 2 2 4 2 2 2 2 2" xfId="10994"/>
    <cellStyle name="Normal 2 2 2 2 4 2 2 2 3" xfId="10995"/>
    <cellStyle name="Normal 2 2 2 2 4 2 2 2 3 2" xfId="10996"/>
    <cellStyle name="Normal 2 2 2 2 4 2 2 2 4" xfId="10997"/>
    <cellStyle name="Normal 2 2 2 2 4 2 2 3" xfId="10998"/>
    <cellStyle name="Normal 2 2 2 2 4 2 2 3 2" xfId="10999"/>
    <cellStyle name="Normal 2 2 2 2 4 2 2 4" xfId="11000"/>
    <cellStyle name="Normal 2 2 2 2 4 2 2 4 2" xfId="11001"/>
    <cellStyle name="Normal 2 2 2 2 4 2 2 5" xfId="11002"/>
    <cellStyle name="Normal 2 2 2 2 4 2 3" xfId="11003"/>
    <cellStyle name="Normal 2 2 2 2 4 2 3 2" xfId="11004"/>
    <cellStyle name="Normal 2 2 2 2 4 2 3 2 2" xfId="11005"/>
    <cellStyle name="Normal 2 2 2 2 4 2 3 3" xfId="11006"/>
    <cellStyle name="Normal 2 2 2 2 4 2 3 3 2" xfId="11007"/>
    <cellStyle name="Normal 2 2 2 2 4 2 3 4" xfId="11008"/>
    <cellStyle name="Normal 2 2 2 2 4 2 4" xfId="11009"/>
    <cellStyle name="Normal 2 2 2 2 4 2 4 2" xfId="11010"/>
    <cellStyle name="Normal 2 2 2 2 4 2 5" xfId="11011"/>
    <cellStyle name="Normal 2 2 2 2 4 2 5 2" xfId="11012"/>
    <cellStyle name="Normal 2 2 2 2 4 2 6" xfId="11013"/>
    <cellStyle name="Normal 2 2 2 2 4 3" xfId="11014"/>
    <cellStyle name="Normal 2 2 2 2 4 3 2" xfId="11015"/>
    <cellStyle name="Normal 2 2 2 2 4 3 2 2" xfId="11016"/>
    <cellStyle name="Normal 2 2 2 2 4 3 2 2 2" xfId="11017"/>
    <cellStyle name="Normal 2 2 2 2 4 3 2 3" xfId="11018"/>
    <cellStyle name="Normal 2 2 2 2 4 3 2 3 2" xfId="11019"/>
    <cellStyle name="Normal 2 2 2 2 4 3 2 4" xfId="11020"/>
    <cellStyle name="Normal 2 2 2 2 4 3 3" xfId="11021"/>
    <cellStyle name="Normal 2 2 2 2 4 3 3 2" xfId="11022"/>
    <cellStyle name="Normal 2 2 2 2 4 3 4" xfId="11023"/>
    <cellStyle name="Normal 2 2 2 2 4 3 4 2" xfId="11024"/>
    <cellStyle name="Normal 2 2 2 2 4 3 5" xfId="11025"/>
    <cellStyle name="Normal 2 2 2 2 4 4" xfId="11026"/>
    <cellStyle name="Normal 2 2 2 2 4 4 2" xfId="11027"/>
    <cellStyle name="Normal 2 2 2 2 4 4 2 2" xfId="11028"/>
    <cellStyle name="Normal 2 2 2 2 4 4 3" xfId="11029"/>
    <cellStyle name="Normal 2 2 2 2 4 4 3 2" xfId="11030"/>
    <cellStyle name="Normal 2 2 2 2 4 4 4" xfId="11031"/>
    <cellStyle name="Normal 2 2 2 2 4 5" xfId="11032"/>
    <cellStyle name="Normal 2 2 2 2 4 5 2" xfId="11033"/>
    <cellStyle name="Normal 2 2 2 2 4 6" xfId="11034"/>
    <cellStyle name="Normal 2 2 2 2 4 6 2" xfId="11035"/>
    <cellStyle name="Normal 2 2 2 2 4 7" xfId="11036"/>
    <cellStyle name="Normal 2 2 2 2 4 8" xfId="11037"/>
    <cellStyle name="Normal 2 2 2 2 5" xfId="11038"/>
    <cellStyle name="Normal 2 2 2 2 5 2" xfId="11039"/>
    <cellStyle name="Normal 2 2 2 2 5 2 2" xfId="11040"/>
    <cellStyle name="Normal 2 2 2 2 5 2 2 2" xfId="11041"/>
    <cellStyle name="Normal 2 2 2 2 5 2 2 2 2" xfId="11042"/>
    <cellStyle name="Normal 2 2 2 2 5 2 2 3" xfId="11043"/>
    <cellStyle name="Normal 2 2 2 2 5 2 2 3 2" xfId="11044"/>
    <cellStyle name="Normal 2 2 2 2 5 2 2 4" xfId="11045"/>
    <cellStyle name="Normal 2 2 2 2 5 2 3" xfId="11046"/>
    <cellStyle name="Normal 2 2 2 2 5 2 3 2" xfId="11047"/>
    <cellStyle name="Normal 2 2 2 2 5 2 4" xfId="11048"/>
    <cellStyle name="Normal 2 2 2 2 5 2 4 2" xfId="11049"/>
    <cellStyle name="Normal 2 2 2 2 5 2 5" xfId="11050"/>
    <cellStyle name="Normal 2 2 2 2 5 2 6" xfId="11051"/>
    <cellStyle name="Normal 2 2 2 2 5 3" xfId="11052"/>
    <cellStyle name="Normal 2 2 2 2 5 3 2" xfId="11053"/>
    <cellStyle name="Normal 2 2 2 2 5 3 2 2" xfId="11054"/>
    <cellStyle name="Normal 2 2 2 2 5 3 3" xfId="11055"/>
    <cellStyle name="Normal 2 2 2 2 5 3 3 2" xfId="11056"/>
    <cellStyle name="Normal 2 2 2 2 5 3 4" xfId="11057"/>
    <cellStyle name="Normal 2 2 2 2 5 3 5" xfId="11058"/>
    <cellStyle name="Normal 2 2 2 2 5 4" xfId="11059"/>
    <cellStyle name="Normal 2 2 2 2 5 4 2" xfId="11060"/>
    <cellStyle name="Normal 2 2 2 2 5 4 3" xfId="11061"/>
    <cellStyle name="Normal 2 2 2 2 5 4 4" xfId="11062"/>
    <cellStyle name="Normal 2 2 2 2 5 5" xfId="11063"/>
    <cellStyle name="Normal 2 2 2 2 5 5 2" xfId="11064"/>
    <cellStyle name="Normal 2 2 2 2 5 6" xfId="11065"/>
    <cellStyle name="Normal 2 2 2 2 5 7" xfId="11066"/>
    <cellStyle name="Normal 2 2 2 2 6" xfId="11067"/>
    <cellStyle name="Normal 2 2 2 2 6 2" xfId="11068"/>
    <cellStyle name="Normal 2 2 2 2 6 2 2" xfId="11069"/>
    <cellStyle name="Normal 2 2 2 2 6 2 2 2" xfId="11070"/>
    <cellStyle name="Normal 2 2 2 2 6 2 3" xfId="11071"/>
    <cellStyle name="Normal 2 2 2 2 6 2 3 2" xfId="11072"/>
    <cellStyle name="Normal 2 2 2 2 6 2 4" xfId="11073"/>
    <cellStyle name="Normal 2 2 2 2 6 3" xfId="11074"/>
    <cellStyle name="Normal 2 2 2 2 6 3 2" xfId="11075"/>
    <cellStyle name="Normal 2 2 2 2 6 4" xfId="11076"/>
    <cellStyle name="Normal 2 2 2 2 6 4 2" xfId="11077"/>
    <cellStyle name="Normal 2 2 2 2 6 5" xfId="11078"/>
    <cellStyle name="Normal 2 2 2 2 6 6" xfId="11079"/>
    <cellStyle name="Normal 2 2 2 2 7" xfId="11080"/>
    <cellStyle name="Normal 2 2 2 2 7 2" xfId="11081"/>
    <cellStyle name="Normal 2 2 2 2 7 2 2" xfId="11082"/>
    <cellStyle name="Normal 2 2 2 2 7 3" xfId="11083"/>
    <cellStyle name="Normal 2 2 2 2 7 3 2" xfId="11084"/>
    <cellStyle name="Normal 2 2 2 2 7 4" xfId="11085"/>
    <cellStyle name="Normal 2 2 2 2 7 5" xfId="11086"/>
    <cellStyle name="Normal 2 2 2 2 8" xfId="11087"/>
    <cellStyle name="Normal 2 2 2 2 8 2" xfId="11088"/>
    <cellStyle name="Normal 2 2 2 2 8 3" xfId="11089"/>
    <cellStyle name="Normal 2 2 2 2 8 4" xfId="11090"/>
    <cellStyle name="Normal 2 2 2 2 9" xfId="11091"/>
    <cellStyle name="Normal 2 2 2 2 9 2" xfId="11092"/>
    <cellStyle name="Normal 2 2 2 2 9 3" xfId="11093"/>
    <cellStyle name="Normal 2 2 2 2 9 4" xfId="11094"/>
    <cellStyle name="Normal 2 2 2 2_T_B1.2" xfId="11095"/>
    <cellStyle name="Normal 2 2 2 20" xfId="11096"/>
    <cellStyle name="Normal 2 2 2 3" xfId="11097"/>
    <cellStyle name="Normal 2 2 2 3 10" xfId="11098"/>
    <cellStyle name="Normal 2 2 2 3 11" xfId="11099"/>
    <cellStyle name="Normal 2 2 2 3 12" xfId="11100"/>
    <cellStyle name="Normal 2 2 2 3 13" xfId="11101"/>
    <cellStyle name="Normal 2 2 2 3 14" xfId="11102"/>
    <cellStyle name="Normal 2 2 2 3 15" xfId="11103"/>
    <cellStyle name="Normal 2 2 2 3 2" xfId="11104"/>
    <cellStyle name="Normal 2 2 2 3 2 2" xfId="11105"/>
    <cellStyle name="Normal 2 2 2 3 2 3" xfId="11106"/>
    <cellStyle name="Normal 2 2 2 3 3" xfId="11107"/>
    <cellStyle name="Normal 2 2 2 3 3 2" xfId="11108"/>
    <cellStyle name="Normal 2 2 2 3 3 2 2" xfId="11109"/>
    <cellStyle name="Normal 2 2 2 3 3 3" xfId="11110"/>
    <cellStyle name="Normal 2 2 2 3 3 4" xfId="11111"/>
    <cellStyle name="Normal 2 2 2 3 4" xfId="11112"/>
    <cellStyle name="Normal 2 2 2 3 4 2" xfId="11113"/>
    <cellStyle name="Normal 2 2 2 3 4 3" xfId="11114"/>
    <cellStyle name="Normal 2 2 2 3 5" xfId="11115"/>
    <cellStyle name="Normal 2 2 2 3 6" xfId="11116"/>
    <cellStyle name="Normal 2 2 2 3 7" xfId="11117"/>
    <cellStyle name="Normal 2 2 2 3 8" xfId="11118"/>
    <cellStyle name="Normal 2 2 2 3 9" xfId="11119"/>
    <cellStyle name="Normal 2 2 2 4" xfId="11120"/>
    <cellStyle name="Normal 2 2 2 4 2" xfId="11121"/>
    <cellStyle name="Normal 2 2 2 4 2 2" xfId="11122"/>
    <cellStyle name="Normal 2 2 2 4 2 2 2" xfId="11123"/>
    <cellStyle name="Normal 2 2 2 4 2 2 2 2" xfId="11124"/>
    <cellStyle name="Normal 2 2 2 4 2 2 2 2 2" xfId="11125"/>
    <cellStyle name="Normal 2 2 2 4 2 2 2 3" xfId="11126"/>
    <cellStyle name="Normal 2 2 2 4 2 2 2 3 2" xfId="11127"/>
    <cellStyle name="Normal 2 2 2 4 2 2 2 4" xfId="11128"/>
    <cellStyle name="Normal 2 2 2 4 2 2 3" xfId="11129"/>
    <cellStyle name="Normal 2 2 2 4 2 2 3 2" xfId="11130"/>
    <cellStyle name="Normal 2 2 2 4 2 2 4" xfId="11131"/>
    <cellStyle name="Normal 2 2 2 4 2 2 4 2" xfId="11132"/>
    <cellStyle name="Normal 2 2 2 4 2 2 5" xfId="11133"/>
    <cellStyle name="Normal 2 2 2 4 2 3" xfId="11134"/>
    <cellStyle name="Normal 2 2 2 4 2 3 2" xfId="11135"/>
    <cellStyle name="Normal 2 2 2 4 2 3 2 2" xfId="11136"/>
    <cellStyle name="Normal 2 2 2 4 2 3 3" xfId="11137"/>
    <cellStyle name="Normal 2 2 2 4 2 3 3 2" xfId="11138"/>
    <cellStyle name="Normal 2 2 2 4 2 3 4" xfId="11139"/>
    <cellStyle name="Normal 2 2 2 4 2 4" xfId="11140"/>
    <cellStyle name="Normal 2 2 2 4 2 4 2" xfId="11141"/>
    <cellStyle name="Normal 2 2 2 4 2 5" xfId="11142"/>
    <cellStyle name="Normal 2 2 2 4 2 5 2" xfId="11143"/>
    <cellStyle name="Normal 2 2 2 4 2 6" xfId="11144"/>
    <cellStyle name="Normal 2 2 2 4 3" xfId="11145"/>
    <cellStyle name="Normal 2 2 2 4 3 2" xfId="11146"/>
    <cellStyle name="Normal 2 2 2 4 3 2 2" xfId="11147"/>
    <cellStyle name="Normal 2 2 2 4 3 2 2 2" xfId="11148"/>
    <cellStyle name="Normal 2 2 2 4 3 2 3" xfId="11149"/>
    <cellStyle name="Normal 2 2 2 4 3 2 3 2" xfId="11150"/>
    <cellStyle name="Normal 2 2 2 4 3 2 4" xfId="11151"/>
    <cellStyle name="Normal 2 2 2 4 3 3" xfId="11152"/>
    <cellStyle name="Normal 2 2 2 4 3 3 2" xfId="11153"/>
    <cellStyle name="Normal 2 2 2 4 3 4" xfId="11154"/>
    <cellStyle name="Normal 2 2 2 4 3 4 2" xfId="11155"/>
    <cellStyle name="Normal 2 2 2 4 3 5" xfId="11156"/>
    <cellStyle name="Normal 2 2 2 4 3 6" xfId="11157"/>
    <cellStyle name="Normal 2 2 2 4 4" xfId="11158"/>
    <cellStyle name="Normal 2 2 2 4 4 2" xfId="11159"/>
    <cellStyle name="Normal 2 2 2 4 4 2 2" xfId="11160"/>
    <cellStyle name="Normal 2 2 2 4 4 3" xfId="11161"/>
    <cellStyle name="Normal 2 2 2 4 4 3 2" xfId="11162"/>
    <cellStyle name="Normal 2 2 2 4 4 4" xfId="11163"/>
    <cellStyle name="Normal 2 2 2 4 5" xfId="11164"/>
    <cellStyle name="Normal 2 2 2 4 5 2" xfId="11165"/>
    <cellStyle name="Normal 2 2 2 4 6" xfId="11166"/>
    <cellStyle name="Normal 2 2 2 4 6 2" xfId="11167"/>
    <cellStyle name="Normal 2 2 2 4 7" xfId="11168"/>
    <cellStyle name="Normal 2 2 2 4 8" xfId="11169"/>
    <cellStyle name="Normal 2 2 2 5" xfId="11170"/>
    <cellStyle name="Normal 2 2 2 5 2" xfId="11171"/>
    <cellStyle name="Normal 2 2 2 5 2 2" xfId="11172"/>
    <cellStyle name="Normal 2 2 2 5 2 2 2" xfId="11173"/>
    <cellStyle name="Normal 2 2 2 5 2 2 2 2" xfId="11174"/>
    <cellStyle name="Normal 2 2 2 5 2 2 2 2 2" xfId="11175"/>
    <cellStyle name="Normal 2 2 2 5 2 2 2 3" xfId="11176"/>
    <cellStyle name="Normal 2 2 2 5 2 2 2 3 2" xfId="11177"/>
    <cellStyle name="Normal 2 2 2 5 2 2 2 4" xfId="11178"/>
    <cellStyle name="Normal 2 2 2 5 2 2 3" xfId="11179"/>
    <cellStyle name="Normal 2 2 2 5 2 2 3 2" xfId="11180"/>
    <cellStyle name="Normal 2 2 2 5 2 2 4" xfId="11181"/>
    <cellStyle name="Normal 2 2 2 5 2 2 4 2" xfId="11182"/>
    <cellStyle name="Normal 2 2 2 5 2 2 5" xfId="11183"/>
    <cellStyle name="Normal 2 2 2 5 2 3" xfId="11184"/>
    <cellStyle name="Normal 2 2 2 5 2 3 2" xfId="11185"/>
    <cellStyle name="Normal 2 2 2 5 2 3 2 2" xfId="11186"/>
    <cellStyle name="Normal 2 2 2 5 2 3 3" xfId="11187"/>
    <cellStyle name="Normal 2 2 2 5 2 3 3 2" xfId="11188"/>
    <cellStyle name="Normal 2 2 2 5 2 3 4" xfId="11189"/>
    <cellStyle name="Normal 2 2 2 5 2 4" xfId="11190"/>
    <cellStyle name="Normal 2 2 2 5 2 4 2" xfId="11191"/>
    <cellStyle name="Normal 2 2 2 5 2 5" xfId="11192"/>
    <cellStyle name="Normal 2 2 2 5 2 5 2" xfId="11193"/>
    <cellStyle name="Normal 2 2 2 5 2 6" xfId="11194"/>
    <cellStyle name="Normal 2 2 2 5 3" xfId="11195"/>
    <cellStyle name="Normal 2 2 2 5 3 2" xfId="11196"/>
    <cellStyle name="Normal 2 2 2 5 3 2 2" xfId="11197"/>
    <cellStyle name="Normal 2 2 2 5 3 2 2 2" xfId="11198"/>
    <cellStyle name="Normal 2 2 2 5 3 2 3" xfId="11199"/>
    <cellStyle name="Normal 2 2 2 5 3 2 3 2" xfId="11200"/>
    <cellStyle name="Normal 2 2 2 5 3 2 4" xfId="11201"/>
    <cellStyle name="Normal 2 2 2 5 3 3" xfId="11202"/>
    <cellStyle name="Normal 2 2 2 5 3 3 2" xfId="11203"/>
    <cellStyle name="Normal 2 2 2 5 3 4" xfId="11204"/>
    <cellStyle name="Normal 2 2 2 5 3 4 2" xfId="11205"/>
    <cellStyle name="Normal 2 2 2 5 3 5" xfId="11206"/>
    <cellStyle name="Normal 2 2 2 5 4" xfId="11207"/>
    <cellStyle name="Normal 2 2 2 5 4 2" xfId="11208"/>
    <cellStyle name="Normal 2 2 2 5 4 2 2" xfId="11209"/>
    <cellStyle name="Normal 2 2 2 5 4 3" xfId="11210"/>
    <cellStyle name="Normal 2 2 2 5 4 3 2" xfId="11211"/>
    <cellStyle name="Normal 2 2 2 5 4 4" xfId="11212"/>
    <cellStyle name="Normal 2 2 2 5 5" xfId="11213"/>
    <cellStyle name="Normal 2 2 2 5 5 2" xfId="11214"/>
    <cellStyle name="Normal 2 2 2 5 6" xfId="11215"/>
    <cellStyle name="Normal 2 2 2 5 6 2" xfId="11216"/>
    <cellStyle name="Normal 2 2 2 5 7" xfId="11217"/>
    <cellStyle name="Normal 2 2 2 5 8" xfId="11218"/>
    <cellStyle name="Normal 2 2 2 6" xfId="11219"/>
    <cellStyle name="Normal 2 2 2 6 2" xfId="11220"/>
    <cellStyle name="Normal 2 2 2 6 2 2" xfId="11221"/>
    <cellStyle name="Normal 2 2 2 6 2 2 2" xfId="11222"/>
    <cellStyle name="Normal 2 2 2 6 2 2 2 2" xfId="11223"/>
    <cellStyle name="Normal 2 2 2 6 2 2 3" xfId="11224"/>
    <cellStyle name="Normal 2 2 2 6 2 2 3 2" xfId="11225"/>
    <cellStyle name="Normal 2 2 2 6 2 2 4" xfId="11226"/>
    <cellStyle name="Normal 2 2 2 6 2 3" xfId="11227"/>
    <cellStyle name="Normal 2 2 2 6 2 3 2" xfId="11228"/>
    <cellStyle name="Normal 2 2 2 6 2 4" xfId="11229"/>
    <cellStyle name="Normal 2 2 2 6 2 4 2" xfId="11230"/>
    <cellStyle name="Normal 2 2 2 6 2 5" xfId="11231"/>
    <cellStyle name="Normal 2 2 2 6 3" xfId="11232"/>
    <cellStyle name="Normal 2 2 2 6 3 2" xfId="11233"/>
    <cellStyle name="Normal 2 2 2 6 3 2 2" xfId="11234"/>
    <cellStyle name="Normal 2 2 2 6 3 3" xfId="11235"/>
    <cellStyle name="Normal 2 2 2 6 3 3 2" xfId="11236"/>
    <cellStyle name="Normal 2 2 2 6 3 4" xfId="11237"/>
    <cellStyle name="Normal 2 2 2 6 4" xfId="11238"/>
    <cellStyle name="Normal 2 2 2 6 4 2" xfId="11239"/>
    <cellStyle name="Normal 2 2 2 6 5" xfId="11240"/>
    <cellStyle name="Normal 2 2 2 6 5 2" xfId="11241"/>
    <cellStyle name="Normal 2 2 2 6 6" xfId="11242"/>
    <cellStyle name="Normal 2 2 2 6 7" xfId="11243"/>
    <cellStyle name="Normal 2 2 2 7" xfId="11244"/>
    <cellStyle name="Normal 2 2 2 7 2" xfId="11245"/>
    <cellStyle name="Normal 2 2 2 7 2 2" xfId="11246"/>
    <cellStyle name="Normal 2 2 2 7 2 2 2" xfId="11247"/>
    <cellStyle name="Normal 2 2 2 7 2 3" xfId="11248"/>
    <cellStyle name="Normal 2 2 2 7 2 3 2" xfId="11249"/>
    <cellStyle name="Normal 2 2 2 7 2 4" xfId="11250"/>
    <cellStyle name="Normal 2 2 2 7 3" xfId="11251"/>
    <cellStyle name="Normal 2 2 2 7 3 2" xfId="11252"/>
    <cellStyle name="Normal 2 2 2 7 4" xfId="11253"/>
    <cellStyle name="Normal 2 2 2 7 4 2" xfId="11254"/>
    <cellStyle name="Normal 2 2 2 7 5" xfId="11255"/>
    <cellStyle name="Normal 2 2 2 7 6" xfId="11256"/>
    <cellStyle name="Normal 2 2 2 8" xfId="11257"/>
    <cellStyle name="Normal 2 2 2 8 2" xfId="11258"/>
    <cellStyle name="Normal 2 2 2 8 2 2" xfId="11259"/>
    <cellStyle name="Normal 2 2 2 8 3" xfId="11260"/>
    <cellStyle name="Normal 2 2 2 8 3 2" xfId="11261"/>
    <cellStyle name="Normal 2 2 2 8 4" xfId="11262"/>
    <cellStyle name="Normal 2 2 2 8 5" xfId="11263"/>
    <cellStyle name="Normal 2 2 2 9" xfId="11264"/>
    <cellStyle name="Normal 2 2 2 9 2" xfId="11265"/>
    <cellStyle name="Normal 2 2 2 9 3" xfId="11266"/>
    <cellStyle name="Normal 2 2 2_T_B1.2" xfId="11267"/>
    <cellStyle name="Normal 2 2 20" xfId="11268"/>
    <cellStyle name="Normal 2 2 3" xfId="11269"/>
    <cellStyle name="Normal 2 2 3 2" xfId="11270"/>
    <cellStyle name="Normal 2 2 3 3" xfId="11271"/>
    <cellStyle name="Normal 2 2 3 3 2" xfId="11272"/>
    <cellStyle name="Normal 2 2 3 4" xfId="11273"/>
    <cellStyle name="Normal 2 2 4" xfId="11274"/>
    <cellStyle name="Normal 2 2 4 2" xfId="11275"/>
    <cellStyle name="Normal 2 2 4 2 2" xfId="11276"/>
    <cellStyle name="Normal 2 2 4 2 3" xfId="11277"/>
    <cellStyle name="Normal 2 2 4 3" xfId="11278"/>
    <cellStyle name="Normal 2 2 4 4" xfId="11279"/>
    <cellStyle name="Normal 2 2 5" xfId="11280"/>
    <cellStyle name="Normal 2 2 5 2" xfId="11281"/>
    <cellStyle name="Normal 2 2 6" xfId="11282"/>
    <cellStyle name="Normal 2 2 6 2" xfId="11283"/>
    <cellStyle name="Normal 2 2 6 3" xfId="11284"/>
    <cellStyle name="Normal 2 2 6 4" xfId="11285"/>
    <cellStyle name="Normal 2 2 7" xfId="11286"/>
    <cellStyle name="Normal 2 2 7 2" xfId="11287"/>
    <cellStyle name="Normal 2 2 8" xfId="11288"/>
    <cellStyle name="Normal 2 2 8 2" xfId="11289"/>
    <cellStyle name="Normal 2 2 9" xfId="11290"/>
    <cellStyle name="Normal 2 2 9 2" xfId="11291"/>
    <cellStyle name="Normal 2 2_DEU_neac12_FORMEL" xfId="11292"/>
    <cellStyle name="Normal 2 20" xfId="11293"/>
    <cellStyle name="Normal 2 20 2" xfId="11294"/>
    <cellStyle name="Normal 2 21" xfId="11295"/>
    <cellStyle name="Normal 2 22" xfId="11296"/>
    <cellStyle name="Normal 2 23" xfId="11297"/>
    <cellStyle name="Normal 2 24" xfId="11298"/>
    <cellStyle name="Normal 2 25" xfId="11299"/>
    <cellStyle name="Normal 2 26" xfId="11300"/>
    <cellStyle name="Normal 2 27" xfId="11301"/>
    <cellStyle name="Normal 2 28" xfId="11302"/>
    <cellStyle name="Normal 2 29" xfId="11303"/>
    <cellStyle name="Normal 2 3" xfId="11304"/>
    <cellStyle name="Normal 2 3 10" xfId="11305"/>
    <cellStyle name="Normal 2 3 10 2" xfId="11306"/>
    <cellStyle name="Normal 2 3 11" xfId="11307"/>
    <cellStyle name="Normal 2 3 2" xfId="11308"/>
    <cellStyle name="Normal 2 3 2 2" xfId="11309"/>
    <cellStyle name="Normal 2 3 2 2 2" xfId="11310"/>
    <cellStyle name="Normal 2 3 2 2 3" xfId="11311"/>
    <cellStyle name="Normal 2 3 2 3" xfId="11312"/>
    <cellStyle name="Normal 2 3 2 4" xfId="11313"/>
    <cellStyle name="Normal 2 3 2 5" xfId="11314"/>
    <cellStyle name="Normal 2 3 2_T_B1.2" xfId="11315"/>
    <cellStyle name="Normal 2 3 3" xfId="11316"/>
    <cellStyle name="Normal 2 3 3 2" xfId="11317"/>
    <cellStyle name="Normal 2 3 3 3" xfId="11318"/>
    <cellStyle name="Normal 2 3 4" xfId="11319"/>
    <cellStyle name="Normal 2 3 4 2" xfId="11320"/>
    <cellStyle name="Normal 2 3 4 2 2" xfId="11321"/>
    <cellStyle name="Normal 2 3 4 2 2 2" xfId="11322"/>
    <cellStyle name="Normal 2 3 4 2 2 2 2" xfId="11323"/>
    <cellStyle name="Normal 2 3 4 2 2 2 2 2" xfId="11324"/>
    <cellStyle name="Normal 2 3 4 2 2 2 3" xfId="11325"/>
    <cellStyle name="Normal 2 3 4 2 2 2 3 2" xfId="11326"/>
    <cellStyle name="Normal 2 3 4 2 2 2 4" xfId="11327"/>
    <cellStyle name="Normal 2 3 4 2 2 3" xfId="11328"/>
    <cellStyle name="Normal 2 3 4 2 2 3 2" xfId="11329"/>
    <cellStyle name="Normal 2 3 4 2 2 4" xfId="11330"/>
    <cellStyle name="Normal 2 3 4 2 2 4 2" xfId="11331"/>
    <cellStyle name="Normal 2 3 4 2 2 5" xfId="11332"/>
    <cellStyle name="Normal 2 3 4 2 3" xfId="11333"/>
    <cellStyle name="Normal 2 3 4 2 3 2" xfId="11334"/>
    <cellStyle name="Normal 2 3 4 2 3 2 2" xfId="11335"/>
    <cellStyle name="Normal 2 3 4 2 3 3" xfId="11336"/>
    <cellStyle name="Normal 2 3 4 2 3 3 2" xfId="11337"/>
    <cellStyle name="Normal 2 3 4 2 3 4" xfId="11338"/>
    <cellStyle name="Normal 2 3 4 2 4" xfId="11339"/>
    <cellStyle name="Normal 2 3 4 2 4 2" xfId="11340"/>
    <cellStyle name="Normal 2 3 4 2 5" xfId="11341"/>
    <cellStyle name="Normal 2 3 4 2 5 2" xfId="11342"/>
    <cellStyle name="Normal 2 3 4 2 6" xfId="11343"/>
    <cellStyle name="Normal 2 3 4 3" xfId="11344"/>
    <cellStyle name="Normal 2 3 4 3 2" xfId="11345"/>
    <cellStyle name="Normal 2 3 4 3 2 2" xfId="11346"/>
    <cellStyle name="Normal 2 3 4 3 2 2 2" xfId="11347"/>
    <cellStyle name="Normal 2 3 4 3 2 3" xfId="11348"/>
    <cellStyle name="Normal 2 3 4 3 2 3 2" xfId="11349"/>
    <cellStyle name="Normal 2 3 4 3 2 4" xfId="11350"/>
    <cellStyle name="Normal 2 3 4 3 3" xfId="11351"/>
    <cellStyle name="Normal 2 3 4 3 3 2" xfId="11352"/>
    <cellStyle name="Normal 2 3 4 3 4" xfId="11353"/>
    <cellStyle name="Normal 2 3 4 3 4 2" xfId="11354"/>
    <cellStyle name="Normal 2 3 4 3 5" xfId="11355"/>
    <cellStyle name="Normal 2 3 4 4" xfId="11356"/>
    <cellStyle name="Normal 2 3 4 4 2" xfId="11357"/>
    <cellStyle name="Normal 2 3 4 4 2 2" xfId="11358"/>
    <cellStyle name="Normal 2 3 4 4 3" xfId="11359"/>
    <cellStyle name="Normal 2 3 4 4 3 2" xfId="11360"/>
    <cellStyle name="Normal 2 3 4 4 4" xfId="11361"/>
    <cellStyle name="Normal 2 3 4 5" xfId="11362"/>
    <cellStyle name="Normal 2 3 4 5 2" xfId="11363"/>
    <cellStyle name="Normal 2 3 4 6" xfId="11364"/>
    <cellStyle name="Normal 2 3 4 6 2" xfId="11365"/>
    <cellStyle name="Normal 2 3 4 7" xfId="11366"/>
    <cellStyle name="Normal 2 3 4_T_B1.2" xfId="11367"/>
    <cellStyle name="Normal 2 3 5" xfId="11368"/>
    <cellStyle name="Normal 2 3 6" xfId="11369"/>
    <cellStyle name="Normal 2 3 6 2" xfId="11370"/>
    <cellStyle name="Normal 2 3 6 2 2" xfId="11371"/>
    <cellStyle name="Normal 2 3 6 2 2 2" xfId="11372"/>
    <cellStyle name="Normal 2 3 6 2 2 2 2" xfId="11373"/>
    <cellStyle name="Normal 2 3 6 2 2 3" xfId="11374"/>
    <cellStyle name="Normal 2 3 6 2 2 3 2" xfId="11375"/>
    <cellStyle name="Normal 2 3 6 2 2 4" xfId="11376"/>
    <cellStyle name="Normal 2 3 6 2 3" xfId="11377"/>
    <cellStyle name="Normal 2 3 6 2 3 2" xfId="11378"/>
    <cellStyle name="Normal 2 3 6 2 4" xfId="11379"/>
    <cellStyle name="Normal 2 3 6 2 4 2" xfId="11380"/>
    <cellStyle name="Normal 2 3 6 2 5" xfId="11381"/>
    <cellStyle name="Normal 2 3 6 3" xfId="11382"/>
    <cellStyle name="Normal 2 3 6 3 2" xfId="11383"/>
    <cellStyle name="Normal 2 3 6 3 2 2" xfId="11384"/>
    <cellStyle name="Normal 2 3 6 3 3" xfId="11385"/>
    <cellStyle name="Normal 2 3 6 3 3 2" xfId="11386"/>
    <cellStyle name="Normal 2 3 6 3 4" xfId="11387"/>
    <cellStyle name="Normal 2 3 6 4" xfId="11388"/>
    <cellStyle name="Normal 2 3 6 4 2" xfId="11389"/>
    <cellStyle name="Normal 2 3 6 5" xfId="11390"/>
    <cellStyle name="Normal 2 3 6 5 2" xfId="11391"/>
    <cellStyle name="Normal 2 3 6 6" xfId="11392"/>
    <cellStyle name="Normal 2 3 7" xfId="11393"/>
    <cellStyle name="Normal 2 3 7 2" xfId="11394"/>
    <cellStyle name="Normal 2 3 7 2 2" xfId="11395"/>
    <cellStyle name="Normal 2 3 7 2 2 2" xfId="11396"/>
    <cellStyle name="Normal 2 3 7 2 3" xfId="11397"/>
    <cellStyle name="Normal 2 3 7 2 3 2" xfId="11398"/>
    <cellStyle name="Normal 2 3 7 2 4" xfId="11399"/>
    <cellStyle name="Normal 2 3 7 3" xfId="11400"/>
    <cellStyle name="Normal 2 3 7 3 2" xfId="11401"/>
    <cellStyle name="Normal 2 3 7 4" xfId="11402"/>
    <cellStyle name="Normal 2 3 7 4 2" xfId="11403"/>
    <cellStyle name="Normal 2 3 7 5" xfId="11404"/>
    <cellStyle name="Normal 2 3 8" xfId="11405"/>
    <cellStyle name="Normal 2 3 8 2" xfId="11406"/>
    <cellStyle name="Normal 2 3 8 2 2" xfId="11407"/>
    <cellStyle name="Normal 2 3 8 3" xfId="11408"/>
    <cellStyle name="Normal 2 3 8 3 2" xfId="11409"/>
    <cellStyle name="Normal 2 3 8 4" xfId="11410"/>
    <cellStyle name="Normal 2 3 9" xfId="11411"/>
    <cellStyle name="Normal 2 3 9 2" xfId="11412"/>
    <cellStyle name="Normal 2 3_T_B1.2" xfId="11413"/>
    <cellStyle name="Normal 2 30" xfId="11414"/>
    <cellStyle name="Normal 2 31" xfId="11415"/>
    <cellStyle name="Normal 2 32" xfId="11416"/>
    <cellStyle name="Normal 2 33" xfId="11417"/>
    <cellStyle name="Normal 2 34" xfId="11418"/>
    <cellStyle name="Normal 2 35" xfId="11419"/>
    <cellStyle name="Normal 2 36" xfId="11420"/>
    <cellStyle name="Normal 2 37" xfId="11421"/>
    <cellStyle name="Normal 2 38" xfId="11422"/>
    <cellStyle name="Normal 2 39" xfId="11423"/>
    <cellStyle name="Normal 2 4" xfId="11424"/>
    <cellStyle name="Normal 2 4 10" xfId="11425"/>
    <cellStyle name="Normal 2 4 10 2" xfId="11426"/>
    <cellStyle name="Normal 2 4 10 3" xfId="11427"/>
    <cellStyle name="Normal 2 4 10 4" xfId="11428"/>
    <cellStyle name="Normal 2 4 11" xfId="11429"/>
    <cellStyle name="Normal 2 4 2" xfId="11430"/>
    <cellStyle name="Normal 2 4 2 2" xfId="11431"/>
    <cellStyle name="Normal 2 4 2 2 2" xfId="11432"/>
    <cellStyle name="Normal 2 4 2 3" xfId="11433"/>
    <cellStyle name="Normal 2 4 2 3 2" xfId="11434"/>
    <cellStyle name="Normal 2 4 2 3 2 2" xfId="11435"/>
    <cellStyle name="Normal 2 4 2 3 2 2 2" xfId="11436"/>
    <cellStyle name="Normal 2 4 2 3 2 2 2 2" xfId="11437"/>
    <cellStyle name="Normal 2 4 2 3 2 2 3" xfId="11438"/>
    <cellStyle name="Normal 2 4 2 3 2 2 3 2" xfId="11439"/>
    <cellStyle name="Normal 2 4 2 3 2 2 4" xfId="11440"/>
    <cellStyle name="Normal 2 4 2 3 2 3" xfId="11441"/>
    <cellStyle name="Normal 2 4 2 3 2 3 2" xfId="11442"/>
    <cellStyle name="Normal 2 4 2 3 2 4" xfId="11443"/>
    <cellStyle name="Normal 2 4 2 3 2 4 2" xfId="11444"/>
    <cellStyle name="Normal 2 4 2 3 2 5" xfId="11445"/>
    <cellStyle name="Normal 2 4 2 3 3" xfId="11446"/>
    <cellStyle name="Normal 2 4 2 3 3 2" xfId="11447"/>
    <cellStyle name="Normal 2 4 2 3 3 2 2" xfId="11448"/>
    <cellStyle name="Normal 2 4 2 3 3 3" xfId="11449"/>
    <cellStyle name="Normal 2 4 2 3 3 3 2" xfId="11450"/>
    <cellStyle name="Normal 2 4 2 3 3 4" xfId="11451"/>
    <cellStyle name="Normal 2 4 2 3 4" xfId="11452"/>
    <cellStyle name="Normal 2 4 2 3 4 2" xfId="11453"/>
    <cellStyle name="Normal 2 4 2 3 5" xfId="11454"/>
    <cellStyle name="Normal 2 4 2 3 5 2" xfId="11455"/>
    <cellStyle name="Normal 2 4 2 3 6" xfId="11456"/>
    <cellStyle name="Normal 2 4 2 4" xfId="11457"/>
    <cellStyle name="Normal 2 4 2 4 2" xfId="11458"/>
    <cellStyle name="Normal 2 4 2 4 2 2" xfId="11459"/>
    <cellStyle name="Normal 2 4 2 4 2 2 2" xfId="11460"/>
    <cellStyle name="Normal 2 4 2 4 2 3" xfId="11461"/>
    <cellStyle name="Normal 2 4 2 4 2 3 2" xfId="11462"/>
    <cellStyle name="Normal 2 4 2 4 2 4" xfId="11463"/>
    <cellStyle name="Normal 2 4 2 4 3" xfId="11464"/>
    <cellStyle name="Normal 2 4 2 4 3 2" xfId="11465"/>
    <cellStyle name="Normal 2 4 2 4 4" xfId="11466"/>
    <cellStyle name="Normal 2 4 2 4 4 2" xfId="11467"/>
    <cellStyle name="Normal 2 4 2 4 5" xfId="11468"/>
    <cellStyle name="Normal 2 4 2 5" xfId="11469"/>
    <cellStyle name="Normal 2 4 2 5 2" xfId="11470"/>
    <cellStyle name="Normal 2 4 2 5 2 2" xfId="11471"/>
    <cellStyle name="Normal 2 4 2 5 3" xfId="11472"/>
    <cellStyle name="Normal 2 4 2 5 3 2" xfId="11473"/>
    <cellStyle name="Normal 2 4 2 5 4" xfId="11474"/>
    <cellStyle name="Normal 2 4 2 6" xfId="11475"/>
    <cellStyle name="Normal 2 4 2 6 2" xfId="11476"/>
    <cellStyle name="Normal 2 4 2 7" xfId="11477"/>
    <cellStyle name="Normal 2 4 2 7 2" xfId="11478"/>
    <cellStyle name="Normal 2 4 2 8" xfId="11479"/>
    <cellStyle name="Normal 2 4 2_T_B1.2" xfId="11480"/>
    <cellStyle name="Normal 2 4 3" xfId="11481"/>
    <cellStyle name="Normal 2 4 3 2" xfId="11482"/>
    <cellStyle name="Normal 2 4 4" xfId="11483"/>
    <cellStyle name="Normal 2 4 4 2" xfId="11484"/>
    <cellStyle name="Normal 2 4 4 2 2" xfId="11485"/>
    <cellStyle name="Normal 2 4 4 2 2 2" xfId="11486"/>
    <cellStyle name="Normal 2 4 4 2 2 2 2" xfId="11487"/>
    <cellStyle name="Normal 2 4 4 2 2 2 2 2" xfId="11488"/>
    <cellStyle name="Normal 2 4 4 2 2 2 3" xfId="11489"/>
    <cellStyle name="Normal 2 4 4 2 2 2 3 2" xfId="11490"/>
    <cellStyle name="Normal 2 4 4 2 2 2 4" xfId="11491"/>
    <cellStyle name="Normal 2 4 4 2 2 3" xfId="11492"/>
    <cellStyle name="Normal 2 4 4 2 2 3 2" xfId="11493"/>
    <cellStyle name="Normal 2 4 4 2 2 4" xfId="11494"/>
    <cellStyle name="Normal 2 4 4 2 2 4 2" xfId="11495"/>
    <cellStyle name="Normal 2 4 4 2 2 5" xfId="11496"/>
    <cellStyle name="Normal 2 4 4 2 3" xfId="11497"/>
    <cellStyle name="Normal 2 4 4 2 3 2" xfId="11498"/>
    <cellStyle name="Normal 2 4 4 2 3 2 2" xfId="11499"/>
    <cellStyle name="Normal 2 4 4 2 3 3" xfId="11500"/>
    <cellStyle name="Normal 2 4 4 2 3 3 2" xfId="11501"/>
    <cellStyle name="Normal 2 4 4 2 3 4" xfId="11502"/>
    <cellStyle name="Normal 2 4 4 2 4" xfId="11503"/>
    <cellStyle name="Normal 2 4 4 2 4 2" xfId="11504"/>
    <cellStyle name="Normal 2 4 4 2 5" xfId="11505"/>
    <cellStyle name="Normal 2 4 4 2 5 2" xfId="11506"/>
    <cellStyle name="Normal 2 4 4 2 6" xfId="11507"/>
    <cellStyle name="Normal 2 4 4 3" xfId="11508"/>
    <cellStyle name="Normal 2 4 4 3 2" xfId="11509"/>
    <cellStyle name="Normal 2 4 4 3 2 2" xfId="11510"/>
    <cellStyle name="Normal 2 4 4 3 2 2 2" xfId="11511"/>
    <cellStyle name="Normal 2 4 4 3 2 3" xfId="11512"/>
    <cellStyle name="Normal 2 4 4 3 2 3 2" xfId="11513"/>
    <cellStyle name="Normal 2 4 4 3 2 4" xfId="11514"/>
    <cellStyle name="Normal 2 4 4 3 3" xfId="11515"/>
    <cellStyle name="Normal 2 4 4 3 3 2" xfId="11516"/>
    <cellStyle name="Normal 2 4 4 3 4" xfId="11517"/>
    <cellStyle name="Normal 2 4 4 3 4 2" xfId="11518"/>
    <cellStyle name="Normal 2 4 4 3 5" xfId="11519"/>
    <cellStyle name="Normal 2 4 4 4" xfId="11520"/>
    <cellStyle name="Normal 2 4 4 4 2" xfId="11521"/>
    <cellStyle name="Normal 2 4 4 4 2 2" xfId="11522"/>
    <cellStyle name="Normal 2 4 4 4 3" xfId="11523"/>
    <cellStyle name="Normal 2 4 4 4 3 2" xfId="11524"/>
    <cellStyle name="Normal 2 4 4 4 4" xfId="11525"/>
    <cellStyle name="Normal 2 4 4 5" xfId="11526"/>
    <cellStyle name="Normal 2 4 4 5 2" xfId="11527"/>
    <cellStyle name="Normal 2 4 4 6" xfId="11528"/>
    <cellStyle name="Normal 2 4 4 6 2" xfId="11529"/>
    <cellStyle name="Normal 2 4 4 7" xfId="11530"/>
    <cellStyle name="Normal 2 4 4 8" xfId="11531"/>
    <cellStyle name="Normal 2 4 5" xfId="11532"/>
    <cellStyle name="Normal 2 4 5 2" xfId="11533"/>
    <cellStyle name="Normal 2 4 5 3" xfId="11534"/>
    <cellStyle name="Normal 2 4 6" xfId="11535"/>
    <cellStyle name="Normal 2 4 6 2" xfId="11536"/>
    <cellStyle name="Normal 2 4 6 2 2" xfId="11537"/>
    <cellStyle name="Normal 2 4 6 2 2 2" xfId="11538"/>
    <cellStyle name="Normal 2 4 6 2 2 2 2" xfId="11539"/>
    <cellStyle name="Normal 2 4 6 2 2 3" xfId="11540"/>
    <cellStyle name="Normal 2 4 6 2 2 3 2" xfId="11541"/>
    <cellStyle name="Normal 2 4 6 2 2 4" xfId="11542"/>
    <cellStyle name="Normal 2 4 6 2 3" xfId="11543"/>
    <cellStyle name="Normal 2 4 6 2 3 2" xfId="11544"/>
    <cellStyle name="Normal 2 4 6 2 4" xfId="11545"/>
    <cellStyle name="Normal 2 4 6 2 4 2" xfId="11546"/>
    <cellStyle name="Normal 2 4 6 2 5" xfId="11547"/>
    <cellStyle name="Normal 2 4 6 3" xfId="11548"/>
    <cellStyle name="Normal 2 4 6 3 2" xfId="11549"/>
    <cellStyle name="Normal 2 4 6 3 2 2" xfId="11550"/>
    <cellStyle name="Normal 2 4 6 3 3" xfId="11551"/>
    <cellStyle name="Normal 2 4 6 3 3 2" xfId="11552"/>
    <cellStyle name="Normal 2 4 6 3 4" xfId="11553"/>
    <cellStyle name="Normal 2 4 6 4" xfId="11554"/>
    <cellStyle name="Normal 2 4 6 4 2" xfId="11555"/>
    <cellStyle name="Normal 2 4 6 5" xfId="11556"/>
    <cellStyle name="Normal 2 4 6 5 2" xfId="11557"/>
    <cellStyle name="Normal 2 4 6 6" xfId="11558"/>
    <cellStyle name="Normal 2 4 7" xfId="11559"/>
    <cellStyle name="Normal 2 4 7 2" xfId="11560"/>
    <cellStyle name="Normal 2 4 7 2 2" xfId="11561"/>
    <cellStyle name="Normal 2 4 7 2 2 2" xfId="11562"/>
    <cellStyle name="Normal 2 4 7 2 3" xfId="11563"/>
    <cellStyle name="Normal 2 4 7 2 3 2" xfId="11564"/>
    <cellStyle name="Normal 2 4 7 2 4" xfId="11565"/>
    <cellStyle name="Normal 2 4 7 3" xfId="11566"/>
    <cellStyle name="Normal 2 4 7 3 2" xfId="11567"/>
    <cellStyle name="Normal 2 4 7 4" xfId="11568"/>
    <cellStyle name="Normal 2 4 7 4 2" xfId="11569"/>
    <cellStyle name="Normal 2 4 7 5" xfId="11570"/>
    <cellStyle name="Normal 2 4 7 6" xfId="11571"/>
    <cellStyle name="Normal 2 4 8" xfId="11572"/>
    <cellStyle name="Normal 2 4 8 2" xfId="11573"/>
    <cellStyle name="Normal 2 4 8 2 2" xfId="11574"/>
    <cellStyle name="Normal 2 4 8 3" xfId="11575"/>
    <cellStyle name="Normal 2 4 8 3 2" xfId="11576"/>
    <cellStyle name="Normal 2 4 8 4" xfId="11577"/>
    <cellStyle name="Normal 2 4 9" xfId="11578"/>
    <cellStyle name="Normal 2 4 9 2" xfId="11579"/>
    <cellStyle name="Normal 2 4 9 3" xfId="11580"/>
    <cellStyle name="Normal 2 4 9 4" xfId="11581"/>
    <cellStyle name="Normal 2 4_EAG2010_D6_April 28" xfId="11582"/>
    <cellStyle name="Normal 2 40" xfId="11583"/>
    <cellStyle name="Normal 2 41" xfId="11584"/>
    <cellStyle name="Normal 2 42" xfId="11585"/>
    <cellStyle name="Normal 2 43" xfId="11586"/>
    <cellStyle name="Normal 2 44" xfId="11587"/>
    <cellStyle name="Normal 2 45" xfId="11588"/>
    <cellStyle name="Normal 2 46" xfId="11589"/>
    <cellStyle name="Normal 2 47" xfId="11590"/>
    <cellStyle name="Normal 2 48" xfId="11591"/>
    <cellStyle name="Normal 2 49" xfId="11592"/>
    <cellStyle name="Normal 2 5" xfId="11593"/>
    <cellStyle name="Normal 2 5 2" xfId="11594"/>
    <cellStyle name="Normal 2 5 3" xfId="11595"/>
    <cellStyle name="Normal 2 5 3 2" xfId="11596"/>
    <cellStyle name="Normal 2 5 3 2 2" xfId="11597"/>
    <cellStyle name="Normal 2 5 3 2 2 2" xfId="11598"/>
    <cellStyle name="Normal 2 5 3 2 2 2 2" xfId="11599"/>
    <cellStyle name="Normal 2 5 3 2 2 2 2 2" xfId="11600"/>
    <cellStyle name="Normal 2 5 3 2 2 2 3" xfId="11601"/>
    <cellStyle name="Normal 2 5 3 2 2 2 3 2" xfId="11602"/>
    <cellStyle name="Normal 2 5 3 2 2 2 4" xfId="11603"/>
    <cellStyle name="Normal 2 5 3 2 2 3" xfId="11604"/>
    <cellStyle name="Normal 2 5 3 2 2 3 2" xfId="11605"/>
    <cellStyle name="Normal 2 5 3 2 2 4" xfId="11606"/>
    <cellStyle name="Normal 2 5 3 2 2 4 2" xfId="11607"/>
    <cellStyle name="Normal 2 5 3 2 2 5" xfId="11608"/>
    <cellStyle name="Normal 2 5 3 2 3" xfId="11609"/>
    <cellStyle name="Normal 2 5 3 2 3 2" xfId="11610"/>
    <cellStyle name="Normal 2 5 3 2 3 2 2" xfId="11611"/>
    <cellStyle name="Normal 2 5 3 2 3 3" xfId="11612"/>
    <cellStyle name="Normal 2 5 3 2 3 3 2" xfId="11613"/>
    <cellStyle name="Normal 2 5 3 2 3 4" xfId="11614"/>
    <cellStyle name="Normal 2 5 3 2 4" xfId="11615"/>
    <cellStyle name="Normal 2 5 3 2 4 2" xfId="11616"/>
    <cellStyle name="Normal 2 5 3 2 5" xfId="11617"/>
    <cellStyle name="Normal 2 5 3 2 5 2" xfId="11618"/>
    <cellStyle name="Normal 2 5 3 2 6" xfId="11619"/>
    <cellStyle name="Normal 2 5 3 3" xfId="11620"/>
    <cellStyle name="Normal 2 5 3 3 2" xfId="11621"/>
    <cellStyle name="Normal 2 5 3 3 2 2" xfId="11622"/>
    <cellStyle name="Normal 2 5 3 3 2 2 2" xfId="11623"/>
    <cellStyle name="Normal 2 5 3 3 2 3" xfId="11624"/>
    <cellStyle name="Normal 2 5 3 3 2 3 2" xfId="11625"/>
    <cellStyle name="Normal 2 5 3 3 2 4" xfId="11626"/>
    <cellStyle name="Normal 2 5 3 3 3" xfId="11627"/>
    <cellStyle name="Normal 2 5 3 3 3 2" xfId="11628"/>
    <cellStyle name="Normal 2 5 3 3 4" xfId="11629"/>
    <cellStyle name="Normal 2 5 3 3 4 2" xfId="11630"/>
    <cellStyle name="Normal 2 5 3 3 5" xfId="11631"/>
    <cellStyle name="Normal 2 5 3 4" xfId="11632"/>
    <cellStyle name="Normal 2 5 3 4 2" xfId="11633"/>
    <cellStyle name="Normal 2 5 3 4 2 2" xfId="11634"/>
    <cellStyle name="Normal 2 5 3 4 3" xfId="11635"/>
    <cellStyle name="Normal 2 5 3 4 3 2" xfId="11636"/>
    <cellStyle name="Normal 2 5 3 4 4" xfId="11637"/>
    <cellStyle name="Normal 2 5 3 5" xfId="11638"/>
    <cellStyle name="Normal 2 5 3 5 2" xfId="11639"/>
    <cellStyle name="Normal 2 5 3 6" xfId="11640"/>
    <cellStyle name="Normal 2 5 3 6 2" xfId="11641"/>
    <cellStyle name="Normal 2 5 3 7" xfId="11642"/>
    <cellStyle name="Normal 2 5 3 8" xfId="11643"/>
    <cellStyle name="Normal 2 5 4" xfId="11644"/>
    <cellStyle name="Normal 2 5 4 2" xfId="11645"/>
    <cellStyle name="Normal 2 5 4 2 2" xfId="11646"/>
    <cellStyle name="Normal 2 5 4 2 2 2" xfId="11647"/>
    <cellStyle name="Normal 2 5 4 2 2 2 2" xfId="11648"/>
    <cellStyle name="Normal 2 5 4 2 2 2 2 2" xfId="11649"/>
    <cellStyle name="Normal 2 5 4 2 2 2 3" xfId="11650"/>
    <cellStyle name="Normal 2 5 4 2 2 2 3 2" xfId="11651"/>
    <cellStyle name="Normal 2 5 4 2 2 2 4" xfId="11652"/>
    <cellStyle name="Normal 2 5 4 2 2 3" xfId="11653"/>
    <cellStyle name="Normal 2 5 4 2 2 3 2" xfId="11654"/>
    <cellStyle name="Normal 2 5 4 2 2 4" xfId="11655"/>
    <cellStyle name="Normal 2 5 4 2 2 4 2" xfId="11656"/>
    <cellStyle name="Normal 2 5 4 2 2 5" xfId="11657"/>
    <cellStyle name="Normal 2 5 4 2 3" xfId="11658"/>
    <cellStyle name="Normal 2 5 4 2 3 2" xfId="11659"/>
    <cellStyle name="Normal 2 5 4 2 3 2 2" xfId="11660"/>
    <cellStyle name="Normal 2 5 4 2 3 3" xfId="11661"/>
    <cellStyle name="Normal 2 5 4 2 3 3 2" xfId="11662"/>
    <cellStyle name="Normal 2 5 4 2 3 4" xfId="11663"/>
    <cellStyle name="Normal 2 5 4 2 4" xfId="11664"/>
    <cellStyle name="Normal 2 5 4 2 4 2" xfId="11665"/>
    <cellStyle name="Normal 2 5 4 2 5" xfId="11666"/>
    <cellStyle name="Normal 2 5 4 2 5 2" xfId="11667"/>
    <cellStyle name="Normal 2 5 4 2 6" xfId="11668"/>
    <cellStyle name="Normal 2 5 4 3" xfId="11669"/>
    <cellStyle name="Normal 2 5 4 3 2" xfId="11670"/>
    <cellStyle name="Normal 2 5 4 3 2 2" xfId="11671"/>
    <cellStyle name="Normal 2 5 4 3 2 2 2" xfId="11672"/>
    <cellStyle name="Normal 2 5 4 3 2 3" xfId="11673"/>
    <cellStyle name="Normal 2 5 4 3 2 3 2" xfId="11674"/>
    <cellStyle name="Normal 2 5 4 3 2 4" xfId="11675"/>
    <cellStyle name="Normal 2 5 4 3 3" xfId="11676"/>
    <cellStyle name="Normal 2 5 4 3 3 2" xfId="11677"/>
    <cellStyle name="Normal 2 5 4 3 4" xfId="11678"/>
    <cellStyle name="Normal 2 5 4 3 4 2" xfId="11679"/>
    <cellStyle name="Normal 2 5 4 3 5" xfId="11680"/>
    <cellStyle name="Normal 2 5 4 4" xfId="11681"/>
    <cellStyle name="Normal 2 5 4 4 2" xfId="11682"/>
    <cellStyle name="Normal 2 5 4 4 2 2" xfId="11683"/>
    <cellStyle name="Normal 2 5 4 4 3" xfId="11684"/>
    <cellStyle name="Normal 2 5 4 4 3 2" xfId="11685"/>
    <cellStyle name="Normal 2 5 4 4 4" xfId="11686"/>
    <cellStyle name="Normal 2 5 4 5" xfId="11687"/>
    <cellStyle name="Normal 2 5 4 5 2" xfId="11688"/>
    <cellStyle name="Normal 2 5 4 6" xfId="11689"/>
    <cellStyle name="Normal 2 5 4 6 2" xfId="11690"/>
    <cellStyle name="Normal 2 5 4 7" xfId="11691"/>
    <cellStyle name="Normal 2 5 4 8" xfId="11692"/>
    <cellStyle name="Normal 2 5 5" xfId="11693"/>
    <cellStyle name="Normal 2 5 5 2" xfId="11694"/>
    <cellStyle name="Normal 2 5 5 2 2" xfId="11695"/>
    <cellStyle name="Normal 2 5 5 2 2 2" xfId="11696"/>
    <cellStyle name="Normal 2 5 5 2 2 2 2" xfId="11697"/>
    <cellStyle name="Normal 2 5 5 2 2 2 2 2" xfId="11698"/>
    <cellStyle name="Normal 2 5 5 2 2 2 3" xfId="11699"/>
    <cellStyle name="Normal 2 5 5 2 2 2 3 2" xfId="11700"/>
    <cellStyle name="Normal 2 5 5 2 2 2 4" xfId="11701"/>
    <cellStyle name="Normal 2 5 5 2 2 3" xfId="11702"/>
    <cellStyle name="Normal 2 5 5 2 2 3 2" xfId="11703"/>
    <cellStyle name="Normal 2 5 5 2 2 4" xfId="11704"/>
    <cellStyle name="Normal 2 5 5 2 2 4 2" xfId="11705"/>
    <cellStyle name="Normal 2 5 5 2 2 5" xfId="11706"/>
    <cellStyle name="Normal 2 5 5 2 3" xfId="11707"/>
    <cellStyle name="Normal 2 5 5 2 3 2" xfId="11708"/>
    <cellStyle name="Normal 2 5 5 2 3 2 2" xfId="11709"/>
    <cellStyle name="Normal 2 5 5 2 3 3" xfId="11710"/>
    <cellStyle name="Normal 2 5 5 2 3 3 2" xfId="11711"/>
    <cellStyle name="Normal 2 5 5 2 3 4" xfId="11712"/>
    <cellStyle name="Normal 2 5 5 2 4" xfId="11713"/>
    <cellStyle name="Normal 2 5 5 2 4 2" xfId="11714"/>
    <cellStyle name="Normal 2 5 5 2 5" xfId="11715"/>
    <cellStyle name="Normal 2 5 5 2 5 2" xfId="11716"/>
    <cellStyle name="Normal 2 5 5 2 6" xfId="11717"/>
    <cellStyle name="Normal 2 5 5 3" xfId="11718"/>
    <cellStyle name="Normal 2 5 5 3 2" xfId="11719"/>
    <cellStyle name="Normal 2 5 5 3 2 2" xfId="11720"/>
    <cellStyle name="Normal 2 5 5 3 2 2 2" xfId="11721"/>
    <cellStyle name="Normal 2 5 5 3 2 3" xfId="11722"/>
    <cellStyle name="Normal 2 5 5 3 2 3 2" xfId="11723"/>
    <cellStyle name="Normal 2 5 5 3 2 4" xfId="11724"/>
    <cellStyle name="Normal 2 5 5 3 3" xfId="11725"/>
    <cellStyle name="Normal 2 5 5 3 3 2" xfId="11726"/>
    <cellStyle name="Normal 2 5 5 3 4" xfId="11727"/>
    <cellStyle name="Normal 2 5 5 3 4 2" xfId="11728"/>
    <cellStyle name="Normal 2 5 5 3 5" xfId="11729"/>
    <cellStyle name="Normal 2 5 5 4" xfId="11730"/>
    <cellStyle name="Normal 2 5 5 4 2" xfId="11731"/>
    <cellStyle name="Normal 2 5 5 4 2 2" xfId="11732"/>
    <cellStyle name="Normal 2 5 5 4 3" xfId="11733"/>
    <cellStyle name="Normal 2 5 5 4 3 2" xfId="11734"/>
    <cellStyle name="Normal 2 5 5 4 4" xfId="11735"/>
    <cellStyle name="Normal 2 5 5 5" xfId="11736"/>
    <cellStyle name="Normal 2 5 5 5 2" xfId="11737"/>
    <cellStyle name="Normal 2 5 5 6" xfId="11738"/>
    <cellStyle name="Normal 2 5 5 6 2" xfId="11739"/>
    <cellStyle name="Normal 2 5 5 7" xfId="11740"/>
    <cellStyle name="Normal 2 5 5 8" xfId="11741"/>
    <cellStyle name="Normal 2 5 6" xfId="11742"/>
    <cellStyle name="Normal 2 5 7" xfId="11743"/>
    <cellStyle name="Normal 2 5 7 2" xfId="11744"/>
    <cellStyle name="Normal 2 50" xfId="11745"/>
    <cellStyle name="Normal 2 51" xfId="11746"/>
    <cellStyle name="Normal 2 52" xfId="11747"/>
    <cellStyle name="Normal 2 53" xfId="11748"/>
    <cellStyle name="Normal 2 54" xfId="11749"/>
    <cellStyle name="Normal 2 55" xfId="11750"/>
    <cellStyle name="Normal 2 56" xfId="11751"/>
    <cellStyle name="Normal 2 56 2" xfId="11752"/>
    <cellStyle name="Normal 2 57" xfId="11753"/>
    <cellStyle name="Normal 2 58" xfId="11754"/>
    <cellStyle name="Normal 2 59" xfId="11755"/>
    <cellStyle name="Normal 2 6" xfId="11756"/>
    <cellStyle name="Normal 2 6 2" xfId="11757"/>
    <cellStyle name="Normal 2 6 3" xfId="11758"/>
    <cellStyle name="Normal 2 6 3 2" xfId="11759"/>
    <cellStyle name="Normal 2 6 3 2 2" xfId="11760"/>
    <cellStyle name="Normal 2 6 3 2 2 2" xfId="11761"/>
    <cellStyle name="Normal 2 6 3 2 2 2 2" xfId="11762"/>
    <cellStyle name="Normal 2 6 3 2 2 3" xfId="11763"/>
    <cellStyle name="Normal 2 6 3 2 2 3 2" xfId="11764"/>
    <cellStyle name="Normal 2 6 3 2 2 4" xfId="11765"/>
    <cellStyle name="Normal 2 6 3 2 3" xfId="11766"/>
    <cellStyle name="Normal 2 6 3 2 3 2" xfId="11767"/>
    <cellStyle name="Normal 2 6 3 2 4" xfId="11768"/>
    <cellStyle name="Normal 2 6 3 2 4 2" xfId="11769"/>
    <cellStyle name="Normal 2 6 3 2 5" xfId="11770"/>
    <cellStyle name="Normal 2 6 3 3" xfId="11771"/>
    <cellStyle name="Normal 2 6 3 3 2" xfId="11772"/>
    <cellStyle name="Normal 2 6 3 3 2 2" xfId="11773"/>
    <cellStyle name="Normal 2 6 3 3 3" xfId="11774"/>
    <cellStyle name="Normal 2 6 3 3 3 2" xfId="11775"/>
    <cellStyle name="Normal 2 6 3 3 4" xfId="11776"/>
    <cellStyle name="Normal 2 6 3 4" xfId="11777"/>
    <cellStyle name="Normal 2 6 3 4 2" xfId="11778"/>
    <cellStyle name="Normal 2 6 3 5" xfId="11779"/>
    <cellStyle name="Normal 2 6 3 5 2" xfId="11780"/>
    <cellStyle name="Normal 2 6 3 6" xfId="11781"/>
    <cellStyle name="Normal 2 6 3 7" xfId="11782"/>
    <cellStyle name="Normal 2 6 4" xfId="11783"/>
    <cellStyle name="Normal 2 6 4 2" xfId="11784"/>
    <cellStyle name="Normal 2 6 4 2 2" xfId="11785"/>
    <cellStyle name="Normal 2 6 4 2 2 2" xfId="11786"/>
    <cellStyle name="Normal 2 6 4 2 3" xfId="11787"/>
    <cellStyle name="Normal 2 6 4 2 3 2" xfId="11788"/>
    <cellStyle name="Normal 2 6 4 2 4" xfId="11789"/>
    <cellStyle name="Normal 2 6 4 3" xfId="11790"/>
    <cellStyle name="Normal 2 6 4 3 2" xfId="11791"/>
    <cellStyle name="Normal 2 6 4 4" xfId="11792"/>
    <cellStyle name="Normal 2 6 4 4 2" xfId="11793"/>
    <cellStyle name="Normal 2 6 4 5" xfId="11794"/>
    <cellStyle name="Normal 2 6 4 6" xfId="11795"/>
    <cellStyle name="Normal 2 6 5" xfId="11796"/>
    <cellStyle name="Normal 2 6 5 2" xfId="11797"/>
    <cellStyle name="Normal 2 6 5 2 2" xfId="11798"/>
    <cellStyle name="Normal 2 6 5 3" xfId="11799"/>
    <cellStyle name="Normal 2 6 5 3 2" xfId="11800"/>
    <cellStyle name="Normal 2 6 5 4" xfId="11801"/>
    <cellStyle name="Normal 2 6 6" xfId="11802"/>
    <cellStyle name="Normal 2 6 6 2" xfId="11803"/>
    <cellStyle name="Normal 2 6 7" xfId="11804"/>
    <cellStyle name="Normal 2 6 7 2" xfId="11805"/>
    <cellStyle name="Normal 2 6 8" xfId="11806"/>
    <cellStyle name="Normal 2 60" xfId="11807"/>
    <cellStyle name="Normal 2 7" xfId="11808"/>
    <cellStyle name="Normal 2 7 2" xfId="11809"/>
    <cellStyle name="Normal 2 7 2 2" xfId="11810"/>
    <cellStyle name="Normal 2 7 3" xfId="11811"/>
    <cellStyle name="Normal 2 7 3 2" xfId="11812"/>
    <cellStyle name="Normal 2 7 4" xfId="11813"/>
    <cellStyle name="Normal 2 7 5" xfId="11814"/>
    <cellStyle name="Normal 2 7 6" xfId="11815"/>
    <cellStyle name="Normal 2 7 7" xfId="11816"/>
    <cellStyle name="Normal 2 8" xfId="11817"/>
    <cellStyle name="Normal 2 8 2" xfId="9"/>
    <cellStyle name="Normal 2 8 2 2" xfId="11818"/>
    <cellStyle name="Normal 2 8 2 2 2" xfId="11819"/>
    <cellStyle name="Normal 2 8 2 2 2 2" xfId="11820"/>
    <cellStyle name="Normal 2 8 2 2 2 2 2" xfId="11821"/>
    <cellStyle name="Normal 2 8 2 2 2 3" xfId="11822"/>
    <cellStyle name="Normal 2 8 2 2 2 3 2" xfId="11823"/>
    <cellStyle name="Normal 2 8 2 2 2 4" xfId="11824"/>
    <cellStyle name="Normal 2 8 2 2 3" xfId="11825"/>
    <cellStyle name="Normal 2 8 2 2 3 2" xfId="11826"/>
    <cellStyle name="Normal 2 8 2 2 4" xfId="11827"/>
    <cellStyle name="Normal 2 8 2 2 4 2" xfId="11828"/>
    <cellStyle name="Normal 2 8 2 2 5" xfId="11829"/>
    <cellStyle name="Normal 2 8 2 3" xfId="11830"/>
    <cellStyle name="Normal 2 8 2 3 2" xfId="11831"/>
    <cellStyle name="Normal 2 8 2 3 2 2" xfId="11832"/>
    <cellStyle name="Normal 2 8 2 3 3" xfId="11833"/>
    <cellStyle name="Normal 2 8 2 3 3 2" xfId="11834"/>
    <cellStyle name="Normal 2 8 2 3 4" xfId="11835"/>
    <cellStyle name="Normal 2 8 2 4" xfId="11836"/>
    <cellStyle name="Normal 2 8 2 4 2" xfId="11837"/>
    <cellStyle name="Normal 2 8 2 5" xfId="11838"/>
    <cellStyle name="Normal 2 8 2 5 2" xfId="11839"/>
    <cellStyle name="Normal 2 8 2 6" xfId="11840"/>
    <cellStyle name="Normal 2 8 3" xfId="11841"/>
    <cellStyle name="Normal 2 8 3 2" xfId="11842"/>
    <cellStyle name="Normal 2 8 3 2 2" xfId="11843"/>
    <cellStyle name="Normal 2 8 3 2 2 2" xfId="11844"/>
    <cellStyle name="Normal 2 8 3 2 3" xfId="11845"/>
    <cellStyle name="Normal 2 8 3 2 3 2" xfId="11846"/>
    <cellStyle name="Normal 2 8 3 2 4" xfId="11847"/>
    <cellStyle name="Normal 2 8 3 3" xfId="11848"/>
    <cellStyle name="Normal 2 8 3 3 2" xfId="11849"/>
    <cellStyle name="Normal 2 8 3 4" xfId="11850"/>
    <cellStyle name="Normal 2 8 3 4 2" xfId="11851"/>
    <cellStyle name="Normal 2 8 3 5" xfId="11852"/>
    <cellStyle name="Normal 2 8 4" xfId="11853"/>
    <cellStyle name="Normal 2 8 4 2" xfId="11854"/>
    <cellStyle name="Normal 2 8 4 2 2" xfId="11855"/>
    <cellStyle name="Normal 2 8 4 3" xfId="11856"/>
    <cellStyle name="Normal 2 8 4 3 2" xfId="11857"/>
    <cellStyle name="Normal 2 8 4 4" xfId="11858"/>
    <cellStyle name="Normal 2 8 4 5" xfId="11859"/>
    <cellStyle name="Normal 2 8 5" xfId="11860"/>
    <cellStyle name="Normal 2 8 5 2" xfId="11861"/>
    <cellStyle name="Normal 2 8 6" xfId="11862"/>
    <cellStyle name="Normal 2 8 6 2" xfId="11863"/>
    <cellStyle name="Normal 2 8 7" xfId="11864"/>
    <cellStyle name="Normal 2 9" xfId="11865"/>
    <cellStyle name="Normal 2 9 10" xfId="11866"/>
    <cellStyle name="Normal 2 9 10 2" xfId="11867"/>
    <cellStyle name="Normal 2 9 11" xfId="11868"/>
    <cellStyle name="Normal 2 9 2" xfId="11869"/>
    <cellStyle name="Normal 2 9 2 2" xfId="11870"/>
    <cellStyle name="Normal 2 9 2 2 2" xfId="11871"/>
    <cellStyle name="Normal 2 9 2 2 2 2" xfId="11872"/>
    <cellStyle name="Normal 2 9 2 2 3" xfId="11873"/>
    <cellStyle name="Normal 2 9 2 2 3 2" xfId="11874"/>
    <cellStyle name="Normal 2 9 2 2 4" xfId="11875"/>
    <cellStyle name="Normal 2 9 2 3" xfId="11876"/>
    <cellStyle name="Normal 2 9 2 3 2" xfId="11877"/>
    <cellStyle name="Normal 2 9 2 4" xfId="11878"/>
    <cellStyle name="Normal 2 9 2 4 2" xfId="11879"/>
    <cellStyle name="Normal 2 9 2 5" xfId="11880"/>
    <cellStyle name="Normal 2 9 2 5 2" xfId="11881"/>
    <cellStyle name="Normal 2 9 2 6" xfId="11882"/>
    <cellStyle name="Normal 2 9 2 7" xfId="11883"/>
    <cellStyle name="Normal 2 9 3" xfId="11884"/>
    <cellStyle name="Normal 2 9 3 2" xfId="11885"/>
    <cellStyle name="Normal 2 9 3 2 2" xfId="11886"/>
    <cellStyle name="Normal 2 9 3 2 3" xfId="11887"/>
    <cellStyle name="Normal 2 9 3 3" xfId="11888"/>
    <cellStyle name="Normal 2 9 3 3 2" xfId="11889"/>
    <cellStyle name="Normal 2 9 3 4" xfId="11890"/>
    <cellStyle name="Normal 2 9 3 5" xfId="11891"/>
    <cellStyle name="Normal 2 9 3 6" xfId="11892"/>
    <cellStyle name="Normal 2 9 4" xfId="11893"/>
    <cellStyle name="Normal 2 9 4 2" xfId="11894"/>
    <cellStyle name="Normal 2 9 4 3" xfId="11895"/>
    <cellStyle name="Normal 2 9 5" xfId="11896"/>
    <cellStyle name="Normal 2 9 5 2" xfId="11897"/>
    <cellStyle name="Normal 2 9 6" xfId="11898"/>
    <cellStyle name="Normal 2 9 6 2" xfId="11899"/>
    <cellStyle name="Normal 2 9 7" xfId="11900"/>
    <cellStyle name="Normal 2 9 7 2" xfId="11901"/>
    <cellStyle name="Normal 2 9 8" xfId="11902"/>
    <cellStyle name="Normal 2 9 8 2" xfId="11903"/>
    <cellStyle name="Normal 2 9 9" xfId="11904"/>
    <cellStyle name="Normal 2 9 9 2" xfId="11905"/>
    <cellStyle name="Normal 2 9_T_B1.2" xfId="11906"/>
    <cellStyle name="Normal 2_Allocations 2010" xfId="11907"/>
    <cellStyle name="Normal 20" xfId="11908"/>
    <cellStyle name="Normal 20 2" xfId="11909"/>
    <cellStyle name="Normal 20 3" xfId="11910"/>
    <cellStyle name="Normal 20 4" xfId="11911"/>
    <cellStyle name="Normal 20 4 2" xfId="11912"/>
    <cellStyle name="Normal 21" xfId="11913"/>
    <cellStyle name="Normal 21 2" xfId="11914"/>
    <cellStyle name="Normal 21 2 2" xfId="11915"/>
    <cellStyle name="Normal 21 3" xfId="11916"/>
    <cellStyle name="Normal 21 3 2" xfId="11917"/>
    <cellStyle name="Normal 21 4" xfId="11918"/>
    <cellStyle name="Normal 21 5" xfId="11919"/>
    <cellStyle name="Normal 22" xfId="11920"/>
    <cellStyle name="Normal 22 2" xfId="11921"/>
    <cellStyle name="Normal 22 3" xfId="11922"/>
    <cellStyle name="Normal 23" xfId="11923"/>
    <cellStyle name="Normal 23 2" xfId="11924"/>
    <cellStyle name="Normal 23 2 2" xfId="11925"/>
    <cellStyle name="Normal 23 2 3" xfId="11926"/>
    <cellStyle name="Normal 23 3" xfId="11927"/>
    <cellStyle name="Normal 23 4" xfId="11928"/>
    <cellStyle name="Normal 24" xfId="11929"/>
    <cellStyle name="Normal 25" xfId="11930"/>
    <cellStyle name="Normal 25 2" xfId="11931"/>
    <cellStyle name="Normal 26" xfId="11932"/>
    <cellStyle name="Normal 27" xfId="11933"/>
    <cellStyle name="Normal 28" xfId="11934"/>
    <cellStyle name="Normal 29" xfId="11935"/>
    <cellStyle name="Normal 3" xfId="5"/>
    <cellStyle name="Normal 3 10" xfId="11936"/>
    <cellStyle name="Normal 3 10 2" xfId="11937"/>
    <cellStyle name="Normal 3 11" xfId="11938"/>
    <cellStyle name="Normal 3 11 2" xfId="11939"/>
    <cellStyle name="Normal 3 11 3" xfId="11940"/>
    <cellStyle name="Normal 3 11 4" xfId="11941"/>
    <cellStyle name="Normal 3 12" xfId="11942"/>
    <cellStyle name="Normal 3 13" xfId="11943"/>
    <cellStyle name="Normal 3 14" xfId="11944"/>
    <cellStyle name="Normal 3 15" xfId="11945"/>
    <cellStyle name="Normal 3 2" xfId="11946"/>
    <cellStyle name="Normal 3 2 10" xfId="11947"/>
    <cellStyle name="Normal 3 2 10 2" xfId="11948"/>
    <cellStyle name="Normal 3 2 11" xfId="11949"/>
    <cellStyle name="Normal 3 2 11 2" xfId="11950"/>
    <cellStyle name="Normal 3 2 12" xfId="11951"/>
    <cellStyle name="Normal 3 2 12 2" xfId="11952"/>
    <cellStyle name="Normal 3 2 13" xfId="11953"/>
    <cellStyle name="Normal 3 2 14" xfId="11954"/>
    <cellStyle name="Normal 3 2 15" xfId="11955"/>
    <cellStyle name="Normal 3 2 16" xfId="11956"/>
    <cellStyle name="Normal 3 2 2" xfId="11957"/>
    <cellStyle name="Normal 3 2 2 10" xfId="11958"/>
    <cellStyle name="Normal 3 2 2 11" xfId="11959"/>
    <cellStyle name="Normal 3 2 2 2" xfId="11960"/>
    <cellStyle name="Normal 3 2 2 2 2" xfId="11961"/>
    <cellStyle name="Normal 3 2 2 2 3" xfId="11962"/>
    <cellStyle name="Normal 3 2 2 2 3 2" xfId="11963"/>
    <cellStyle name="Normal 3 2 2 3" xfId="11964"/>
    <cellStyle name="Normal 3 2 2 3 10" xfId="11965"/>
    <cellStyle name="Normal 3 2 2 3 10 2" xfId="11966"/>
    <cellStyle name="Normal 3 2 2 3 11" xfId="11967"/>
    <cellStyle name="Normal 3 2 2 3 11 2" xfId="11968"/>
    <cellStyle name="Normal 3 2 2 3 12" xfId="11969"/>
    <cellStyle name="Normal 3 2 2 3 13" xfId="11970"/>
    <cellStyle name="Normal 3 2 2 3 2" xfId="11971"/>
    <cellStyle name="Normal 3 2 2 3 2 2" xfId="11972"/>
    <cellStyle name="Normal 3 2 2 3 2 2 2" xfId="11973"/>
    <cellStyle name="Normal 3 2 2 3 2 2 3" xfId="11974"/>
    <cellStyle name="Normal 3 2 2 3 2 3" xfId="11975"/>
    <cellStyle name="Normal 3 2 2 3 2 3 2" xfId="11976"/>
    <cellStyle name="Normal 3 2 2 3 2 4" xfId="11977"/>
    <cellStyle name="Normal 3 2 2 3 2 4 2" xfId="11978"/>
    <cellStyle name="Normal 3 2 2 3 2 5" xfId="11979"/>
    <cellStyle name="Normal 3 2 2 3 2 5 2" xfId="11980"/>
    <cellStyle name="Normal 3 2 2 3 2 6" xfId="11981"/>
    <cellStyle name="Normal 3 2 2 3 2 7" xfId="11982"/>
    <cellStyle name="Normal 3 2 2 3 3" xfId="11983"/>
    <cellStyle name="Normal 3 2 2 3 3 2" xfId="11984"/>
    <cellStyle name="Normal 3 2 2 3 3 2 2" xfId="11985"/>
    <cellStyle name="Normal 3 2 2 3 3 2 2 2" xfId="11986"/>
    <cellStyle name="Normal 3 2 2 3 3 2 3" xfId="11987"/>
    <cellStyle name="Normal 3 2 2 3 3 3" xfId="11988"/>
    <cellStyle name="Normal 3 2 2 3 3 3 2" xfId="11989"/>
    <cellStyle name="Normal 3 2 2 3 3 4" xfId="11990"/>
    <cellStyle name="Normal 3 2 2 3 3 5" xfId="11991"/>
    <cellStyle name="Normal 3 2 2 3 3 6" xfId="11992"/>
    <cellStyle name="Normal 3 2 2 3 4" xfId="11993"/>
    <cellStyle name="Normal 3 2 2 3 4 2" xfId="11994"/>
    <cellStyle name="Normal 3 2 2 3 4 3" xfId="11995"/>
    <cellStyle name="Normal 3 2 2 3 5" xfId="11996"/>
    <cellStyle name="Normal 3 2 2 3 5 2" xfId="11997"/>
    <cellStyle name="Normal 3 2 2 3 6" xfId="11998"/>
    <cellStyle name="Normal 3 2 2 3 6 2" xfId="11999"/>
    <cellStyle name="Normal 3 2 2 3 7" xfId="12000"/>
    <cellStyle name="Normal 3 2 2 3 7 2" xfId="12001"/>
    <cellStyle name="Normal 3 2 2 3 8" xfId="12002"/>
    <cellStyle name="Normal 3 2 2 3 8 2" xfId="12003"/>
    <cellStyle name="Normal 3 2 2 3 9" xfId="12004"/>
    <cellStyle name="Normal 3 2 2 3 9 2" xfId="12005"/>
    <cellStyle name="Normal 3 2 2 4" xfId="12006"/>
    <cellStyle name="Normal 3 2 2 4 2" xfId="12007"/>
    <cellStyle name="Normal 3 2 2 4 2 2" xfId="12008"/>
    <cellStyle name="Normal 3 2 2 4 3" xfId="12009"/>
    <cellStyle name="Normal 3 2 2 5" xfId="12010"/>
    <cellStyle name="Normal 3 2 2 5 2" xfId="12011"/>
    <cellStyle name="Normal 3 2 2 5 2 2" xfId="12012"/>
    <cellStyle name="Normal 3 2 2 5 3" xfId="12013"/>
    <cellStyle name="Normal 3 2 2 6" xfId="12014"/>
    <cellStyle name="Normal 3 2 2 6 2" xfId="12015"/>
    <cellStyle name="Normal 3 2 2 6 3" xfId="12016"/>
    <cellStyle name="Normal 3 2 2 7" xfId="12017"/>
    <cellStyle name="Normal 3 2 2 7 2" xfId="12018"/>
    <cellStyle name="Normal 3 2 2 7 2 2" xfId="12019"/>
    <cellStyle name="Normal 3 2 2 7 2 3" xfId="12020"/>
    <cellStyle name="Normal 3 2 2 7 3" xfId="12021"/>
    <cellStyle name="Normal 3 2 2 7 3 2" xfId="12022"/>
    <cellStyle name="Normal 3 2 2 7 4" xfId="12023"/>
    <cellStyle name="Normal 3 2 2 7 4 2" xfId="12024"/>
    <cellStyle name="Normal 3 2 2 7 5" xfId="12025"/>
    <cellStyle name="Normal 3 2 2 8" xfId="12026"/>
    <cellStyle name="Normal 3 2 2 9" xfId="12027"/>
    <cellStyle name="Normal 3 2 3" xfId="12028"/>
    <cellStyle name="Normal 3 2 3 2" xfId="12029"/>
    <cellStyle name="Normal 3 2 3 2 2" xfId="12030"/>
    <cellStyle name="Normal 3 2 3 2 2 2" xfId="12031"/>
    <cellStyle name="Normal 3 2 3 2 2 2 2" xfId="12032"/>
    <cellStyle name="Normal 3 2 3 2 2 2 2 2" xfId="12033"/>
    <cellStyle name="Normal 3 2 3 2 2 2 3" xfId="12034"/>
    <cellStyle name="Normal 3 2 3 2 2 2 3 2" xfId="12035"/>
    <cellStyle name="Normal 3 2 3 2 2 2 4" xfId="12036"/>
    <cellStyle name="Normal 3 2 3 2 2 3" xfId="12037"/>
    <cellStyle name="Normal 3 2 3 2 2 3 2" xfId="12038"/>
    <cellStyle name="Normal 3 2 3 2 2 4" xfId="12039"/>
    <cellStyle name="Normal 3 2 3 2 2 4 2" xfId="12040"/>
    <cellStyle name="Normal 3 2 3 2 2 5" xfId="12041"/>
    <cellStyle name="Normal 3 2 3 2 3" xfId="12042"/>
    <cellStyle name="Normal 3 2 3 2 3 2" xfId="12043"/>
    <cellStyle name="Normal 3 2 3 2 3 2 2" xfId="12044"/>
    <cellStyle name="Normal 3 2 3 2 3 3" xfId="12045"/>
    <cellStyle name="Normal 3 2 3 2 3 3 2" xfId="12046"/>
    <cellStyle name="Normal 3 2 3 2 3 4" xfId="12047"/>
    <cellStyle name="Normal 3 2 3 2 4" xfId="12048"/>
    <cellStyle name="Normal 3 2 3 2 4 2" xfId="12049"/>
    <cellStyle name="Normal 3 2 3 2 5" xfId="12050"/>
    <cellStyle name="Normal 3 2 3 2 5 2" xfId="12051"/>
    <cellStyle name="Normal 3 2 3 2 6" xfId="12052"/>
    <cellStyle name="Normal 3 2 3 2 7" xfId="12053"/>
    <cellStyle name="Normal 3 2 3 3" xfId="12054"/>
    <cellStyle name="Normal 3 2 3 3 2" xfId="12055"/>
    <cellStyle name="Normal 3 2 3 3 2 2" xfId="12056"/>
    <cellStyle name="Normal 3 2 3 3 2 2 2" xfId="12057"/>
    <cellStyle name="Normal 3 2 3 3 2 3" xfId="12058"/>
    <cellStyle name="Normal 3 2 3 3 2 3 2" xfId="12059"/>
    <cellStyle name="Normal 3 2 3 3 2 4" xfId="12060"/>
    <cellStyle name="Normal 3 2 3 3 3" xfId="12061"/>
    <cellStyle name="Normal 3 2 3 3 3 2" xfId="12062"/>
    <cellStyle name="Normal 3 2 3 3 4" xfId="12063"/>
    <cellStyle name="Normal 3 2 3 3 4 2" xfId="12064"/>
    <cellStyle name="Normal 3 2 3 3 5" xfId="12065"/>
    <cellStyle name="Normal 3 2 3 4" xfId="12066"/>
    <cellStyle name="Normal 3 2 3 4 2" xfId="12067"/>
    <cellStyle name="Normal 3 2 3 4 2 2" xfId="12068"/>
    <cellStyle name="Normal 3 2 3 4 3" xfId="12069"/>
    <cellStyle name="Normal 3 2 3 4 3 2" xfId="12070"/>
    <cellStyle name="Normal 3 2 3 4 4" xfId="12071"/>
    <cellStyle name="Normal 3 2 3 5" xfId="12072"/>
    <cellStyle name="Normal 3 2 3 5 2" xfId="12073"/>
    <cellStyle name="Normal 3 2 3 6" xfId="12074"/>
    <cellStyle name="Normal 3 2 3 6 2" xfId="12075"/>
    <cellStyle name="Normal 3 2 3 7" xfId="12076"/>
    <cellStyle name="Normal 3 2 3 8" xfId="12077"/>
    <cellStyle name="Normal 3 2 4" xfId="12078"/>
    <cellStyle name="Normal 3 2 4 10" xfId="12079"/>
    <cellStyle name="Normal 3 2 4 11" xfId="12080"/>
    <cellStyle name="Normal 3 2 4 12" xfId="12081"/>
    <cellStyle name="Normal 3 2 4 12 2" xfId="12082"/>
    <cellStyle name="Normal 3 2 4 2" xfId="12083"/>
    <cellStyle name="Normal 3 2 4 2 2" xfId="12084"/>
    <cellStyle name="Normal 3 2 4 2 2 2" xfId="12085"/>
    <cellStyle name="Normal 3 2 4 2 2 2 2" xfId="12086"/>
    <cellStyle name="Normal 3 2 4 2 2 2 2 2" xfId="12087"/>
    <cellStyle name="Normal 3 2 4 2 2 2 3" xfId="12088"/>
    <cellStyle name="Normal 3 2 4 2 2 2 3 2" xfId="12089"/>
    <cellStyle name="Normal 3 2 4 2 2 2 4" xfId="12090"/>
    <cellStyle name="Normal 3 2 4 2 2 3" xfId="12091"/>
    <cellStyle name="Normal 3 2 4 2 2 3 2" xfId="12092"/>
    <cellStyle name="Normal 3 2 4 2 2 4" xfId="12093"/>
    <cellStyle name="Normal 3 2 4 2 2 4 2" xfId="12094"/>
    <cellStyle name="Normal 3 2 4 2 2 5" xfId="12095"/>
    <cellStyle name="Normal 3 2 4 2 3" xfId="12096"/>
    <cellStyle name="Normal 3 2 4 2 3 2" xfId="12097"/>
    <cellStyle name="Normal 3 2 4 2 3 2 2" xfId="12098"/>
    <cellStyle name="Normal 3 2 4 2 3 3" xfId="12099"/>
    <cellStyle name="Normal 3 2 4 2 3 3 2" xfId="12100"/>
    <cellStyle name="Normal 3 2 4 2 3 4" xfId="12101"/>
    <cellStyle name="Normal 3 2 4 2 4" xfId="12102"/>
    <cellStyle name="Normal 3 2 4 2 4 2" xfId="12103"/>
    <cellStyle name="Normal 3 2 4 2 5" xfId="12104"/>
    <cellStyle name="Normal 3 2 4 2 5 2" xfId="12105"/>
    <cellStyle name="Normal 3 2 4 2 6" xfId="12106"/>
    <cellStyle name="Normal 3 2 4 3" xfId="12107"/>
    <cellStyle name="Normal 3 2 4 3 2" xfId="12108"/>
    <cellStyle name="Normal 3 2 4 3 2 2" xfId="12109"/>
    <cellStyle name="Normal 3 2 4 3 2 2 2" xfId="12110"/>
    <cellStyle name="Normal 3 2 4 3 2 3" xfId="12111"/>
    <cellStyle name="Normal 3 2 4 3 2 3 2" xfId="12112"/>
    <cellStyle name="Normal 3 2 4 3 2 4" xfId="12113"/>
    <cellStyle name="Normal 3 2 4 3 3" xfId="12114"/>
    <cellStyle name="Normal 3 2 4 3 3 2" xfId="12115"/>
    <cellStyle name="Normal 3 2 4 3 4" xfId="12116"/>
    <cellStyle name="Normal 3 2 4 3 4 2" xfId="12117"/>
    <cellStyle name="Normal 3 2 4 3 5" xfId="12118"/>
    <cellStyle name="Normal 3 2 4 4" xfId="12119"/>
    <cellStyle name="Normal 3 2 4 4 2" xfId="12120"/>
    <cellStyle name="Normal 3 2 4 4 2 2" xfId="12121"/>
    <cellStyle name="Normal 3 2 4 4 3" xfId="12122"/>
    <cellStyle name="Normal 3 2 4 4 3 2" xfId="12123"/>
    <cellStyle name="Normal 3 2 4 4 4" xfId="12124"/>
    <cellStyle name="Normal 3 2 4 5" xfId="12125"/>
    <cellStyle name="Normal 3 2 4 5 2" xfId="12126"/>
    <cellStyle name="Normal 3 2 4 6" xfId="12127"/>
    <cellStyle name="Normal 3 2 4 6 2" xfId="12128"/>
    <cellStyle name="Normal 3 2 4 7" xfId="12129"/>
    <cellStyle name="Normal 3 2 4 8" xfId="12130"/>
    <cellStyle name="Normal 3 2 4 9" xfId="12131"/>
    <cellStyle name="Normal 3 2 5" xfId="12132"/>
    <cellStyle name="Normal 3 2 5 2" xfId="12133"/>
    <cellStyle name="Normal 3 2 5 2 2" xfId="12134"/>
    <cellStyle name="Normal 3 2 5 2 2 2" xfId="12135"/>
    <cellStyle name="Normal 3 2 5 2 2 2 2" xfId="12136"/>
    <cellStyle name="Normal 3 2 5 2 2 3" xfId="12137"/>
    <cellStyle name="Normal 3 2 5 2 2 3 2" xfId="12138"/>
    <cellStyle name="Normal 3 2 5 2 2 4" xfId="12139"/>
    <cellStyle name="Normal 3 2 5 2 3" xfId="12140"/>
    <cellStyle name="Normal 3 2 5 2 3 2" xfId="12141"/>
    <cellStyle name="Normal 3 2 5 2 4" xfId="12142"/>
    <cellStyle name="Normal 3 2 5 2 4 2" xfId="12143"/>
    <cellStyle name="Normal 3 2 5 2 5" xfId="12144"/>
    <cellStyle name="Normal 3 2 5 3" xfId="12145"/>
    <cellStyle name="Normal 3 2 5 3 2" xfId="12146"/>
    <cellStyle name="Normal 3 2 5 3 2 2" xfId="12147"/>
    <cellStyle name="Normal 3 2 5 3 3" xfId="12148"/>
    <cellStyle name="Normal 3 2 5 3 3 2" xfId="12149"/>
    <cellStyle name="Normal 3 2 5 3 4" xfId="12150"/>
    <cellStyle name="Normal 3 2 5 4" xfId="12151"/>
    <cellStyle name="Normal 3 2 5 4 2" xfId="12152"/>
    <cellStyle name="Normal 3 2 5 5" xfId="12153"/>
    <cellStyle name="Normal 3 2 5 5 2" xfId="12154"/>
    <cellStyle name="Normal 3 2 5 6" xfId="12155"/>
    <cellStyle name="Normal 3 2 5 7" xfId="12156"/>
    <cellStyle name="Normal 3 2 6" xfId="12157"/>
    <cellStyle name="Normal 3 2 6 2" xfId="12158"/>
    <cellStyle name="Normal 3 2 6 2 2" xfId="12159"/>
    <cellStyle name="Normal 3 2 6 2 2 2" xfId="12160"/>
    <cellStyle name="Normal 3 2 6 2 3" xfId="12161"/>
    <cellStyle name="Normal 3 2 6 2 3 2" xfId="12162"/>
    <cellStyle name="Normal 3 2 6 2 4" xfId="12163"/>
    <cellStyle name="Normal 3 2 6 3" xfId="12164"/>
    <cellStyle name="Normal 3 2 6 3 2" xfId="12165"/>
    <cellStyle name="Normal 3 2 6 4" xfId="12166"/>
    <cellStyle name="Normal 3 2 6 4 2" xfId="12167"/>
    <cellStyle name="Normal 3 2 6 5" xfId="12168"/>
    <cellStyle name="Normal 3 2 6 6" xfId="12169"/>
    <cellStyle name="Normal 3 2 7" xfId="12170"/>
    <cellStyle name="Normal 3 2 7 2" xfId="12171"/>
    <cellStyle name="Normal 3 2 7 2 2" xfId="12172"/>
    <cellStyle name="Normal 3 2 7 3" xfId="12173"/>
    <cellStyle name="Normal 3 2 7 3 2" xfId="12174"/>
    <cellStyle name="Normal 3 2 7 4" xfId="12175"/>
    <cellStyle name="Normal 3 2 8" xfId="12176"/>
    <cellStyle name="Normal 3 2 8 2" xfId="12177"/>
    <cellStyle name="Normal 3 2 9" xfId="12178"/>
    <cellStyle name="Normal 3 2 9 2" xfId="12179"/>
    <cellStyle name="Normal 3 2_T_B1.2" xfId="12180"/>
    <cellStyle name="Normal 3 3" xfId="12181"/>
    <cellStyle name="Normal 3 3 10" xfId="12182"/>
    <cellStyle name="Normal 3 3 2" xfId="12183"/>
    <cellStyle name="Normal 3 3 2 2" xfId="12184"/>
    <cellStyle name="Normal 3 3 3" xfId="12185"/>
    <cellStyle name="Normal 3 3 3 2" xfId="12186"/>
    <cellStyle name="Normal 3 3 3 2 2" xfId="12187"/>
    <cellStyle name="Normal 3 3 3 2 3" xfId="12188"/>
    <cellStyle name="Normal 3 3 3 3" xfId="12189"/>
    <cellStyle name="Normal 3 3 3 3 2" xfId="12190"/>
    <cellStyle name="Normal 3 3 3 4" xfId="12191"/>
    <cellStyle name="Normal 3 3 3 4 2" xfId="12192"/>
    <cellStyle name="Normal 3 3 3 5" xfId="12193"/>
    <cellStyle name="Normal 3 3 4" xfId="12194"/>
    <cellStyle name="Normal 3 3 4 2" xfId="12195"/>
    <cellStyle name="Normal 3 3 4 3" xfId="12196"/>
    <cellStyle name="Normal 3 3 5" xfId="12197"/>
    <cellStyle name="Normal 3 3 5 2" xfId="12198"/>
    <cellStyle name="Normal 3 3 5 3" xfId="12199"/>
    <cellStyle name="Normal 3 3 6" xfId="12200"/>
    <cellStyle name="Normal 3 3 7" xfId="12201"/>
    <cellStyle name="Normal 3 3 8" xfId="12202"/>
    <cellStyle name="Normal 3 3 9" xfId="12203"/>
    <cellStyle name="Normal 3 4" xfId="12204"/>
    <cellStyle name="Normal 3 4 2" xfId="12205"/>
    <cellStyle name="Normal 3 4 2 2" xfId="12206"/>
    <cellStyle name="Normal 3 4 2 3" xfId="12207"/>
    <cellStyle name="Normal 3 4 2 4" xfId="12208"/>
    <cellStyle name="Normal 3 4 2 5" xfId="12209"/>
    <cellStyle name="Normal 3 4 2 6" xfId="12210"/>
    <cellStyle name="Normal 3 4 3" xfId="12211"/>
    <cellStyle name="Normal 3 4 3 2" xfId="12212"/>
    <cellStyle name="Normal 3 4 3 3" xfId="12213"/>
    <cellStyle name="Normal 3 4 3 4" xfId="12214"/>
    <cellStyle name="Normal 3 4 4" xfId="12215"/>
    <cellStyle name="Normal 3 4 4 2" xfId="12216"/>
    <cellStyle name="Normal 3 4 5" xfId="12217"/>
    <cellStyle name="Normal 3 4 6" xfId="12218"/>
    <cellStyle name="Normal 3 4 7" xfId="12219"/>
    <cellStyle name="Normal 3 5" xfId="12220"/>
    <cellStyle name="Normal 3 5 2" xfId="12221"/>
    <cellStyle name="Normal 3 5 2 2" xfId="12222"/>
    <cellStyle name="Normal 3 5 2 2 2" xfId="12223"/>
    <cellStyle name="Normal 3 5 2 2 2 2" xfId="12224"/>
    <cellStyle name="Normal 3 5 2 2 2 2 2" xfId="12225"/>
    <cellStyle name="Normal 3 5 2 2 2 3" xfId="12226"/>
    <cellStyle name="Normal 3 5 2 2 2 3 2" xfId="12227"/>
    <cellStyle name="Normal 3 5 2 2 2 4" xfId="12228"/>
    <cellStyle name="Normal 3 5 2 2 3" xfId="12229"/>
    <cellStyle name="Normal 3 5 2 2 3 2" xfId="12230"/>
    <cellStyle name="Normal 3 5 2 2 4" xfId="12231"/>
    <cellStyle name="Normal 3 5 2 2 4 2" xfId="12232"/>
    <cellStyle name="Normal 3 5 2 2 5" xfId="12233"/>
    <cellStyle name="Normal 3 5 2 2 6" xfId="12234"/>
    <cellStyle name="Normal 3 5 2 3" xfId="12235"/>
    <cellStyle name="Normal 3 5 2 3 2" xfId="12236"/>
    <cellStyle name="Normal 3 5 2 3 2 2" xfId="12237"/>
    <cellStyle name="Normal 3 5 2 3 3" xfId="12238"/>
    <cellStyle name="Normal 3 5 2 3 3 2" xfId="12239"/>
    <cellStyle name="Normal 3 5 2 3 4" xfId="12240"/>
    <cellStyle name="Normal 3 5 2 4" xfId="12241"/>
    <cellStyle name="Normal 3 5 2 4 2" xfId="12242"/>
    <cellStyle name="Normal 3 5 2 5" xfId="12243"/>
    <cellStyle name="Normal 3 5 2 5 2" xfId="12244"/>
    <cellStyle name="Normal 3 5 2 6" xfId="12245"/>
    <cellStyle name="Normal 3 5 2 7" xfId="12246"/>
    <cellStyle name="Normal 3 5 3" xfId="12247"/>
    <cellStyle name="Normal 3 5 3 2" xfId="12248"/>
    <cellStyle name="Normal 3 5 3 2 2" xfId="12249"/>
    <cellStyle name="Normal 3 5 3 2 2 2" xfId="12250"/>
    <cellStyle name="Normal 3 5 3 2 3" xfId="12251"/>
    <cellStyle name="Normal 3 5 3 2 3 2" xfId="12252"/>
    <cellStyle name="Normal 3 5 3 2 4" xfId="12253"/>
    <cellStyle name="Normal 3 5 3 3" xfId="12254"/>
    <cellStyle name="Normal 3 5 3 3 2" xfId="12255"/>
    <cellStyle name="Normal 3 5 3 4" xfId="12256"/>
    <cellStyle name="Normal 3 5 3 4 2" xfId="12257"/>
    <cellStyle name="Normal 3 5 3 5" xfId="12258"/>
    <cellStyle name="Normal 3 5 3 6" xfId="12259"/>
    <cellStyle name="Normal 3 5 4" xfId="12260"/>
    <cellStyle name="Normal 3 5 4 2" xfId="12261"/>
    <cellStyle name="Normal 3 5 4 2 2" xfId="12262"/>
    <cellStyle name="Normal 3 5 4 3" xfId="12263"/>
    <cellStyle name="Normal 3 5 4 3 2" xfId="12264"/>
    <cellStyle name="Normal 3 5 4 4" xfId="12265"/>
    <cellStyle name="Normal 3 5 5" xfId="12266"/>
    <cellStyle name="Normal 3 5 5 2" xfId="12267"/>
    <cellStyle name="Normal 3 5 5 3" xfId="12268"/>
    <cellStyle name="Normal 3 5 5 4" xfId="12269"/>
    <cellStyle name="Normal 3 5 6" xfId="12270"/>
    <cellStyle name="Normal 3 5 6 2" xfId="12271"/>
    <cellStyle name="Normal 3 5 7" xfId="12272"/>
    <cellStyle name="Normal 3 5 8" xfId="12273"/>
    <cellStyle name="Normal 3 6" xfId="12274"/>
    <cellStyle name="Normal 3 6 2" xfId="12275"/>
    <cellStyle name="Normal 3 6 2 2" xfId="12276"/>
    <cellStyle name="Normal 3 6 2 2 2" xfId="12277"/>
    <cellStyle name="Normal 3 6 2 2 2 2" xfId="12278"/>
    <cellStyle name="Normal 3 6 2 2 2 2 2" xfId="12279"/>
    <cellStyle name="Normal 3 6 2 2 2 3" xfId="12280"/>
    <cellStyle name="Normal 3 6 2 2 2 3 2" xfId="12281"/>
    <cellStyle name="Normal 3 6 2 2 2 4" xfId="12282"/>
    <cellStyle name="Normal 3 6 2 2 3" xfId="12283"/>
    <cellStyle name="Normal 3 6 2 2 3 2" xfId="12284"/>
    <cellStyle name="Normal 3 6 2 2 4" xfId="12285"/>
    <cellStyle name="Normal 3 6 2 2 4 2" xfId="12286"/>
    <cellStyle name="Normal 3 6 2 2 5" xfId="12287"/>
    <cellStyle name="Normal 3 6 2 3" xfId="12288"/>
    <cellStyle name="Normal 3 6 2 3 2" xfId="12289"/>
    <cellStyle name="Normal 3 6 2 3 2 2" xfId="12290"/>
    <cellStyle name="Normal 3 6 2 3 3" xfId="12291"/>
    <cellStyle name="Normal 3 6 2 3 3 2" xfId="12292"/>
    <cellStyle name="Normal 3 6 2 3 4" xfId="12293"/>
    <cellStyle name="Normal 3 6 2 4" xfId="12294"/>
    <cellStyle name="Normal 3 6 2 4 2" xfId="12295"/>
    <cellStyle name="Normal 3 6 2 5" xfId="12296"/>
    <cellStyle name="Normal 3 6 2 5 2" xfId="12297"/>
    <cellStyle name="Normal 3 6 2 6" xfId="12298"/>
    <cellStyle name="Normal 3 6 3" xfId="12299"/>
    <cellStyle name="Normal 3 6 3 2" xfId="12300"/>
    <cellStyle name="Normal 3 6 3 2 2" xfId="12301"/>
    <cellStyle name="Normal 3 6 3 2 2 2" xfId="12302"/>
    <cellStyle name="Normal 3 6 3 2 3" xfId="12303"/>
    <cellStyle name="Normal 3 6 3 2 3 2" xfId="12304"/>
    <cellStyle name="Normal 3 6 3 2 4" xfId="12305"/>
    <cellStyle name="Normal 3 6 3 3" xfId="12306"/>
    <cellStyle name="Normal 3 6 3 3 2" xfId="12307"/>
    <cellStyle name="Normal 3 6 3 4" xfId="12308"/>
    <cellStyle name="Normal 3 6 3 4 2" xfId="12309"/>
    <cellStyle name="Normal 3 6 3 5" xfId="12310"/>
    <cellStyle name="Normal 3 6 4" xfId="12311"/>
    <cellStyle name="Normal 3 6 4 2" xfId="12312"/>
    <cellStyle name="Normal 3 6 4 2 2" xfId="12313"/>
    <cellStyle name="Normal 3 6 4 3" xfId="12314"/>
    <cellStyle name="Normal 3 6 4 3 2" xfId="12315"/>
    <cellStyle name="Normal 3 6 4 4" xfId="12316"/>
    <cellStyle name="Normal 3 6 5" xfId="12317"/>
    <cellStyle name="Normal 3 6 5 2" xfId="12318"/>
    <cellStyle name="Normal 3 6 6" xfId="12319"/>
    <cellStyle name="Normal 3 6 6 2" xfId="12320"/>
    <cellStyle name="Normal 3 6 7" xfId="12321"/>
    <cellStyle name="Normal 3 6 8" xfId="12322"/>
    <cellStyle name="Normal 3 7" xfId="12323"/>
    <cellStyle name="Normal 3 7 2" xfId="12324"/>
    <cellStyle name="Normal 3 7 2 2" xfId="12325"/>
    <cellStyle name="Normal 3 7 2 2 2" xfId="12326"/>
    <cellStyle name="Normal 3 7 2 2 2 2" xfId="12327"/>
    <cellStyle name="Normal 3 7 2 2 3" xfId="12328"/>
    <cellStyle name="Normal 3 7 2 2 3 2" xfId="12329"/>
    <cellStyle name="Normal 3 7 2 2 4" xfId="12330"/>
    <cellStyle name="Normal 3 7 2 3" xfId="12331"/>
    <cellStyle name="Normal 3 7 2 3 2" xfId="12332"/>
    <cellStyle name="Normal 3 7 2 4" xfId="12333"/>
    <cellStyle name="Normal 3 7 2 4 2" xfId="12334"/>
    <cellStyle name="Normal 3 7 2 5" xfId="12335"/>
    <cellStyle name="Normal 3 7 3" xfId="12336"/>
    <cellStyle name="Normal 3 7 3 2" xfId="12337"/>
    <cellStyle name="Normal 3 7 3 2 2" xfId="12338"/>
    <cellStyle name="Normal 3 7 3 3" xfId="12339"/>
    <cellStyle name="Normal 3 7 3 3 2" xfId="12340"/>
    <cellStyle name="Normal 3 7 3 4" xfId="12341"/>
    <cellStyle name="Normal 3 7 4" xfId="12342"/>
    <cellStyle name="Normal 3 7 4 2" xfId="12343"/>
    <cellStyle name="Normal 3 7 5" xfId="12344"/>
    <cellStyle name="Normal 3 7 5 2" xfId="12345"/>
    <cellStyle name="Normal 3 7 6" xfId="12346"/>
    <cellStyle name="Normal 3 7 6 2" xfId="12347"/>
    <cellStyle name="Normal 3 7 7" xfId="12348"/>
    <cellStyle name="Normal 3 8" xfId="12349"/>
    <cellStyle name="Normal 3 8 2" xfId="12350"/>
    <cellStyle name="Normal 3 8 2 2" xfId="12351"/>
    <cellStyle name="Normal 3 8 2 2 2" xfId="12352"/>
    <cellStyle name="Normal 3 8 2 3" xfId="12353"/>
    <cellStyle name="Normal 3 8 2 3 2" xfId="12354"/>
    <cellStyle name="Normal 3 8 2 4" xfId="12355"/>
    <cellStyle name="Normal 3 8 3" xfId="12356"/>
    <cellStyle name="Normal 3 8 3 2" xfId="12357"/>
    <cellStyle name="Normal 3 8 4" xfId="12358"/>
    <cellStyle name="Normal 3 8 4 2" xfId="12359"/>
    <cellStyle name="Normal 3 8 5" xfId="12360"/>
    <cellStyle name="Normal 3 8 6" xfId="12361"/>
    <cellStyle name="Normal 3 9" xfId="12362"/>
    <cellStyle name="Normal 3 9 2" xfId="12363"/>
    <cellStyle name="Normal 3 9 2 2" xfId="12364"/>
    <cellStyle name="Normal 3 9 3" xfId="12365"/>
    <cellStyle name="Normal 3 9 3 2" xfId="12366"/>
    <cellStyle name="Normal 3 9 4" xfId="12367"/>
    <cellStyle name="Normal 3 9 5" xfId="12368"/>
    <cellStyle name="Normal 3_DEU_neac12_FORMEL" xfId="12369"/>
    <cellStyle name="Normal 30" xfId="12370"/>
    <cellStyle name="Normal 31" xfId="12371"/>
    <cellStyle name="Normal 32" xfId="12372"/>
    <cellStyle name="Normal 33" xfId="12373"/>
    <cellStyle name="Normal 34" xfId="12374"/>
    <cellStyle name="Normal 35" xfId="12375"/>
    <cellStyle name="Normal 36" xfId="12376"/>
    <cellStyle name="Normal 37" xfId="12377"/>
    <cellStyle name="Normal 38" xfId="12378"/>
    <cellStyle name="Normal 39" xfId="12379"/>
    <cellStyle name="Normal 4" xfId="12380"/>
    <cellStyle name="Normal 4 10" xfId="12381"/>
    <cellStyle name="Normal 4 10 2" xfId="12382"/>
    <cellStyle name="Normal 4 10 3" xfId="12383"/>
    <cellStyle name="Normal 4 11" xfId="12384"/>
    <cellStyle name="Normal 4 11 2" xfId="12385"/>
    <cellStyle name="Normal 4 12" xfId="12386"/>
    <cellStyle name="Normal 4 2" xfId="12387"/>
    <cellStyle name="Normal 4 2 10" xfId="12388"/>
    <cellStyle name="Normal 4 2 10 2" xfId="12389"/>
    <cellStyle name="Normal 4 2 10 3" xfId="12390"/>
    <cellStyle name="Normal 4 2 10 4" xfId="12391"/>
    <cellStyle name="Normal 4 2 11" xfId="12392"/>
    <cellStyle name="Normal 4 2 11 2" xfId="12393"/>
    <cellStyle name="Normal 4 2 12" xfId="12394"/>
    <cellStyle name="Normal 4 2 2" xfId="12395"/>
    <cellStyle name="Normal 4 2 2 2" xfId="12396"/>
    <cellStyle name="Normal 4 2 2 2 2" xfId="12397"/>
    <cellStyle name="Normal 4 2 2 2 2 2" xfId="12398"/>
    <cellStyle name="Normal 4 2 2 2 3" xfId="12399"/>
    <cellStyle name="Normal 4 2 2 3" xfId="12400"/>
    <cellStyle name="Normal 4 2 2 3 2" xfId="12401"/>
    <cellStyle name="Normal 4 2 2 4" xfId="12402"/>
    <cellStyle name="Normal 4 2 2 5" xfId="12403"/>
    <cellStyle name="Normal 4 2 2 6" xfId="12404"/>
    <cellStyle name="Normal 4 2 3" xfId="12405"/>
    <cellStyle name="Normal 4 2 3 2" xfId="12406"/>
    <cellStyle name="Normal 4 2 3 2 2" xfId="12407"/>
    <cellStyle name="Normal 4 2 3 2 2 2" xfId="12408"/>
    <cellStyle name="Normal 4 2 3 2 2 2 2" xfId="12409"/>
    <cellStyle name="Normal 4 2 3 2 2 2 2 2" xfId="12410"/>
    <cellStyle name="Normal 4 2 3 2 2 2 3" xfId="12411"/>
    <cellStyle name="Normal 4 2 3 2 2 2 3 2" xfId="12412"/>
    <cellStyle name="Normal 4 2 3 2 2 2 4" xfId="12413"/>
    <cellStyle name="Normal 4 2 3 2 2 3" xfId="12414"/>
    <cellStyle name="Normal 4 2 3 2 2 3 2" xfId="12415"/>
    <cellStyle name="Normal 4 2 3 2 2 4" xfId="12416"/>
    <cellStyle name="Normal 4 2 3 2 2 4 2" xfId="12417"/>
    <cellStyle name="Normal 4 2 3 2 2 5" xfId="12418"/>
    <cellStyle name="Normal 4 2 3 2 3" xfId="12419"/>
    <cellStyle name="Normal 4 2 3 2 3 2" xfId="12420"/>
    <cellStyle name="Normal 4 2 3 2 3 2 2" xfId="12421"/>
    <cellStyle name="Normal 4 2 3 2 3 3" xfId="12422"/>
    <cellStyle name="Normal 4 2 3 2 3 3 2" xfId="12423"/>
    <cellStyle name="Normal 4 2 3 2 3 4" xfId="12424"/>
    <cellStyle name="Normal 4 2 3 2 4" xfId="12425"/>
    <cellStyle name="Normal 4 2 3 2 4 2" xfId="12426"/>
    <cellStyle name="Normal 4 2 3 2 5" xfId="12427"/>
    <cellStyle name="Normal 4 2 3 2 5 2" xfId="12428"/>
    <cellStyle name="Normal 4 2 3 2 6" xfId="12429"/>
    <cellStyle name="Normal 4 2 3 3" xfId="12430"/>
    <cellStyle name="Normal 4 2 3 3 2" xfId="12431"/>
    <cellStyle name="Normal 4 2 3 3 2 2" xfId="12432"/>
    <cellStyle name="Normal 4 2 3 3 2 2 2" xfId="12433"/>
    <cellStyle name="Normal 4 2 3 3 2 3" xfId="12434"/>
    <cellStyle name="Normal 4 2 3 3 2 3 2" xfId="12435"/>
    <cellStyle name="Normal 4 2 3 3 2 4" xfId="12436"/>
    <cellStyle name="Normal 4 2 3 3 3" xfId="12437"/>
    <cellStyle name="Normal 4 2 3 3 3 2" xfId="12438"/>
    <cellStyle name="Normal 4 2 3 3 4" xfId="12439"/>
    <cellStyle name="Normal 4 2 3 3 4 2" xfId="12440"/>
    <cellStyle name="Normal 4 2 3 3 5" xfId="12441"/>
    <cellStyle name="Normal 4 2 3 4" xfId="12442"/>
    <cellStyle name="Normal 4 2 3 4 2" xfId="12443"/>
    <cellStyle name="Normal 4 2 3 4 2 2" xfId="12444"/>
    <cellStyle name="Normal 4 2 3 4 3" xfId="12445"/>
    <cellStyle name="Normal 4 2 3 4 3 2" xfId="12446"/>
    <cellStyle name="Normal 4 2 3 4 4" xfId="12447"/>
    <cellStyle name="Normal 4 2 3 5" xfId="12448"/>
    <cellStyle name="Normal 4 2 3 5 2" xfId="12449"/>
    <cellStyle name="Normal 4 2 3 6" xfId="12450"/>
    <cellStyle name="Normal 4 2 3 6 2" xfId="12451"/>
    <cellStyle name="Normal 4 2 3 7" xfId="12452"/>
    <cellStyle name="Normal 4 2 3_T_B1.2" xfId="12453"/>
    <cellStyle name="Normal 4 2 4" xfId="12454"/>
    <cellStyle name="Normal 4 2 4 2" xfId="12455"/>
    <cellStyle name="Normal 4 2 4 2 2" xfId="12456"/>
    <cellStyle name="Normal 4 2 4 2 2 2" xfId="12457"/>
    <cellStyle name="Normal 4 2 4 2 2 2 2" xfId="12458"/>
    <cellStyle name="Normal 4 2 4 2 2 2 2 2" xfId="12459"/>
    <cellStyle name="Normal 4 2 4 2 2 2 3" xfId="12460"/>
    <cellStyle name="Normal 4 2 4 2 2 2 3 2" xfId="12461"/>
    <cellStyle name="Normal 4 2 4 2 2 2 4" xfId="12462"/>
    <cellStyle name="Normal 4 2 4 2 2 3" xfId="12463"/>
    <cellStyle name="Normal 4 2 4 2 2 3 2" xfId="12464"/>
    <cellStyle name="Normal 4 2 4 2 2 4" xfId="12465"/>
    <cellStyle name="Normal 4 2 4 2 2 4 2" xfId="12466"/>
    <cellStyle name="Normal 4 2 4 2 2 5" xfId="12467"/>
    <cellStyle name="Normal 4 2 4 2 3" xfId="12468"/>
    <cellStyle name="Normal 4 2 4 2 3 2" xfId="12469"/>
    <cellStyle name="Normal 4 2 4 2 3 2 2" xfId="12470"/>
    <cellStyle name="Normal 4 2 4 2 3 3" xfId="12471"/>
    <cellStyle name="Normal 4 2 4 2 3 3 2" xfId="12472"/>
    <cellStyle name="Normal 4 2 4 2 3 4" xfId="12473"/>
    <cellStyle name="Normal 4 2 4 2 4" xfId="12474"/>
    <cellStyle name="Normal 4 2 4 2 4 2" xfId="12475"/>
    <cellStyle name="Normal 4 2 4 2 5" xfId="12476"/>
    <cellStyle name="Normal 4 2 4 2 5 2" xfId="12477"/>
    <cellStyle name="Normal 4 2 4 2 6" xfId="12478"/>
    <cellStyle name="Normal 4 2 4 3" xfId="12479"/>
    <cellStyle name="Normal 4 2 4 3 2" xfId="12480"/>
    <cellStyle name="Normal 4 2 4 3 2 2" xfId="12481"/>
    <cellStyle name="Normal 4 2 4 3 2 2 2" xfId="12482"/>
    <cellStyle name="Normal 4 2 4 3 2 3" xfId="12483"/>
    <cellStyle name="Normal 4 2 4 3 2 3 2" xfId="12484"/>
    <cellStyle name="Normal 4 2 4 3 2 4" xfId="12485"/>
    <cellStyle name="Normal 4 2 4 3 3" xfId="12486"/>
    <cellStyle name="Normal 4 2 4 3 3 2" xfId="12487"/>
    <cellStyle name="Normal 4 2 4 3 4" xfId="12488"/>
    <cellStyle name="Normal 4 2 4 3 4 2" xfId="12489"/>
    <cellStyle name="Normal 4 2 4 3 5" xfId="12490"/>
    <cellStyle name="Normal 4 2 4 4" xfId="12491"/>
    <cellStyle name="Normal 4 2 4 4 2" xfId="12492"/>
    <cellStyle name="Normal 4 2 4 4 2 2" xfId="12493"/>
    <cellStyle name="Normal 4 2 4 4 3" xfId="12494"/>
    <cellStyle name="Normal 4 2 4 4 3 2" xfId="12495"/>
    <cellStyle name="Normal 4 2 4 4 4" xfId="12496"/>
    <cellStyle name="Normal 4 2 4 5" xfId="12497"/>
    <cellStyle name="Normal 4 2 4 5 2" xfId="12498"/>
    <cellStyle name="Normal 4 2 4 6" xfId="12499"/>
    <cellStyle name="Normal 4 2 4 6 2" xfId="12500"/>
    <cellStyle name="Normal 4 2 4 7" xfId="12501"/>
    <cellStyle name="Normal 4 2 4 8" xfId="12502"/>
    <cellStyle name="Normal 4 2 5" xfId="12503"/>
    <cellStyle name="Normal 4 2 5 2" xfId="12504"/>
    <cellStyle name="Normal 4 2 5 2 2" xfId="12505"/>
    <cellStyle name="Normal 4 2 5 2 2 2" xfId="12506"/>
    <cellStyle name="Normal 4 2 5 2 2 2 2" xfId="12507"/>
    <cellStyle name="Normal 4 2 5 2 2 2 2 2" xfId="12508"/>
    <cellStyle name="Normal 4 2 5 2 2 2 3" xfId="12509"/>
    <cellStyle name="Normal 4 2 5 2 2 2 3 2" xfId="12510"/>
    <cellStyle name="Normal 4 2 5 2 2 2 4" xfId="12511"/>
    <cellStyle name="Normal 4 2 5 2 2 3" xfId="12512"/>
    <cellStyle name="Normal 4 2 5 2 2 3 2" xfId="12513"/>
    <cellStyle name="Normal 4 2 5 2 2 4" xfId="12514"/>
    <cellStyle name="Normal 4 2 5 2 2 4 2" xfId="12515"/>
    <cellStyle name="Normal 4 2 5 2 2 5" xfId="12516"/>
    <cellStyle name="Normal 4 2 5 2 3" xfId="12517"/>
    <cellStyle name="Normal 4 2 5 2 3 2" xfId="12518"/>
    <cellStyle name="Normal 4 2 5 2 3 2 2" xfId="12519"/>
    <cellStyle name="Normal 4 2 5 2 3 3" xfId="12520"/>
    <cellStyle name="Normal 4 2 5 2 3 3 2" xfId="12521"/>
    <cellStyle name="Normal 4 2 5 2 3 4" xfId="12522"/>
    <cellStyle name="Normal 4 2 5 2 4" xfId="12523"/>
    <cellStyle name="Normal 4 2 5 2 4 2" xfId="12524"/>
    <cellStyle name="Normal 4 2 5 2 5" xfId="12525"/>
    <cellStyle name="Normal 4 2 5 2 5 2" xfId="12526"/>
    <cellStyle name="Normal 4 2 5 2 6" xfId="12527"/>
    <cellStyle name="Normal 4 2 5 3" xfId="12528"/>
    <cellStyle name="Normal 4 2 5 3 2" xfId="12529"/>
    <cellStyle name="Normal 4 2 5 3 2 2" xfId="12530"/>
    <cellStyle name="Normal 4 2 5 3 2 2 2" xfId="12531"/>
    <cellStyle name="Normal 4 2 5 3 2 3" xfId="12532"/>
    <cellStyle name="Normal 4 2 5 3 2 3 2" xfId="12533"/>
    <cellStyle name="Normal 4 2 5 3 2 4" xfId="12534"/>
    <cellStyle name="Normal 4 2 5 3 3" xfId="12535"/>
    <cellStyle name="Normal 4 2 5 3 3 2" xfId="12536"/>
    <cellStyle name="Normal 4 2 5 3 4" xfId="12537"/>
    <cellStyle name="Normal 4 2 5 3 4 2" xfId="12538"/>
    <cellStyle name="Normal 4 2 5 3 5" xfId="12539"/>
    <cellStyle name="Normal 4 2 5 4" xfId="12540"/>
    <cellStyle name="Normal 4 2 5 4 2" xfId="12541"/>
    <cellStyle name="Normal 4 2 5 4 2 2" xfId="12542"/>
    <cellStyle name="Normal 4 2 5 4 3" xfId="12543"/>
    <cellStyle name="Normal 4 2 5 4 3 2" xfId="12544"/>
    <cellStyle name="Normal 4 2 5 4 4" xfId="12545"/>
    <cellStyle name="Normal 4 2 5 5" xfId="12546"/>
    <cellStyle name="Normal 4 2 5 5 2" xfId="12547"/>
    <cellStyle name="Normal 4 2 5 6" xfId="12548"/>
    <cellStyle name="Normal 4 2 5 6 2" xfId="12549"/>
    <cellStyle name="Normal 4 2 5 7" xfId="12550"/>
    <cellStyle name="Normal 4 2 6" xfId="12551"/>
    <cellStyle name="Normal 4 2 7" xfId="12552"/>
    <cellStyle name="Normal 4 2 7 2" xfId="12553"/>
    <cellStyle name="Normal 4 2 7 2 2" xfId="12554"/>
    <cellStyle name="Normal 4 2 7 2 2 2" xfId="12555"/>
    <cellStyle name="Normal 4 2 7 2 2 2 2" xfId="12556"/>
    <cellStyle name="Normal 4 2 7 2 2 3" xfId="12557"/>
    <cellStyle name="Normal 4 2 7 2 2 3 2" xfId="12558"/>
    <cellStyle name="Normal 4 2 7 2 2 4" xfId="12559"/>
    <cellStyle name="Normal 4 2 7 2 3" xfId="12560"/>
    <cellStyle name="Normal 4 2 7 2 3 2" xfId="12561"/>
    <cellStyle name="Normal 4 2 7 2 4" xfId="12562"/>
    <cellStyle name="Normal 4 2 7 2 4 2" xfId="12563"/>
    <cellStyle name="Normal 4 2 7 2 5" xfId="12564"/>
    <cellStyle name="Normal 4 2 7 3" xfId="12565"/>
    <cellStyle name="Normal 4 2 7 3 2" xfId="12566"/>
    <cellStyle name="Normal 4 2 7 3 2 2" xfId="12567"/>
    <cellStyle name="Normal 4 2 7 3 3" xfId="12568"/>
    <cellStyle name="Normal 4 2 7 3 3 2" xfId="12569"/>
    <cellStyle name="Normal 4 2 7 3 4" xfId="12570"/>
    <cellStyle name="Normal 4 2 7 4" xfId="12571"/>
    <cellStyle name="Normal 4 2 7 4 2" xfId="12572"/>
    <cellStyle name="Normal 4 2 7 5" xfId="12573"/>
    <cellStyle name="Normal 4 2 7 5 2" xfId="12574"/>
    <cellStyle name="Normal 4 2 7 6" xfId="12575"/>
    <cellStyle name="Normal 4 2 8" xfId="12576"/>
    <cellStyle name="Normal 4 2 8 2" xfId="12577"/>
    <cellStyle name="Normal 4 2 8 2 2" xfId="12578"/>
    <cellStyle name="Normal 4 2 8 2 2 2" xfId="12579"/>
    <cellStyle name="Normal 4 2 8 2 3" xfId="12580"/>
    <cellStyle name="Normal 4 2 8 2 3 2" xfId="12581"/>
    <cellStyle name="Normal 4 2 8 2 4" xfId="12582"/>
    <cellStyle name="Normal 4 2 8 3" xfId="12583"/>
    <cellStyle name="Normal 4 2 8 3 2" xfId="12584"/>
    <cellStyle name="Normal 4 2 8 4" xfId="12585"/>
    <cellStyle name="Normal 4 2 8 4 2" xfId="12586"/>
    <cellStyle name="Normal 4 2 8 5" xfId="12587"/>
    <cellStyle name="Normal 4 2 9" xfId="12588"/>
    <cellStyle name="Normal 4 2 9 2" xfId="12589"/>
    <cellStyle name="Normal 4 2 9 2 2" xfId="12590"/>
    <cellStyle name="Normal 4 2 9 3" xfId="12591"/>
    <cellStyle name="Normal 4 2 9 3 2" xfId="12592"/>
    <cellStyle name="Normal 4 2 9 4" xfId="12593"/>
    <cellStyle name="Normal 4 3" xfId="12594"/>
    <cellStyle name="Normal 4 3 10" xfId="12595"/>
    <cellStyle name="Normal 4 3 10 2" xfId="12596"/>
    <cellStyle name="Normal 4 3 11" xfId="12597"/>
    <cellStyle name="Normal 4 3 12" xfId="12598"/>
    <cellStyle name="Normal 4 3 2" xfId="12599"/>
    <cellStyle name="Normal 4 3 2 2" xfId="12600"/>
    <cellStyle name="Normal 4 3 2 2 2" xfId="12601"/>
    <cellStyle name="Normal 4 3 2 2 2 2" xfId="12602"/>
    <cellStyle name="Normal 4 3 2 2 2 2 2" xfId="12603"/>
    <cellStyle name="Normal 4 3 2 2 2 2 2 2" xfId="12604"/>
    <cellStyle name="Normal 4 3 2 2 2 2 3" xfId="12605"/>
    <cellStyle name="Normal 4 3 2 2 2 2 3 2" xfId="12606"/>
    <cellStyle name="Normal 4 3 2 2 2 2 4" xfId="12607"/>
    <cellStyle name="Normal 4 3 2 2 2 3" xfId="12608"/>
    <cellStyle name="Normal 4 3 2 2 2 3 2" xfId="12609"/>
    <cellStyle name="Normal 4 3 2 2 2 4" xfId="12610"/>
    <cellStyle name="Normal 4 3 2 2 2 4 2" xfId="12611"/>
    <cellStyle name="Normal 4 3 2 2 2 5" xfId="12612"/>
    <cellStyle name="Normal 4 3 2 2 3" xfId="12613"/>
    <cellStyle name="Normal 4 3 2 2 3 2" xfId="12614"/>
    <cellStyle name="Normal 4 3 2 2 3 2 2" xfId="12615"/>
    <cellStyle name="Normal 4 3 2 2 3 3" xfId="12616"/>
    <cellStyle name="Normal 4 3 2 2 3 3 2" xfId="12617"/>
    <cellStyle name="Normal 4 3 2 2 3 4" xfId="12618"/>
    <cellStyle name="Normal 4 3 2 2 4" xfId="12619"/>
    <cellStyle name="Normal 4 3 2 2 4 2" xfId="12620"/>
    <cellStyle name="Normal 4 3 2 2 5" xfId="12621"/>
    <cellStyle name="Normal 4 3 2 2 5 2" xfId="12622"/>
    <cellStyle name="Normal 4 3 2 2 6" xfId="12623"/>
    <cellStyle name="Normal 4 3 2 3" xfId="12624"/>
    <cellStyle name="Normal 4 3 2 3 2" xfId="12625"/>
    <cellStyle name="Normal 4 3 2 3 2 2" xfId="12626"/>
    <cellStyle name="Normal 4 3 2 3 2 2 2" xfId="12627"/>
    <cellStyle name="Normal 4 3 2 3 2 3" xfId="12628"/>
    <cellStyle name="Normal 4 3 2 3 2 3 2" xfId="12629"/>
    <cellStyle name="Normal 4 3 2 3 2 4" xfId="12630"/>
    <cellStyle name="Normal 4 3 2 3 3" xfId="12631"/>
    <cellStyle name="Normal 4 3 2 3 3 2" xfId="12632"/>
    <cellStyle name="Normal 4 3 2 3 4" xfId="12633"/>
    <cellStyle name="Normal 4 3 2 3 4 2" xfId="12634"/>
    <cellStyle name="Normal 4 3 2 3 5" xfId="12635"/>
    <cellStyle name="Normal 4 3 2 4" xfId="12636"/>
    <cellStyle name="Normal 4 3 2 4 2" xfId="12637"/>
    <cellStyle name="Normal 4 3 2 4 2 2" xfId="12638"/>
    <cellStyle name="Normal 4 3 2 4 3" xfId="12639"/>
    <cellStyle name="Normal 4 3 2 4 3 2" xfId="12640"/>
    <cellStyle name="Normal 4 3 2 4 4" xfId="12641"/>
    <cellStyle name="Normal 4 3 2 5" xfId="12642"/>
    <cellStyle name="Normal 4 3 2 5 2" xfId="12643"/>
    <cellStyle name="Normal 4 3 2 6" xfId="12644"/>
    <cellStyle name="Normal 4 3 2 6 2" xfId="12645"/>
    <cellStyle name="Normal 4 3 2 7" xfId="12646"/>
    <cellStyle name="Normal 4 3 2 8" xfId="12647"/>
    <cellStyle name="Normal 4 3 3" xfId="12648"/>
    <cellStyle name="Normal 4 3 3 2" xfId="12649"/>
    <cellStyle name="Normal 4 3 3 2 2" xfId="12650"/>
    <cellStyle name="Normal 4 3 3 2 2 2" xfId="12651"/>
    <cellStyle name="Normal 4 3 3 2 2 2 2" xfId="12652"/>
    <cellStyle name="Normal 4 3 3 2 2 2 2 2" xfId="12653"/>
    <cellStyle name="Normal 4 3 3 2 2 2 3" xfId="12654"/>
    <cellStyle name="Normal 4 3 3 2 2 2 3 2" xfId="12655"/>
    <cellStyle name="Normal 4 3 3 2 2 2 4" xfId="12656"/>
    <cellStyle name="Normal 4 3 3 2 2 3" xfId="12657"/>
    <cellStyle name="Normal 4 3 3 2 2 3 2" xfId="12658"/>
    <cellStyle name="Normal 4 3 3 2 2 4" xfId="12659"/>
    <cellStyle name="Normal 4 3 3 2 2 4 2" xfId="12660"/>
    <cellStyle name="Normal 4 3 3 2 2 5" xfId="12661"/>
    <cellStyle name="Normal 4 3 3 2 3" xfId="12662"/>
    <cellStyle name="Normal 4 3 3 2 3 2" xfId="12663"/>
    <cellStyle name="Normal 4 3 3 2 3 2 2" xfId="12664"/>
    <cellStyle name="Normal 4 3 3 2 3 3" xfId="12665"/>
    <cellStyle name="Normal 4 3 3 2 3 3 2" xfId="12666"/>
    <cellStyle name="Normal 4 3 3 2 3 4" xfId="12667"/>
    <cellStyle name="Normal 4 3 3 2 4" xfId="12668"/>
    <cellStyle name="Normal 4 3 3 2 4 2" xfId="12669"/>
    <cellStyle name="Normal 4 3 3 2 5" xfId="12670"/>
    <cellStyle name="Normal 4 3 3 2 5 2" xfId="12671"/>
    <cellStyle name="Normal 4 3 3 2 6" xfId="12672"/>
    <cellStyle name="Normal 4 3 3 3" xfId="12673"/>
    <cellStyle name="Normal 4 3 3 3 2" xfId="12674"/>
    <cellStyle name="Normal 4 3 3 3 2 2" xfId="12675"/>
    <cellStyle name="Normal 4 3 3 3 2 2 2" xfId="12676"/>
    <cellStyle name="Normal 4 3 3 3 2 3" xfId="12677"/>
    <cellStyle name="Normal 4 3 3 3 2 3 2" xfId="12678"/>
    <cellStyle name="Normal 4 3 3 3 2 4" xfId="12679"/>
    <cellStyle name="Normal 4 3 3 3 3" xfId="12680"/>
    <cellStyle name="Normal 4 3 3 3 3 2" xfId="12681"/>
    <cellStyle name="Normal 4 3 3 3 4" xfId="12682"/>
    <cellStyle name="Normal 4 3 3 3 4 2" xfId="12683"/>
    <cellStyle name="Normal 4 3 3 3 5" xfId="12684"/>
    <cellStyle name="Normal 4 3 3 4" xfId="12685"/>
    <cellStyle name="Normal 4 3 3 4 2" xfId="12686"/>
    <cellStyle name="Normal 4 3 3 4 2 2" xfId="12687"/>
    <cellStyle name="Normal 4 3 3 4 3" xfId="12688"/>
    <cellStyle name="Normal 4 3 3 4 3 2" xfId="12689"/>
    <cellStyle name="Normal 4 3 3 4 4" xfId="12690"/>
    <cellStyle name="Normal 4 3 3 5" xfId="12691"/>
    <cellStyle name="Normal 4 3 3 5 2" xfId="12692"/>
    <cellStyle name="Normal 4 3 3 6" xfId="12693"/>
    <cellStyle name="Normal 4 3 3 6 2" xfId="12694"/>
    <cellStyle name="Normal 4 3 3 7" xfId="12695"/>
    <cellStyle name="Normal 4 3 4" xfId="12696"/>
    <cellStyle name="Normal 4 3 4 2" xfId="12697"/>
    <cellStyle name="Normal 4 3 4 2 2" xfId="12698"/>
    <cellStyle name="Normal 4 3 4 2 2 2" xfId="12699"/>
    <cellStyle name="Normal 4 3 4 2 2 2 2" xfId="12700"/>
    <cellStyle name="Normal 4 3 4 2 2 2 2 2" xfId="12701"/>
    <cellStyle name="Normal 4 3 4 2 2 2 3" xfId="12702"/>
    <cellStyle name="Normal 4 3 4 2 2 2 3 2" xfId="12703"/>
    <cellStyle name="Normal 4 3 4 2 2 2 4" xfId="12704"/>
    <cellStyle name="Normal 4 3 4 2 2 3" xfId="12705"/>
    <cellStyle name="Normal 4 3 4 2 2 3 2" xfId="12706"/>
    <cellStyle name="Normal 4 3 4 2 2 4" xfId="12707"/>
    <cellStyle name="Normal 4 3 4 2 2 4 2" xfId="12708"/>
    <cellStyle name="Normal 4 3 4 2 2 5" xfId="12709"/>
    <cellStyle name="Normal 4 3 4 2 3" xfId="12710"/>
    <cellStyle name="Normal 4 3 4 2 3 2" xfId="12711"/>
    <cellStyle name="Normal 4 3 4 2 3 2 2" xfId="12712"/>
    <cellStyle name="Normal 4 3 4 2 3 3" xfId="12713"/>
    <cellStyle name="Normal 4 3 4 2 3 3 2" xfId="12714"/>
    <cellStyle name="Normal 4 3 4 2 3 4" xfId="12715"/>
    <cellStyle name="Normal 4 3 4 2 4" xfId="12716"/>
    <cellStyle name="Normal 4 3 4 2 4 2" xfId="12717"/>
    <cellStyle name="Normal 4 3 4 2 5" xfId="12718"/>
    <cellStyle name="Normal 4 3 4 2 5 2" xfId="12719"/>
    <cellStyle name="Normal 4 3 4 2 6" xfId="12720"/>
    <cellStyle name="Normal 4 3 4 3" xfId="12721"/>
    <cellStyle name="Normal 4 3 4 3 2" xfId="12722"/>
    <cellStyle name="Normal 4 3 4 3 2 2" xfId="12723"/>
    <cellStyle name="Normal 4 3 4 3 2 2 2" xfId="12724"/>
    <cellStyle name="Normal 4 3 4 3 2 3" xfId="12725"/>
    <cellStyle name="Normal 4 3 4 3 2 3 2" xfId="12726"/>
    <cellStyle name="Normal 4 3 4 3 2 4" xfId="12727"/>
    <cellStyle name="Normal 4 3 4 3 3" xfId="12728"/>
    <cellStyle name="Normal 4 3 4 3 3 2" xfId="12729"/>
    <cellStyle name="Normal 4 3 4 3 4" xfId="12730"/>
    <cellStyle name="Normal 4 3 4 3 4 2" xfId="12731"/>
    <cellStyle name="Normal 4 3 4 3 5" xfId="12732"/>
    <cellStyle name="Normal 4 3 4 4" xfId="12733"/>
    <cellStyle name="Normal 4 3 4 4 2" xfId="12734"/>
    <cellStyle name="Normal 4 3 4 4 2 2" xfId="12735"/>
    <cellStyle name="Normal 4 3 4 4 3" xfId="12736"/>
    <cellStyle name="Normal 4 3 4 4 3 2" xfId="12737"/>
    <cellStyle name="Normal 4 3 4 4 4" xfId="12738"/>
    <cellStyle name="Normal 4 3 4 5" xfId="12739"/>
    <cellStyle name="Normal 4 3 4 5 2" xfId="12740"/>
    <cellStyle name="Normal 4 3 4 6" xfId="12741"/>
    <cellStyle name="Normal 4 3 4 6 2" xfId="12742"/>
    <cellStyle name="Normal 4 3 4 7" xfId="12743"/>
    <cellStyle name="Normal 4 3 5" xfId="12744"/>
    <cellStyle name="Normal 4 3 5 2" xfId="12745"/>
    <cellStyle name="Normal 4 3 5 2 2" xfId="12746"/>
    <cellStyle name="Normal 4 3 5 2 2 2" xfId="12747"/>
    <cellStyle name="Normal 4 3 5 2 2 2 2" xfId="12748"/>
    <cellStyle name="Normal 4 3 5 2 2 3" xfId="12749"/>
    <cellStyle name="Normal 4 3 5 2 2 3 2" xfId="12750"/>
    <cellStyle name="Normal 4 3 5 2 2 4" xfId="12751"/>
    <cellStyle name="Normal 4 3 5 2 3" xfId="12752"/>
    <cellStyle name="Normal 4 3 5 2 3 2" xfId="12753"/>
    <cellStyle name="Normal 4 3 5 2 4" xfId="12754"/>
    <cellStyle name="Normal 4 3 5 2 4 2" xfId="12755"/>
    <cellStyle name="Normal 4 3 5 2 5" xfId="12756"/>
    <cellStyle name="Normal 4 3 5 3" xfId="12757"/>
    <cellStyle name="Normal 4 3 5 3 2" xfId="12758"/>
    <cellStyle name="Normal 4 3 5 3 2 2" xfId="12759"/>
    <cellStyle name="Normal 4 3 5 3 3" xfId="12760"/>
    <cellStyle name="Normal 4 3 5 3 3 2" xfId="12761"/>
    <cellStyle name="Normal 4 3 5 3 4" xfId="12762"/>
    <cellStyle name="Normal 4 3 5 4" xfId="12763"/>
    <cellStyle name="Normal 4 3 5 4 2" xfId="12764"/>
    <cellStyle name="Normal 4 3 5 5" xfId="12765"/>
    <cellStyle name="Normal 4 3 5 5 2" xfId="12766"/>
    <cellStyle name="Normal 4 3 5 6" xfId="12767"/>
    <cellStyle name="Normal 4 3 6" xfId="12768"/>
    <cellStyle name="Normal 4 3 6 2" xfId="12769"/>
    <cellStyle name="Normal 4 3 6 2 2" xfId="12770"/>
    <cellStyle name="Normal 4 3 6 2 2 2" xfId="12771"/>
    <cellStyle name="Normal 4 3 6 2 3" xfId="12772"/>
    <cellStyle name="Normal 4 3 6 2 3 2" xfId="12773"/>
    <cellStyle name="Normal 4 3 6 2 4" xfId="12774"/>
    <cellStyle name="Normal 4 3 6 3" xfId="12775"/>
    <cellStyle name="Normal 4 3 6 3 2" xfId="12776"/>
    <cellStyle name="Normal 4 3 6 4" xfId="12777"/>
    <cellStyle name="Normal 4 3 6 4 2" xfId="12778"/>
    <cellStyle name="Normal 4 3 6 5" xfId="12779"/>
    <cellStyle name="Normal 4 3 7" xfId="12780"/>
    <cellStyle name="Normal 4 3 7 2" xfId="12781"/>
    <cellStyle name="Normal 4 3 7 2 2" xfId="12782"/>
    <cellStyle name="Normal 4 3 7 3" xfId="12783"/>
    <cellStyle name="Normal 4 3 7 3 2" xfId="12784"/>
    <cellStyle name="Normal 4 3 7 4" xfId="12785"/>
    <cellStyle name="Normal 4 3 8" xfId="12786"/>
    <cellStyle name="Normal 4 3 8 2" xfId="12787"/>
    <cellStyle name="Normal 4 3 9" xfId="12788"/>
    <cellStyle name="Normal 4 3 9 2" xfId="12789"/>
    <cellStyle name="Normal 4 3_T_B1.2" xfId="12790"/>
    <cellStyle name="Normal 4 4" xfId="12791"/>
    <cellStyle name="Normal 4 4 2" xfId="12792"/>
    <cellStyle name="Normal 4 4 2 2" xfId="12793"/>
    <cellStyle name="Normal 4 4 2 3" xfId="12794"/>
    <cellStyle name="Normal 4 4 3" xfId="12795"/>
    <cellStyle name="Normal 4 4 3 2" xfId="12796"/>
    <cellStyle name="Normal 4 4 4" xfId="12797"/>
    <cellStyle name="Normal 4 4 5" xfId="12798"/>
    <cellStyle name="Normal 4 5" xfId="12799"/>
    <cellStyle name="Normal 4 5 2" xfId="12800"/>
    <cellStyle name="Normal 4 5 2 2" xfId="12801"/>
    <cellStyle name="Normal 4 5 3" xfId="12802"/>
    <cellStyle name="Normal 4 5 4" xfId="12803"/>
    <cellStyle name="Normal 4 5 5" xfId="12804"/>
    <cellStyle name="Normal 4 6" xfId="12805"/>
    <cellStyle name="Normal 4 6 2" xfId="12806"/>
    <cellStyle name="Normal 4 6 3" xfId="12807"/>
    <cellStyle name="Normal 4 7" xfId="12808"/>
    <cellStyle name="Normal 4 7 2" xfId="12809"/>
    <cellStyle name="Normal 4 7 3" xfId="12810"/>
    <cellStyle name="Normal 4 8" xfId="12811"/>
    <cellStyle name="Normal 4 8 2" xfId="12812"/>
    <cellStyle name="Normal 4 8 3" xfId="12813"/>
    <cellStyle name="Normal 4 9" xfId="12814"/>
    <cellStyle name="Normal 4 9 2" xfId="12815"/>
    <cellStyle name="Normal 4 9 3" xfId="12816"/>
    <cellStyle name="Normal 4_T_B1.2" xfId="12817"/>
    <cellStyle name="Normal 40" xfId="12818"/>
    <cellStyle name="Normal 41" xfId="12819"/>
    <cellStyle name="Normal 42" xfId="12820"/>
    <cellStyle name="Normal 43" xfId="12821"/>
    <cellStyle name="Normal 44" xfId="12822"/>
    <cellStyle name="Normal 45" xfId="12823"/>
    <cellStyle name="Normal 46" xfId="12824"/>
    <cellStyle name="Normal 47" xfId="12825"/>
    <cellStyle name="Normal 48" xfId="12826"/>
    <cellStyle name="Normal 49" xfId="12827"/>
    <cellStyle name="Normal 5" xfId="12828"/>
    <cellStyle name="Normal 5 10" xfId="12829"/>
    <cellStyle name="Normal 5 10 2" xfId="12830"/>
    <cellStyle name="Normal 5 11" xfId="12831"/>
    <cellStyle name="Normal 5 12" xfId="12832"/>
    <cellStyle name="Normal 5 2" xfId="12833"/>
    <cellStyle name="Normal 5 2 10" xfId="12834"/>
    <cellStyle name="Normal 5 2 11" xfId="12835"/>
    <cellStyle name="Normal 5 2 2" xfId="12836"/>
    <cellStyle name="Normal 5 2 2 2" xfId="12837"/>
    <cellStyle name="Normal 5 2 2 2 2" xfId="12838"/>
    <cellStyle name="Normal 5 2 2 2 2 2" xfId="12839"/>
    <cellStyle name="Normal 5 2 2 2 2 2 2" xfId="12840"/>
    <cellStyle name="Normal 5 2 2 2 2 2 2 2" xfId="12841"/>
    <cellStyle name="Normal 5 2 2 2 2 2 3" xfId="12842"/>
    <cellStyle name="Normal 5 2 2 2 2 2 3 2" xfId="12843"/>
    <cellStyle name="Normal 5 2 2 2 2 2 4" xfId="12844"/>
    <cellStyle name="Normal 5 2 2 2 2 3" xfId="12845"/>
    <cellStyle name="Normal 5 2 2 2 2 3 2" xfId="12846"/>
    <cellStyle name="Normal 5 2 2 2 2 4" xfId="12847"/>
    <cellStyle name="Normal 5 2 2 2 2 4 2" xfId="12848"/>
    <cellStyle name="Normal 5 2 2 2 2 5" xfId="12849"/>
    <cellStyle name="Normal 5 2 2 2 2 6" xfId="12850"/>
    <cellStyle name="Normal 5 2 2 2 3" xfId="12851"/>
    <cellStyle name="Normal 5 2 2 2 3 2" xfId="12852"/>
    <cellStyle name="Normal 5 2 2 2 3 2 2" xfId="12853"/>
    <cellStyle name="Normal 5 2 2 2 3 3" xfId="12854"/>
    <cellStyle name="Normal 5 2 2 2 3 3 2" xfId="12855"/>
    <cellStyle name="Normal 5 2 2 2 3 4" xfId="12856"/>
    <cellStyle name="Normal 5 2 2 2 4" xfId="12857"/>
    <cellStyle name="Normal 5 2 2 2 4 2" xfId="12858"/>
    <cellStyle name="Normal 5 2 2 2 5" xfId="12859"/>
    <cellStyle name="Normal 5 2 2 2 5 2" xfId="12860"/>
    <cellStyle name="Normal 5 2 2 2 6" xfId="12861"/>
    <cellStyle name="Normal 5 2 2 3" xfId="12862"/>
    <cellStyle name="Normal 5 2 2 3 2" xfId="12863"/>
    <cellStyle name="Normal 5 2 2 3 2 2" xfId="12864"/>
    <cellStyle name="Normal 5 2 2 3 2 2 2" xfId="12865"/>
    <cellStyle name="Normal 5 2 2 3 2 3" xfId="12866"/>
    <cellStyle name="Normal 5 2 2 3 2 3 2" xfId="12867"/>
    <cellStyle name="Normal 5 2 2 3 2 4" xfId="12868"/>
    <cellStyle name="Normal 5 2 2 3 3" xfId="12869"/>
    <cellStyle name="Normal 5 2 2 3 3 2" xfId="12870"/>
    <cellStyle name="Normal 5 2 2 3 4" xfId="12871"/>
    <cellStyle name="Normal 5 2 2 3 4 2" xfId="12872"/>
    <cellStyle name="Normal 5 2 2 3 5" xfId="12873"/>
    <cellStyle name="Normal 5 2 2 3 6" xfId="12874"/>
    <cellStyle name="Normal 5 2 2 4" xfId="12875"/>
    <cellStyle name="Normal 5 2 2 4 2" xfId="12876"/>
    <cellStyle name="Normal 5 2 2 4 2 2" xfId="12877"/>
    <cellStyle name="Normal 5 2 2 4 3" xfId="12878"/>
    <cellStyle name="Normal 5 2 2 4 3 2" xfId="12879"/>
    <cellStyle name="Normal 5 2 2 4 4" xfId="12880"/>
    <cellStyle name="Normal 5 2 2 5" xfId="12881"/>
    <cellStyle name="Normal 5 2 2 5 2" xfId="12882"/>
    <cellStyle name="Normal 5 2 2 6" xfId="12883"/>
    <cellStyle name="Normal 5 2 2 6 2" xfId="12884"/>
    <cellStyle name="Normal 5 2 2 7" xfId="12885"/>
    <cellStyle name="Normal 5 2 2 8" xfId="12886"/>
    <cellStyle name="Normal 5 2 3" xfId="12887"/>
    <cellStyle name="Normal 5 2 3 2" xfId="12888"/>
    <cellStyle name="Normal 5 2 3 2 2" xfId="12889"/>
    <cellStyle name="Normal 5 2 3 2 2 2" xfId="12890"/>
    <cellStyle name="Normal 5 2 3 2 2 2 2" xfId="12891"/>
    <cellStyle name="Normal 5 2 3 2 2 2 2 2" xfId="12892"/>
    <cellStyle name="Normal 5 2 3 2 2 2 3" xfId="12893"/>
    <cellStyle name="Normal 5 2 3 2 2 2 3 2" xfId="12894"/>
    <cellStyle name="Normal 5 2 3 2 2 2 4" xfId="12895"/>
    <cellStyle name="Normal 5 2 3 2 2 3" xfId="12896"/>
    <cellStyle name="Normal 5 2 3 2 2 3 2" xfId="12897"/>
    <cellStyle name="Normal 5 2 3 2 2 4" xfId="12898"/>
    <cellStyle name="Normal 5 2 3 2 2 4 2" xfId="12899"/>
    <cellStyle name="Normal 5 2 3 2 2 5" xfId="12900"/>
    <cellStyle name="Normal 5 2 3 2 2 6" xfId="12901"/>
    <cellStyle name="Normal 5 2 3 2 3" xfId="12902"/>
    <cellStyle name="Normal 5 2 3 2 3 2" xfId="12903"/>
    <cellStyle name="Normal 5 2 3 2 3 2 2" xfId="12904"/>
    <cellStyle name="Normal 5 2 3 2 3 3" xfId="12905"/>
    <cellStyle name="Normal 5 2 3 2 3 3 2" xfId="12906"/>
    <cellStyle name="Normal 5 2 3 2 3 4" xfId="12907"/>
    <cellStyle name="Normal 5 2 3 2 4" xfId="12908"/>
    <cellStyle name="Normal 5 2 3 2 4 2" xfId="12909"/>
    <cellStyle name="Normal 5 2 3 2 5" xfId="12910"/>
    <cellStyle name="Normal 5 2 3 2 5 2" xfId="12911"/>
    <cellStyle name="Normal 5 2 3 2 6" xfId="12912"/>
    <cellStyle name="Normal 5 2 3 2 7" xfId="12913"/>
    <cellStyle name="Normal 5 2 3 3" xfId="12914"/>
    <cellStyle name="Normal 5 2 3 3 2" xfId="12915"/>
    <cellStyle name="Normal 5 2 3 3 2 2" xfId="12916"/>
    <cellStyle name="Normal 5 2 3 3 2 2 2" xfId="12917"/>
    <cellStyle name="Normal 5 2 3 3 2 3" xfId="12918"/>
    <cellStyle name="Normal 5 2 3 3 2 3 2" xfId="12919"/>
    <cellStyle name="Normal 5 2 3 3 2 4" xfId="12920"/>
    <cellStyle name="Normal 5 2 3 3 3" xfId="12921"/>
    <cellStyle name="Normal 5 2 3 3 3 2" xfId="12922"/>
    <cellStyle name="Normal 5 2 3 3 4" xfId="12923"/>
    <cellStyle name="Normal 5 2 3 3 4 2" xfId="12924"/>
    <cellStyle name="Normal 5 2 3 3 5" xfId="12925"/>
    <cellStyle name="Normal 5 2 3 3 6" xfId="12926"/>
    <cellStyle name="Normal 5 2 3 4" xfId="12927"/>
    <cellStyle name="Normal 5 2 3 4 2" xfId="12928"/>
    <cellStyle name="Normal 5 2 3 4 2 2" xfId="12929"/>
    <cellStyle name="Normal 5 2 3 4 3" xfId="12930"/>
    <cellStyle name="Normal 5 2 3 4 3 2" xfId="12931"/>
    <cellStyle name="Normal 5 2 3 4 4" xfId="12932"/>
    <cellStyle name="Normal 5 2 3 5" xfId="12933"/>
    <cellStyle name="Normal 5 2 3 5 2" xfId="12934"/>
    <cellStyle name="Normal 5 2 3 6" xfId="12935"/>
    <cellStyle name="Normal 5 2 3 6 2" xfId="12936"/>
    <cellStyle name="Normal 5 2 3 7" xfId="12937"/>
    <cellStyle name="Normal 5 2 4" xfId="12938"/>
    <cellStyle name="Normal 5 2 4 2" xfId="12939"/>
    <cellStyle name="Normal 5 2 4 2 2" xfId="12940"/>
    <cellStyle name="Normal 5 2 4 2 2 2" xfId="12941"/>
    <cellStyle name="Normal 5 2 4 2 2 2 2" xfId="12942"/>
    <cellStyle name="Normal 5 2 4 2 2 2 2 2" xfId="12943"/>
    <cellStyle name="Normal 5 2 4 2 2 2 3" xfId="12944"/>
    <cellStyle name="Normal 5 2 4 2 2 2 3 2" xfId="12945"/>
    <cellStyle name="Normal 5 2 4 2 2 2 4" xfId="12946"/>
    <cellStyle name="Normal 5 2 4 2 2 3" xfId="12947"/>
    <cellStyle name="Normal 5 2 4 2 2 3 2" xfId="12948"/>
    <cellStyle name="Normal 5 2 4 2 2 4" xfId="12949"/>
    <cellStyle name="Normal 5 2 4 2 2 4 2" xfId="12950"/>
    <cellStyle name="Normal 5 2 4 2 2 5" xfId="12951"/>
    <cellStyle name="Normal 5 2 4 2 3" xfId="12952"/>
    <cellStyle name="Normal 5 2 4 2 3 2" xfId="12953"/>
    <cellStyle name="Normal 5 2 4 2 3 2 2" xfId="12954"/>
    <cellStyle name="Normal 5 2 4 2 3 3" xfId="12955"/>
    <cellStyle name="Normal 5 2 4 2 3 3 2" xfId="12956"/>
    <cellStyle name="Normal 5 2 4 2 3 4" xfId="12957"/>
    <cellStyle name="Normal 5 2 4 2 4" xfId="12958"/>
    <cellStyle name="Normal 5 2 4 2 4 2" xfId="12959"/>
    <cellStyle name="Normal 5 2 4 2 5" xfId="12960"/>
    <cellStyle name="Normal 5 2 4 2 5 2" xfId="12961"/>
    <cellStyle name="Normal 5 2 4 2 6" xfId="12962"/>
    <cellStyle name="Normal 5 2 4 3" xfId="12963"/>
    <cellStyle name="Normal 5 2 4 3 2" xfId="12964"/>
    <cellStyle name="Normal 5 2 4 3 2 2" xfId="12965"/>
    <cellStyle name="Normal 5 2 4 3 2 2 2" xfId="12966"/>
    <cellStyle name="Normal 5 2 4 3 2 3" xfId="12967"/>
    <cellStyle name="Normal 5 2 4 3 2 3 2" xfId="12968"/>
    <cellStyle name="Normal 5 2 4 3 2 4" xfId="12969"/>
    <cellStyle name="Normal 5 2 4 3 3" xfId="12970"/>
    <cellStyle name="Normal 5 2 4 3 3 2" xfId="12971"/>
    <cellStyle name="Normal 5 2 4 3 4" xfId="12972"/>
    <cellStyle name="Normal 5 2 4 3 4 2" xfId="12973"/>
    <cellStyle name="Normal 5 2 4 3 5" xfId="12974"/>
    <cellStyle name="Normal 5 2 4 4" xfId="12975"/>
    <cellStyle name="Normal 5 2 4 4 2" xfId="12976"/>
    <cellStyle name="Normal 5 2 4 4 2 2" xfId="12977"/>
    <cellStyle name="Normal 5 2 4 4 3" xfId="12978"/>
    <cellStyle name="Normal 5 2 4 4 3 2" xfId="12979"/>
    <cellStyle name="Normal 5 2 4 4 4" xfId="12980"/>
    <cellStyle name="Normal 5 2 4 5" xfId="12981"/>
    <cellStyle name="Normal 5 2 4 5 2" xfId="12982"/>
    <cellStyle name="Normal 5 2 4 6" xfId="12983"/>
    <cellStyle name="Normal 5 2 4 6 2" xfId="12984"/>
    <cellStyle name="Normal 5 2 4 7" xfId="12985"/>
    <cellStyle name="Normal 5 2 5" xfId="12986"/>
    <cellStyle name="Normal 5 2 5 2" xfId="12987"/>
    <cellStyle name="Normal 5 2 5 2 2" xfId="12988"/>
    <cellStyle name="Normal 5 2 5 2 2 2" xfId="12989"/>
    <cellStyle name="Normal 5 2 5 2 2 2 2" xfId="12990"/>
    <cellStyle name="Normal 5 2 5 2 2 3" xfId="12991"/>
    <cellStyle name="Normal 5 2 5 2 2 3 2" xfId="12992"/>
    <cellStyle name="Normal 5 2 5 2 2 4" xfId="12993"/>
    <cellStyle name="Normal 5 2 5 2 3" xfId="12994"/>
    <cellStyle name="Normal 5 2 5 2 3 2" xfId="12995"/>
    <cellStyle name="Normal 5 2 5 2 4" xfId="12996"/>
    <cellStyle name="Normal 5 2 5 2 4 2" xfId="12997"/>
    <cellStyle name="Normal 5 2 5 2 5" xfId="12998"/>
    <cellStyle name="Normal 5 2 5 3" xfId="12999"/>
    <cellStyle name="Normal 5 2 5 3 2" xfId="13000"/>
    <cellStyle name="Normal 5 2 5 3 2 2" xfId="13001"/>
    <cellStyle name="Normal 5 2 5 3 3" xfId="13002"/>
    <cellStyle name="Normal 5 2 5 3 3 2" xfId="13003"/>
    <cellStyle name="Normal 5 2 5 3 4" xfId="13004"/>
    <cellStyle name="Normal 5 2 5 4" xfId="13005"/>
    <cellStyle name="Normal 5 2 5 4 2" xfId="13006"/>
    <cellStyle name="Normal 5 2 5 5" xfId="13007"/>
    <cellStyle name="Normal 5 2 5 5 2" xfId="13008"/>
    <cellStyle name="Normal 5 2 5 6" xfId="13009"/>
    <cellStyle name="Normal 5 2 6" xfId="13010"/>
    <cellStyle name="Normal 5 2 6 2" xfId="13011"/>
    <cellStyle name="Normal 5 2 6 2 2" xfId="13012"/>
    <cellStyle name="Normal 5 2 6 2 2 2" xfId="13013"/>
    <cellStyle name="Normal 5 2 6 2 3" xfId="13014"/>
    <cellStyle name="Normal 5 2 6 2 3 2" xfId="13015"/>
    <cellStyle name="Normal 5 2 6 2 4" xfId="13016"/>
    <cellStyle name="Normal 5 2 6 3" xfId="13017"/>
    <cellStyle name="Normal 5 2 6 3 2" xfId="13018"/>
    <cellStyle name="Normal 5 2 6 4" xfId="13019"/>
    <cellStyle name="Normal 5 2 6 4 2" xfId="13020"/>
    <cellStyle name="Normal 5 2 6 5" xfId="13021"/>
    <cellStyle name="Normal 5 2 7" xfId="13022"/>
    <cellStyle name="Normal 5 2 7 2" xfId="13023"/>
    <cellStyle name="Normal 5 2 7 2 2" xfId="13024"/>
    <cellStyle name="Normal 5 2 7 3" xfId="13025"/>
    <cellStyle name="Normal 5 2 7 3 2" xfId="13026"/>
    <cellStyle name="Normal 5 2 7 4" xfId="13027"/>
    <cellStyle name="Normal 5 2 7 5" xfId="13028"/>
    <cellStyle name="Normal 5 2 7 6" xfId="13029"/>
    <cellStyle name="Normal 5 2 8" xfId="13030"/>
    <cellStyle name="Normal 5 2 8 2" xfId="13031"/>
    <cellStyle name="Normal 5 2 9" xfId="13032"/>
    <cellStyle name="Normal 5 2 9 2" xfId="13033"/>
    <cellStyle name="Normal 5 2_T_B1.2" xfId="13034"/>
    <cellStyle name="Normal 5 3" xfId="13035"/>
    <cellStyle name="Normal 5 3 2" xfId="13036"/>
    <cellStyle name="Normal 5 3 2 2" xfId="13037"/>
    <cellStyle name="Normal 5 3 3" xfId="13038"/>
    <cellStyle name="Normal 5 3 4" xfId="13039"/>
    <cellStyle name="Normal 5 3 5" xfId="13040"/>
    <cellStyle name="Normal 5 3 6" xfId="13041"/>
    <cellStyle name="Normal 5 4" xfId="13042"/>
    <cellStyle name="Normal 5 4 2" xfId="13043"/>
    <cellStyle name="Normal 5 4 2 2" xfId="13044"/>
    <cellStyle name="Normal 5 4 2 3" xfId="13045"/>
    <cellStyle name="Normal 5 4 3" xfId="13046"/>
    <cellStyle name="Normal 5 4 4" xfId="13047"/>
    <cellStyle name="Normal 5 5" xfId="13048"/>
    <cellStyle name="Normal 5 5 2" xfId="13049"/>
    <cellStyle name="Normal 5 5 3" xfId="13050"/>
    <cellStyle name="Normal 5 5 4" xfId="13051"/>
    <cellStyle name="Normal 5 6" xfId="13052"/>
    <cellStyle name="Normal 5 6 2" xfId="13053"/>
    <cellStyle name="Normal 5 6 3" xfId="13054"/>
    <cellStyle name="Normal 5 7" xfId="13055"/>
    <cellStyle name="Normal 5 8" xfId="13056"/>
    <cellStyle name="Normal 5 8 2" xfId="13057"/>
    <cellStyle name="Normal 5 9" xfId="13058"/>
    <cellStyle name="Normal 5 9 2" xfId="13059"/>
    <cellStyle name="Normal 5 9 2 2" xfId="13060"/>
    <cellStyle name="Normal 5 9 3" xfId="13061"/>
    <cellStyle name="Normal 50" xfId="13062"/>
    <cellStyle name="Normal 51" xfId="13063"/>
    <cellStyle name="Normal 52" xfId="13064"/>
    <cellStyle name="Normal 53" xfId="13065"/>
    <cellStyle name="Normal 54" xfId="13066"/>
    <cellStyle name="Normal 55" xfId="13067"/>
    <cellStyle name="Normal 56" xfId="13068"/>
    <cellStyle name="Normal 57" xfId="13069"/>
    <cellStyle name="Normal 58" xfId="13070"/>
    <cellStyle name="Normal 59" xfId="13071"/>
    <cellStyle name="Normal 6" xfId="13072"/>
    <cellStyle name="Normal 6 10" xfId="13073"/>
    <cellStyle name="Normal 6 11" xfId="13074"/>
    <cellStyle name="Normal 6 2" xfId="13075"/>
    <cellStyle name="Normal 6 2 2" xfId="13076"/>
    <cellStyle name="Normal 6 2 2 2" xfId="13077"/>
    <cellStyle name="Normal 6 2 2 2 2" xfId="13078"/>
    <cellStyle name="Normal 6 2 2 2 2 2" xfId="13079"/>
    <cellStyle name="Normal 6 2 2 2 2 2 2" xfId="13080"/>
    <cellStyle name="Normal 6 2 2 2 2 3" xfId="13081"/>
    <cellStyle name="Normal 6 2 2 2 2 3 2" xfId="13082"/>
    <cellStyle name="Normal 6 2 2 2 2 4" xfId="13083"/>
    <cellStyle name="Normal 6 2 2 2 3" xfId="13084"/>
    <cellStyle name="Normal 6 2 2 2 3 2" xfId="13085"/>
    <cellStyle name="Normal 6 2 2 2 4" xfId="13086"/>
    <cellStyle name="Normal 6 2 2 2 4 2" xfId="13087"/>
    <cellStyle name="Normal 6 2 2 2 5" xfId="13088"/>
    <cellStyle name="Normal 6 2 2 3" xfId="13089"/>
    <cellStyle name="Normal 6 2 2 3 2" xfId="13090"/>
    <cellStyle name="Normal 6 2 2 3 2 2" xfId="13091"/>
    <cellStyle name="Normal 6 2 2 3 3" xfId="13092"/>
    <cellStyle name="Normal 6 2 2 3 3 2" xfId="13093"/>
    <cellStyle name="Normal 6 2 2 3 4" xfId="13094"/>
    <cellStyle name="Normal 6 2 2 4" xfId="13095"/>
    <cellStyle name="Normal 6 2 2 4 2" xfId="13096"/>
    <cellStyle name="Normal 6 2 2 5" xfId="13097"/>
    <cellStyle name="Normal 6 2 2 5 2" xfId="13098"/>
    <cellStyle name="Normal 6 2 2 6" xfId="13099"/>
    <cellStyle name="Normal 6 2 2 7" xfId="13100"/>
    <cellStyle name="Normal 6 2 3" xfId="13101"/>
    <cellStyle name="Normal 6 2 3 2" xfId="13102"/>
    <cellStyle name="Normal 6 2 3 2 2" xfId="13103"/>
    <cellStyle name="Normal 6 2 3 2 2 2" xfId="13104"/>
    <cellStyle name="Normal 6 2 3 2 3" xfId="13105"/>
    <cellStyle name="Normal 6 2 3 2 3 2" xfId="13106"/>
    <cellStyle name="Normal 6 2 3 2 4" xfId="13107"/>
    <cellStyle name="Normal 6 2 3 3" xfId="13108"/>
    <cellStyle name="Normal 6 2 3 3 2" xfId="13109"/>
    <cellStyle name="Normal 6 2 3 4" xfId="13110"/>
    <cellStyle name="Normal 6 2 3 4 2" xfId="13111"/>
    <cellStyle name="Normal 6 2 3 5" xfId="13112"/>
    <cellStyle name="Normal 6 2 4" xfId="13113"/>
    <cellStyle name="Normal 6 2 4 2" xfId="13114"/>
    <cellStyle name="Normal 6 2 4 2 2" xfId="13115"/>
    <cellStyle name="Normal 6 2 4 3" xfId="13116"/>
    <cellStyle name="Normal 6 2 4 3 2" xfId="13117"/>
    <cellStyle name="Normal 6 2 4 4" xfId="13118"/>
    <cellStyle name="Normal 6 2 5" xfId="13119"/>
    <cellStyle name="Normal 6 2 5 2" xfId="13120"/>
    <cellStyle name="Normal 6 2 6" xfId="13121"/>
    <cellStyle name="Normal 6 2 6 2" xfId="13122"/>
    <cellStyle name="Normal 6 2 7" xfId="13123"/>
    <cellStyle name="Normal 6 2 8" xfId="13124"/>
    <cellStyle name="Normal 6 3" xfId="13125"/>
    <cellStyle name="Normal 6 3 2" xfId="13126"/>
    <cellStyle name="Normal 6 3 2 2" xfId="13127"/>
    <cellStyle name="Normal 6 3 2 2 2" xfId="13128"/>
    <cellStyle name="Normal 6 3 2 2 2 2" xfId="13129"/>
    <cellStyle name="Normal 6 3 2 2 2 2 2" xfId="13130"/>
    <cellStyle name="Normal 6 3 2 2 2 3" xfId="13131"/>
    <cellStyle name="Normal 6 3 2 2 2 3 2" xfId="13132"/>
    <cellStyle name="Normal 6 3 2 2 2 4" xfId="13133"/>
    <cellStyle name="Normal 6 3 2 2 3" xfId="13134"/>
    <cellStyle name="Normal 6 3 2 2 3 2" xfId="13135"/>
    <cellStyle name="Normal 6 3 2 2 4" xfId="13136"/>
    <cellStyle name="Normal 6 3 2 2 4 2" xfId="13137"/>
    <cellStyle name="Normal 6 3 2 2 5" xfId="13138"/>
    <cellStyle name="Normal 6 3 2 2 6" xfId="13139"/>
    <cellStyle name="Normal 6 3 2 3" xfId="13140"/>
    <cellStyle name="Normal 6 3 2 3 2" xfId="13141"/>
    <cellStyle name="Normal 6 3 2 3 2 2" xfId="13142"/>
    <cellStyle name="Normal 6 3 2 3 3" xfId="13143"/>
    <cellStyle name="Normal 6 3 2 3 3 2" xfId="13144"/>
    <cellStyle name="Normal 6 3 2 3 4" xfId="13145"/>
    <cellStyle name="Normal 6 3 2 4" xfId="13146"/>
    <cellStyle name="Normal 6 3 2 4 2" xfId="13147"/>
    <cellStyle name="Normal 6 3 2 5" xfId="13148"/>
    <cellStyle name="Normal 6 3 2 5 2" xfId="13149"/>
    <cellStyle name="Normal 6 3 2 6" xfId="13150"/>
    <cellStyle name="Normal 6 3 2 7" xfId="13151"/>
    <cellStyle name="Normal 6 3 3" xfId="13152"/>
    <cellStyle name="Normal 6 3 3 2" xfId="13153"/>
    <cellStyle name="Normal 6 3 3 2 2" xfId="13154"/>
    <cellStyle name="Normal 6 3 3 2 2 2" xfId="13155"/>
    <cellStyle name="Normal 6 3 3 2 3" xfId="13156"/>
    <cellStyle name="Normal 6 3 3 2 3 2" xfId="13157"/>
    <cellStyle name="Normal 6 3 3 2 4" xfId="13158"/>
    <cellStyle name="Normal 6 3 3 3" xfId="13159"/>
    <cellStyle name="Normal 6 3 3 3 2" xfId="13160"/>
    <cellStyle name="Normal 6 3 3 4" xfId="13161"/>
    <cellStyle name="Normal 6 3 3 4 2" xfId="13162"/>
    <cellStyle name="Normal 6 3 3 5" xfId="13163"/>
    <cellStyle name="Normal 6 3 4" xfId="13164"/>
    <cellStyle name="Normal 6 3 4 2" xfId="13165"/>
    <cellStyle name="Normal 6 3 4 2 2" xfId="13166"/>
    <cellStyle name="Normal 6 3 4 3" xfId="13167"/>
    <cellStyle name="Normal 6 3 4 3 2" xfId="13168"/>
    <cellStyle name="Normal 6 3 4 4" xfId="13169"/>
    <cellStyle name="Normal 6 3 5" xfId="13170"/>
    <cellStyle name="Normal 6 3 5 2" xfId="13171"/>
    <cellStyle name="Normal 6 3 6" xfId="13172"/>
    <cellStyle name="Normal 6 3 6 2" xfId="13173"/>
    <cellStyle name="Normal 6 3 7" xfId="13174"/>
    <cellStyle name="Normal 6 3 8" xfId="13175"/>
    <cellStyle name="Normal 6 4" xfId="13176"/>
    <cellStyle name="Normal 6 4 2" xfId="13177"/>
    <cellStyle name="Normal 6 4 2 2" xfId="13178"/>
    <cellStyle name="Normal 6 4 2 2 2" xfId="13179"/>
    <cellStyle name="Normal 6 4 2 2 2 2" xfId="13180"/>
    <cellStyle name="Normal 6 4 2 2 2 2 2" xfId="13181"/>
    <cellStyle name="Normal 6 4 2 2 2 3" xfId="13182"/>
    <cellStyle name="Normal 6 4 2 2 2 3 2" xfId="13183"/>
    <cellStyle name="Normal 6 4 2 2 2 4" xfId="13184"/>
    <cellStyle name="Normal 6 4 2 2 3" xfId="13185"/>
    <cellStyle name="Normal 6 4 2 2 3 2" xfId="13186"/>
    <cellStyle name="Normal 6 4 2 2 4" xfId="13187"/>
    <cellStyle name="Normal 6 4 2 2 4 2" xfId="13188"/>
    <cellStyle name="Normal 6 4 2 2 5" xfId="13189"/>
    <cellStyle name="Normal 6 4 2 3" xfId="13190"/>
    <cellStyle name="Normal 6 4 2 3 2" xfId="13191"/>
    <cellStyle name="Normal 6 4 2 3 2 2" xfId="13192"/>
    <cellStyle name="Normal 6 4 2 3 3" xfId="13193"/>
    <cellStyle name="Normal 6 4 2 3 3 2" xfId="13194"/>
    <cellStyle name="Normal 6 4 2 3 4" xfId="13195"/>
    <cellStyle name="Normal 6 4 2 4" xfId="13196"/>
    <cellStyle name="Normal 6 4 2 4 2" xfId="13197"/>
    <cellStyle name="Normal 6 4 2 5" xfId="13198"/>
    <cellStyle name="Normal 6 4 2 5 2" xfId="13199"/>
    <cellStyle name="Normal 6 4 2 6" xfId="13200"/>
    <cellStyle name="Normal 6 4 3" xfId="13201"/>
    <cellStyle name="Normal 6 4 3 2" xfId="13202"/>
    <cellStyle name="Normal 6 4 3 2 2" xfId="13203"/>
    <cellStyle name="Normal 6 4 3 2 2 2" xfId="13204"/>
    <cellStyle name="Normal 6 4 3 2 3" xfId="13205"/>
    <cellStyle name="Normal 6 4 3 2 3 2" xfId="13206"/>
    <cellStyle name="Normal 6 4 3 2 4" xfId="13207"/>
    <cellStyle name="Normal 6 4 3 3" xfId="13208"/>
    <cellStyle name="Normal 6 4 3 3 2" xfId="13209"/>
    <cellStyle name="Normal 6 4 3 4" xfId="13210"/>
    <cellStyle name="Normal 6 4 3 4 2" xfId="13211"/>
    <cellStyle name="Normal 6 4 3 5" xfId="13212"/>
    <cellStyle name="Normal 6 4 4" xfId="13213"/>
    <cellStyle name="Normal 6 4 4 2" xfId="13214"/>
    <cellStyle name="Normal 6 4 4 2 2" xfId="13215"/>
    <cellStyle name="Normal 6 4 4 3" xfId="13216"/>
    <cellStyle name="Normal 6 4 4 3 2" xfId="13217"/>
    <cellStyle name="Normal 6 4 4 4" xfId="13218"/>
    <cellStyle name="Normal 6 4 5" xfId="13219"/>
    <cellStyle name="Normal 6 4 5 2" xfId="13220"/>
    <cellStyle name="Normal 6 4 6" xfId="13221"/>
    <cellStyle name="Normal 6 4 6 2" xfId="13222"/>
    <cellStyle name="Normal 6 4 7" xfId="13223"/>
    <cellStyle name="Normal 6 4 8" xfId="13224"/>
    <cellStyle name="Normal 6 5" xfId="13225"/>
    <cellStyle name="Normal 6 5 2" xfId="13226"/>
    <cellStyle name="Normal 6 5 2 2" xfId="13227"/>
    <cellStyle name="Normal 6 5 2 2 2" xfId="13228"/>
    <cellStyle name="Normal 6 5 2 2 2 2" xfId="13229"/>
    <cellStyle name="Normal 6 5 2 2 3" xfId="13230"/>
    <cellStyle name="Normal 6 5 2 2 3 2" xfId="13231"/>
    <cellStyle name="Normal 6 5 2 2 4" xfId="13232"/>
    <cellStyle name="Normal 6 5 2 3" xfId="13233"/>
    <cellStyle name="Normal 6 5 2 3 2" xfId="13234"/>
    <cellStyle name="Normal 6 5 2 4" xfId="13235"/>
    <cellStyle name="Normal 6 5 2 4 2" xfId="13236"/>
    <cellStyle name="Normal 6 5 2 5" xfId="13237"/>
    <cellStyle name="Normal 6 5 3" xfId="13238"/>
    <cellStyle name="Normal 6 5 3 2" xfId="13239"/>
    <cellStyle name="Normal 6 5 3 2 2" xfId="13240"/>
    <cellStyle name="Normal 6 5 3 3" xfId="13241"/>
    <cellStyle name="Normal 6 5 3 3 2" xfId="13242"/>
    <cellStyle name="Normal 6 5 3 4" xfId="13243"/>
    <cellStyle name="Normal 6 5 4" xfId="13244"/>
    <cellStyle name="Normal 6 5 4 2" xfId="13245"/>
    <cellStyle name="Normal 6 5 5" xfId="13246"/>
    <cellStyle name="Normal 6 5 5 2" xfId="13247"/>
    <cellStyle name="Normal 6 5 6" xfId="13248"/>
    <cellStyle name="Normal 6 5 7" xfId="13249"/>
    <cellStyle name="Normal 6 6" xfId="13250"/>
    <cellStyle name="Normal 6 6 2" xfId="13251"/>
    <cellStyle name="Normal 6 6 2 2" xfId="13252"/>
    <cellStyle name="Normal 6 6 2 2 2" xfId="13253"/>
    <cellStyle name="Normal 6 6 2 3" xfId="13254"/>
    <cellStyle name="Normal 6 6 2 3 2" xfId="13255"/>
    <cellStyle name="Normal 6 6 2 4" xfId="13256"/>
    <cellStyle name="Normal 6 6 3" xfId="13257"/>
    <cellStyle name="Normal 6 6 3 2" xfId="13258"/>
    <cellStyle name="Normal 6 6 4" xfId="13259"/>
    <cellStyle name="Normal 6 6 4 2" xfId="13260"/>
    <cellStyle name="Normal 6 6 5" xfId="13261"/>
    <cellStyle name="Normal 6 6 6" xfId="13262"/>
    <cellStyle name="Normal 6 7" xfId="13263"/>
    <cellStyle name="Normal 6 7 2" xfId="13264"/>
    <cellStyle name="Normal 6 7 2 2" xfId="13265"/>
    <cellStyle name="Normal 6 7 3" xfId="13266"/>
    <cellStyle name="Normal 6 7 3 2" xfId="13267"/>
    <cellStyle name="Normal 6 7 4" xfId="13268"/>
    <cellStyle name="Normal 6 7 5" xfId="13269"/>
    <cellStyle name="Normal 6 8" xfId="13270"/>
    <cellStyle name="Normal 6 8 2" xfId="13271"/>
    <cellStyle name="Normal 6 8 3" xfId="13272"/>
    <cellStyle name="Normal 6 8 4" xfId="13273"/>
    <cellStyle name="Normal 6 9" xfId="13274"/>
    <cellStyle name="Normal 6 9 2" xfId="13275"/>
    <cellStyle name="Normal 60" xfId="13276"/>
    <cellStyle name="Normal 61" xfId="13277"/>
    <cellStyle name="Normal 61 2" xfId="13278"/>
    <cellStyle name="Normal 62" xfId="13279"/>
    <cellStyle name="Normal 63" xfId="13280"/>
    <cellStyle name="Normal 64" xfId="13281"/>
    <cellStyle name="Normal 65" xfId="13282"/>
    <cellStyle name="Normal 66" xfId="13283"/>
    <cellStyle name="Normal 67" xfId="13284"/>
    <cellStyle name="Normal 68" xfId="13285"/>
    <cellStyle name="Normal 69" xfId="13286"/>
    <cellStyle name="Normal 7" xfId="13287"/>
    <cellStyle name="Normal 7 10" xfId="13288"/>
    <cellStyle name="Normal 7 10 2" xfId="13289"/>
    <cellStyle name="Normal 7 11" xfId="13290"/>
    <cellStyle name="Normal 7 11 2" xfId="13291"/>
    <cellStyle name="Normal 7 12" xfId="13292"/>
    <cellStyle name="Normal 7 13" xfId="13293"/>
    <cellStyle name="Normal 7 2" xfId="13294"/>
    <cellStyle name="Normal 7 2 10" xfId="13295"/>
    <cellStyle name="Normal 7 2 11" xfId="13296"/>
    <cellStyle name="Normal 7 2 2" xfId="13297"/>
    <cellStyle name="Normal 7 2 2 2" xfId="13298"/>
    <cellStyle name="Normal 7 2 2 2 2" xfId="13299"/>
    <cellStyle name="Normal 7 2 2 2 2 2" xfId="13300"/>
    <cellStyle name="Normal 7 2 2 2 2 2 2" xfId="13301"/>
    <cellStyle name="Normal 7 2 2 2 2 2 2 2" xfId="13302"/>
    <cellStyle name="Normal 7 2 2 2 2 2 3" xfId="13303"/>
    <cellStyle name="Normal 7 2 2 2 2 2 3 2" xfId="13304"/>
    <cellStyle name="Normal 7 2 2 2 2 2 4" xfId="13305"/>
    <cellStyle name="Normal 7 2 2 2 2 3" xfId="13306"/>
    <cellStyle name="Normal 7 2 2 2 2 3 2" xfId="13307"/>
    <cellStyle name="Normal 7 2 2 2 2 4" xfId="13308"/>
    <cellStyle name="Normal 7 2 2 2 2 4 2" xfId="13309"/>
    <cellStyle name="Normal 7 2 2 2 2 5" xfId="13310"/>
    <cellStyle name="Normal 7 2 2 2 3" xfId="13311"/>
    <cellStyle name="Normal 7 2 2 2 3 2" xfId="13312"/>
    <cellStyle name="Normal 7 2 2 2 3 2 2" xfId="13313"/>
    <cellStyle name="Normal 7 2 2 2 3 3" xfId="13314"/>
    <cellStyle name="Normal 7 2 2 2 3 3 2" xfId="13315"/>
    <cellStyle name="Normal 7 2 2 2 3 4" xfId="13316"/>
    <cellStyle name="Normal 7 2 2 2 4" xfId="13317"/>
    <cellStyle name="Normal 7 2 2 2 4 2" xfId="13318"/>
    <cellStyle name="Normal 7 2 2 2 5" xfId="13319"/>
    <cellStyle name="Normal 7 2 2 2 5 2" xfId="13320"/>
    <cellStyle name="Normal 7 2 2 2 6" xfId="13321"/>
    <cellStyle name="Normal 7 2 2 3" xfId="13322"/>
    <cellStyle name="Normal 7 2 2 3 2" xfId="13323"/>
    <cellStyle name="Normal 7 2 2 3 2 2" xfId="13324"/>
    <cellStyle name="Normal 7 2 2 3 2 2 2" xfId="13325"/>
    <cellStyle name="Normal 7 2 2 3 2 3" xfId="13326"/>
    <cellStyle name="Normal 7 2 2 3 2 3 2" xfId="13327"/>
    <cellStyle name="Normal 7 2 2 3 2 4" xfId="13328"/>
    <cellStyle name="Normal 7 2 2 3 3" xfId="13329"/>
    <cellStyle name="Normal 7 2 2 3 3 2" xfId="13330"/>
    <cellStyle name="Normal 7 2 2 3 4" xfId="13331"/>
    <cellStyle name="Normal 7 2 2 3 4 2" xfId="13332"/>
    <cellStyle name="Normal 7 2 2 3 5" xfId="13333"/>
    <cellStyle name="Normal 7 2 2 4" xfId="13334"/>
    <cellStyle name="Normal 7 2 2 4 2" xfId="13335"/>
    <cellStyle name="Normal 7 2 2 4 2 2" xfId="13336"/>
    <cellStyle name="Normal 7 2 2 4 3" xfId="13337"/>
    <cellStyle name="Normal 7 2 2 4 3 2" xfId="13338"/>
    <cellStyle name="Normal 7 2 2 4 4" xfId="13339"/>
    <cellStyle name="Normal 7 2 2 5" xfId="13340"/>
    <cellStyle name="Normal 7 2 2 5 2" xfId="13341"/>
    <cellStyle name="Normal 7 2 2 6" xfId="13342"/>
    <cellStyle name="Normal 7 2 2 6 2" xfId="13343"/>
    <cellStyle name="Normal 7 2 2 7" xfId="13344"/>
    <cellStyle name="Normal 7 2 2 8" xfId="13345"/>
    <cellStyle name="Normal 7 2 3" xfId="13346"/>
    <cellStyle name="Normal 7 2 3 2" xfId="13347"/>
    <cellStyle name="Normal 7 2 3 2 2" xfId="13348"/>
    <cellStyle name="Normal 7 2 3 2 2 2" xfId="13349"/>
    <cellStyle name="Normal 7 2 3 2 2 2 2" xfId="13350"/>
    <cellStyle name="Normal 7 2 3 2 2 2 2 2" xfId="13351"/>
    <cellStyle name="Normal 7 2 3 2 2 2 3" xfId="13352"/>
    <cellStyle name="Normal 7 2 3 2 2 2 3 2" xfId="13353"/>
    <cellStyle name="Normal 7 2 3 2 2 2 4" xfId="13354"/>
    <cellStyle name="Normal 7 2 3 2 2 3" xfId="13355"/>
    <cellStyle name="Normal 7 2 3 2 2 3 2" xfId="13356"/>
    <cellStyle name="Normal 7 2 3 2 2 4" xfId="13357"/>
    <cellStyle name="Normal 7 2 3 2 2 4 2" xfId="13358"/>
    <cellStyle name="Normal 7 2 3 2 2 5" xfId="13359"/>
    <cellStyle name="Normal 7 2 3 2 3" xfId="13360"/>
    <cellStyle name="Normal 7 2 3 2 3 2" xfId="13361"/>
    <cellStyle name="Normal 7 2 3 2 3 2 2" xfId="13362"/>
    <cellStyle name="Normal 7 2 3 2 3 3" xfId="13363"/>
    <cellStyle name="Normal 7 2 3 2 3 3 2" xfId="13364"/>
    <cellStyle name="Normal 7 2 3 2 3 4" xfId="13365"/>
    <cellStyle name="Normal 7 2 3 2 4" xfId="13366"/>
    <cellStyle name="Normal 7 2 3 2 4 2" xfId="13367"/>
    <cellStyle name="Normal 7 2 3 2 5" xfId="13368"/>
    <cellStyle name="Normal 7 2 3 2 5 2" xfId="13369"/>
    <cellStyle name="Normal 7 2 3 2 6" xfId="13370"/>
    <cellStyle name="Normal 7 2 3 3" xfId="13371"/>
    <cellStyle name="Normal 7 2 3 3 2" xfId="13372"/>
    <cellStyle name="Normal 7 2 3 3 2 2" xfId="13373"/>
    <cellStyle name="Normal 7 2 3 3 2 2 2" xfId="13374"/>
    <cellStyle name="Normal 7 2 3 3 2 3" xfId="13375"/>
    <cellStyle name="Normal 7 2 3 3 2 3 2" xfId="13376"/>
    <cellStyle name="Normal 7 2 3 3 2 4" xfId="13377"/>
    <cellStyle name="Normal 7 2 3 3 3" xfId="13378"/>
    <cellStyle name="Normal 7 2 3 3 3 2" xfId="13379"/>
    <cellStyle name="Normal 7 2 3 3 4" xfId="13380"/>
    <cellStyle name="Normal 7 2 3 3 4 2" xfId="13381"/>
    <cellStyle name="Normal 7 2 3 3 5" xfId="13382"/>
    <cellStyle name="Normal 7 2 3 4" xfId="13383"/>
    <cellStyle name="Normal 7 2 3 4 2" xfId="13384"/>
    <cellStyle name="Normal 7 2 3 4 2 2" xfId="13385"/>
    <cellStyle name="Normal 7 2 3 4 3" xfId="13386"/>
    <cellStyle name="Normal 7 2 3 4 3 2" xfId="13387"/>
    <cellStyle name="Normal 7 2 3 4 4" xfId="13388"/>
    <cellStyle name="Normal 7 2 3 5" xfId="13389"/>
    <cellStyle name="Normal 7 2 3 5 2" xfId="13390"/>
    <cellStyle name="Normal 7 2 3 6" xfId="13391"/>
    <cellStyle name="Normal 7 2 3 6 2" xfId="13392"/>
    <cellStyle name="Normal 7 2 3 7" xfId="13393"/>
    <cellStyle name="Normal 7 2 4" xfId="13394"/>
    <cellStyle name="Normal 7 2 4 2" xfId="13395"/>
    <cellStyle name="Normal 7 2 4 2 2" xfId="13396"/>
    <cellStyle name="Normal 7 2 4 2 2 2" xfId="13397"/>
    <cellStyle name="Normal 7 2 4 2 2 2 2" xfId="13398"/>
    <cellStyle name="Normal 7 2 4 2 2 2 2 2" xfId="13399"/>
    <cellStyle name="Normal 7 2 4 2 2 2 3" xfId="13400"/>
    <cellStyle name="Normal 7 2 4 2 2 2 3 2" xfId="13401"/>
    <cellStyle name="Normal 7 2 4 2 2 2 4" xfId="13402"/>
    <cellStyle name="Normal 7 2 4 2 2 3" xfId="13403"/>
    <cellStyle name="Normal 7 2 4 2 2 3 2" xfId="13404"/>
    <cellStyle name="Normal 7 2 4 2 2 4" xfId="13405"/>
    <cellStyle name="Normal 7 2 4 2 2 4 2" xfId="13406"/>
    <cellStyle name="Normal 7 2 4 2 2 5" xfId="13407"/>
    <cellStyle name="Normal 7 2 4 2 3" xfId="13408"/>
    <cellStyle name="Normal 7 2 4 2 3 2" xfId="13409"/>
    <cellStyle name="Normal 7 2 4 2 3 2 2" xfId="13410"/>
    <cellStyle name="Normal 7 2 4 2 3 3" xfId="13411"/>
    <cellStyle name="Normal 7 2 4 2 3 3 2" xfId="13412"/>
    <cellStyle name="Normal 7 2 4 2 3 4" xfId="13413"/>
    <cellStyle name="Normal 7 2 4 2 4" xfId="13414"/>
    <cellStyle name="Normal 7 2 4 2 4 2" xfId="13415"/>
    <cellStyle name="Normal 7 2 4 2 5" xfId="13416"/>
    <cellStyle name="Normal 7 2 4 2 5 2" xfId="13417"/>
    <cellStyle name="Normal 7 2 4 2 6" xfId="13418"/>
    <cellStyle name="Normal 7 2 4 3" xfId="13419"/>
    <cellStyle name="Normal 7 2 4 3 2" xfId="13420"/>
    <cellStyle name="Normal 7 2 4 3 2 2" xfId="13421"/>
    <cellStyle name="Normal 7 2 4 3 2 2 2" xfId="13422"/>
    <cellStyle name="Normal 7 2 4 3 2 3" xfId="13423"/>
    <cellStyle name="Normal 7 2 4 3 2 3 2" xfId="13424"/>
    <cellStyle name="Normal 7 2 4 3 2 4" xfId="13425"/>
    <cellStyle name="Normal 7 2 4 3 3" xfId="13426"/>
    <cellStyle name="Normal 7 2 4 3 3 2" xfId="13427"/>
    <cellStyle name="Normal 7 2 4 3 4" xfId="13428"/>
    <cellStyle name="Normal 7 2 4 3 4 2" xfId="13429"/>
    <cellStyle name="Normal 7 2 4 3 5" xfId="13430"/>
    <cellStyle name="Normal 7 2 4 4" xfId="13431"/>
    <cellStyle name="Normal 7 2 4 4 2" xfId="13432"/>
    <cellStyle name="Normal 7 2 4 4 2 2" xfId="13433"/>
    <cellStyle name="Normal 7 2 4 4 3" xfId="13434"/>
    <cellStyle name="Normal 7 2 4 4 3 2" xfId="13435"/>
    <cellStyle name="Normal 7 2 4 4 4" xfId="13436"/>
    <cellStyle name="Normal 7 2 4 5" xfId="13437"/>
    <cellStyle name="Normal 7 2 4 5 2" xfId="13438"/>
    <cellStyle name="Normal 7 2 4 6" xfId="13439"/>
    <cellStyle name="Normal 7 2 4 6 2" xfId="13440"/>
    <cellStyle name="Normal 7 2 4 7" xfId="13441"/>
    <cellStyle name="Normal 7 2 5" xfId="13442"/>
    <cellStyle name="Normal 7 2 5 2" xfId="13443"/>
    <cellStyle name="Normal 7 2 5 2 2" xfId="13444"/>
    <cellStyle name="Normal 7 2 5 2 2 2" xfId="13445"/>
    <cellStyle name="Normal 7 2 5 2 2 2 2" xfId="13446"/>
    <cellStyle name="Normal 7 2 5 2 2 3" xfId="13447"/>
    <cellStyle name="Normal 7 2 5 2 2 3 2" xfId="13448"/>
    <cellStyle name="Normal 7 2 5 2 2 4" xfId="13449"/>
    <cellStyle name="Normal 7 2 5 2 3" xfId="13450"/>
    <cellStyle name="Normal 7 2 5 2 3 2" xfId="13451"/>
    <cellStyle name="Normal 7 2 5 2 4" xfId="13452"/>
    <cellStyle name="Normal 7 2 5 2 4 2" xfId="13453"/>
    <cellStyle name="Normal 7 2 5 2 5" xfId="13454"/>
    <cellStyle name="Normal 7 2 5 3" xfId="13455"/>
    <cellStyle name="Normal 7 2 5 3 2" xfId="13456"/>
    <cellStyle name="Normal 7 2 5 3 2 2" xfId="13457"/>
    <cellStyle name="Normal 7 2 5 3 3" xfId="13458"/>
    <cellStyle name="Normal 7 2 5 3 3 2" xfId="13459"/>
    <cellStyle name="Normal 7 2 5 3 4" xfId="13460"/>
    <cellStyle name="Normal 7 2 5 4" xfId="13461"/>
    <cellStyle name="Normal 7 2 5 4 2" xfId="13462"/>
    <cellStyle name="Normal 7 2 5 5" xfId="13463"/>
    <cellStyle name="Normal 7 2 5 5 2" xfId="13464"/>
    <cellStyle name="Normal 7 2 5 6" xfId="13465"/>
    <cellStyle name="Normal 7 2 6" xfId="13466"/>
    <cellStyle name="Normal 7 2 6 2" xfId="13467"/>
    <cellStyle name="Normal 7 2 6 2 2" xfId="13468"/>
    <cellStyle name="Normal 7 2 6 2 2 2" xfId="13469"/>
    <cellStyle name="Normal 7 2 6 2 3" xfId="13470"/>
    <cellStyle name="Normal 7 2 6 2 3 2" xfId="13471"/>
    <cellStyle name="Normal 7 2 6 2 4" xfId="13472"/>
    <cellStyle name="Normal 7 2 6 3" xfId="13473"/>
    <cellStyle name="Normal 7 2 6 3 2" xfId="13474"/>
    <cellStyle name="Normal 7 2 6 4" xfId="13475"/>
    <cellStyle name="Normal 7 2 6 4 2" xfId="13476"/>
    <cellStyle name="Normal 7 2 6 5" xfId="13477"/>
    <cellStyle name="Normal 7 2 7" xfId="13478"/>
    <cellStyle name="Normal 7 2 7 2" xfId="13479"/>
    <cellStyle name="Normal 7 2 7 2 2" xfId="13480"/>
    <cellStyle name="Normal 7 2 7 3" xfId="13481"/>
    <cellStyle name="Normal 7 2 7 3 2" xfId="13482"/>
    <cellStyle name="Normal 7 2 7 4" xfId="13483"/>
    <cellStyle name="Normal 7 2 8" xfId="13484"/>
    <cellStyle name="Normal 7 2 8 2" xfId="13485"/>
    <cellStyle name="Normal 7 2 9" xfId="13486"/>
    <cellStyle name="Normal 7 2 9 2" xfId="13487"/>
    <cellStyle name="Normal 7 2_T_B1.2" xfId="13488"/>
    <cellStyle name="Normal 7 3" xfId="13489"/>
    <cellStyle name="Normal 7 3 2" xfId="13490"/>
    <cellStyle name="Normal 7 3 2 2" xfId="13491"/>
    <cellStyle name="Normal 7 3 2 2 2" xfId="13492"/>
    <cellStyle name="Normal 7 3 2 2 2 2" xfId="13493"/>
    <cellStyle name="Normal 7 3 2 2 2 2 2" xfId="13494"/>
    <cellStyle name="Normal 7 3 2 2 2 3" xfId="13495"/>
    <cellStyle name="Normal 7 3 2 2 2 3 2" xfId="13496"/>
    <cellStyle name="Normal 7 3 2 2 2 4" xfId="13497"/>
    <cellStyle name="Normal 7 3 2 2 3" xfId="13498"/>
    <cellStyle name="Normal 7 3 2 2 3 2" xfId="13499"/>
    <cellStyle name="Normal 7 3 2 2 4" xfId="13500"/>
    <cellStyle name="Normal 7 3 2 2 4 2" xfId="13501"/>
    <cellStyle name="Normal 7 3 2 2 5" xfId="13502"/>
    <cellStyle name="Normal 7 3 2 3" xfId="13503"/>
    <cellStyle name="Normal 7 3 2 3 2" xfId="13504"/>
    <cellStyle name="Normal 7 3 2 3 2 2" xfId="13505"/>
    <cellStyle name="Normal 7 3 2 3 3" xfId="13506"/>
    <cellStyle name="Normal 7 3 2 3 3 2" xfId="13507"/>
    <cellStyle name="Normal 7 3 2 3 4" xfId="13508"/>
    <cellStyle name="Normal 7 3 2 4" xfId="13509"/>
    <cellStyle name="Normal 7 3 2 4 2" xfId="13510"/>
    <cellStyle name="Normal 7 3 2 5" xfId="13511"/>
    <cellStyle name="Normal 7 3 2 5 2" xfId="13512"/>
    <cellStyle name="Normal 7 3 2 6" xfId="13513"/>
    <cellStyle name="Normal 7 3 2 7" xfId="13514"/>
    <cellStyle name="Normal 7 3 3" xfId="13515"/>
    <cellStyle name="Normal 7 3 3 2" xfId="13516"/>
    <cellStyle name="Normal 7 3 3 2 2" xfId="13517"/>
    <cellStyle name="Normal 7 3 3 2 2 2" xfId="13518"/>
    <cellStyle name="Normal 7 3 3 2 3" xfId="13519"/>
    <cellStyle name="Normal 7 3 3 2 3 2" xfId="13520"/>
    <cellStyle name="Normal 7 3 3 2 4" xfId="13521"/>
    <cellStyle name="Normal 7 3 3 3" xfId="13522"/>
    <cellStyle name="Normal 7 3 3 3 2" xfId="13523"/>
    <cellStyle name="Normal 7 3 3 4" xfId="13524"/>
    <cellStyle name="Normal 7 3 3 4 2" xfId="13525"/>
    <cellStyle name="Normal 7 3 3 5" xfId="13526"/>
    <cellStyle name="Normal 7 3 4" xfId="13527"/>
    <cellStyle name="Normal 7 3 4 2" xfId="13528"/>
    <cellStyle name="Normal 7 3 4 2 2" xfId="13529"/>
    <cellStyle name="Normal 7 3 4 3" xfId="13530"/>
    <cellStyle name="Normal 7 3 4 3 2" xfId="13531"/>
    <cellStyle name="Normal 7 3 4 4" xfId="13532"/>
    <cellStyle name="Normal 7 3 5" xfId="13533"/>
    <cellStyle name="Normal 7 3 5 2" xfId="13534"/>
    <cellStyle name="Normal 7 3 6" xfId="13535"/>
    <cellStyle name="Normal 7 3 6 2" xfId="13536"/>
    <cellStyle name="Normal 7 3 7" xfId="13537"/>
    <cellStyle name="Normal 7 3 8" xfId="13538"/>
    <cellStyle name="Normal 7 4" xfId="13539"/>
    <cellStyle name="Normal 7 4 2" xfId="13540"/>
    <cellStyle name="Normal 7 4 2 2" xfId="13541"/>
    <cellStyle name="Normal 7 4 2 2 2" xfId="13542"/>
    <cellStyle name="Normal 7 4 2 2 2 2" xfId="13543"/>
    <cellStyle name="Normal 7 4 2 2 2 2 2" xfId="13544"/>
    <cellStyle name="Normal 7 4 2 2 2 3" xfId="13545"/>
    <cellStyle name="Normal 7 4 2 2 2 3 2" xfId="13546"/>
    <cellStyle name="Normal 7 4 2 2 2 4" xfId="13547"/>
    <cellStyle name="Normal 7 4 2 2 3" xfId="13548"/>
    <cellStyle name="Normal 7 4 2 2 3 2" xfId="13549"/>
    <cellStyle name="Normal 7 4 2 2 4" xfId="13550"/>
    <cellStyle name="Normal 7 4 2 2 4 2" xfId="13551"/>
    <cellStyle name="Normal 7 4 2 2 5" xfId="13552"/>
    <cellStyle name="Normal 7 4 2 3" xfId="13553"/>
    <cellStyle name="Normal 7 4 2 3 2" xfId="13554"/>
    <cellStyle name="Normal 7 4 2 3 2 2" xfId="13555"/>
    <cellStyle name="Normal 7 4 2 3 3" xfId="13556"/>
    <cellStyle name="Normal 7 4 2 3 3 2" xfId="13557"/>
    <cellStyle name="Normal 7 4 2 3 4" xfId="13558"/>
    <cellStyle name="Normal 7 4 2 4" xfId="13559"/>
    <cellStyle name="Normal 7 4 2 4 2" xfId="13560"/>
    <cellStyle name="Normal 7 4 2 5" xfId="13561"/>
    <cellStyle name="Normal 7 4 2 5 2" xfId="13562"/>
    <cellStyle name="Normal 7 4 2 6" xfId="13563"/>
    <cellStyle name="Normal 7 4 2 7" xfId="13564"/>
    <cellStyle name="Normal 7 4 3" xfId="13565"/>
    <cellStyle name="Normal 7 4 3 2" xfId="13566"/>
    <cellStyle name="Normal 7 4 3 2 2" xfId="13567"/>
    <cellStyle name="Normal 7 4 3 2 2 2" xfId="13568"/>
    <cellStyle name="Normal 7 4 3 2 3" xfId="13569"/>
    <cellStyle name="Normal 7 4 3 2 3 2" xfId="13570"/>
    <cellStyle name="Normal 7 4 3 2 4" xfId="13571"/>
    <cellStyle name="Normal 7 4 3 3" xfId="13572"/>
    <cellStyle name="Normal 7 4 3 3 2" xfId="13573"/>
    <cellStyle name="Normal 7 4 3 4" xfId="13574"/>
    <cellStyle name="Normal 7 4 3 4 2" xfId="13575"/>
    <cellStyle name="Normal 7 4 3 5" xfId="13576"/>
    <cellStyle name="Normal 7 4 4" xfId="13577"/>
    <cellStyle name="Normal 7 4 4 2" xfId="13578"/>
    <cellStyle name="Normal 7 4 4 2 2" xfId="13579"/>
    <cellStyle name="Normal 7 4 4 3" xfId="13580"/>
    <cellStyle name="Normal 7 4 4 3 2" xfId="13581"/>
    <cellStyle name="Normal 7 4 4 4" xfId="13582"/>
    <cellStyle name="Normal 7 4 5" xfId="13583"/>
    <cellStyle name="Normal 7 4 5 2" xfId="13584"/>
    <cellStyle name="Normal 7 4 6" xfId="13585"/>
    <cellStyle name="Normal 7 4 6 2" xfId="13586"/>
    <cellStyle name="Normal 7 4 7" xfId="13587"/>
    <cellStyle name="Normal 7 4 8" xfId="13588"/>
    <cellStyle name="Normal 7 5" xfId="13589"/>
    <cellStyle name="Normal 7 5 2" xfId="13590"/>
    <cellStyle name="Normal 7 5 2 2" xfId="13591"/>
    <cellStyle name="Normal 7 5 2 2 2" xfId="13592"/>
    <cellStyle name="Normal 7 5 2 2 2 2" xfId="13593"/>
    <cellStyle name="Normal 7 5 2 2 2 2 2" xfId="13594"/>
    <cellStyle name="Normal 7 5 2 2 2 3" xfId="13595"/>
    <cellStyle name="Normal 7 5 2 2 2 3 2" xfId="13596"/>
    <cellStyle name="Normal 7 5 2 2 2 4" xfId="13597"/>
    <cellStyle name="Normal 7 5 2 2 3" xfId="13598"/>
    <cellStyle name="Normal 7 5 2 2 3 2" xfId="13599"/>
    <cellStyle name="Normal 7 5 2 2 4" xfId="13600"/>
    <cellStyle name="Normal 7 5 2 2 4 2" xfId="13601"/>
    <cellStyle name="Normal 7 5 2 2 5" xfId="13602"/>
    <cellStyle name="Normal 7 5 2 2 6" xfId="13603"/>
    <cellStyle name="Normal 7 5 2 3" xfId="13604"/>
    <cellStyle name="Normal 7 5 2 3 2" xfId="13605"/>
    <cellStyle name="Normal 7 5 2 3 2 2" xfId="13606"/>
    <cellStyle name="Normal 7 5 2 3 3" xfId="13607"/>
    <cellStyle name="Normal 7 5 2 3 3 2" xfId="13608"/>
    <cellStyle name="Normal 7 5 2 3 4" xfId="13609"/>
    <cellStyle name="Normal 7 5 2 4" xfId="13610"/>
    <cellStyle name="Normal 7 5 2 4 2" xfId="13611"/>
    <cellStyle name="Normal 7 5 2 5" xfId="13612"/>
    <cellStyle name="Normal 7 5 2 5 2" xfId="13613"/>
    <cellStyle name="Normal 7 5 2 6" xfId="13614"/>
    <cellStyle name="Normal 7 5 3" xfId="13615"/>
    <cellStyle name="Normal 7 5 3 2" xfId="13616"/>
    <cellStyle name="Normal 7 5 3 2 2" xfId="13617"/>
    <cellStyle name="Normal 7 5 3 2 2 2" xfId="13618"/>
    <cellStyle name="Normal 7 5 3 2 3" xfId="13619"/>
    <cellStyle name="Normal 7 5 3 2 3 2" xfId="13620"/>
    <cellStyle name="Normal 7 5 3 2 4" xfId="13621"/>
    <cellStyle name="Normal 7 5 3 3" xfId="13622"/>
    <cellStyle name="Normal 7 5 3 3 2" xfId="13623"/>
    <cellStyle name="Normal 7 5 3 4" xfId="13624"/>
    <cellStyle name="Normal 7 5 3 4 2" xfId="13625"/>
    <cellStyle name="Normal 7 5 3 5" xfId="13626"/>
    <cellStyle name="Normal 7 5 4" xfId="13627"/>
    <cellStyle name="Normal 7 5 4 2" xfId="13628"/>
    <cellStyle name="Normal 7 5 4 2 2" xfId="13629"/>
    <cellStyle name="Normal 7 5 4 3" xfId="13630"/>
    <cellStyle name="Normal 7 5 4 3 2" xfId="13631"/>
    <cellStyle name="Normal 7 5 4 4" xfId="13632"/>
    <cellStyle name="Normal 7 5 5" xfId="13633"/>
    <cellStyle name="Normal 7 5 5 2" xfId="13634"/>
    <cellStyle name="Normal 7 5 6" xfId="13635"/>
    <cellStyle name="Normal 7 5 6 2" xfId="13636"/>
    <cellStyle name="Normal 7 5 7" xfId="13637"/>
    <cellStyle name="Normal 7 5 8" xfId="13638"/>
    <cellStyle name="Normal 7 6" xfId="13639"/>
    <cellStyle name="Normal 7 6 2" xfId="13640"/>
    <cellStyle name="Normal 7 6 2 2" xfId="13641"/>
    <cellStyle name="Normal 7 6 2 3" xfId="13642"/>
    <cellStyle name="Normal 7 6 3" xfId="13643"/>
    <cellStyle name="Normal 7 6 4" xfId="13644"/>
    <cellStyle name="Normal 7 7" xfId="13645"/>
    <cellStyle name="Normal 7 7 2" xfId="13646"/>
    <cellStyle name="Normal 7 7 2 2" xfId="13647"/>
    <cellStyle name="Normal 7 7 2 2 2" xfId="13648"/>
    <cellStyle name="Normal 7 7 2 2 2 2" xfId="13649"/>
    <cellStyle name="Normal 7 7 2 2 3" xfId="13650"/>
    <cellStyle name="Normal 7 7 2 2 3 2" xfId="13651"/>
    <cellStyle name="Normal 7 7 2 2 4" xfId="13652"/>
    <cellStyle name="Normal 7 7 2 3" xfId="13653"/>
    <cellStyle name="Normal 7 7 2 3 2" xfId="13654"/>
    <cellStyle name="Normal 7 7 2 4" xfId="13655"/>
    <cellStyle name="Normal 7 7 2 4 2" xfId="13656"/>
    <cellStyle name="Normal 7 7 2 5" xfId="13657"/>
    <cellStyle name="Normal 7 7 3" xfId="13658"/>
    <cellStyle name="Normal 7 7 3 2" xfId="13659"/>
    <cellStyle name="Normal 7 7 3 2 2" xfId="13660"/>
    <cellStyle name="Normal 7 7 3 3" xfId="13661"/>
    <cellStyle name="Normal 7 7 3 3 2" xfId="13662"/>
    <cellStyle name="Normal 7 7 3 4" xfId="13663"/>
    <cellStyle name="Normal 7 7 4" xfId="13664"/>
    <cellStyle name="Normal 7 7 4 2" xfId="13665"/>
    <cellStyle name="Normal 7 7 4 3" xfId="13666"/>
    <cellStyle name="Normal 7 7 4 4" xfId="13667"/>
    <cellStyle name="Normal 7 7 5" xfId="13668"/>
    <cellStyle name="Normal 7 7 5 2" xfId="13669"/>
    <cellStyle name="Normal 7 7 6" xfId="13670"/>
    <cellStyle name="Normal 7 8" xfId="13671"/>
    <cellStyle name="Normal 7 8 2" xfId="13672"/>
    <cellStyle name="Normal 7 8 2 2" xfId="13673"/>
    <cellStyle name="Normal 7 8 2 2 2" xfId="13674"/>
    <cellStyle name="Normal 7 8 2 3" xfId="13675"/>
    <cellStyle name="Normal 7 8 2 3 2" xfId="13676"/>
    <cellStyle name="Normal 7 8 2 4" xfId="13677"/>
    <cellStyle name="Normal 7 8 3" xfId="13678"/>
    <cellStyle name="Normal 7 8 3 2" xfId="13679"/>
    <cellStyle name="Normal 7 8 4" xfId="13680"/>
    <cellStyle name="Normal 7 8 4 2" xfId="13681"/>
    <cellStyle name="Normal 7 8 5" xfId="13682"/>
    <cellStyle name="Normal 7 9" xfId="13683"/>
    <cellStyle name="Normal 7 9 2" xfId="13684"/>
    <cellStyle name="Normal 7 9 2 2" xfId="13685"/>
    <cellStyle name="Normal 7 9 3" xfId="13686"/>
    <cellStyle name="Normal 7 9 3 2" xfId="13687"/>
    <cellStyle name="Normal 7 9 4" xfId="13688"/>
    <cellStyle name="Normal 70" xfId="13689"/>
    <cellStyle name="Normal 71" xfId="13690"/>
    <cellStyle name="Normal 72" xfId="13691"/>
    <cellStyle name="Normal 73" xfId="13692"/>
    <cellStyle name="Normal 74" xfId="13693"/>
    <cellStyle name="Normal 75" xfId="13694"/>
    <cellStyle name="Normal 76" xfId="13695"/>
    <cellStyle name="Normal 77" xfId="13696"/>
    <cellStyle name="Normal 78" xfId="13697"/>
    <cellStyle name="Normal 79" xfId="8"/>
    <cellStyle name="Normal 79 2" xfId="32524"/>
    <cellStyle name="Normal 8" xfId="13698"/>
    <cellStyle name="Normal 8 10" xfId="13699"/>
    <cellStyle name="Normal 8 11" xfId="13700"/>
    <cellStyle name="Normal 8 11 2" xfId="13701"/>
    <cellStyle name="Normal 8 11 3" xfId="13702"/>
    <cellStyle name="Normal 8 11 4" xfId="13703"/>
    <cellStyle name="Normal 8 12" xfId="13704"/>
    <cellStyle name="Normal 8 12 2" xfId="13705"/>
    <cellStyle name="Normal 8 12 3" xfId="13706"/>
    <cellStyle name="Normal 8 13" xfId="13707"/>
    <cellStyle name="Normal 8 14" xfId="13708"/>
    <cellStyle name="Normal 8 15" xfId="13709"/>
    <cellStyle name="Normal 8 16" xfId="13710"/>
    <cellStyle name="Normal 8 17" xfId="13711"/>
    <cellStyle name="Normal 8 2" xfId="13712"/>
    <cellStyle name="Normal 8 2 2" xfId="13713"/>
    <cellStyle name="Normal 8 2 2 2" xfId="13714"/>
    <cellStyle name="Normal 8 2 3" xfId="13715"/>
    <cellStyle name="Normal 8 2 4" xfId="13716"/>
    <cellStyle name="Normal 8 2 5" xfId="13717"/>
    <cellStyle name="Normal 8 3" xfId="13718"/>
    <cellStyle name="Normal 8 3 2" xfId="13719"/>
    <cellStyle name="Normal 8 3 2 2" xfId="13720"/>
    <cellStyle name="Normal 8 3 2 3" xfId="13721"/>
    <cellStyle name="Normal 8 3 3" xfId="13722"/>
    <cellStyle name="Normal 8 3 4" xfId="13723"/>
    <cellStyle name="Normal 8 3 5" xfId="13724"/>
    <cellStyle name="Normal 8 3 6" xfId="13725"/>
    <cellStyle name="Normal 8 3 7" xfId="13726"/>
    <cellStyle name="Normal 8 3 8" xfId="13727"/>
    <cellStyle name="Normal 8 3 9" xfId="13728"/>
    <cellStyle name="Normal 8 4" xfId="13729"/>
    <cellStyle name="Normal 8 4 2" xfId="13730"/>
    <cellStyle name="Normal 8 4 2 2" xfId="13731"/>
    <cellStyle name="Normal 8 4 2 2 2" xfId="13732"/>
    <cellStyle name="Normal 8 4 2 2 2 2" xfId="13733"/>
    <cellStyle name="Normal 8 4 2 2 2 2 2" xfId="13734"/>
    <cellStyle name="Normal 8 4 2 2 2 3" xfId="13735"/>
    <cellStyle name="Normal 8 4 2 2 2 3 2" xfId="13736"/>
    <cellStyle name="Normal 8 4 2 2 2 4" xfId="13737"/>
    <cellStyle name="Normal 8 4 2 2 3" xfId="13738"/>
    <cellStyle name="Normal 8 4 2 2 3 2" xfId="13739"/>
    <cellStyle name="Normal 8 4 2 2 4" xfId="13740"/>
    <cellStyle name="Normal 8 4 2 2 4 2" xfId="13741"/>
    <cellStyle name="Normal 8 4 2 2 5" xfId="13742"/>
    <cellStyle name="Normal 8 4 2 3" xfId="13743"/>
    <cellStyle name="Normal 8 4 2 3 2" xfId="13744"/>
    <cellStyle name="Normal 8 4 2 3 2 2" xfId="13745"/>
    <cellStyle name="Normal 8 4 2 3 3" xfId="13746"/>
    <cellStyle name="Normal 8 4 2 3 3 2" xfId="13747"/>
    <cellStyle name="Normal 8 4 2 3 4" xfId="13748"/>
    <cellStyle name="Normal 8 4 2 4" xfId="13749"/>
    <cellStyle name="Normal 8 4 2 4 2" xfId="13750"/>
    <cellStyle name="Normal 8 4 2 5" xfId="13751"/>
    <cellStyle name="Normal 8 4 2 5 2" xfId="13752"/>
    <cellStyle name="Normal 8 4 2 6" xfId="13753"/>
    <cellStyle name="Normal 8 4 3" xfId="13754"/>
    <cellStyle name="Normal 8 4 3 2" xfId="13755"/>
    <cellStyle name="Normal 8 4 3 2 2" xfId="13756"/>
    <cellStyle name="Normal 8 4 3 2 2 2" xfId="13757"/>
    <cellStyle name="Normal 8 4 3 2 3" xfId="13758"/>
    <cellStyle name="Normal 8 4 3 2 3 2" xfId="13759"/>
    <cellStyle name="Normal 8 4 3 2 4" xfId="13760"/>
    <cellStyle name="Normal 8 4 3 3" xfId="13761"/>
    <cellStyle name="Normal 8 4 3 3 2" xfId="13762"/>
    <cellStyle name="Normal 8 4 3 4" xfId="13763"/>
    <cellStyle name="Normal 8 4 3 4 2" xfId="13764"/>
    <cellStyle name="Normal 8 4 3 5" xfId="13765"/>
    <cellStyle name="Normal 8 4 3 6" xfId="13766"/>
    <cellStyle name="Normal 8 4 4" xfId="13767"/>
    <cellStyle name="Normal 8 4 4 2" xfId="13768"/>
    <cellStyle name="Normal 8 4 4 2 2" xfId="13769"/>
    <cellStyle name="Normal 8 4 4 3" xfId="13770"/>
    <cellStyle name="Normal 8 4 4 3 2" xfId="13771"/>
    <cellStyle name="Normal 8 4 4 4" xfId="13772"/>
    <cellStyle name="Normal 8 4 4 5" xfId="13773"/>
    <cellStyle name="Normal 8 4 4 6" xfId="13774"/>
    <cellStyle name="Normal 8 4 5" xfId="13775"/>
    <cellStyle name="Normal 8 4 5 2" xfId="13776"/>
    <cellStyle name="Normal 8 4 5 3" xfId="13777"/>
    <cellStyle name="Normal 8 4 5 4" xfId="13778"/>
    <cellStyle name="Normal 8 4 6" xfId="13779"/>
    <cellStyle name="Normal 8 4 6 2" xfId="13780"/>
    <cellStyle name="Normal 8 4 6 3" xfId="13781"/>
    <cellStyle name="Normal 8 4 6 4" xfId="13782"/>
    <cellStyle name="Normal 8 4 7" xfId="13783"/>
    <cellStyle name="Normal 8 4 7 2" xfId="13784"/>
    <cellStyle name="Normal 8 4 7 3" xfId="13785"/>
    <cellStyle name="Normal 8 5" xfId="13786"/>
    <cellStyle name="Normal 8 5 2" xfId="13787"/>
    <cellStyle name="Normal 8 5 2 2" xfId="13788"/>
    <cellStyle name="Normal 8 5 2 2 2" xfId="13789"/>
    <cellStyle name="Normal 8 5 2 2 2 2" xfId="13790"/>
    <cellStyle name="Normal 8 5 2 2 2 2 2" xfId="13791"/>
    <cellStyle name="Normal 8 5 2 2 2 3" xfId="13792"/>
    <cellStyle name="Normal 8 5 2 2 2 3 2" xfId="13793"/>
    <cellStyle name="Normal 8 5 2 2 2 4" xfId="13794"/>
    <cellStyle name="Normal 8 5 2 2 3" xfId="13795"/>
    <cellStyle name="Normal 8 5 2 2 3 2" xfId="13796"/>
    <cellStyle name="Normal 8 5 2 2 4" xfId="13797"/>
    <cellStyle name="Normal 8 5 2 2 4 2" xfId="13798"/>
    <cellStyle name="Normal 8 5 2 2 5" xfId="13799"/>
    <cellStyle name="Normal 8 5 2 3" xfId="13800"/>
    <cellStyle name="Normal 8 5 2 3 2" xfId="13801"/>
    <cellStyle name="Normal 8 5 2 3 2 2" xfId="13802"/>
    <cellStyle name="Normal 8 5 2 3 3" xfId="13803"/>
    <cellStyle name="Normal 8 5 2 3 3 2" xfId="13804"/>
    <cellStyle name="Normal 8 5 2 3 4" xfId="13805"/>
    <cellStyle name="Normal 8 5 2 4" xfId="13806"/>
    <cellStyle name="Normal 8 5 2 4 2" xfId="13807"/>
    <cellStyle name="Normal 8 5 2 5" xfId="13808"/>
    <cellStyle name="Normal 8 5 2 5 2" xfId="13809"/>
    <cellStyle name="Normal 8 5 2 6" xfId="13810"/>
    <cellStyle name="Normal 8 5 3" xfId="13811"/>
    <cellStyle name="Normal 8 5 3 2" xfId="13812"/>
    <cellStyle name="Normal 8 5 3 2 2" xfId="13813"/>
    <cellStyle name="Normal 8 5 3 2 2 2" xfId="13814"/>
    <cellStyle name="Normal 8 5 3 2 3" xfId="13815"/>
    <cellStyle name="Normal 8 5 3 2 3 2" xfId="13816"/>
    <cellStyle name="Normal 8 5 3 2 4" xfId="13817"/>
    <cellStyle name="Normal 8 5 3 3" xfId="13818"/>
    <cellStyle name="Normal 8 5 3 3 2" xfId="13819"/>
    <cellStyle name="Normal 8 5 3 4" xfId="13820"/>
    <cellStyle name="Normal 8 5 3 4 2" xfId="13821"/>
    <cellStyle name="Normal 8 5 3 5" xfId="13822"/>
    <cellStyle name="Normal 8 5 3 6" xfId="13823"/>
    <cellStyle name="Normal 8 5 4" xfId="13824"/>
    <cellStyle name="Normal 8 5 4 2" xfId="13825"/>
    <cellStyle name="Normal 8 5 4 2 2" xfId="13826"/>
    <cellStyle name="Normal 8 5 4 3" xfId="13827"/>
    <cellStyle name="Normal 8 5 4 3 2" xfId="13828"/>
    <cellStyle name="Normal 8 5 4 4" xfId="13829"/>
    <cellStyle name="Normal 8 5 4 5" xfId="13830"/>
    <cellStyle name="Normal 8 5 4 6" xfId="13831"/>
    <cellStyle name="Normal 8 5 5" xfId="13832"/>
    <cellStyle name="Normal 8 5 5 2" xfId="13833"/>
    <cellStyle name="Normal 8 5 5 3" xfId="13834"/>
    <cellStyle name="Normal 8 5 5 4" xfId="13835"/>
    <cellStyle name="Normal 8 5 6" xfId="13836"/>
    <cellStyle name="Normal 8 5 6 2" xfId="13837"/>
    <cellStyle name="Normal 8 5 6 3" xfId="13838"/>
    <cellStyle name="Normal 8 5 6 4" xfId="13839"/>
    <cellStyle name="Normal 8 5 7" xfId="13840"/>
    <cellStyle name="Normal 8 5 7 2" xfId="13841"/>
    <cellStyle name="Normal 8 5 7 3" xfId="13842"/>
    <cellStyle name="Normal 8 6" xfId="13843"/>
    <cellStyle name="Normal 8 6 2" xfId="13844"/>
    <cellStyle name="Normal 8 6 2 2" xfId="13845"/>
    <cellStyle name="Normal 8 6 2 2 2" xfId="13846"/>
    <cellStyle name="Normal 8 6 2 2 2 2" xfId="13847"/>
    <cellStyle name="Normal 8 6 2 2 3" xfId="13848"/>
    <cellStyle name="Normal 8 6 2 2 3 2" xfId="13849"/>
    <cellStyle name="Normal 8 6 2 2 4" xfId="13850"/>
    <cellStyle name="Normal 8 6 2 3" xfId="13851"/>
    <cellStyle name="Normal 8 6 2 3 2" xfId="13852"/>
    <cellStyle name="Normal 8 6 2 4" xfId="13853"/>
    <cellStyle name="Normal 8 6 2 4 2" xfId="13854"/>
    <cellStyle name="Normal 8 6 2 5" xfId="13855"/>
    <cellStyle name="Normal 8 6 3" xfId="13856"/>
    <cellStyle name="Normal 8 6 3 2" xfId="13857"/>
    <cellStyle name="Normal 8 6 3 2 2" xfId="13858"/>
    <cellStyle name="Normal 8 6 3 3" xfId="13859"/>
    <cellStyle name="Normal 8 6 3 3 2" xfId="13860"/>
    <cellStyle name="Normal 8 6 3 4" xfId="13861"/>
    <cellStyle name="Normal 8 6 4" xfId="13862"/>
    <cellStyle name="Normal 8 6 4 2" xfId="13863"/>
    <cellStyle name="Normal 8 6 5" xfId="13864"/>
    <cellStyle name="Normal 8 6 5 2" xfId="13865"/>
    <cellStyle name="Normal 8 6 6" xfId="13866"/>
    <cellStyle name="Normal 8 7" xfId="13867"/>
    <cellStyle name="Normal 8 7 2" xfId="13868"/>
    <cellStyle name="Normal 8 7 2 2" xfId="13869"/>
    <cellStyle name="Normal 8 7 2 2 2" xfId="13870"/>
    <cellStyle name="Normal 8 7 2 3" xfId="13871"/>
    <cellStyle name="Normal 8 7 2 3 2" xfId="13872"/>
    <cellStyle name="Normal 8 7 2 4" xfId="13873"/>
    <cellStyle name="Normal 8 7 3" xfId="13874"/>
    <cellStyle name="Normal 8 7 3 2" xfId="13875"/>
    <cellStyle name="Normal 8 7 4" xfId="13876"/>
    <cellStyle name="Normal 8 7 4 2" xfId="13877"/>
    <cellStyle name="Normal 8 7 5" xfId="13878"/>
    <cellStyle name="Normal 8 7 6" xfId="13879"/>
    <cellStyle name="Normal 8 8" xfId="13880"/>
    <cellStyle name="Normal 8 8 2" xfId="13881"/>
    <cellStyle name="Normal 8 8 2 2" xfId="13882"/>
    <cellStyle name="Normal 8 8 3" xfId="13883"/>
    <cellStyle name="Normal 8 8 3 2" xfId="13884"/>
    <cellStyle name="Normal 8 8 4" xfId="13885"/>
    <cellStyle name="Normal 8 8 5" xfId="13886"/>
    <cellStyle name="Normal 8 8 6" xfId="13887"/>
    <cellStyle name="Normal 8 9" xfId="13888"/>
    <cellStyle name="Normal 8 9 2" xfId="13889"/>
    <cellStyle name="Normal 8 9 3" xfId="13890"/>
    <cellStyle name="Normal 8 9 4" xfId="13891"/>
    <cellStyle name="Normal 80" xfId="13892"/>
    <cellStyle name="Normal 81" xfId="13893"/>
    <cellStyle name="Normal 82" xfId="32525"/>
    <cellStyle name="Normal 83" xfId="32529"/>
    <cellStyle name="Normal 9" xfId="13894"/>
    <cellStyle name="Normal 9 10" xfId="13895"/>
    <cellStyle name="Normal 9 10 2" xfId="13896"/>
    <cellStyle name="Normal 9 11" xfId="13897"/>
    <cellStyle name="Normal 9 2" xfId="13898"/>
    <cellStyle name="Normal 9 2 2" xfId="13899"/>
    <cellStyle name="Normal 9 2 2 2" xfId="13900"/>
    <cellStyle name="Normal 9 2 2 2 2" xfId="13901"/>
    <cellStyle name="Normal 9 2 2 3" xfId="13902"/>
    <cellStyle name="Normal 9 2 3" xfId="13903"/>
    <cellStyle name="Normal 9 2 3 2" xfId="13904"/>
    <cellStyle name="Normal 9 2 4" xfId="13905"/>
    <cellStyle name="Normal 9 2 5" xfId="13906"/>
    <cellStyle name="Normal 9 2 6" xfId="13907"/>
    <cellStyle name="Normal 9 3" xfId="13908"/>
    <cellStyle name="Normal 9 3 2" xfId="13909"/>
    <cellStyle name="Normal 9 3 2 2" xfId="13910"/>
    <cellStyle name="Normal 9 3 2 2 2" xfId="13911"/>
    <cellStyle name="Normal 9 3 2 3" xfId="13912"/>
    <cellStyle name="Normal 9 3 3" xfId="13913"/>
    <cellStyle name="Normal 9 3 3 2" xfId="13914"/>
    <cellStyle name="Normal 9 3 4" xfId="13915"/>
    <cellStyle name="Normal 9 3 5" xfId="13916"/>
    <cellStyle name="Normal 9 4" xfId="13917"/>
    <cellStyle name="Normal 9 4 2" xfId="13918"/>
    <cellStyle name="Normal 9 4 2 2" xfId="13919"/>
    <cellStyle name="Normal 9 4 2 2 2" xfId="13920"/>
    <cellStyle name="Normal 9 4 2 3" xfId="13921"/>
    <cellStyle name="Normal 9 4 3" xfId="13922"/>
    <cellStyle name="Normal 9 4 3 2" xfId="13923"/>
    <cellStyle name="Normal 9 4 4" xfId="13924"/>
    <cellStyle name="Normal 9 4 5" xfId="13925"/>
    <cellStyle name="Normal 9 5" xfId="13926"/>
    <cellStyle name="Normal 9 5 2" xfId="13927"/>
    <cellStyle name="Normal 9 5 2 2" xfId="13928"/>
    <cellStyle name="Normal 9 5 2 2 2" xfId="13929"/>
    <cellStyle name="Normal 9 5 2 3" xfId="13930"/>
    <cellStyle name="Normal 9 5 3" xfId="13931"/>
    <cellStyle name="Normal 9 5 3 2" xfId="13932"/>
    <cellStyle name="Normal 9 5 4" xfId="13933"/>
    <cellStyle name="Normal 9 6" xfId="13934"/>
    <cellStyle name="Normal 9 6 2" xfId="13935"/>
    <cellStyle name="Normal 9 6 2 2" xfId="13936"/>
    <cellStyle name="Normal 9 6 2 2 2" xfId="13937"/>
    <cellStyle name="Normal 9 6 2 3" xfId="13938"/>
    <cellStyle name="Normal 9 6 3" xfId="13939"/>
    <cellStyle name="Normal 9 6 3 2" xfId="13940"/>
    <cellStyle name="Normal 9 6 4" xfId="13941"/>
    <cellStyle name="Normal 9 7" xfId="13942"/>
    <cellStyle name="Normal 9 7 2" xfId="13943"/>
    <cellStyle name="Normal 9 7 2 2" xfId="13944"/>
    <cellStyle name="Normal 9 7 2 2 2" xfId="13945"/>
    <cellStyle name="Normal 9 7 2 3" xfId="13946"/>
    <cellStyle name="Normal 9 7 3" xfId="13947"/>
    <cellStyle name="Normal 9 7 3 2" xfId="13948"/>
    <cellStyle name="Normal 9 7 4" xfId="13949"/>
    <cellStyle name="Normal 9 8" xfId="13950"/>
    <cellStyle name="Normal 9 8 2" xfId="13951"/>
    <cellStyle name="Normal 9 8 2 2" xfId="13952"/>
    <cellStyle name="Normal 9 8 2 2 2" xfId="13953"/>
    <cellStyle name="Normal 9 8 2 3" xfId="13954"/>
    <cellStyle name="Normal 9 8 3" xfId="13955"/>
    <cellStyle name="Normal 9 8 3 2" xfId="13956"/>
    <cellStyle name="Normal 9 8 4" xfId="13957"/>
    <cellStyle name="Normal 9 9" xfId="13958"/>
    <cellStyle name="Normal 9 9 2" xfId="13959"/>
    <cellStyle name="Normal 9 9 2 2" xfId="13960"/>
    <cellStyle name="Normal 9 9 3" xfId="13961"/>
    <cellStyle name="Normál_8gradk" xfId="13962"/>
    <cellStyle name="Normal-blank" xfId="13963"/>
    <cellStyle name="Normal-bottom" xfId="13964"/>
    <cellStyle name="Normal-center" xfId="13965"/>
    <cellStyle name="Normal-droit" xfId="13966"/>
    <cellStyle name="normální_CZLFS0X0" xfId="13967"/>
    <cellStyle name="Normalny 10" xfId="13968"/>
    <cellStyle name="Normalny 10 2" xfId="13969"/>
    <cellStyle name="Normalny 10 3" xfId="13970"/>
    <cellStyle name="Normalny 10 4" xfId="13971"/>
    <cellStyle name="Normalny 2" xfId="13972"/>
    <cellStyle name="Normalny 2 2" xfId="13973"/>
    <cellStyle name="Normalny 2 2 2" xfId="13974"/>
    <cellStyle name="Normalny 2 2 2 2" xfId="13975"/>
    <cellStyle name="Normalny 2 2 2 2 2" xfId="13976"/>
    <cellStyle name="Normalny 2 2 2 2 3" xfId="13977"/>
    <cellStyle name="Normalny 2 2 2 2 4" xfId="13978"/>
    <cellStyle name="Normalny 2 2 2_T_B1.2" xfId="13979"/>
    <cellStyle name="Normalny 2 2 3" xfId="13980"/>
    <cellStyle name="Normalny 2 2 4" xfId="13981"/>
    <cellStyle name="Normalny 2 2 5" xfId="13982"/>
    <cellStyle name="Normalny 2 2_T_B1.2" xfId="13983"/>
    <cellStyle name="Normalny 2 3" xfId="13984"/>
    <cellStyle name="Normalny 2 3 2" xfId="13985"/>
    <cellStyle name="Normalny 2 3_T_B1.2" xfId="13986"/>
    <cellStyle name="Normalny 2 4" xfId="13987"/>
    <cellStyle name="Normalny 2 4 2" xfId="13988"/>
    <cellStyle name="Normalny 2 4_T_B1.2" xfId="13989"/>
    <cellStyle name="Normalny 2 5" xfId="13990"/>
    <cellStyle name="Normalny 2 5 2" xfId="13991"/>
    <cellStyle name="Normalny 2 5_T_B1.2" xfId="13992"/>
    <cellStyle name="Normalny 2 6" xfId="13993"/>
    <cellStyle name="Normalny 2 6 2" xfId="13994"/>
    <cellStyle name="Normalny 2 6_T_B1.2" xfId="13995"/>
    <cellStyle name="Normalny 2 7" xfId="13996"/>
    <cellStyle name="Normalny 2 7 2" xfId="13997"/>
    <cellStyle name="Normalny 2 7_T_B1.2" xfId="13998"/>
    <cellStyle name="Normalny 2 8" xfId="13999"/>
    <cellStyle name="Normalny 2 8 2" xfId="14000"/>
    <cellStyle name="Normalny 2 8_T_B1.2" xfId="14001"/>
    <cellStyle name="Normalny 2_T_B1.2" xfId="14002"/>
    <cellStyle name="Normalny 3" xfId="14003"/>
    <cellStyle name="Normalny 3 2" xfId="14004"/>
    <cellStyle name="Normalny 3_T_B1.2" xfId="14005"/>
    <cellStyle name="Normalny 4" xfId="14006"/>
    <cellStyle name="Normalny 4 2" xfId="14007"/>
    <cellStyle name="Normalny 4_T_B1.2" xfId="14008"/>
    <cellStyle name="Normalny 5" xfId="14009"/>
    <cellStyle name="Normalny 5 2" xfId="14010"/>
    <cellStyle name="Normalny 5 2 2" xfId="14011"/>
    <cellStyle name="Normalny 5 2 3" xfId="14012"/>
    <cellStyle name="Normalny 5 2 4" xfId="14013"/>
    <cellStyle name="Normalny 5 3" xfId="14014"/>
    <cellStyle name="Normalny 5 3 2" xfId="14015"/>
    <cellStyle name="Normalny 5 3_T_B1.2" xfId="14016"/>
    <cellStyle name="Normalny 5 4" xfId="14017"/>
    <cellStyle name="Normalny 5_T_B1.2" xfId="14018"/>
    <cellStyle name="Normalny 6" xfId="14019"/>
    <cellStyle name="Normalny 6 2" xfId="14020"/>
    <cellStyle name="Normalny 6 3" xfId="14021"/>
    <cellStyle name="Normalny 6 4" xfId="14022"/>
    <cellStyle name="Normalny 7" xfId="14023"/>
    <cellStyle name="Normalny 7 2" xfId="14024"/>
    <cellStyle name="Normalny 7 3" xfId="14025"/>
    <cellStyle name="Normalny 7 4" xfId="14026"/>
    <cellStyle name="Normalny 8" xfId="14027"/>
    <cellStyle name="Normalny 8 2" xfId="14028"/>
    <cellStyle name="Normalny 8 3" xfId="14029"/>
    <cellStyle name="Normalny 8 4" xfId="14030"/>
    <cellStyle name="Normalny 9" xfId="14031"/>
    <cellStyle name="Normalny_Dep. Rolnictwa_Rolnictwo" xfId="14032"/>
    <cellStyle name="Normal-top" xfId="14033"/>
    <cellStyle name="Note 10 2" xfId="14035"/>
    <cellStyle name="Note 10 2 2" xfId="14036"/>
    <cellStyle name="Note 10 2 2 2" xfId="14037"/>
    <cellStyle name="Note 10 2 2 2 2" xfId="14038"/>
    <cellStyle name="Note 10 2 2 2 2 2" xfId="14039"/>
    <cellStyle name="Note 10 2 2 2 3" xfId="14040"/>
    <cellStyle name="Note 10 2 2 2 3 2" xfId="14041"/>
    <cellStyle name="Note 10 2 2 2 4" xfId="14042"/>
    <cellStyle name="Note 10 2 2 2 4 2" xfId="27068"/>
    <cellStyle name="Note 10 2 2 2 5" xfId="14043"/>
    <cellStyle name="Note 10 2 2 3" xfId="14044"/>
    <cellStyle name="Note 10 2 2 3 2" xfId="14045"/>
    <cellStyle name="Note 10 2 2 3 3" xfId="14046"/>
    <cellStyle name="Note 10 2 2 4" xfId="14047"/>
    <cellStyle name="Note 10 2 2 4 2" xfId="14048"/>
    <cellStyle name="Note 10 2 2 4 2 2" xfId="14049"/>
    <cellStyle name="Note 10 2 2 4 2 2 2" xfId="14050"/>
    <cellStyle name="Note 10 2 2 4 2 2 2 2" xfId="27072"/>
    <cellStyle name="Note 10 2 2 4 2 2 3" xfId="27071"/>
    <cellStyle name="Note 10 2 2 4 2 3" xfId="14051"/>
    <cellStyle name="Note 10 2 2 4 2 3 2" xfId="14052"/>
    <cellStyle name="Note 10 2 2 4 2 3 2 2" xfId="27074"/>
    <cellStyle name="Note 10 2 2 4 2 3 3" xfId="27073"/>
    <cellStyle name="Note 10 2 2 4 2 4" xfId="27070"/>
    <cellStyle name="Note 10 2 2 4 3" xfId="14053"/>
    <cellStyle name="Note 10 2 2 4 3 2" xfId="14054"/>
    <cellStyle name="Note 10 2 2 4 3 2 2" xfId="14055"/>
    <cellStyle name="Note 10 2 2 4 3 2 2 2" xfId="27077"/>
    <cellStyle name="Note 10 2 2 4 3 2 3" xfId="27076"/>
    <cellStyle name="Note 10 2 2 4 3 3" xfId="14056"/>
    <cellStyle name="Note 10 2 2 4 3 3 2" xfId="14057"/>
    <cellStyle name="Note 10 2 2 4 3 3 2 2" xfId="27079"/>
    <cellStyle name="Note 10 2 2 4 3 3 3" xfId="27078"/>
    <cellStyle name="Note 10 2 2 4 3 4" xfId="27075"/>
    <cellStyle name="Note 10 2 2 4 4" xfId="14058"/>
    <cellStyle name="Note 10 2 2 4 4 2" xfId="14059"/>
    <cellStyle name="Note 10 2 2 4 4 2 2" xfId="27081"/>
    <cellStyle name="Note 10 2 2 4 4 3" xfId="27080"/>
    <cellStyle name="Note 10 2 2 4 5" xfId="27069"/>
    <cellStyle name="Note 10 2 2 5" xfId="14060"/>
    <cellStyle name="Note 10 2 2 6" xfId="14061"/>
    <cellStyle name="Note 10 2 2 6 2" xfId="14062"/>
    <cellStyle name="Note 10 2 2 6 2 2" xfId="14063"/>
    <cellStyle name="Note 10 2 2 6 2 2 2" xfId="27084"/>
    <cellStyle name="Note 10 2 2 6 2 3" xfId="27083"/>
    <cellStyle name="Note 10 2 2 6 3" xfId="14064"/>
    <cellStyle name="Note 10 2 2 6 3 2" xfId="14065"/>
    <cellStyle name="Note 10 2 2 6 3 2 2" xfId="27086"/>
    <cellStyle name="Note 10 2 2 6 3 3" xfId="27085"/>
    <cellStyle name="Note 10 2 2 6 4" xfId="27082"/>
    <cellStyle name="Note 10 2 2 7" xfId="14066"/>
    <cellStyle name="Note 10 2 2 7 2" xfId="14067"/>
    <cellStyle name="Note 10 2 2 7 2 2" xfId="14068"/>
    <cellStyle name="Note 10 2 2 7 2 2 2" xfId="27089"/>
    <cellStyle name="Note 10 2 2 7 2 3" xfId="27088"/>
    <cellStyle name="Note 10 2 2 7 3" xfId="14069"/>
    <cellStyle name="Note 10 2 2 7 3 2" xfId="14070"/>
    <cellStyle name="Note 10 2 2 7 3 2 2" xfId="27091"/>
    <cellStyle name="Note 10 2 2 7 3 3" xfId="27090"/>
    <cellStyle name="Note 10 2 2 7 4" xfId="27087"/>
    <cellStyle name="Note 10 2 2 8" xfId="14071"/>
    <cellStyle name="Note 10 2 2 8 2" xfId="14072"/>
    <cellStyle name="Note 10 2 2 8 2 2" xfId="27093"/>
    <cellStyle name="Note 10 2 2 8 3" xfId="27092"/>
    <cellStyle name="Note 10 2 2 9" xfId="27067"/>
    <cellStyle name="Note 10 2 3" xfId="14073"/>
    <cellStyle name="Note 10 2 3 2" xfId="14074"/>
    <cellStyle name="Note 10 2 3 2 2" xfId="14075"/>
    <cellStyle name="Note 10 2 3 2 2 2" xfId="14076"/>
    <cellStyle name="Note 10 2 3 2 3" xfId="14077"/>
    <cellStyle name="Note 10 2 3 2 3 2" xfId="27094"/>
    <cellStyle name="Note 10 2 3 2 4" xfId="14078"/>
    <cellStyle name="Note 10 2 3 3" xfId="14079"/>
    <cellStyle name="Note 10 2 3 3 2" xfId="14080"/>
    <cellStyle name="Note 10 2 3 3 2 2" xfId="14081"/>
    <cellStyle name="Note 10 2 3 3 2 2 2" xfId="14082"/>
    <cellStyle name="Note 10 2 3 3 2 2 2 2" xfId="27098"/>
    <cellStyle name="Note 10 2 3 3 2 2 3" xfId="27097"/>
    <cellStyle name="Note 10 2 3 3 2 3" xfId="14083"/>
    <cellStyle name="Note 10 2 3 3 2 3 2" xfId="14084"/>
    <cellStyle name="Note 10 2 3 3 2 3 2 2" xfId="27100"/>
    <cellStyle name="Note 10 2 3 3 2 3 3" xfId="27099"/>
    <cellStyle name="Note 10 2 3 3 2 4" xfId="27096"/>
    <cellStyle name="Note 10 2 3 3 3" xfId="14085"/>
    <cellStyle name="Note 10 2 3 3 3 2" xfId="14086"/>
    <cellStyle name="Note 10 2 3 3 3 2 2" xfId="14087"/>
    <cellStyle name="Note 10 2 3 3 3 2 2 2" xfId="27103"/>
    <cellStyle name="Note 10 2 3 3 3 2 3" xfId="27102"/>
    <cellStyle name="Note 10 2 3 3 3 3" xfId="14088"/>
    <cellStyle name="Note 10 2 3 3 3 3 2" xfId="14089"/>
    <cellStyle name="Note 10 2 3 3 3 3 2 2" xfId="27105"/>
    <cellStyle name="Note 10 2 3 3 3 3 3" xfId="27104"/>
    <cellStyle name="Note 10 2 3 3 3 4" xfId="27101"/>
    <cellStyle name="Note 10 2 3 3 4" xfId="14090"/>
    <cellStyle name="Note 10 2 3 3 4 2" xfId="14091"/>
    <cellStyle name="Note 10 2 3 3 4 2 2" xfId="27107"/>
    <cellStyle name="Note 10 2 3 3 4 3" xfId="27106"/>
    <cellStyle name="Note 10 2 3 3 5" xfId="27095"/>
    <cellStyle name="Note 10 2 3 4" xfId="14092"/>
    <cellStyle name="Note 10 2 3 4 2" xfId="14093"/>
    <cellStyle name="Note 10 2 3 5" xfId="14094"/>
    <cellStyle name="Note 10 2 3 5 2" xfId="27108"/>
    <cellStyle name="Note 10 2 3 6" xfId="14095"/>
    <cellStyle name="Note 10 2 3 6 2" xfId="27109"/>
    <cellStyle name="Note 10 2 4" xfId="14096"/>
    <cellStyle name="Note 10 2 4 2" xfId="14097"/>
    <cellStyle name="Note 10 2 4 2 2" xfId="14098"/>
    <cellStyle name="Note 10 2 4 3" xfId="14099"/>
    <cellStyle name="Note 10 2 4 3 2" xfId="27110"/>
    <cellStyle name="Note 10 2 4 4" xfId="14100"/>
    <cellStyle name="Note 10 2 5" xfId="14101"/>
    <cellStyle name="Note 10 2 5 2" xfId="14102"/>
    <cellStyle name="Note 10 2 5 2 2" xfId="14103"/>
    <cellStyle name="Note 10 2 5 2 2 2" xfId="14104"/>
    <cellStyle name="Note 10 2 5 2 2 2 2" xfId="27114"/>
    <cellStyle name="Note 10 2 5 2 2 3" xfId="27113"/>
    <cellStyle name="Note 10 2 5 2 3" xfId="14105"/>
    <cellStyle name="Note 10 2 5 2 3 2" xfId="14106"/>
    <cellStyle name="Note 10 2 5 2 3 2 2" xfId="27116"/>
    <cellStyle name="Note 10 2 5 2 3 3" xfId="27115"/>
    <cellStyle name="Note 10 2 5 2 4" xfId="27112"/>
    <cellStyle name="Note 10 2 5 3" xfId="14107"/>
    <cellStyle name="Note 10 2 5 3 2" xfId="14108"/>
    <cellStyle name="Note 10 2 5 3 2 2" xfId="14109"/>
    <cellStyle name="Note 10 2 5 3 2 2 2" xfId="27118"/>
    <cellStyle name="Note 10 2 5 3 2 3" xfId="27117"/>
    <cellStyle name="Note 10 2 5 3 3" xfId="14110"/>
    <cellStyle name="Note 10 2 5 3 3 2" xfId="14111"/>
    <cellStyle name="Note 10 2 5 3 3 2 2" xfId="27120"/>
    <cellStyle name="Note 10 2 5 3 3 3" xfId="27119"/>
    <cellStyle name="Note 10 2 5 4" xfId="14112"/>
    <cellStyle name="Note 10 2 5 4 2" xfId="14113"/>
    <cellStyle name="Note 10 2 5 4 2 2" xfId="27122"/>
    <cellStyle name="Note 10 2 5 4 3" xfId="27121"/>
    <cellStyle name="Note 10 2 5 5" xfId="27111"/>
    <cellStyle name="Note 10 2 6" xfId="14114"/>
    <cellStyle name="Note 10 2 6 2" xfId="27123"/>
    <cellStyle name="Note 10 2 7" xfId="14115"/>
    <cellStyle name="Note 10 2 7 2" xfId="27124"/>
    <cellStyle name="Note 10 3" xfId="14116"/>
    <cellStyle name="Note 10 3 2" xfId="14117"/>
    <cellStyle name="Note 10 3 2 2" xfId="14118"/>
    <cellStyle name="Note 10 3 2 2 2" xfId="14119"/>
    <cellStyle name="Note 10 3 2 2 2 2" xfId="14120"/>
    <cellStyle name="Note 10 3 2 2 3" xfId="14121"/>
    <cellStyle name="Note 10 3 2 2 3 2" xfId="14122"/>
    <cellStyle name="Note 10 3 2 2 4" xfId="14123"/>
    <cellStyle name="Note 10 3 2 2 4 2" xfId="27126"/>
    <cellStyle name="Note 10 3 2 2 5" xfId="14124"/>
    <cellStyle name="Note 10 3 2 3" xfId="14125"/>
    <cellStyle name="Note 10 3 2 3 2" xfId="14126"/>
    <cellStyle name="Note 10 3 2 3 3" xfId="14127"/>
    <cellStyle name="Note 10 3 2 4" xfId="14128"/>
    <cellStyle name="Note 10 3 2 4 2" xfId="14129"/>
    <cellStyle name="Note 10 3 2 4 2 2" xfId="14130"/>
    <cellStyle name="Note 10 3 2 4 2 2 2" xfId="14131"/>
    <cellStyle name="Note 10 3 2 4 2 2 2 2" xfId="27130"/>
    <cellStyle name="Note 10 3 2 4 2 2 3" xfId="27129"/>
    <cellStyle name="Note 10 3 2 4 2 3" xfId="14132"/>
    <cellStyle name="Note 10 3 2 4 2 3 2" xfId="14133"/>
    <cellStyle name="Note 10 3 2 4 2 3 2 2" xfId="27132"/>
    <cellStyle name="Note 10 3 2 4 2 3 3" xfId="27131"/>
    <cellStyle name="Note 10 3 2 4 2 4" xfId="27128"/>
    <cellStyle name="Note 10 3 2 4 3" xfId="14134"/>
    <cellStyle name="Note 10 3 2 4 3 2" xfId="14135"/>
    <cellStyle name="Note 10 3 2 4 3 2 2" xfId="14136"/>
    <cellStyle name="Note 10 3 2 4 3 2 2 2" xfId="27135"/>
    <cellStyle name="Note 10 3 2 4 3 2 3" xfId="27134"/>
    <cellStyle name="Note 10 3 2 4 3 3" xfId="14137"/>
    <cellStyle name="Note 10 3 2 4 3 3 2" xfId="14138"/>
    <cellStyle name="Note 10 3 2 4 3 3 2 2" xfId="27137"/>
    <cellStyle name="Note 10 3 2 4 3 3 3" xfId="27136"/>
    <cellStyle name="Note 10 3 2 4 3 4" xfId="27133"/>
    <cellStyle name="Note 10 3 2 4 4" xfId="14139"/>
    <cellStyle name="Note 10 3 2 4 4 2" xfId="14140"/>
    <cellStyle name="Note 10 3 2 4 4 2 2" xfId="27139"/>
    <cellStyle name="Note 10 3 2 4 4 3" xfId="27138"/>
    <cellStyle name="Note 10 3 2 4 5" xfId="27127"/>
    <cellStyle name="Note 10 3 2 5" xfId="14141"/>
    <cellStyle name="Note 10 3 2 6" xfId="14142"/>
    <cellStyle name="Note 10 3 2 6 2" xfId="14143"/>
    <cellStyle name="Note 10 3 2 6 2 2" xfId="14144"/>
    <cellStyle name="Note 10 3 2 6 2 2 2" xfId="27142"/>
    <cellStyle name="Note 10 3 2 6 2 3" xfId="27141"/>
    <cellStyle name="Note 10 3 2 6 3" xfId="14145"/>
    <cellStyle name="Note 10 3 2 6 3 2" xfId="14146"/>
    <cellStyle name="Note 10 3 2 6 3 2 2" xfId="27144"/>
    <cellStyle name="Note 10 3 2 6 3 3" xfId="27143"/>
    <cellStyle name="Note 10 3 2 6 4" xfId="27140"/>
    <cellStyle name="Note 10 3 2 7" xfId="14147"/>
    <cellStyle name="Note 10 3 2 7 2" xfId="14148"/>
    <cellStyle name="Note 10 3 2 7 2 2" xfId="14149"/>
    <cellStyle name="Note 10 3 2 7 2 2 2" xfId="27147"/>
    <cellStyle name="Note 10 3 2 7 2 3" xfId="27146"/>
    <cellStyle name="Note 10 3 2 7 3" xfId="14150"/>
    <cellStyle name="Note 10 3 2 7 3 2" xfId="14151"/>
    <cellStyle name="Note 10 3 2 7 3 2 2" xfId="27149"/>
    <cellStyle name="Note 10 3 2 7 3 3" xfId="27148"/>
    <cellStyle name="Note 10 3 2 7 4" xfId="27145"/>
    <cellStyle name="Note 10 3 2 8" xfId="14152"/>
    <cellStyle name="Note 10 3 2 8 2" xfId="14153"/>
    <cellStyle name="Note 10 3 2 8 2 2" xfId="27151"/>
    <cellStyle name="Note 10 3 2 8 3" xfId="27150"/>
    <cellStyle name="Note 10 3 2 9" xfId="27125"/>
    <cellStyle name="Note 10 3 3" xfId="14154"/>
    <cellStyle name="Note 10 3 3 2" xfId="14155"/>
    <cellStyle name="Note 10 3 3 2 2" xfId="14156"/>
    <cellStyle name="Note 10 3 3 2 2 2" xfId="14157"/>
    <cellStyle name="Note 10 3 3 2 3" xfId="14158"/>
    <cellStyle name="Note 10 3 3 2 3 2" xfId="27152"/>
    <cellStyle name="Note 10 3 3 2 4" xfId="14159"/>
    <cellStyle name="Note 10 3 3 3" xfId="14160"/>
    <cellStyle name="Note 10 3 3 3 2" xfId="14161"/>
    <cellStyle name="Note 10 3 3 3 2 2" xfId="14162"/>
    <cellStyle name="Note 10 3 3 3 2 2 2" xfId="14163"/>
    <cellStyle name="Note 10 3 3 3 2 2 2 2" xfId="27156"/>
    <cellStyle name="Note 10 3 3 3 2 2 3" xfId="27155"/>
    <cellStyle name="Note 10 3 3 3 2 3" xfId="14164"/>
    <cellStyle name="Note 10 3 3 3 2 3 2" xfId="14165"/>
    <cellStyle name="Note 10 3 3 3 2 3 2 2" xfId="27158"/>
    <cellStyle name="Note 10 3 3 3 2 3 3" xfId="27157"/>
    <cellStyle name="Note 10 3 3 3 2 4" xfId="27154"/>
    <cellStyle name="Note 10 3 3 3 3" xfId="14166"/>
    <cellStyle name="Note 10 3 3 3 3 2" xfId="14167"/>
    <cellStyle name="Note 10 3 3 3 3 2 2" xfId="14168"/>
    <cellStyle name="Note 10 3 3 3 3 2 2 2" xfId="27161"/>
    <cellStyle name="Note 10 3 3 3 3 2 3" xfId="27160"/>
    <cellStyle name="Note 10 3 3 3 3 3" xfId="14169"/>
    <cellStyle name="Note 10 3 3 3 3 3 2" xfId="14170"/>
    <cellStyle name="Note 10 3 3 3 3 3 2 2" xfId="27163"/>
    <cellStyle name="Note 10 3 3 3 3 3 3" xfId="27162"/>
    <cellStyle name="Note 10 3 3 3 3 4" xfId="27159"/>
    <cellStyle name="Note 10 3 3 3 4" xfId="14171"/>
    <cellStyle name="Note 10 3 3 3 4 2" xfId="14172"/>
    <cellStyle name="Note 10 3 3 3 4 2 2" xfId="27165"/>
    <cellStyle name="Note 10 3 3 3 4 3" xfId="27164"/>
    <cellStyle name="Note 10 3 3 3 5" xfId="27153"/>
    <cellStyle name="Note 10 3 3 4" xfId="14173"/>
    <cellStyle name="Note 10 3 3 4 2" xfId="14174"/>
    <cellStyle name="Note 10 3 3 5" xfId="14175"/>
    <cellStyle name="Note 10 3 3 5 2" xfId="27166"/>
    <cellStyle name="Note 10 3 3 6" xfId="14176"/>
    <cellStyle name="Note 10 3 3 6 2" xfId="27167"/>
    <cellStyle name="Note 10 3 4" xfId="14177"/>
    <cellStyle name="Note 10 3 4 2" xfId="14178"/>
    <cellStyle name="Note 10 3 4 2 2" xfId="14179"/>
    <cellStyle name="Note 10 3 4 3" xfId="14180"/>
    <cellStyle name="Note 10 3 4 3 2" xfId="27168"/>
    <cellStyle name="Note 10 3 4 4" xfId="14181"/>
    <cellStyle name="Note 10 3 5" xfId="14182"/>
    <cellStyle name="Note 10 3 5 2" xfId="14183"/>
    <cellStyle name="Note 10 3 5 2 2" xfId="14184"/>
    <cellStyle name="Note 10 3 5 2 2 2" xfId="14185"/>
    <cellStyle name="Note 10 3 5 2 2 2 2" xfId="27172"/>
    <cellStyle name="Note 10 3 5 2 2 3" xfId="27171"/>
    <cellStyle name="Note 10 3 5 2 3" xfId="14186"/>
    <cellStyle name="Note 10 3 5 2 3 2" xfId="14187"/>
    <cellStyle name="Note 10 3 5 2 3 2 2" xfId="27174"/>
    <cellStyle name="Note 10 3 5 2 3 3" xfId="27173"/>
    <cellStyle name="Note 10 3 5 2 4" xfId="27170"/>
    <cellStyle name="Note 10 3 5 3" xfId="14188"/>
    <cellStyle name="Note 10 3 5 3 2" xfId="14189"/>
    <cellStyle name="Note 10 3 5 3 2 2" xfId="14190"/>
    <cellStyle name="Note 10 3 5 3 2 2 2" xfId="27176"/>
    <cellStyle name="Note 10 3 5 3 2 3" xfId="27175"/>
    <cellStyle name="Note 10 3 5 3 3" xfId="14191"/>
    <cellStyle name="Note 10 3 5 3 3 2" xfId="14192"/>
    <cellStyle name="Note 10 3 5 3 3 2 2" xfId="27178"/>
    <cellStyle name="Note 10 3 5 3 3 3" xfId="27177"/>
    <cellStyle name="Note 10 3 5 4" xfId="14193"/>
    <cellStyle name="Note 10 3 5 4 2" xfId="14194"/>
    <cellStyle name="Note 10 3 5 4 2 2" xfId="27180"/>
    <cellStyle name="Note 10 3 5 4 3" xfId="27179"/>
    <cellStyle name="Note 10 3 5 5" xfId="27169"/>
    <cellStyle name="Note 10 3 6" xfId="14195"/>
    <cellStyle name="Note 10 3 6 2" xfId="27181"/>
    <cellStyle name="Note 10 3 7" xfId="14196"/>
    <cellStyle name="Note 10 3 7 2" xfId="27182"/>
    <cellStyle name="Note 10 4" xfId="14197"/>
    <cellStyle name="Note 10 4 2" xfId="14198"/>
    <cellStyle name="Note 10 4 2 2" xfId="14199"/>
    <cellStyle name="Note 10 4 2 2 2" xfId="14200"/>
    <cellStyle name="Note 10 4 2 2 2 2" xfId="14201"/>
    <cellStyle name="Note 10 4 2 2 3" xfId="14202"/>
    <cellStyle name="Note 10 4 2 2 3 2" xfId="14203"/>
    <cellStyle name="Note 10 4 2 2 4" xfId="14204"/>
    <cellStyle name="Note 10 4 2 2 4 2" xfId="27184"/>
    <cellStyle name="Note 10 4 2 2 5" xfId="14205"/>
    <cellStyle name="Note 10 4 2 3" xfId="14206"/>
    <cellStyle name="Note 10 4 2 3 2" xfId="14207"/>
    <cellStyle name="Note 10 4 2 3 3" xfId="14208"/>
    <cellStyle name="Note 10 4 2 4" xfId="14209"/>
    <cellStyle name="Note 10 4 2 4 2" xfId="14210"/>
    <cellStyle name="Note 10 4 2 4 2 2" xfId="14211"/>
    <cellStyle name="Note 10 4 2 4 2 2 2" xfId="14212"/>
    <cellStyle name="Note 10 4 2 4 2 2 2 2" xfId="27188"/>
    <cellStyle name="Note 10 4 2 4 2 2 3" xfId="27187"/>
    <cellStyle name="Note 10 4 2 4 2 3" xfId="14213"/>
    <cellStyle name="Note 10 4 2 4 2 3 2" xfId="14214"/>
    <cellStyle name="Note 10 4 2 4 2 3 2 2" xfId="27190"/>
    <cellStyle name="Note 10 4 2 4 2 3 3" xfId="27189"/>
    <cellStyle name="Note 10 4 2 4 2 4" xfId="27186"/>
    <cellStyle name="Note 10 4 2 4 3" xfId="14215"/>
    <cellStyle name="Note 10 4 2 4 3 2" xfId="14216"/>
    <cellStyle name="Note 10 4 2 4 3 2 2" xfId="14217"/>
    <cellStyle name="Note 10 4 2 4 3 2 2 2" xfId="27193"/>
    <cellStyle name="Note 10 4 2 4 3 2 3" xfId="27192"/>
    <cellStyle name="Note 10 4 2 4 3 3" xfId="14218"/>
    <cellStyle name="Note 10 4 2 4 3 3 2" xfId="14219"/>
    <cellStyle name="Note 10 4 2 4 3 3 2 2" xfId="27195"/>
    <cellStyle name="Note 10 4 2 4 3 3 3" xfId="27194"/>
    <cellStyle name="Note 10 4 2 4 3 4" xfId="27191"/>
    <cellStyle name="Note 10 4 2 4 4" xfId="14220"/>
    <cellStyle name="Note 10 4 2 4 4 2" xfId="14221"/>
    <cellStyle name="Note 10 4 2 4 4 2 2" xfId="27197"/>
    <cellStyle name="Note 10 4 2 4 4 3" xfId="27196"/>
    <cellStyle name="Note 10 4 2 4 5" xfId="27185"/>
    <cellStyle name="Note 10 4 2 5" xfId="14222"/>
    <cellStyle name="Note 10 4 2 6" xfId="14223"/>
    <cellStyle name="Note 10 4 2 6 2" xfId="14224"/>
    <cellStyle name="Note 10 4 2 6 2 2" xfId="14225"/>
    <cellStyle name="Note 10 4 2 6 2 2 2" xfId="27200"/>
    <cellStyle name="Note 10 4 2 6 2 3" xfId="27199"/>
    <cellStyle name="Note 10 4 2 6 3" xfId="14226"/>
    <cellStyle name="Note 10 4 2 6 3 2" xfId="14227"/>
    <cellStyle name="Note 10 4 2 6 3 2 2" xfId="27202"/>
    <cellStyle name="Note 10 4 2 6 3 3" xfId="27201"/>
    <cellStyle name="Note 10 4 2 6 4" xfId="27198"/>
    <cellStyle name="Note 10 4 2 7" xfId="14228"/>
    <cellStyle name="Note 10 4 2 7 2" xfId="14229"/>
    <cellStyle name="Note 10 4 2 7 2 2" xfId="14230"/>
    <cellStyle name="Note 10 4 2 7 2 2 2" xfId="27205"/>
    <cellStyle name="Note 10 4 2 7 2 3" xfId="27204"/>
    <cellStyle name="Note 10 4 2 7 3" xfId="14231"/>
    <cellStyle name="Note 10 4 2 7 3 2" xfId="14232"/>
    <cellStyle name="Note 10 4 2 7 3 2 2" xfId="27207"/>
    <cellStyle name="Note 10 4 2 7 3 3" xfId="27206"/>
    <cellStyle name="Note 10 4 2 7 4" xfId="27203"/>
    <cellStyle name="Note 10 4 2 8" xfId="14233"/>
    <cellStyle name="Note 10 4 2 8 2" xfId="14234"/>
    <cellStyle name="Note 10 4 2 8 2 2" xfId="27209"/>
    <cellStyle name="Note 10 4 2 8 3" xfId="27208"/>
    <cellStyle name="Note 10 4 2 9" xfId="27183"/>
    <cellStyle name="Note 10 4 3" xfId="14235"/>
    <cellStyle name="Note 10 4 3 2" xfId="14236"/>
    <cellStyle name="Note 10 4 3 2 2" xfId="14237"/>
    <cellStyle name="Note 10 4 3 2 2 2" xfId="14238"/>
    <cellStyle name="Note 10 4 3 2 3" xfId="14239"/>
    <cellStyle name="Note 10 4 3 2 3 2" xfId="27210"/>
    <cellStyle name="Note 10 4 3 2 4" xfId="14240"/>
    <cellStyle name="Note 10 4 3 3" xfId="14241"/>
    <cellStyle name="Note 10 4 3 3 2" xfId="14242"/>
    <cellStyle name="Note 10 4 3 3 2 2" xfId="14243"/>
    <cellStyle name="Note 10 4 3 3 2 2 2" xfId="14244"/>
    <cellStyle name="Note 10 4 3 3 2 2 2 2" xfId="27214"/>
    <cellStyle name="Note 10 4 3 3 2 2 3" xfId="27213"/>
    <cellStyle name="Note 10 4 3 3 2 3" xfId="14245"/>
    <cellStyle name="Note 10 4 3 3 2 3 2" xfId="14246"/>
    <cellStyle name="Note 10 4 3 3 2 3 2 2" xfId="27216"/>
    <cellStyle name="Note 10 4 3 3 2 3 3" xfId="27215"/>
    <cellStyle name="Note 10 4 3 3 2 4" xfId="27212"/>
    <cellStyle name="Note 10 4 3 3 3" xfId="14247"/>
    <cellStyle name="Note 10 4 3 3 3 2" xfId="14248"/>
    <cellStyle name="Note 10 4 3 3 3 2 2" xfId="14249"/>
    <cellStyle name="Note 10 4 3 3 3 2 2 2" xfId="27219"/>
    <cellStyle name="Note 10 4 3 3 3 2 3" xfId="27218"/>
    <cellStyle name="Note 10 4 3 3 3 3" xfId="14250"/>
    <cellStyle name="Note 10 4 3 3 3 3 2" xfId="14251"/>
    <cellStyle name="Note 10 4 3 3 3 3 2 2" xfId="27221"/>
    <cellStyle name="Note 10 4 3 3 3 3 3" xfId="27220"/>
    <cellStyle name="Note 10 4 3 3 3 4" xfId="27217"/>
    <cellStyle name="Note 10 4 3 3 4" xfId="14252"/>
    <cellStyle name="Note 10 4 3 3 4 2" xfId="14253"/>
    <cellStyle name="Note 10 4 3 3 4 2 2" xfId="27223"/>
    <cellStyle name="Note 10 4 3 3 4 3" xfId="27222"/>
    <cellStyle name="Note 10 4 3 3 5" xfId="27211"/>
    <cellStyle name="Note 10 4 3 4" xfId="14254"/>
    <cellStyle name="Note 10 4 3 4 2" xfId="14255"/>
    <cellStyle name="Note 10 4 3 5" xfId="14256"/>
    <cellStyle name="Note 10 4 3 5 2" xfId="27224"/>
    <cellStyle name="Note 10 4 3 6" xfId="14257"/>
    <cellStyle name="Note 10 4 3 6 2" xfId="27225"/>
    <cellStyle name="Note 10 4 4" xfId="14258"/>
    <cellStyle name="Note 10 4 4 2" xfId="14259"/>
    <cellStyle name="Note 10 4 4 2 2" xfId="14260"/>
    <cellStyle name="Note 10 4 4 3" xfId="14261"/>
    <cellStyle name="Note 10 4 4 3 2" xfId="27226"/>
    <cellStyle name="Note 10 4 4 4" xfId="14262"/>
    <cellStyle name="Note 10 4 5" xfId="14263"/>
    <cellStyle name="Note 10 4 5 2" xfId="14264"/>
    <cellStyle name="Note 10 4 5 2 2" xfId="14265"/>
    <cellStyle name="Note 10 4 5 2 2 2" xfId="14266"/>
    <cellStyle name="Note 10 4 5 2 2 2 2" xfId="27230"/>
    <cellStyle name="Note 10 4 5 2 2 3" xfId="27229"/>
    <cellStyle name="Note 10 4 5 2 3" xfId="14267"/>
    <cellStyle name="Note 10 4 5 2 3 2" xfId="14268"/>
    <cellStyle name="Note 10 4 5 2 3 2 2" xfId="27232"/>
    <cellStyle name="Note 10 4 5 2 3 3" xfId="27231"/>
    <cellStyle name="Note 10 4 5 2 4" xfId="27228"/>
    <cellStyle name="Note 10 4 5 3" xfId="14269"/>
    <cellStyle name="Note 10 4 5 3 2" xfId="14270"/>
    <cellStyle name="Note 10 4 5 3 2 2" xfId="14271"/>
    <cellStyle name="Note 10 4 5 3 2 2 2" xfId="27234"/>
    <cellStyle name="Note 10 4 5 3 2 3" xfId="27233"/>
    <cellStyle name="Note 10 4 5 3 3" xfId="14272"/>
    <cellStyle name="Note 10 4 5 3 3 2" xfId="14273"/>
    <cellStyle name="Note 10 4 5 3 3 2 2" xfId="27236"/>
    <cellStyle name="Note 10 4 5 3 3 3" xfId="27235"/>
    <cellStyle name="Note 10 4 5 4" xfId="14274"/>
    <cellStyle name="Note 10 4 5 4 2" xfId="14275"/>
    <cellStyle name="Note 10 4 5 4 2 2" xfId="27238"/>
    <cellStyle name="Note 10 4 5 4 3" xfId="27237"/>
    <cellStyle name="Note 10 4 5 5" xfId="27227"/>
    <cellStyle name="Note 10 4 6" xfId="14276"/>
    <cellStyle name="Note 10 4 6 2" xfId="27239"/>
    <cellStyle name="Note 10 4 7" xfId="14277"/>
    <cellStyle name="Note 10 4 7 2" xfId="27240"/>
    <cellStyle name="Note 10 5" xfId="14278"/>
    <cellStyle name="Note 10 5 2" xfId="14279"/>
    <cellStyle name="Note 10 5 2 2" xfId="14280"/>
    <cellStyle name="Note 10 5 2 2 2" xfId="14281"/>
    <cellStyle name="Note 10 5 2 2 2 2" xfId="14282"/>
    <cellStyle name="Note 10 5 2 2 3" xfId="14283"/>
    <cellStyle name="Note 10 5 2 2 3 2" xfId="14284"/>
    <cellStyle name="Note 10 5 2 2 4" xfId="14285"/>
    <cellStyle name="Note 10 5 2 2 4 2" xfId="27242"/>
    <cellStyle name="Note 10 5 2 2 5" xfId="14286"/>
    <cellStyle name="Note 10 5 2 3" xfId="14287"/>
    <cellStyle name="Note 10 5 2 3 2" xfId="14288"/>
    <cellStyle name="Note 10 5 2 3 3" xfId="14289"/>
    <cellStyle name="Note 10 5 2 4" xfId="14290"/>
    <cellStyle name="Note 10 5 2 4 2" xfId="14291"/>
    <cellStyle name="Note 10 5 2 4 2 2" xfId="14292"/>
    <cellStyle name="Note 10 5 2 4 2 2 2" xfId="14293"/>
    <cellStyle name="Note 10 5 2 4 2 2 2 2" xfId="27246"/>
    <cellStyle name="Note 10 5 2 4 2 2 3" xfId="27245"/>
    <cellStyle name="Note 10 5 2 4 2 3" xfId="14294"/>
    <cellStyle name="Note 10 5 2 4 2 3 2" xfId="14295"/>
    <cellStyle name="Note 10 5 2 4 2 3 2 2" xfId="27248"/>
    <cellStyle name="Note 10 5 2 4 2 3 3" xfId="27247"/>
    <cellStyle name="Note 10 5 2 4 2 4" xfId="27244"/>
    <cellStyle name="Note 10 5 2 4 3" xfId="14296"/>
    <cellStyle name="Note 10 5 2 4 3 2" xfId="14297"/>
    <cellStyle name="Note 10 5 2 4 3 2 2" xfId="14298"/>
    <cellStyle name="Note 10 5 2 4 3 2 2 2" xfId="27251"/>
    <cellStyle name="Note 10 5 2 4 3 2 3" xfId="27250"/>
    <cellStyle name="Note 10 5 2 4 3 3" xfId="14299"/>
    <cellStyle name="Note 10 5 2 4 3 3 2" xfId="14300"/>
    <cellStyle name="Note 10 5 2 4 3 3 2 2" xfId="27253"/>
    <cellStyle name="Note 10 5 2 4 3 3 3" xfId="27252"/>
    <cellStyle name="Note 10 5 2 4 3 4" xfId="27249"/>
    <cellStyle name="Note 10 5 2 4 4" xfId="14301"/>
    <cellStyle name="Note 10 5 2 4 4 2" xfId="14302"/>
    <cellStyle name="Note 10 5 2 4 4 2 2" xfId="27255"/>
    <cellStyle name="Note 10 5 2 4 4 3" xfId="27254"/>
    <cellStyle name="Note 10 5 2 4 5" xfId="27243"/>
    <cellStyle name="Note 10 5 2 5" xfId="14303"/>
    <cellStyle name="Note 10 5 2 6" xfId="14304"/>
    <cellStyle name="Note 10 5 2 6 2" xfId="14305"/>
    <cellStyle name="Note 10 5 2 6 2 2" xfId="14306"/>
    <cellStyle name="Note 10 5 2 6 2 2 2" xfId="27258"/>
    <cellStyle name="Note 10 5 2 6 2 3" xfId="27257"/>
    <cellStyle name="Note 10 5 2 6 3" xfId="14307"/>
    <cellStyle name="Note 10 5 2 6 3 2" xfId="14308"/>
    <cellStyle name="Note 10 5 2 6 3 2 2" xfId="27260"/>
    <cellStyle name="Note 10 5 2 6 3 3" xfId="27259"/>
    <cellStyle name="Note 10 5 2 6 4" xfId="27256"/>
    <cellStyle name="Note 10 5 2 7" xfId="14309"/>
    <cellStyle name="Note 10 5 2 7 2" xfId="14310"/>
    <cellStyle name="Note 10 5 2 7 2 2" xfId="14311"/>
    <cellStyle name="Note 10 5 2 7 2 2 2" xfId="27263"/>
    <cellStyle name="Note 10 5 2 7 2 3" xfId="27262"/>
    <cellStyle name="Note 10 5 2 7 3" xfId="14312"/>
    <cellStyle name="Note 10 5 2 7 3 2" xfId="14313"/>
    <cellStyle name="Note 10 5 2 7 3 2 2" xfId="27265"/>
    <cellStyle name="Note 10 5 2 7 3 3" xfId="27264"/>
    <cellStyle name="Note 10 5 2 7 4" xfId="27261"/>
    <cellStyle name="Note 10 5 2 8" xfId="14314"/>
    <cellStyle name="Note 10 5 2 8 2" xfId="14315"/>
    <cellStyle name="Note 10 5 2 8 2 2" xfId="27267"/>
    <cellStyle name="Note 10 5 2 8 3" xfId="27266"/>
    <cellStyle name="Note 10 5 2 9" xfId="27241"/>
    <cellStyle name="Note 10 5 3" xfId="14316"/>
    <cellStyle name="Note 10 5 3 2" xfId="14317"/>
    <cellStyle name="Note 10 5 3 2 2" xfId="14318"/>
    <cellStyle name="Note 10 5 3 2 2 2" xfId="14319"/>
    <cellStyle name="Note 10 5 3 2 3" xfId="14320"/>
    <cellStyle name="Note 10 5 3 2 3 2" xfId="27268"/>
    <cellStyle name="Note 10 5 3 2 4" xfId="14321"/>
    <cellStyle name="Note 10 5 3 3" xfId="14322"/>
    <cellStyle name="Note 10 5 3 3 2" xfId="14323"/>
    <cellStyle name="Note 10 5 3 3 2 2" xfId="14324"/>
    <cellStyle name="Note 10 5 3 3 2 2 2" xfId="14325"/>
    <cellStyle name="Note 10 5 3 3 2 2 2 2" xfId="27272"/>
    <cellStyle name="Note 10 5 3 3 2 2 3" xfId="27271"/>
    <cellStyle name="Note 10 5 3 3 2 3" xfId="14326"/>
    <cellStyle name="Note 10 5 3 3 2 3 2" xfId="14327"/>
    <cellStyle name="Note 10 5 3 3 2 3 2 2" xfId="27274"/>
    <cellStyle name="Note 10 5 3 3 2 3 3" xfId="27273"/>
    <cellStyle name="Note 10 5 3 3 2 4" xfId="27270"/>
    <cellStyle name="Note 10 5 3 3 3" xfId="14328"/>
    <cellStyle name="Note 10 5 3 3 3 2" xfId="14329"/>
    <cellStyle name="Note 10 5 3 3 3 2 2" xfId="14330"/>
    <cellStyle name="Note 10 5 3 3 3 2 2 2" xfId="27277"/>
    <cellStyle name="Note 10 5 3 3 3 2 3" xfId="27276"/>
    <cellStyle name="Note 10 5 3 3 3 3" xfId="14331"/>
    <cellStyle name="Note 10 5 3 3 3 3 2" xfId="14332"/>
    <cellStyle name="Note 10 5 3 3 3 3 2 2" xfId="27279"/>
    <cellStyle name="Note 10 5 3 3 3 3 3" xfId="27278"/>
    <cellStyle name="Note 10 5 3 3 3 4" xfId="27275"/>
    <cellStyle name="Note 10 5 3 3 4" xfId="14333"/>
    <cellStyle name="Note 10 5 3 3 4 2" xfId="14334"/>
    <cellStyle name="Note 10 5 3 3 4 2 2" xfId="27281"/>
    <cellStyle name="Note 10 5 3 3 4 3" xfId="27280"/>
    <cellStyle name="Note 10 5 3 3 5" xfId="27269"/>
    <cellStyle name="Note 10 5 3 4" xfId="14335"/>
    <cellStyle name="Note 10 5 3 4 2" xfId="14336"/>
    <cellStyle name="Note 10 5 3 5" xfId="14337"/>
    <cellStyle name="Note 10 5 3 5 2" xfId="27282"/>
    <cellStyle name="Note 10 5 3 6" xfId="14338"/>
    <cellStyle name="Note 10 5 3 6 2" xfId="27283"/>
    <cellStyle name="Note 10 5 4" xfId="14339"/>
    <cellStyle name="Note 10 5 4 2" xfId="14340"/>
    <cellStyle name="Note 10 5 4 2 2" xfId="14341"/>
    <cellStyle name="Note 10 5 4 3" xfId="14342"/>
    <cellStyle name="Note 10 5 4 3 2" xfId="27284"/>
    <cellStyle name="Note 10 5 4 4" xfId="14343"/>
    <cellStyle name="Note 10 5 5" xfId="14344"/>
    <cellStyle name="Note 10 5 5 2" xfId="14345"/>
    <cellStyle name="Note 10 5 5 2 2" xfId="14346"/>
    <cellStyle name="Note 10 5 5 2 2 2" xfId="14347"/>
    <cellStyle name="Note 10 5 5 2 2 2 2" xfId="27288"/>
    <cellStyle name="Note 10 5 5 2 2 3" xfId="27287"/>
    <cellStyle name="Note 10 5 5 2 3" xfId="14348"/>
    <cellStyle name="Note 10 5 5 2 3 2" xfId="14349"/>
    <cellStyle name="Note 10 5 5 2 3 2 2" xfId="27290"/>
    <cellStyle name="Note 10 5 5 2 3 3" xfId="27289"/>
    <cellStyle name="Note 10 5 5 2 4" xfId="27286"/>
    <cellStyle name="Note 10 5 5 3" xfId="14350"/>
    <cellStyle name="Note 10 5 5 3 2" xfId="14351"/>
    <cellStyle name="Note 10 5 5 3 2 2" xfId="14352"/>
    <cellStyle name="Note 10 5 5 3 2 2 2" xfId="27292"/>
    <cellStyle name="Note 10 5 5 3 2 3" xfId="27291"/>
    <cellStyle name="Note 10 5 5 3 3" xfId="14353"/>
    <cellStyle name="Note 10 5 5 3 3 2" xfId="14354"/>
    <cellStyle name="Note 10 5 5 3 3 2 2" xfId="27294"/>
    <cellStyle name="Note 10 5 5 3 3 3" xfId="27293"/>
    <cellStyle name="Note 10 5 5 4" xfId="14355"/>
    <cellStyle name="Note 10 5 5 4 2" xfId="14356"/>
    <cellStyle name="Note 10 5 5 4 2 2" xfId="27296"/>
    <cellStyle name="Note 10 5 5 4 3" xfId="27295"/>
    <cellStyle name="Note 10 5 5 5" xfId="27285"/>
    <cellStyle name="Note 10 5 6" xfId="14357"/>
    <cellStyle name="Note 10 5 6 2" xfId="27297"/>
    <cellStyle name="Note 10 5 7" xfId="14358"/>
    <cellStyle name="Note 10 5 7 2" xfId="27298"/>
    <cellStyle name="Note 10 6" xfId="14359"/>
    <cellStyle name="Note 10 6 2" xfId="14360"/>
    <cellStyle name="Note 10 6 2 2" xfId="14361"/>
    <cellStyle name="Note 10 6 2 2 2" xfId="14362"/>
    <cellStyle name="Note 10 6 2 2 2 2" xfId="14363"/>
    <cellStyle name="Note 10 6 2 2 3" xfId="14364"/>
    <cellStyle name="Note 10 6 2 2 3 2" xfId="14365"/>
    <cellStyle name="Note 10 6 2 2 4" xfId="14366"/>
    <cellStyle name="Note 10 6 2 2 4 2" xfId="27300"/>
    <cellStyle name="Note 10 6 2 2 5" xfId="14367"/>
    <cellStyle name="Note 10 6 2 3" xfId="14368"/>
    <cellStyle name="Note 10 6 2 3 2" xfId="14369"/>
    <cellStyle name="Note 10 6 2 3 3" xfId="14370"/>
    <cellStyle name="Note 10 6 2 4" xfId="14371"/>
    <cellStyle name="Note 10 6 2 4 2" xfId="14372"/>
    <cellStyle name="Note 10 6 2 4 2 2" xfId="14373"/>
    <cellStyle name="Note 10 6 2 4 2 2 2" xfId="14374"/>
    <cellStyle name="Note 10 6 2 4 2 2 2 2" xfId="27304"/>
    <cellStyle name="Note 10 6 2 4 2 2 3" xfId="27303"/>
    <cellStyle name="Note 10 6 2 4 2 3" xfId="14375"/>
    <cellStyle name="Note 10 6 2 4 2 3 2" xfId="14376"/>
    <cellStyle name="Note 10 6 2 4 2 3 2 2" xfId="27306"/>
    <cellStyle name="Note 10 6 2 4 2 3 3" xfId="27305"/>
    <cellStyle name="Note 10 6 2 4 2 4" xfId="27302"/>
    <cellStyle name="Note 10 6 2 4 3" xfId="14377"/>
    <cellStyle name="Note 10 6 2 4 3 2" xfId="14378"/>
    <cellStyle name="Note 10 6 2 4 3 2 2" xfId="14379"/>
    <cellStyle name="Note 10 6 2 4 3 2 2 2" xfId="27309"/>
    <cellStyle name="Note 10 6 2 4 3 2 3" xfId="27308"/>
    <cellStyle name="Note 10 6 2 4 3 3" xfId="14380"/>
    <cellStyle name="Note 10 6 2 4 3 3 2" xfId="14381"/>
    <cellStyle name="Note 10 6 2 4 3 3 2 2" xfId="27311"/>
    <cellStyle name="Note 10 6 2 4 3 3 3" xfId="27310"/>
    <cellStyle name="Note 10 6 2 4 3 4" xfId="27307"/>
    <cellStyle name="Note 10 6 2 4 4" xfId="14382"/>
    <cellStyle name="Note 10 6 2 4 4 2" xfId="14383"/>
    <cellStyle name="Note 10 6 2 4 4 2 2" xfId="27313"/>
    <cellStyle name="Note 10 6 2 4 4 3" xfId="27312"/>
    <cellStyle name="Note 10 6 2 4 5" xfId="27301"/>
    <cellStyle name="Note 10 6 2 5" xfId="14384"/>
    <cellStyle name="Note 10 6 2 6" xfId="14385"/>
    <cellStyle name="Note 10 6 2 6 2" xfId="14386"/>
    <cellStyle name="Note 10 6 2 6 2 2" xfId="14387"/>
    <cellStyle name="Note 10 6 2 6 2 2 2" xfId="27316"/>
    <cellStyle name="Note 10 6 2 6 2 3" xfId="27315"/>
    <cellStyle name="Note 10 6 2 6 3" xfId="14388"/>
    <cellStyle name="Note 10 6 2 6 3 2" xfId="14389"/>
    <cellStyle name="Note 10 6 2 6 3 2 2" xfId="27318"/>
    <cellStyle name="Note 10 6 2 6 3 3" xfId="27317"/>
    <cellStyle name="Note 10 6 2 6 4" xfId="27314"/>
    <cellStyle name="Note 10 6 2 7" xfId="14390"/>
    <cellStyle name="Note 10 6 2 7 2" xfId="14391"/>
    <cellStyle name="Note 10 6 2 7 2 2" xfId="14392"/>
    <cellStyle name="Note 10 6 2 7 2 2 2" xfId="27321"/>
    <cellStyle name="Note 10 6 2 7 2 3" xfId="27320"/>
    <cellStyle name="Note 10 6 2 7 3" xfId="14393"/>
    <cellStyle name="Note 10 6 2 7 3 2" xfId="14394"/>
    <cellStyle name="Note 10 6 2 7 3 2 2" xfId="27323"/>
    <cellStyle name="Note 10 6 2 7 3 3" xfId="27322"/>
    <cellStyle name="Note 10 6 2 7 4" xfId="27319"/>
    <cellStyle name="Note 10 6 2 8" xfId="14395"/>
    <cellStyle name="Note 10 6 2 8 2" xfId="14396"/>
    <cellStyle name="Note 10 6 2 8 2 2" xfId="27325"/>
    <cellStyle name="Note 10 6 2 8 3" xfId="27324"/>
    <cellStyle name="Note 10 6 2 9" xfId="27299"/>
    <cellStyle name="Note 10 6 3" xfId="14397"/>
    <cellStyle name="Note 10 6 3 2" xfId="14398"/>
    <cellStyle name="Note 10 6 3 2 2" xfId="14399"/>
    <cellStyle name="Note 10 6 3 2 2 2" xfId="14400"/>
    <cellStyle name="Note 10 6 3 2 3" xfId="14401"/>
    <cellStyle name="Note 10 6 3 2 3 2" xfId="27326"/>
    <cellStyle name="Note 10 6 3 2 4" xfId="14402"/>
    <cellStyle name="Note 10 6 3 3" xfId="14403"/>
    <cellStyle name="Note 10 6 3 3 2" xfId="14404"/>
    <cellStyle name="Note 10 6 3 3 2 2" xfId="14405"/>
    <cellStyle name="Note 10 6 3 3 2 2 2" xfId="14406"/>
    <cellStyle name="Note 10 6 3 3 2 2 2 2" xfId="27330"/>
    <cellStyle name="Note 10 6 3 3 2 2 3" xfId="27329"/>
    <cellStyle name="Note 10 6 3 3 2 3" xfId="14407"/>
    <cellStyle name="Note 10 6 3 3 2 3 2" xfId="14408"/>
    <cellStyle name="Note 10 6 3 3 2 3 2 2" xfId="27332"/>
    <cellStyle name="Note 10 6 3 3 2 3 3" xfId="27331"/>
    <cellStyle name="Note 10 6 3 3 2 4" xfId="27328"/>
    <cellStyle name="Note 10 6 3 3 3" xfId="14409"/>
    <cellStyle name="Note 10 6 3 3 3 2" xfId="14410"/>
    <cellStyle name="Note 10 6 3 3 3 2 2" xfId="14411"/>
    <cellStyle name="Note 10 6 3 3 3 2 2 2" xfId="27335"/>
    <cellStyle name="Note 10 6 3 3 3 2 3" xfId="27334"/>
    <cellStyle name="Note 10 6 3 3 3 3" xfId="14412"/>
    <cellStyle name="Note 10 6 3 3 3 3 2" xfId="14413"/>
    <cellStyle name="Note 10 6 3 3 3 3 2 2" xfId="27337"/>
    <cellStyle name="Note 10 6 3 3 3 3 3" xfId="27336"/>
    <cellStyle name="Note 10 6 3 3 3 4" xfId="27333"/>
    <cellStyle name="Note 10 6 3 3 4" xfId="14414"/>
    <cellStyle name="Note 10 6 3 3 4 2" xfId="14415"/>
    <cellStyle name="Note 10 6 3 3 4 2 2" xfId="27339"/>
    <cellStyle name="Note 10 6 3 3 4 3" xfId="27338"/>
    <cellStyle name="Note 10 6 3 3 5" xfId="27327"/>
    <cellStyle name="Note 10 6 3 4" xfId="14416"/>
    <cellStyle name="Note 10 6 3 4 2" xfId="14417"/>
    <cellStyle name="Note 10 6 3 5" xfId="14418"/>
    <cellStyle name="Note 10 6 3 5 2" xfId="27340"/>
    <cellStyle name="Note 10 6 3 6" xfId="14419"/>
    <cellStyle name="Note 10 6 3 6 2" xfId="27341"/>
    <cellStyle name="Note 10 6 4" xfId="14420"/>
    <cellStyle name="Note 10 6 4 2" xfId="14421"/>
    <cellStyle name="Note 10 6 4 2 2" xfId="14422"/>
    <cellStyle name="Note 10 6 4 3" xfId="14423"/>
    <cellStyle name="Note 10 6 4 3 2" xfId="27342"/>
    <cellStyle name="Note 10 6 4 4" xfId="14424"/>
    <cellStyle name="Note 10 6 5" xfId="14425"/>
    <cellStyle name="Note 10 6 5 2" xfId="14426"/>
    <cellStyle name="Note 10 6 5 2 2" xfId="14427"/>
    <cellStyle name="Note 10 6 5 2 2 2" xfId="14428"/>
    <cellStyle name="Note 10 6 5 2 2 2 2" xfId="27346"/>
    <cellStyle name="Note 10 6 5 2 2 3" xfId="27345"/>
    <cellStyle name="Note 10 6 5 2 3" xfId="14429"/>
    <cellStyle name="Note 10 6 5 2 3 2" xfId="14430"/>
    <cellStyle name="Note 10 6 5 2 3 2 2" xfId="27348"/>
    <cellStyle name="Note 10 6 5 2 3 3" xfId="27347"/>
    <cellStyle name="Note 10 6 5 2 4" xfId="27344"/>
    <cellStyle name="Note 10 6 5 3" xfId="14431"/>
    <cellStyle name="Note 10 6 5 3 2" xfId="14432"/>
    <cellStyle name="Note 10 6 5 3 2 2" xfId="14433"/>
    <cellStyle name="Note 10 6 5 3 2 2 2" xfId="27350"/>
    <cellStyle name="Note 10 6 5 3 2 3" xfId="27349"/>
    <cellStyle name="Note 10 6 5 3 3" xfId="14434"/>
    <cellStyle name="Note 10 6 5 3 3 2" xfId="14435"/>
    <cellStyle name="Note 10 6 5 3 3 2 2" xfId="27352"/>
    <cellStyle name="Note 10 6 5 3 3 3" xfId="27351"/>
    <cellStyle name="Note 10 6 5 4" xfId="14436"/>
    <cellStyle name="Note 10 6 5 4 2" xfId="14437"/>
    <cellStyle name="Note 10 6 5 4 2 2" xfId="27354"/>
    <cellStyle name="Note 10 6 5 4 3" xfId="27353"/>
    <cellStyle name="Note 10 6 5 5" xfId="27343"/>
    <cellStyle name="Note 10 6 6" xfId="14438"/>
    <cellStyle name="Note 10 6 6 2" xfId="27355"/>
    <cellStyle name="Note 10 6 7" xfId="14439"/>
    <cellStyle name="Note 10 6 7 2" xfId="27356"/>
    <cellStyle name="Note 10 7" xfId="14440"/>
    <cellStyle name="Note 10 7 2" xfId="14441"/>
    <cellStyle name="Note 10 7 2 2" xfId="14442"/>
    <cellStyle name="Note 10 7 2 2 2" xfId="14443"/>
    <cellStyle name="Note 10 7 2 2 2 2" xfId="14444"/>
    <cellStyle name="Note 10 7 2 2 3" xfId="14445"/>
    <cellStyle name="Note 10 7 2 2 3 2" xfId="14446"/>
    <cellStyle name="Note 10 7 2 2 4" xfId="14447"/>
    <cellStyle name="Note 10 7 2 2 4 2" xfId="27358"/>
    <cellStyle name="Note 10 7 2 2 5" xfId="14448"/>
    <cellStyle name="Note 10 7 2 3" xfId="14449"/>
    <cellStyle name="Note 10 7 2 3 2" xfId="14450"/>
    <cellStyle name="Note 10 7 2 3 3" xfId="14451"/>
    <cellStyle name="Note 10 7 2 4" xfId="14452"/>
    <cellStyle name="Note 10 7 2 4 2" xfId="14453"/>
    <cellStyle name="Note 10 7 2 4 2 2" xfId="14454"/>
    <cellStyle name="Note 10 7 2 4 2 2 2" xfId="14455"/>
    <cellStyle name="Note 10 7 2 4 2 2 2 2" xfId="27362"/>
    <cellStyle name="Note 10 7 2 4 2 2 3" xfId="27361"/>
    <cellStyle name="Note 10 7 2 4 2 3" xfId="14456"/>
    <cellStyle name="Note 10 7 2 4 2 3 2" xfId="14457"/>
    <cellStyle name="Note 10 7 2 4 2 3 2 2" xfId="27364"/>
    <cellStyle name="Note 10 7 2 4 2 3 3" xfId="27363"/>
    <cellStyle name="Note 10 7 2 4 2 4" xfId="27360"/>
    <cellStyle name="Note 10 7 2 4 3" xfId="14458"/>
    <cellStyle name="Note 10 7 2 4 3 2" xfId="14459"/>
    <cellStyle name="Note 10 7 2 4 3 2 2" xfId="14460"/>
    <cellStyle name="Note 10 7 2 4 3 2 2 2" xfId="27367"/>
    <cellStyle name="Note 10 7 2 4 3 2 3" xfId="27366"/>
    <cellStyle name="Note 10 7 2 4 3 3" xfId="14461"/>
    <cellStyle name="Note 10 7 2 4 3 3 2" xfId="14462"/>
    <cellStyle name="Note 10 7 2 4 3 3 2 2" xfId="27369"/>
    <cellStyle name="Note 10 7 2 4 3 3 3" xfId="27368"/>
    <cellStyle name="Note 10 7 2 4 3 4" xfId="27365"/>
    <cellStyle name="Note 10 7 2 4 4" xfId="14463"/>
    <cellStyle name="Note 10 7 2 4 4 2" xfId="14464"/>
    <cellStyle name="Note 10 7 2 4 4 2 2" xfId="27371"/>
    <cellStyle name="Note 10 7 2 4 4 3" xfId="27370"/>
    <cellStyle name="Note 10 7 2 4 5" xfId="27359"/>
    <cellStyle name="Note 10 7 2 5" xfId="14465"/>
    <cellStyle name="Note 10 7 2 6" xfId="14466"/>
    <cellStyle name="Note 10 7 2 6 2" xfId="14467"/>
    <cellStyle name="Note 10 7 2 6 2 2" xfId="14468"/>
    <cellStyle name="Note 10 7 2 6 2 2 2" xfId="27374"/>
    <cellStyle name="Note 10 7 2 6 2 3" xfId="27373"/>
    <cellStyle name="Note 10 7 2 6 3" xfId="14469"/>
    <cellStyle name="Note 10 7 2 6 3 2" xfId="14470"/>
    <cellStyle name="Note 10 7 2 6 3 2 2" xfId="27376"/>
    <cellStyle name="Note 10 7 2 6 3 3" xfId="27375"/>
    <cellStyle name="Note 10 7 2 6 4" xfId="27372"/>
    <cellStyle name="Note 10 7 2 7" xfId="14471"/>
    <cellStyle name="Note 10 7 2 7 2" xfId="14472"/>
    <cellStyle name="Note 10 7 2 7 2 2" xfId="14473"/>
    <cellStyle name="Note 10 7 2 7 2 2 2" xfId="27379"/>
    <cellStyle name="Note 10 7 2 7 2 3" xfId="27378"/>
    <cellStyle name="Note 10 7 2 7 3" xfId="14474"/>
    <cellStyle name="Note 10 7 2 7 3 2" xfId="14475"/>
    <cellStyle name="Note 10 7 2 7 3 2 2" xfId="27381"/>
    <cellStyle name="Note 10 7 2 7 3 3" xfId="27380"/>
    <cellStyle name="Note 10 7 2 7 4" xfId="27377"/>
    <cellStyle name="Note 10 7 2 8" xfId="14476"/>
    <cellStyle name="Note 10 7 2 8 2" xfId="14477"/>
    <cellStyle name="Note 10 7 2 8 2 2" xfId="27383"/>
    <cellStyle name="Note 10 7 2 8 3" xfId="27382"/>
    <cellStyle name="Note 10 7 2 9" xfId="27357"/>
    <cellStyle name="Note 10 7 3" xfId="14478"/>
    <cellStyle name="Note 10 7 3 2" xfId="14479"/>
    <cellStyle name="Note 10 7 3 2 2" xfId="14480"/>
    <cellStyle name="Note 10 7 3 2 2 2" xfId="14481"/>
    <cellStyle name="Note 10 7 3 2 3" xfId="14482"/>
    <cellStyle name="Note 10 7 3 2 3 2" xfId="27384"/>
    <cellStyle name="Note 10 7 3 2 4" xfId="14483"/>
    <cellStyle name="Note 10 7 3 3" xfId="14484"/>
    <cellStyle name="Note 10 7 3 3 2" xfId="14485"/>
    <cellStyle name="Note 10 7 3 3 2 2" xfId="14486"/>
    <cellStyle name="Note 10 7 3 3 2 2 2" xfId="14487"/>
    <cellStyle name="Note 10 7 3 3 2 2 2 2" xfId="27388"/>
    <cellStyle name="Note 10 7 3 3 2 2 3" xfId="27387"/>
    <cellStyle name="Note 10 7 3 3 2 3" xfId="14488"/>
    <cellStyle name="Note 10 7 3 3 2 3 2" xfId="14489"/>
    <cellStyle name="Note 10 7 3 3 2 3 2 2" xfId="27390"/>
    <cellStyle name="Note 10 7 3 3 2 3 3" xfId="27389"/>
    <cellStyle name="Note 10 7 3 3 2 4" xfId="27386"/>
    <cellStyle name="Note 10 7 3 3 3" xfId="14490"/>
    <cellStyle name="Note 10 7 3 3 3 2" xfId="14491"/>
    <cellStyle name="Note 10 7 3 3 3 2 2" xfId="14492"/>
    <cellStyle name="Note 10 7 3 3 3 2 2 2" xfId="27393"/>
    <cellStyle name="Note 10 7 3 3 3 2 3" xfId="27392"/>
    <cellStyle name="Note 10 7 3 3 3 3" xfId="14493"/>
    <cellStyle name="Note 10 7 3 3 3 3 2" xfId="14494"/>
    <cellStyle name="Note 10 7 3 3 3 3 2 2" xfId="27395"/>
    <cellStyle name="Note 10 7 3 3 3 3 3" xfId="27394"/>
    <cellStyle name="Note 10 7 3 3 3 4" xfId="27391"/>
    <cellStyle name="Note 10 7 3 3 4" xfId="14495"/>
    <cellStyle name="Note 10 7 3 3 4 2" xfId="14496"/>
    <cellStyle name="Note 10 7 3 3 4 2 2" xfId="27397"/>
    <cellStyle name="Note 10 7 3 3 4 3" xfId="27396"/>
    <cellStyle name="Note 10 7 3 3 5" xfId="27385"/>
    <cellStyle name="Note 10 7 3 4" xfId="14497"/>
    <cellStyle name="Note 10 7 3 4 2" xfId="14498"/>
    <cellStyle name="Note 10 7 3 5" xfId="14499"/>
    <cellStyle name="Note 10 7 3 5 2" xfId="27398"/>
    <cellStyle name="Note 10 7 3 6" xfId="14500"/>
    <cellStyle name="Note 10 7 3 6 2" xfId="27399"/>
    <cellStyle name="Note 10 7 4" xfId="14501"/>
    <cellStyle name="Note 10 7 4 2" xfId="14502"/>
    <cellStyle name="Note 10 7 4 2 2" xfId="14503"/>
    <cellStyle name="Note 10 7 4 3" xfId="14504"/>
    <cellStyle name="Note 10 7 4 3 2" xfId="27400"/>
    <cellStyle name="Note 10 7 4 4" xfId="14505"/>
    <cellStyle name="Note 10 7 5" xfId="14506"/>
    <cellStyle name="Note 10 7 5 2" xfId="14507"/>
    <cellStyle name="Note 10 7 5 2 2" xfId="14508"/>
    <cellStyle name="Note 10 7 5 2 2 2" xfId="14509"/>
    <cellStyle name="Note 10 7 5 2 2 2 2" xfId="27404"/>
    <cellStyle name="Note 10 7 5 2 2 3" xfId="27403"/>
    <cellStyle name="Note 10 7 5 2 3" xfId="14510"/>
    <cellStyle name="Note 10 7 5 2 3 2" xfId="14511"/>
    <cellStyle name="Note 10 7 5 2 3 2 2" xfId="27406"/>
    <cellStyle name="Note 10 7 5 2 3 3" xfId="27405"/>
    <cellStyle name="Note 10 7 5 2 4" xfId="27402"/>
    <cellStyle name="Note 10 7 5 3" xfId="14512"/>
    <cellStyle name="Note 10 7 5 3 2" xfId="14513"/>
    <cellStyle name="Note 10 7 5 3 2 2" xfId="14514"/>
    <cellStyle name="Note 10 7 5 3 2 2 2" xfId="27408"/>
    <cellStyle name="Note 10 7 5 3 2 3" xfId="27407"/>
    <cellStyle name="Note 10 7 5 3 3" xfId="14515"/>
    <cellStyle name="Note 10 7 5 3 3 2" xfId="14516"/>
    <cellStyle name="Note 10 7 5 3 3 2 2" xfId="27410"/>
    <cellStyle name="Note 10 7 5 3 3 3" xfId="27409"/>
    <cellStyle name="Note 10 7 5 4" xfId="14517"/>
    <cellStyle name="Note 10 7 5 4 2" xfId="14518"/>
    <cellStyle name="Note 10 7 5 4 2 2" xfId="27412"/>
    <cellStyle name="Note 10 7 5 4 3" xfId="27411"/>
    <cellStyle name="Note 10 7 5 5" xfId="27401"/>
    <cellStyle name="Note 10 7 6" xfId="14519"/>
    <cellStyle name="Note 10 7 6 2" xfId="27413"/>
    <cellStyle name="Note 10 7 7" xfId="14520"/>
    <cellStyle name="Note 10 7 7 2" xfId="27414"/>
    <cellStyle name="Note 11 2" xfId="14521"/>
    <cellStyle name="Note 11 2 2" xfId="14522"/>
    <cellStyle name="Note 11 2 2 2" xfId="14523"/>
    <cellStyle name="Note 11 2 2 2 2" xfId="14524"/>
    <cellStyle name="Note 11 2 2 2 2 2" xfId="14525"/>
    <cellStyle name="Note 11 2 2 2 3" xfId="14526"/>
    <cellStyle name="Note 11 2 2 2 3 2" xfId="14527"/>
    <cellStyle name="Note 11 2 2 2 4" xfId="14528"/>
    <cellStyle name="Note 11 2 2 2 4 2" xfId="27416"/>
    <cellStyle name="Note 11 2 2 2 5" xfId="14529"/>
    <cellStyle name="Note 11 2 2 3" xfId="14530"/>
    <cellStyle name="Note 11 2 2 3 2" xfId="14531"/>
    <cellStyle name="Note 11 2 2 3 3" xfId="14532"/>
    <cellStyle name="Note 11 2 2 4" xfId="14533"/>
    <cellStyle name="Note 11 2 2 4 2" xfId="14534"/>
    <cellStyle name="Note 11 2 2 4 2 2" xfId="14535"/>
    <cellStyle name="Note 11 2 2 4 2 2 2" xfId="14536"/>
    <cellStyle name="Note 11 2 2 4 2 2 2 2" xfId="27420"/>
    <cellStyle name="Note 11 2 2 4 2 2 3" xfId="27419"/>
    <cellStyle name="Note 11 2 2 4 2 3" xfId="14537"/>
    <cellStyle name="Note 11 2 2 4 2 3 2" xfId="14538"/>
    <cellStyle name="Note 11 2 2 4 2 3 2 2" xfId="27422"/>
    <cellStyle name="Note 11 2 2 4 2 3 3" xfId="27421"/>
    <cellStyle name="Note 11 2 2 4 2 4" xfId="27418"/>
    <cellStyle name="Note 11 2 2 4 3" xfId="14539"/>
    <cellStyle name="Note 11 2 2 4 3 2" xfId="14540"/>
    <cellStyle name="Note 11 2 2 4 3 2 2" xfId="14541"/>
    <cellStyle name="Note 11 2 2 4 3 2 2 2" xfId="27425"/>
    <cellStyle name="Note 11 2 2 4 3 2 3" xfId="27424"/>
    <cellStyle name="Note 11 2 2 4 3 3" xfId="14542"/>
    <cellStyle name="Note 11 2 2 4 3 3 2" xfId="14543"/>
    <cellStyle name="Note 11 2 2 4 3 3 2 2" xfId="27427"/>
    <cellStyle name="Note 11 2 2 4 3 3 3" xfId="27426"/>
    <cellStyle name="Note 11 2 2 4 3 4" xfId="27423"/>
    <cellStyle name="Note 11 2 2 4 4" xfId="14544"/>
    <cellStyle name="Note 11 2 2 4 4 2" xfId="14545"/>
    <cellStyle name="Note 11 2 2 4 4 2 2" xfId="27429"/>
    <cellStyle name="Note 11 2 2 4 4 3" xfId="27428"/>
    <cellStyle name="Note 11 2 2 4 5" xfId="27417"/>
    <cellStyle name="Note 11 2 2 5" xfId="14546"/>
    <cellStyle name="Note 11 2 2 6" xfId="14547"/>
    <cellStyle name="Note 11 2 2 6 2" xfId="14548"/>
    <cellStyle name="Note 11 2 2 6 2 2" xfId="14549"/>
    <cellStyle name="Note 11 2 2 6 2 2 2" xfId="27432"/>
    <cellStyle name="Note 11 2 2 6 2 3" xfId="27431"/>
    <cellStyle name="Note 11 2 2 6 3" xfId="14550"/>
    <cellStyle name="Note 11 2 2 6 3 2" xfId="14551"/>
    <cellStyle name="Note 11 2 2 6 3 2 2" xfId="27434"/>
    <cellStyle name="Note 11 2 2 6 3 3" xfId="27433"/>
    <cellStyle name="Note 11 2 2 6 4" xfId="27430"/>
    <cellStyle name="Note 11 2 2 7" xfId="14552"/>
    <cellStyle name="Note 11 2 2 7 2" xfId="14553"/>
    <cellStyle name="Note 11 2 2 7 2 2" xfId="14554"/>
    <cellStyle name="Note 11 2 2 7 2 2 2" xfId="27437"/>
    <cellStyle name="Note 11 2 2 7 2 3" xfId="27436"/>
    <cellStyle name="Note 11 2 2 7 3" xfId="14555"/>
    <cellStyle name="Note 11 2 2 7 3 2" xfId="14556"/>
    <cellStyle name="Note 11 2 2 7 3 2 2" xfId="27439"/>
    <cellStyle name="Note 11 2 2 7 3 3" xfId="27438"/>
    <cellStyle name="Note 11 2 2 7 4" xfId="27435"/>
    <cellStyle name="Note 11 2 2 8" xfId="14557"/>
    <cellStyle name="Note 11 2 2 8 2" xfId="14558"/>
    <cellStyle name="Note 11 2 2 8 2 2" xfId="27441"/>
    <cellStyle name="Note 11 2 2 8 3" xfId="27440"/>
    <cellStyle name="Note 11 2 2 9" xfId="27415"/>
    <cellStyle name="Note 11 2 3" xfId="14559"/>
    <cellStyle name="Note 11 2 3 2" xfId="14560"/>
    <cellStyle name="Note 11 2 3 2 2" xfId="14561"/>
    <cellStyle name="Note 11 2 3 2 2 2" xfId="14562"/>
    <cellStyle name="Note 11 2 3 2 3" xfId="14563"/>
    <cellStyle name="Note 11 2 3 2 3 2" xfId="27442"/>
    <cellStyle name="Note 11 2 3 2 4" xfId="14564"/>
    <cellStyle name="Note 11 2 3 3" xfId="14565"/>
    <cellStyle name="Note 11 2 3 3 2" xfId="14566"/>
    <cellStyle name="Note 11 2 3 3 2 2" xfId="14567"/>
    <cellStyle name="Note 11 2 3 3 2 2 2" xfId="14568"/>
    <cellStyle name="Note 11 2 3 3 2 2 2 2" xfId="27446"/>
    <cellStyle name="Note 11 2 3 3 2 2 3" xfId="27445"/>
    <cellStyle name="Note 11 2 3 3 2 3" xfId="14569"/>
    <cellStyle name="Note 11 2 3 3 2 3 2" xfId="14570"/>
    <cellStyle name="Note 11 2 3 3 2 3 2 2" xfId="27448"/>
    <cellStyle name="Note 11 2 3 3 2 3 3" xfId="27447"/>
    <cellStyle name="Note 11 2 3 3 2 4" xfId="27444"/>
    <cellStyle name="Note 11 2 3 3 3" xfId="14571"/>
    <cellStyle name="Note 11 2 3 3 3 2" xfId="14572"/>
    <cellStyle name="Note 11 2 3 3 3 2 2" xfId="14573"/>
    <cellStyle name="Note 11 2 3 3 3 2 2 2" xfId="27451"/>
    <cellStyle name="Note 11 2 3 3 3 2 3" xfId="27450"/>
    <cellStyle name="Note 11 2 3 3 3 3" xfId="14574"/>
    <cellStyle name="Note 11 2 3 3 3 3 2" xfId="14575"/>
    <cellStyle name="Note 11 2 3 3 3 3 2 2" xfId="27453"/>
    <cellStyle name="Note 11 2 3 3 3 3 3" xfId="27452"/>
    <cellStyle name="Note 11 2 3 3 3 4" xfId="27449"/>
    <cellStyle name="Note 11 2 3 3 4" xfId="14576"/>
    <cellStyle name="Note 11 2 3 3 4 2" xfId="14577"/>
    <cellStyle name="Note 11 2 3 3 4 2 2" xfId="27455"/>
    <cellStyle name="Note 11 2 3 3 4 3" xfId="27454"/>
    <cellStyle name="Note 11 2 3 3 5" xfId="27443"/>
    <cellStyle name="Note 11 2 3 4" xfId="14578"/>
    <cellStyle name="Note 11 2 3 4 2" xfId="14579"/>
    <cellStyle name="Note 11 2 3 5" xfId="14580"/>
    <cellStyle name="Note 11 2 3 5 2" xfId="27456"/>
    <cellStyle name="Note 11 2 3 6" xfId="14581"/>
    <cellStyle name="Note 11 2 3 6 2" xfId="27457"/>
    <cellStyle name="Note 11 2 4" xfId="14582"/>
    <cellStyle name="Note 11 2 4 2" xfId="14583"/>
    <cellStyle name="Note 11 2 4 2 2" xfId="14584"/>
    <cellStyle name="Note 11 2 4 3" xfId="14585"/>
    <cellStyle name="Note 11 2 4 3 2" xfId="27458"/>
    <cellStyle name="Note 11 2 4 4" xfId="14586"/>
    <cellStyle name="Note 11 2 5" xfId="14587"/>
    <cellStyle name="Note 11 2 5 2" xfId="14588"/>
    <cellStyle name="Note 11 2 5 2 2" xfId="14589"/>
    <cellStyle name="Note 11 2 5 2 2 2" xfId="14590"/>
    <cellStyle name="Note 11 2 5 2 2 2 2" xfId="27462"/>
    <cellStyle name="Note 11 2 5 2 2 3" xfId="27461"/>
    <cellStyle name="Note 11 2 5 2 3" xfId="14591"/>
    <cellStyle name="Note 11 2 5 2 3 2" xfId="14592"/>
    <cellStyle name="Note 11 2 5 2 3 2 2" xfId="27464"/>
    <cellStyle name="Note 11 2 5 2 3 3" xfId="27463"/>
    <cellStyle name="Note 11 2 5 2 4" xfId="27460"/>
    <cellStyle name="Note 11 2 5 3" xfId="14593"/>
    <cellStyle name="Note 11 2 5 3 2" xfId="14594"/>
    <cellStyle name="Note 11 2 5 3 2 2" xfId="14595"/>
    <cellStyle name="Note 11 2 5 3 2 2 2" xfId="27466"/>
    <cellStyle name="Note 11 2 5 3 2 3" xfId="27465"/>
    <cellStyle name="Note 11 2 5 3 3" xfId="14596"/>
    <cellStyle name="Note 11 2 5 3 3 2" xfId="14597"/>
    <cellStyle name="Note 11 2 5 3 3 2 2" xfId="27468"/>
    <cellStyle name="Note 11 2 5 3 3 3" xfId="27467"/>
    <cellStyle name="Note 11 2 5 4" xfId="14598"/>
    <cellStyle name="Note 11 2 5 4 2" xfId="14599"/>
    <cellStyle name="Note 11 2 5 4 2 2" xfId="27470"/>
    <cellStyle name="Note 11 2 5 4 3" xfId="27469"/>
    <cellStyle name="Note 11 2 5 5" xfId="27459"/>
    <cellStyle name="Note 11 2 6" xfId="14600"/>
    <cellStyle name="Note 11 2 6 2" xfId="27471"/>
    <cellStyle name="Note 11 2 7" xfId="14601"/>
    <cellStyle name="Note 11 2 7 2" xfId="27472"/>
    <cellStyle name="Note 11 3" xfId="14602"/>
    <cellStyle name="Note 11 3 2" xfId="14603"/>
    <cellStyle name="Note 11 3 2 2" xfId="14604"/>
    <cellStyle name="Note 11 3 2 2 2" xfId="14605"/>
    <cellStyle name="Note 11 3 2 2 2 2" xfId="14606"/>
    <cellStyle name="Note 11 3 2 2 3" xfId="14607"/>
    <cellStyle name="Note 11 3 2 2 3 2" xfId="14608"/>
    <cellStyle name="Note 11 3 2 2 4" xfId="14609"/>
    <cellStyle name="Note 11 3 2 2 4 2" xfId="27474"/>
    <cellStyle name="Note 11 3 2 2 5" xfId="14610"/>
    <cellStyle name="Note 11 3 2 3" xfId="14611"/>
    <cellStyle name="Note 11 3 2 3 2" xfId="14612"/>
    <cellStyle name="Note 11 3 2 3 3" xfId="14613"/>
    <cellStyle name="Note 11 3 2 4" xfId="14614"/>
    <cellStyle name="Note 11 3 2 4 2" xfId="14615"/>
    <cellStyle name="Note 11 3 2 4 2 2" xfId="14616"/>
    <cellStyle name="Note 11 3 2 4 2 2 2" xfId="14617"/>
    <cellStyle name="Note 11 3 2 4 2 2 2 2" xfId="27478"/>
    <cellStyle name="Note 11 3 2 4 2 2 3" xfId="27477"/>
    <cellStyle name="Note 11 3 2 4 2 3" xfId="14618"/>
    <cellStyle name="Note 11 3 2 4 2 3 2" xfId="14619"/>
    <cellStyle name="Note 11 3 2 4 2 3 2 2" xfId="27480"/>
    <cellStyle name="Note 11 3 2 4 2 3 3" xfId="27479"/>
    <cellStyle name="Note 11 3 2 4 2 4" xfId="27476"/>
    <cellStyle name="Note 11 3 2 4 3" xfId="14620"/>
    <cellStyle name="Note 11 3 2 4 3 2" xfId="14621"/>
    <cellStyle name="Note 11 3 2 4 3 2 2" xfId="14622"/>
    <cellStyle name="Note 11 3 2 4 3 2 2 2" xfId="27483"/>
    <cellStyle name="Note 11 3 2 4 3 2 3" xfId="27482"/>
    <cellStyle name="Note 11 3 2 4 3 3" xfId="14623"/>
    <cellStyle name="Note 11 3 2 4 3 3 2" xfId="14624"/>
    <cellStyle name="Note 11 3 2 4 3 3 2 2" xfId="27485"/>
    <cellStyle name="Note 11 3 2 4 3 3 3" xfId="27484"/>
    <cellStyle name="Note 11 3 2 4 3 4" xfId="27481"/>
    <cellStyle name="Note 11 3 2 4 4" xfId="14625"/>
    <cellStyle name="Note 11 3 2 4 4 2" xfId="14626"/>
    <cellStyle name="Note 11 3 2 4 4 2 2" xfId="27487"/>
    <cellStyle name="Note 11 3 2 4 4 3" xfId="27486"/>
    <cellStyle name="Note 11 3 2 4 5" xfId="27475"/>
    <cellStyle name="Note 11 3 2 5" xfId="14627"/>
    <cellStyle name="Note 11 3 2 6" xfId="14628"/>
    <cellStyle name="Note 11 3 2 6 2" xfId="14629"/>
    <cellStyle name="Note 11 3 2 6 2 2" xfId="14630"/>
    <cellStyle name="Note 11 3 2 6 2 2 2" xfId="27490"/>
    <cellStyle name="Note 11 3 2 6 2 3" xfId="27489"/>
    <cellStyle name="Note 11 3 2 6 3" xfId="14631"/>
    <cellStyle name="Note 11 3 2 6 3 2" xfId="14632"/>
    <cellStyle name="Note 11 3 2 6 3 2 2" xfId="27492"/>
    <cellStyle name="Note 11 3 2 6 3 3" xfId="27491"/>
    <cellStyle name="Note 11 3 2 6 4" xfId="27488"/>
    <cellStyle name="Note 11 3 2 7" xfId="14633"/>
    <cellStyle name="Note 11 3 2 7 2" xfId="14634"/>
    <cellStyle name="Note 11 3 2 7 2 2" xfId="14635"/>
    <cellStyle name="Note 11 3 2 7 2 2 2" xfId="27495"/>
    <cellStyle name="Note 11 3 2 7 2 3" xfId="27494"/>
    <cellStyle name="Note 11 3 2 7 3" xfId="14636"/>
    <cellStyle name="Note 11 3 2 7 3 2" xfId="14637"/>
    <cellStyle name="Note 11 3 2 7 3 2 2" xfId="27497"/>
    <cellStyle name="Note 11 3 2 7 3 3" xfId="27496"/>
    <cellStyle name="Note 11 3 2 7 4" xfId="27493"/>
    <cellStyle name="Note 11 3 2 8" xfId="14638"/>
    <cellStyle name="Note 11 3 2 8 2" xfId="14639"/>
    <cellStyle name="Note 11 3 2 8 2 2" xfId="27499"/>
    <cellStyle name="Note 11 3 2 8 3" xfId="27498"/>
    <cellStyle name="Note 11 3 2 9" xfId="27473"/>
    <cellStyle name="Note 11 3 3" xfId="14640"/>
    <cellStyle name="Note 11 3 3 2" xfId="14641"/>
    <cellStyle name="Note 11 3 3 2 2" xfId="14642"/>
    <cellStyle name="Note 11 3 3 2 2 2" xfId="14643"/>
    <cellStyle name="Note 11 3 3 2 3" xfId="14644"/>
    <cellStyle name="Note 11 3 3 2 3 2" xfId="27500"/>
    <cellStyle name="Note 11 3 3 2 4" xfId="14645"/>
    <cellStyle name="Note 11 3 3 3" xfId="14646"/>
    <cellStyle name="Note 11 3 3 3 2" xfId="14647"/>
    <cellStyle name="Note 11 3 3 3 2 2" xfId="14648"/>
    <cellStyle name="Note 11 3 3 3 2 2 2" xfId="14649"/>
    <cellStyle name="Note 11 3 3 3 2 2 2 2" xfId="27504"/>
    <cellStyle name="Note 11 3 3 3 2 2 3" xfId="27503"/>
    <cellStyle name="Note 11 3 3 3 2 3" xfId="14650"/>
    <cellStyle name="Note 11 3 3 3 2 3 2" xfId="14651"/>
    <cellStyle name="Note 11 3 3 3 2 3 2 2" xfId="27506"/>
    <cellStyle name="Note 11 3 3 3 2 3 3" xfId="27505"/>
    <cellStyle name="Note 11 3 3 3 2 4" xfId="27502"/>
    <cellStyle name="Note 11 3 3 3 3" xfId="14652"/>
    <cellStyle name="Note 11 3 3 3 3 2" xfId="14653"/>
    <cellStyle name="Note 11 3 3 3 3 2 2" xfId="14654"/>
    <cellStyle name="Note 11 3 3 3 3 2 2 2" xfId="27509"/>
    <cellStyle name="Note 11 3 3 3 3 2 3" xfId="27508"/>
    <cellStyle name="Note 11 3 3 3 3 3" xfId="14655"/>
    <cellStyle name="Note 11 3 3 3 3 3 2" xfId="14656"/>
    <cellStyle name="Note 11 3 3 3 3 3 2 2" xfId="27511"/>
    <cellStyle name="Note 11 3 3 3 3 3 3" xfId="27510"/>
    <cellStyle name="Note 11 3 3 3 3 4" xfId="27507"/>
    <cellStyle name="Note 11 3 3 3 4" xfId="14657"/>
    <cellStyle name="Note 11 3 3 3 4 2" xfId="14658"/>
    <cellStyle name="Note 11 3 3 3 4 2 2" xfId="27513"/>
    <cellStyle name="Note 11 3 3 3 4 3" xfId="27512"/>
    <cellStyle name="Note 11 3 3 3 5" xfId="27501"/>
    <cellStyle name="Note 11 3 3 4" xfId="14659"/>
    <cellStyle name="Note 11 3 3 4 2" xfId="14660"/>
    <cellStyle name="Note 11 3 3 5" xfId="14661"/>
    <cellStyle name="Note 11 3 3 5 2" xfId="27514"/>
    <cellStyle name="Note 11 3 3 6" xfId="14662"/>
    <cellStyle name="Note 11 3 3 6 2" xfId="27515"/>
    <cellStyle name="Note 11 3 4" xfId="14663"/>
    <cellStyle name="Note 11 3 4 2" xfId="14664"/>
    <cellStyle name="Note 11 3 4 2 2" xfId="14665"/>
    <cellStyle name="Note 11 3 4 3" xfId="14666"/>
    <cellStyle name="Note 11 3 4 3 2" xfId="27516"/>
    <cellStyle name="Note 11 3 4 4" xfId="14667"/>
    <cellStyle name="Note 11 3 5" xfId="14668"/>
    <cellStyle name="Note 11 3 5 2" xfId="14669"/>
    <cellStyle name="Note 11 3 5 2 2" xfId="14670"/>
    <cellStyle name="Note 11 3 5 2 2 2" xfId="14671"/>
    <cellStyle name="Note 11 3 5 2 2 2 2" xfId="27520"/>
    <cellStyle name="Note 11 3 5 2 2 3" xfId="27519"/>
    <cellStyle name="Note 11 3 5 2 3" xfId="14672"/>
    <cellStyle name="Note 11 3 5 2 3 2" xfId="14673"/>
    <cellStyle name="Note 11 3 5 2 3 2 2" xfId="27522"/>
    <cellStyle name="Note 11 3 5 2 3 3" xfId="27521"/>
    <cellStyle name="Note 11 3 5 2 4" xfId="27518"/>
    <cellStyle name="Note 11 3 5 3" xfId="14674"/>
    <cellStyle name="Note 11 3 5 3 2" xfId="14675"/>
    <cellStyle name="Note 11 3 5 3 2 2" xfId="14676"/>
    <cellStyle name="Note 11 3 5 3 2 2 2" xfId="27524"/>
    <cellStyle name="Note 11 3 5 3 2 3" xfId="27523"/>
    <cellStyle name="Note 11 3 5 3 3" xfId="14677"/>
    <cellStyle name="Note 11 3 5 3 3 2" xfId="14678"/>
    <cellStyle name="Note 11 3 5 3 3 2 2" xfId="27526"/>
    <cellStyle name="Note 11 3 5 3 3 3" xfId="27525"/>
    <cellStyle name="Note 11 3 5 4" xfId="14679"/>
    <cellStyle name="Note 11 3 5 4 2" xfId="14680"/>
    <cellStyle name="Note 11 3 5 4 2 2" xfId="27528"/>
    <cellStyle name="Note 11 3 5 4 3" xfId="27527"/>
    <cellStyle name="Note 11 3 5 5" xfId="27517"/>
    <cellStyle name="Note 11 3 6" xfId="14681"/>
    <cellStyle name="Note 11 3 6 2" xfId="27529"/>
    <cellStyle name="Note 11 3 7" xfId="14682"/>
    <cellStyle name="Note 11 3 7 2" xfId="27530"/>
    <cellStyle name="Note 11 4" xfId="14683"/>
    <cellStyle name="Note 11 4 2" xfId="14684"/>
    <cellStyle name="Note 11 4 2 2" xfId="14685"/>
    <cellStyle name="Note 11 4 2 2 2" xfId="14686"/>
    <cellStyle name="Note 11 4 2 2 2 2" xfId="14687"/>
    <cellStyle name="Note 11 4 2 2 3" xfId="14688"/>
    <cellStyle name="Note 11 4 2 2 3 2" xfId="14689"/>
    <cellStyle name="Note 11 4 2 2 4" xfId="14690"/>
    <cellStyle name="Note 11 4 2 2 4 2" xfId="27532"/>
    <cellStyle name="Note 11 4 2 2 5" xfId="14691"/>
    <cellStyle name="Note 11 4 2 3" xfId="14692"/>
    <cellStyle name="Note 11 4 2 3 2" xfId="14693"/>
    <cellStyle name="Note 11 4 2 3 3" xfId="14694"/>
    <cellStyle name="Note 11 4 2 4" xfId="14695"/>
    <cellStyle name="Note 11 4 2 4 2" xfId="14696"/>
    <cellStyle name="Note 11 4 2 4 2 2" xfId="14697"/>
    <cellStyle name="Note 11 4 2 4 2 2 2" xfId="14698"/>
    <cellStyle name="Note 11 4 2 4 2 2 2 2" xfId="27536"/>
    <cellStyle name="Note 11 4 2 4 2 2 3" xfId="27535"/>
    <cellStyle name="Note 11 4 2 4 2 3" xfId="14699"/>
    <cellStyle name="Note 11 4 2 4 2 3 2" xfId="14700"/>
    <cellStyle name="Note 11 4 2 4 2 3 2 2" xfId="27538"/>
    <cellStyle name="Note 11 4 2 4 2 3 3" xfId="27537"/>
    <cellStyle name="Note 11 4 2 4 2 4" xfId="27534"/>
    <cellStyle name="Note 11 4 2 4 3" xfId="14701"/>
    <cellStyle name="Note 11 4 2 4 3 2" xfId="14702"/>
    <cellStyle name="Note 11 4 2 4 3 2 2" xfId="14703"/>
    <cellStyle name="Note 11 4 2 4 3 2 2 2" xfId="27541"/>
    <cellStyle name="Note 11 4 2 4 3 2 3" xfId="27540"/>
    <cellStyle name="Note 11 4 2 4 3 3" xfId="14704"/>
    <cellStyle name="Note 11 4 2 4 3 3 2" xfId="14705"/>
    <cellStyle name="Note 11 4 2 4 3 3 2 2" xfId="27543"/>
    <cellStyle name="Note 11 4 2 4 3 3 3" xfId="27542"/>
    <cellStyle name="Note 11 4 2 4 3 4" xfId="27539"/>
    <cellStyle name="Note 11 4 2 4 4" xfId="14706"/>
    <cellStyle name="Note 11 4 2 4 4 2" xfId="14707"/>
    <cellStyle name="Note 11 4 2 4 4 2 2" xfId="27545"/>
    <cellStyle name="Note 11 4 2 4 4 3" xfId="27544"/>
    <cellStyle name="Note 11 4 2 4 5" xfId="27533"/>
    <cellStyle name="Note 11 4 2 5" xfId="14708"/>
    <cellStyle name="Note 11 4 2 6" xfId="14709"/>
    <cellStyle name="Note 11 4 2 6 2" xfId="14710"/>
    <cellStyle name="Note 11 4 2 6 2 2" xfId="14711"/>
    <cellStyle name="Note 11 4 2 6 2 2 2" xfId="27548"/>
    <cellStyle name="Note 11 4 2 6 2 3" xfId="27547"/>
    <cellStyle name="Note 11 4 2 6 3" xfId="14712"/>
    <cellStyle name="Note 11 4 2 6 3 2" xfId="14713"/>
    <cellStyle name="Note 11 4 2 6 3 2 2" xfId="27550"/>
    <cellStyle name="Note 11 4 2 6 3 3" xfId="27549"/>
    <cellStyle name="Note 11 4 2 6 4" xfId="27546"/>
    <cellStyle name="Note 11 4 2 7" xfId="14714"/>
    <cellStyle name="Note 11 4 2 7 2" xfId="14715"/>
    <cellStyle name="Note 11 4 2 7 2 2" xfId="14716"/>
    <cellStyle name="Note 11 4 2 7 2 2 2" xfId="27553"/>
    <cellStyle name="Note 11 4 2 7 2 3" xfId="27552"/>
    <cellStyle name="Note 11 4 2 7 3" xfId="14717"/>
    <cellStyle name="Note 11 4 2 7 3 2" xfId="14718"/>
    <cellStyle name="Note 11 4 2 7 3 2 2" xfId="27555"/>
    <cellStyle name="Note 11 4 2 7 3 3" xfId="27554"/>
    <cellStyle name="Note 11 4 2 7 4" xfId="27551"/>
    <cellStyle name="Note 11 4 2 8" xfId="14719"/>
    <cellStyle name="Note 11 4 2 8 2" xfId="14720"/>
    <cellStyle name="Note 11 4 2 8 2 2" xfId="27557"/>
    <cellStyle name="Note 11 4 2 8 3" xfId="27556"/>
    <cellStyle name="Note 11 4 2 9" xfId="27531"/>
    <cellStyle name="Note 11 4 3" xfId="14721"/>
    <cellStyle name="Note 11 4 3 2" xfId="14722"/>
    <cellStyle name="Note 11 4 3 2 2" xfId="14723"/>
    <cellStyle name="Note 11 4 3 2 2 2" xfId="14724"/>
    <cellStyle name="Note 11 4 3 2 3" xfId="14725"/>
    <cellStyle name="Note 11 4 3 2 3 2" xfId="27558"/>
    <cellStyle name="Note 11 4 3 2 4" xfId="14726"/>
    <cellStyle name="Note 11 4 3 3" xfId="14727"/>
    <cellStyle name="Note 11 4 3 3 2" xfId="14728"/>
    <cellStyle name="Note 11 4 3 3 2 2" xfId="14729"/>
    <cellStyle name="Note 11 4 3 3 2 2 2" xfId="14730"/>
    <cellStyle name="Note 11 4 3 3 2 2 2 2" xfId="27562"/>
    <cellStyle name="Note 11 4 3 3 2 2 3" xfId="27561"/>
    <cellStyle name="Note 11 4 3 3 2 3" xfId="14731"/>
    <cellStyle name="Note 11 4 3 3 2 3 2" xfId="14732"/>
    <cellStyle name="Note 11 4 3 3 2 3 2 2" xfId="27564"/>
    <cellStyle name="Note 11 4 3 3 2 3 3" xfId="27563"/>
    <cellStyle name="Note 11 4 3 3 2 4" xfId="27560"/>
    <cellStyle name="Note 11 4 3 3 3" xfId="14733"/>
    <cellStyle name="Note 11 4 3 3 3 2" xfId="14734"/>
    <cellStyle name="Note 11 4 3 3 3 2 2" xfId="14735"/>
    <cellStyle name="Note 11 4 3 3 3 2 2 2" xfId="27567"/>
    <cellStyle name="Note 11 4 3 3 3 2 3" xfId="27566"/>
    <cellStyle name="Note 11 4 3 3 3 3" xfId="14736"/>
    <cellStyle name="Note 11 4 3 3 3 3 2" xfId="14737"/>
    <cellStyle name="Note 11 4 3 3 3 3 2 2" xfId="27569"/>
    <cellStyle name="Note 11 4 3 3 3 3 3" xfId="27568"/>
    <cellStyle name="Note 11 4 3 3 3 4" xfId="27565"/>
    <cellStyle name="Note 11 4 3 3 4" xfId="14738"/>
    <cellStyle name="Note 11 4 3 3 4 2" xfId="14739"/>
    <cellStyle name="Note 11 4 3 3 4 2 2" xfId="27571"/>
    <cellStyle name="Note 11 4 3 3 4 3" xfId="27570"/>
    <cellStyle name="Note 11 4 3 3 5" xfId="27559"/>
    <cellStyle name="Note 11 4 3 4" xfId="14740"/>
    <cellStyle name="Note 11 4 3 4 2" xfId="14741"/>
    <cellStyle name="Note 11 4 3 5" xfId="14742"/>
    <cellStyle name="Note 11 4 3 5 2" xfId="27572"/>
    <cellStyle name="Note 11 4 3 6" xfId="14743"/>
    <cellStyle name="Note 11 4 3 6 2" xfId="27573"/>
    <cellStyle name="Note 11 4 4" xfId="14744"/>
    <cellStyle name="Note 11 4 4 2" xfId="14745"/>
    <cellStyle name="Note 11 4 4 2 2" xfId="14746"/>
    <cellStyle name="Note 11 4 4 3" xfId="14747"/>
    <cellStyle name="Note 11 4 4 3 2" xfId="27574"/>
    <cellStyle name="Note 11 4 4 4" xfId="14748"/>
    <cellStyle name="Note 11 4 5" xfId="14749"/>
    <cellStyle name="Note 11 4 5 2" xfId="14750"/>
    <cellStyle name="Note 11 4 5 2 2" xfId="14751"/>
    <cellStyle name="Note 11 4 5 2 2 2" xfId="14752"/>
    <cellStyle name="Note 11 4 5 2 2 2 2" xfId="27578"/>
    <cellStyle name="Note 11 4 5 2 2 3" xfId="27577"/>
    <cellStyle name="Note 11 4 5 2 3" xfId="14753"/>
    <cellStyle name="Note 11 4 5 2 3 2" xfId="14754"/>
    <cellStyle name="Note 11 4 5 2 3 2 2" xfId="27580"/>
    <cellStyle name="Note 11 4 5 2 3 3" xfId="27579"/>
    <cellStyle name="Note 11 4 5 2 4" xfId="27576"/>
    <cellStyle name="Note 11 4 5 3" xfId="14755"/>
    <cellStyle name="Note 11 4 5 3 2" xfId="14756"/>
    <cellStyle name="Note 11 4 5 3 2 2" xfId="14757"/>
    <cellStyle name="Note 11 4 5 3 2 2 2" xfId="27582"/>
    <cellStyle name="Note 11 4 5 3 2 3" xfId="27581"/>
    <cellStyle name="Note 11 4 5 3 3" xfId="14758"/>
    <cellStyle name="Note 11 4 5 3 3 2" xfId="14759"/>
    <cellStyle name="Note 11 4 5 3 3 2 2" xfId="27584"/>
    <cellStyle name="Note 11 4 5 3 3 3" xfId="27583"/>
    <cellStyle name="Note 11 4 5 4" xfId="14760"/>
    <cellStyle name="Note 11 4 5 4 2" xfId="14761"/>
    <cellStyle name="Note 11 4 5 4 2 2" xfId="27586"/>
    <cellStyle name="Note 11 4 5 4 3" xfId="27585"/>
    <cellStyle name="Note 11 4 5 5" xfId="27575"/>
    <cellStyle name="Note 11 4 6" xfId="14762"/>
    <cellStyle name="Note 11 4 6 2" xfId="27587"/>
    <cellStyle name="Note 11 4 7" xfId="14763"/>
    <cellStyle name="Note 11 4 7 2" xfId="27588"/>
    <cellStyle name="Note 11 5" xfId="14764"/>
    <cellStyle name="Note 11 5 2" xfId="14765"/>
    <cellStyle name="Note 11 5 2 2" xfId="14766"/>
    <cellStyle name="Note 11 5 2 2 2" xfId="14767"/>
    <cellStyle name="Note 11 5 2 2 2 2" xfId="14768"/>
    <cellStyle name="Note 11 5 2 2 3" xfId="14769"/>
    <cellStyle name="Note 11 5 2 2 3 2" xfId="14770"/>
    <cellStyle name="Note 11 5 2 2 4" xfId="14771"/>
    <cellStyle name="Note 11 5 2 2 4 2" xfId="27590"/>
    <cellStyle name="Note 11 5 2 2 5" xfId="14772"/>
    <cellStyle name="Note 11 5 2 3" xfId="14773"/>
    <cellStyle name="Note 11 5 2 3 2" xfId="14774"/>
    <cellStyle name="Note 11 5 2 3 3" xfId="14775"/>
    <cellStyle name="Note 11 5 2 4" xfId="14776"/>
    <cellStyle name="Note 11 5 2 4 2" xfId="14777"/>
    <cellStyle name="Note 11 5 2 4 2 2" xfId="14778"/>
    <cellStyle name="Note 11 5 2 4 2 2 2" xfId="14779"/>
    <cellStyle name="Note 11 5 2 4 2 2 2 2" xfId="27594"/>
    <cellStyle name="Note 11 5 2 4 2 2 3" xfId="27593"/>
    <cellStyle name="Note 11 5 2 4 2 3" xfId="14780"/>
    <cellStyle name="Note 11 5 2 4 2 3 2" xfId="14781"/>
    <cellStyle name="Note 11 5 2 4 2 3 2 2" xfId="27596"/>
    <cellStyle name="Note 11 5 2 4 2 3 3" xfId="27595"/>
    <cellStyle name="Note 11 5 2 4 2 4" xfId="27592"/>
    <cellStyle name="Note 11 5 2 4 3" xfId="14782"/>
    <cellStyle name="Note 11 5 2 4 3 2" xfId="14783"/>
    <cellStyle name="Note 11 5 2 4 3 2 2" xfId="14784"/>
    <cellStyle name="Note 11 5 2 4 3 2 2 2" xfId="27599"/>
    <cellStyle name="Note 11 5 2 4 3 2 3" xfId="27598"/>
    <cellStyle name="Note 11 5 2 4 3 3" xfId="14785"/>
    <cellStyle name="Note 11 5 2 4 3 3 2" xfId="14786"/>
    <cellStyle name="Note 11 5 2 4 3 3 2 2" xfId="27601"/>
    <cellStyle name="Note 11 5 2 4 3 3 3" xfId="27600"/>
    <cellStyle name="Note 11 5 2 4 3 4" xfId="27597"/>
    <cellStyle name="Note 11 5 2 4 4" xfId="14787"/>
    <cellStyle name="Note 11 5 2 4 4 2" xfId="14788"/>
    <cellStyle name="Note 11 5 2 4 4 2 2" xfId="27603"/>
    <cellStyle name="Note 11 5 2 4 4 3" xfId="27602"/>
    <cellStyle name="Note 11 5 2 4 5" xfId="27591"/>
    <cellStyle name="Note 11 5 2 5" xfId="14789"/>
    <cellStyle name="Note 11 5 2 6" xfId="14790"/>
    <cellStyle name="Note 11 5 2 6 2" xfId="14791"/>
    <cellStyle name="Note 11 5 2 6 2 2" xfId="14792"/>
    <cellStyle name="Note 11 5 2 6 2 2 2" xfId="27606"/>
    <cellStyle name="Note 11 5 2 6 2 3" xfId="27605"/>
    <cellStyle name="Note 11 5 2 6 3" xfId="14793"/>
    <cellStyle name="Note 11 5 2 6 3 2" xfId="14794"/>
    <cellStyle name="Note 11 5 2 6 3 2 2" xfId="27608"/>
    <cellStyle name="Note 11 5 2 6 3 3" xfId="27607"/>
    <cellStyle name="Note 11 5 2 6 4" xfId="27604"/>
    <cellStyle name="Note 11 5 2 7" xfId="14795"/>
    <cellStyle name="Note 11 5 2 7 2" xfId="14796"/>
    <cellStyle name="Note 11 5 2 7 2 2" xfId="14797"/>
    <cellStyle name="Note 11 5 2 7 2 2 2" xfId="27611"/>
    <cellStyle name="Note 11 5 2 7 2 3" xfId="27610"/>
    <cellStyle name="Note 11 5 2 7 3" xfId="14798"/>
    <cellStyle name="Note 11 5 2 7 3 2" xfId="14799"/>
    <cellStyle name="Note 11 5 2 7 3 2 2" xfId="27613"/>
    <cellStyle name="Note 11 5 2 7 3 3" xfId="27612"/>
    <cellStyle name="Note 11 5 2 7 4" xfId="27609"/>
    <cellStyle name="Note 11 5 2 8" xfId="14800"/>
    <cellStyle name="Note 11 5 2 8 2" xfId="14801"/>
    <cellStyle name="Note 11 5 2 8 2 2" xfId="27615"/>
    <cellStyle name="Note 11 5 2 8 3" xfId="27614"/>
    <cellStyle name="Note 11 5 2 9" xfId="27589"/>
    <cellStyle name="Note 11 5 3" xfId="14802"/>
    <cellStyle name="Note 11 5 3 2" xfId="14803"/>
    <cellStyle name="Note 11 5 3 2 2" xfId="14804"/>
    <cellStyle name="Note 11 5 3 2 2 2" xfId="14805"/>
    <cellStyle name="Note 11 5 3 2 3" xfId="14806"/>
    <cellStyle name="Note 11 5 3 2 3 2" xfId="27616"/>
    <cellStyle name="Note 11 5 3 2 4" xfId="14807"/>
    <cellStyle name="Note 11 5 3 3" xfId="14808"/>
    <cellStyle name="Note 11 5 3 3 2" xfId="14809"/>
    <cellStyle name="Note 11 5 3 3 2 2" xfId="14810"/>
    <cellStyle name="Note 11 5 3 3 2 2 2" xfId="14811"/>
    <cellStyle name="Note 11 5 3 3 2 2 2 2" xfId="27620"/>
    <cellStyle name="Note 11 5 3 3 2 2 3" xfId="27619"/>
    <cellStyle name="Note 11 5 3 3 2 3" xfId="14812"/>
    <cellStyle name="Note 11 5 3 3 2 3 2" xfId="14813"/>
    <cellStyle name="Note 11 5 3 3 2 3 2 2" xfId="27622"/>
    <cellStyle name="Note 11 5 3 3 2 3 3" xfId="27621"/>
    <cellStyle name="Note 11 5 3 3 2 4" xfId="27618"/>
    <cellStyle name="Note 11 5 3 3 3" xfId="14814"/>
    <cellStyle name="Note 11 5 3 3 3 2" xfId="14815"/>
    <cellStyle name="Note 11 5 3 3 3 2 2" xfId="14816"/>
    <cellStyle name="Note 11 5 3 3 3 2 2 2" xfId="27625"/>
    <cellStyle name="Note 11 5 3 3 3 2 3" xfId="27624"/>
    <cellStyle name="Note 11 5 3 3 3 3" xfId="14817"/>
    <cellStyle name="Note 11 5 3 3 3 3 2" xfId="14818"/>
    <cellStyle name="Note 11 5 3 3 3 3 2 2" xfId="27627"/>
    <cellStyle name="Note 11 5 3 3 3 3 3" xfId="27626"/>
    <cellStyle name="Note 11 5 3 3 3 4" xfId="27623"/>
    <cellStyle name="Note 11 5 3 3 4" xfId="14819"/>
    <cellStyle name="Note 11 5 3 3 4 2" xfId="14820"/>
    <cellStyle name="Note 11 5 3 3 4 2 2" xfId="27629"/>
    <cellStyle name="Note 11 5 3 3 4 3" xfId="27628"/>
    <cellStyle name="Note 11 5 3 3 5" xfId="27617"/>
    <cellStyle name="Note 11 5 3 4" xfId="14821"/>
    <cellStyle name="Note 11 5 3 4 2" xfId="14822"/>
    <cellStyle name="Note 11 5 3 5" xfId="14823"/>
    <cellStyle name="Note 11 5 3 5 2" xfId="27630"/>
    <cellStyle name="Note 11 5 3 6" xfId="14824"/>
    <cellStyle name="Note 11 5 3 6 2" xfId="27631"/>
    <cellStyle name="Note 11 5 4" xfId="14825"/>
    <cellStyle name="Note 11 5 4 2" xfId="14826"/>
    <cellStyle name="Note 11 5 4 2 2" xfId="14827"/>
    <cellStyle name="Note 11 5 4 3" xfId="14828"/>
    <cellStyle name="Note 11 5 4 3 2" xfId="27632"/>
    <cellStyle name="Note 11 5 4 4" xfId="14829"/>
    <cellStyle name="Note 11 5 5" xfId="14830"/>
    <cellStyle name="Note 11 5 5 2" xfId="14831"/>
    <cellStyle name="Note 11 5 5 2 2" xfId="14832"/>
    <cellStyle name="Note 11 5 5 2 2 2" xfId="14833"/>
    <cellStyle name="Note 11 5 5 2 2 2 2" xfId="27636"/>
    <cellStyle name="Note 11 5 5 2 2 3" xfId="27635"/>
    <cellStyle name="Note 11 5 5 2 3" xfId="14834"/>
    <cellStyle name="Note 11 5 5 2 3 2" xfId="14835"/>
    <cellStyle name="Note 11 5 5 2 3 2 2" xfId="27638"/>
    <cellStyle name="Note 11 5 5 2 3 3" xfId="27637"/>
    <cellStyle name="Note 11 5 5 2 4" xfId="27634"/>
    <cellStyle name="Note 11 5 5 3" xfId="14836"/>
    <cellStyle name="Note 11 5 5 3 2" xfId="14837"/>
    <cellStyle name="Note 11 5 5 3 2 2" xfId="14838"/>
    <cellStyle name="Note 11 5 5 3 2 2 2" xfId="27640"/>
    <cellStyle name="Note 11 5 5 3 2 3" xfId="27639"/>
    <cellStyle name="Note 11 5 5 3 3" xfId="14839"/>
    <cellStyle name="Note 11 5 5 3 3 2" xfId="14840"/>
    <cellStyle name="Note 11 5 5 3 3 2 2" xfId="27642"/>
    <cellStyle name="Note 11 5 5 3 3 3" xfId="27641"/>
    <cellStyle name="Note 11 5 5 4" xfId="14841"/>
    <cellStyle name="Note 11 5 5 4 2" xfId="14842"/>
    <cellStyle name="Note 11 5 5 4 2 2" xfId="27644"/>
    <cellStyle name="Note 11 5 5 4 3" xfId="27643"/>
    <cellStyle name="Note 11 5 5 5" xfId="27633"/>
    <cellStyle name="Note 11 5 6" xfId="14843"/>
    <cellStyle name="Note 11 5 6 2" xfId="27645"/>
    <cellStyle name="Note 11 5 7" xfId="14844"/>
    <cellStyle name="Note 11 5 7 2" xfId="27646"/>
    <cellStyle name="Note 11 6" xfId="14845"/>
    <cellStyle name="Note 11 6 2" xfId="14846"/>
    <cellStyle name="Note 11 6 2 2" xfId="14847"/>
    <cellStyle name="Note 11 6 2 2 2" xfId="14848"/>
    <cellStyle name="Note 11 6 2 2 2 2" xfId="14849"/>
    <cellStyle name="Note 11 6 2 2 3" xfId="14850"/>
    <cellStyle name="Note 11 6 2 2 3 2" xfId="14851"/>
    <cellStyle name="Note 11 6 2 2 4" xfId="14852"/>
    <cellStyle name="Note 11 6 2 2 4 2" xfId="27648"/>
    <cellStyle name="Note 11 6 2 2 5" xfId="14853"/>
    <cellStyle name="Note 11 6 2 3" xfId="14854"/>
    <cellStyle name="Note 11 6 2 3 2" xfId="14855"/>
    <cellStyle name="Note 11 6 2 3 3" xfId="14856"/>
    <cellStyle name="Note 11 6 2 4" xfId="14857"/>
    <cellStyle name="Note 11 6 2 4 2" xfId="14858"/>
    <cellStyle name="Note 11 6 2 4 2 2" xfId="14859"/>
    <cellStyle name="Note 11 6 2 4 2 2 2" xfId="14860"/>
    <cellStyle name="Note 11 6 2 4 2 2 2 2" xfId="27652"/>
    <cellStyle name="Note 11 6 2 4 2 2 3" xfId="27651"/>
    <cellStyle name="Note 11 6 2 4 2 3" xfId="14861"/>
    <cellStyle name="Note 11 6 2 4 2 3 2" xfId="14862"/>
    <cellStyle name="Note 11 6 2 4 2 3 2 2" xfId="27654"/>
    <cellStyle name="Note 11 6 2 4 2 3 3" xfId="27653"/>
    <cellStyle name="Note 11 6 2 4 2 4" xfId="27650"/>
    <cellStyle name="Note 11 6 2 4 3" xfId="14863"/>
    <cellStyle name="Note 11 6 2 4 3 2" xfId="14864"/>
    <cellStyle name="Note 11 6 2 4 3 2 2" xfId="14865"/>
    <cellStyle name="Note 11 6 2 4 3 2 2 2" xfId="27657"/>
    <cellStyle name="Note 11 6 2 4 3 2 3" xfId="27656"/>
    <cellStyle name="Note 11 6 2 4 3 3" xfId="14866"/>
    <cellStyle name="Note 11 6 2 4 3 3 2" xfId="14867"/>
    <cellStyle name="Note 11 6 2 4 3 3 2 2" xfId="27659"/>
    <cellStyle name="Note 11 6 2 4 3 3 3" xfId="27658"/>
    <cellStyle name="Note 11 6 2 4 3 4" xfId="27655"/>
    <cellStyle name="Note 11 6 2 4 4" xfId="14868"/>
    <cellStyle name="Note 11 6 2 4 4 2" xfId="14869"/>
    <cellStyle name="Note 11 6 2 4 4 2 2" xfId="27661"/>
    <cellStyle name="Note 11 6 2 4 4 3" xfId="27660"/>
    <cellStyle name="Note 11 6 2 4 5" xfId="27649"/>
    <cellStyle name="Note 11 6 2 5" xfId="14870"/>
    <cellStyle name="Note 11 6 2 6" xfId="14871"/>
    <cellStyle name="Note 11 6 2 6 2" xfId="14872"/>
    <cellStyle name="Note 11 6 2 6 2 2" xfId="14873"/>
    <cellStyle name="Note 11 6 2 6 2 2 2" xfId="27664"/>
    <cellStyle name="Note 11 6 2 6 2 3" xfId="27663"/>
    <cellStyle name="Note 11 6 2 6 3" xfId="14874"/>
    <cellStyle name="Note 11 6 2 6 3 2" xfId="14875"/>
    <cellStyle name="Note 11 6 2 6 3 2 2" xfId="27666"/>
    <cellStyle name="Note 11 6 2 6 3 3" xfId="27665"/>
    <cellStyle name="Note 11 6 2 6 4" xfId="27662"/>
    <cellStyle name="Note 11 6 2 7" xfId="14876"/>
    <cellStyle name="Note 11 6 2 7 2" xfId="14877"/>
    <cellStyle name="Note 11 6 2 7 2 2" xfId="14878"/>
    <cellStyle name="Note 11 6 2 7 2 2 2" xfId="27669"/>
    <cellStyle name="Note 11 6 2 7 2 3" xfId="27668"/>
    <cellStyle name="Note 11 6 2 7 3" xfId="14879"/>
    <cellStyle name="Note 11 6 2 7 3 2" xfId="14880"/>
    <cellStyle name="Note 11 6 2 7 3 2 2" xfId="27671"/>
    <cellStyle name="Note 11 6 2 7 3 3" xfId="27670"/>
    <cellStyle name="Note 11 6 2 7 4" xfId="27667"/>
    <cellStyle name="Note 11 6 2 8" xfId="14881"/>
    <cellStyle name="Note 11 6 2 8 2" xfId="14882"/>
    <cellStyle name="Note 11 6 2 8 2 2" xfId="27673"/>
    <cellStyle name="Note 11 6 2 8 3" xfId="27672"/>
    <cellStyle name="Note 11 6 2 9" xfId="27647"/>
    <cellStyle name="Note 11 6 3" xfId="14883"/>
    <cellStyle name="Note 11 6 3 2" xfId="14884"/>
    <cellStyle name="Note 11 6 3 2 2" xfId="14885"/>
    <cellStyle name="Note 11 6 3 2 2 2" xfId="14886"/>
    <cellStyle name="Note 11 6 3 2 3" xfId="14887"/>
    <cellStyle name="Note 11 6 3 2 3 2" xfId="27674"/>
    <cellStyle name="Note 11 6 3 2 4" xfId="14888"/>
    <cellStyle name="Note 11 6 3 3" xfId="14889"/>
    <cellStyle name="Note 11 6 3 3 2" xfId="14890"/>
    <cellStyle name="Note 11 6 3 3 2 2" xfId="14891"/>
    <cellStyle name="Note 11 6 3 3 2 2 2" xfId="14892"/>
    <cellStyle name="Note 11 6 3 3 2 2 2 2" xfId="27678"/>
    <cellStyle name="Note 11 6 3 3 2 2 3" xfId="27677"/>
    <cellStyle name="Note 11 6 3 3 2 3" xfId="14893"/>
    <cellStyle name="Note 11 6 3 3 2 3 2" xfId="14894"/>
    <cellStyle name="Note 11 6 3 3 2 3 2 2" xfId="27680"/>
    <cellStyle name="Note 11 6 3 3 2 3 3" xfId="27679"/>
    <cellStyle name="Note 11 6 3 3 2 4" xfId="27676"/>
    <cellStyle name="Note 11 6 3 3 3" xfId="14895"/>
    <cellStyle name="Note 11 6 3 3 3 2" xfId="14896"/>
    <cellStyle name="Note 11 6 3 3 3 2 2" xfId="14897"/>
    <cellStyle name="Note 11 6 3 3 3 2 2 2" xfId="27683"/>
    <cellStyle name="Note 11 6 3 3 3 2 3" xfId="27682"/>
    <cellStyle name="Note 11 6 3 3 3 3" xfId="14898"/>
    <cellStyle name="Note 11 6 3 3 3 3 2" xfId="14899"/>
    <cellStyle name="Note 11 6 3 3 3 3 2 2" xfId="27685"/>
    <cellStyle name="Note 11 6 3 3 3 3 3" xfId="27684"/>
    <cellStyle name="Note 11 6 3 3 3 4" xfId="27681"/>
    <cellStyle name="Note 11 6 3 3 4" xfId="14900"/>
    <cellStyle name="Note 11 6 3 3 4 2" xfId="14901"/>
    <cellStyle name="Note 11 6 3 3 4 2 2" xfId="27687"/>
    <cellStyle name="Note 11 6 3 3 4 3" xfId="27686"/>
    <cellStyle name="Note 11 6 3 3 5" xfId="27675"/>
    <cellStyle name="Note 11 6 3 4" xfId="14902"/>
    <cellStyle name="Note 11 6 3 4 2" xfId="14903"/>
    <cellStyle name="Note 11 6 3 5" xfId="14904"/>
    <cellStyle name="Note 11 6 3 5 2" xfId="27688"/>
    <cellStyle name="Note 11 6 3 6" xfId="14905"/>
    <cellStyle name="Note 11 6 3 6 2" xfId="27689"/>
    <cellStyle name="Note 11 6 4" xfId="14906"/>
    <cellStyle name="Note 11 6 4 2" xfId="14907"/>
    <cellStyle name="Note 11 6 4 2 2" xfId="14908"/>
    <cellStyle name="Note 11 6 4 3" xfId="14909"/>
    <cellStyle name="Note 11 6 4 3 2" xfId="27690"/>
    <cellStyle name="Note 11 6 4 4" xfId="14910"/>
    <cellStyle name="Note 11 6 5" xfId="14911"/>
    <cellStyle name="Note 11 6 5 2" xfId="14912"/>
    <cellStyle name="Note 11 6 5 2 2" xfId="14913"/>
    <cellStyle name="Note 11 6 5 2 2 2" xfId="14914"/>
    <cellStyle name="Note 11 6 5 2 2 2 2" xfId="27694"/>
    <cellStyle name="Note 11 6 5 2 2 3" xfId="27693"/>
    <cellStyle name="Note 11 6 5 2 3" xfId="14915"/>
    <cellStyle name="Note 11 6 5 2 3 2" xfId="14916"/>
    <cellStyle name="Note 11 6 5 2 3 2 2" xfId="27696"/>
    <cellStyle name="Note 11 6 5 2 3 3" xfId="27695"/>
    <cellStyle name="Note 11 6 5 2 4" xfId="27692"/>
    <cellStyle name="Note 11 6 5 3" xfId="14917"/>
    <cellStyle name="Note 11 6 5 3 2" xfId="14918"/>
    <cellStyle name="Note 11 6 5 3 2 2" xfId="14919"/>
    <cellStyle name="Note 11 6 5 3 2 2 2" xfId="27698"/>
    <cellStyle name="Note 11 6 5 3 2 3" xfId="27697"/>
    <cellStyle name="Note 11 6 5 3 3" xfId="14920"/>
    <cellStyle name="Note 11 6 5 3 3 2" xfId="14921"/>
    <cellStyle name="Note 11 6 5 3 3 2 2" xfId="27700"/>
    <cellStyle name="Note 11 6 5 3 3 3" xfId="27699"/>
    <cellStyle name="Note 11 6 5 4" xfId="14922"/>
    <cellStyle name="Note 11 6 5 4 2" xfId="14923"/>
    <cellStyle name="Note 11 6 5 4 2 2" xfId="27702"/>
    <cellStyle name="Note 11 6 5 4 3" xfId="27701"/>
    <cellStyle name="Note 11 6 5 5" xfId="27691"/>
    <cellStyle name="Note 11 6 6" xfId="14924"/>
    <cellStyle name="Note 11 6 6 2" xfId="27703"/>
    <cellStyle name="Note 11 6 7" xfId="14925"/>
    <cellStyle name="Note 11 6 7 2" xfId="27704"/>
    <cellStyle name="Note 12 2" xfId="14926"/>
    <cellStyle name="Note 12 2 2" xfId="14927"/>
    <cellStyle name="Note 12 2 2 2" xfId="14928"/>
    <cellStyle name="Note 12 2 2 2 2" xfId="14929"/>
    <cellStyle name="Note 12 2 2 2 2 2" xfId="14930"/>
    <cellStyle name="Note 12 2 2 2 3" xfId="14931"/>
    <cellStyle name="Note 12 2 2 2 3 2" xfId="14932"/>
    <cellStyle name="Note 12 2 2 2 4" xfId="14933"/>
    <cellStyle name="Note 12 2 2 2 4 2" xfId="27706"/>
    <cellStyle name="Note 12 2 2 2 5" xfId="14934"/>
    <cellStyle name="Note 12 2 2 3" xfId="14935"/>
    <cellStyle name="Note 12 2 2 3 2" xfId="14936"/>
    <cellStyle name="Note 12 2 2 3 3" xfId="14937"/>
    <cellStyle name="Note 12 2 2 4" xfId="14938"/>
    <cellStyle name="Note 12 2 2 4 2" xfId="14939"/>
    <cellStyle name="Note 12 2 2 4 2 2" xfId="14940"/>
    <cellStyle name="Note 12 2 2 4 2 2 2" xfId="14941"/>
    <cellStyle name="Note 12 2 2 4 2 2 2 2" xfId="27710"/>
    <cellStyle name="Note 12 2 2 4 2 2 3" xfId="27709"/>
    <cellStyle name="Note 12 2 2 4 2 3" xfId="14942"/>
    <cellStyle name="Note 12 2 2 4 2 3 2" xfId="14943"/>
    <cellStyle name="Note 12 2 2 4 2 3 2 2" xfId="27712"/>
    <cellStyle name="Note 12 2 2 4 2 3 3" xfId="27711"/>
    <cellStyle name="Note 12 2 2 4 2 4" xfId="27708"/>
    <cellStyle name="Note 12 2 2 4 3" xfId="14944"/>
    <cellStyle name="Note 12 2 2 4 3 2" xfId="14945"/>
    <cellStyle name="Note 12 2 2 4 3 2 2" xfId="14946"/>
    <cellStyle name="Note 12 2 2 4 3 2 2 2" xfId="27715"/>
    <cellStyle name="Note 12 2 2 4 3 2 3" xfId="27714"/>
    <cellStyle name="Note 12 2 2 4 3 3" xfId="14947"/>
    <cellStyle name="Note 12 2 2 4 3 3 2" xfId="14948"/>
    <cellStyle name="Note 12 2 2 4 3 3 2 2" xfId="27717"/>
    <cellStyle name="Note 12 2 2 4 3 3 3" xfId="27716"/>
    <cellStyle name="Note 12 2 2 4 3 4" xfId="27713"/>
    <cellStyle name="Note 12 2 2 4 4" xfId="14949"/>
    <cellStyle name="Note 12 2 2 4 4 2" xfId="14950"/>
    <cellStyle name="Note 12 2 2 4 4 2 2" xfId="27719"/>
    <cellStyle name="Note 12 2 2 4 4 3" xfId="27718"/>
    <cellStyle name="Note 12 2 2 4 5" xfId="27707"/>
    <cellStyle name="Note 12 2 2 5" xfId="14951"/>
    <cellStyle name="Note 12 2 2 6" xfId="14952"/>
    <cellStyle name="Note 12 2 2 6 2" xfId="14953"/>
    <cellStyle name="Note 12 2 2 6 2 2" xfId="14954"/>
    <cellStyle name="Note 12 2 2 6 2 2 2" xfId="27722"/>
    <cellStyle name="Note 12 2 2 6 2 3" xfId="27721"/>
    <cellStyle name="Note 12 2 2 6 3" xfId="14955"/>
    <cellStyle name="Note 12 2 2 6 3 2" xfId="14956"/>
    <cellStyle name="Note 12 2 2 6 3 2 2" xfId="27724"/>
    <cellStyle name="Note 12 2 2 6 3 3" xfId="27723"/>
    <cellStyle name="Note 12 2 2 6 4" xfId="27720"/>
    <cellStyle name="Note 12 2 2 7" xfId="14957"/>
    <cellStyle name="Note 12 2 2 7 2" xfId="14958"/>
    <cellStyle name="Note 12 2 2 7 2 2" xfId="14959"/>
    <cellStyle name="Note 12 2 2 7 2 2 2" xfId="27727"/>
    <cellStyle name="Note 12 2 2 7 2 3" xfId="27726"/>
    <cellStyle name="Note 12 2 2 7 3" xfId="14960"/>
    <cellStyle name="Note 12 2 2 7 3 2" xfId="14961"/>
    <cellStyle name="Note 12 2 2 7 3 2 2" xfId="27729"/>
    <cellStyle name="Note 12 2 2 7 3 3" xfId="27728"/>
    <cellStyle name="Note 12 2 2 7 4" xfId="27725"/>
    <cellStyle name="Note 12 2 2 8" xfId="14962"/>
    <cellStyle name="Note 12 2 2 8 2" xfId="14963"/>
    <cellStyle name="Note 12 2 2 8 2 2" xfId="27731"/>
    <cellStyle name="Note 12 2 2 8 3" xfId="27730"/>
    <cellStyle name="Note 12 2 2 9" xfId="27705"/>
    <cellStyle name="Note 12 2 3" xfId="14964"/>
    <cellStyle name="Note 12 2 3 2" xfId="14965"/>
    <cellStyle name="Note 12 2 3 2 2" xfId="14966"/>
    <cellStyle name="Note 12 2 3 2 2 2" xfId="14967"/>
    <cellStyle name="Note 12 2 3 2 3" xfId="14968"/>
    <cellStyle name="Note 12 2 3 2 3 2" xfId="27732"/>
    <cellStyle name="Note 12 2 3 2 4" xfId="14969"/>
    <cellStyle name="Note 12 2 3 3" xfId="14970"/>
    <cellStyle name="Note 12 2 3 3 2" xfId="14971"/>
    <cellStyle name="Note 12 2 3 3 2 2" xfId="14972"/>
    <cellStyle name="Note 12 2 3 3 2 2 2" xfId="14973"/>
    <cellStyle name="Note 12 2 3 3 2 2 2 2" xfId="27736"/>
    <cellStyle name="Note 12 2 3 3 2 2 3" xfId="27735"/>
    <cellStyle name="Note 12 2 3 3 2 3" xfId="14974"/>
    <cellStyle name="Note 12 2 3 3 2 3 2" xfId="14975"/>
    <cellStyle name="Note 12 2 3 3 2 3 2 2" xfId="27738"/>
    <cellStyle name="Note 12 2 3 3 2 3 3" xfId="27737"/>
    <cellStyle name="Note 12 2 3 3 2 4" xfId="27734"/>
    <cellStyle name="Note 12 2 3 3 3" xfId="14976"/>
    <cellStyle name="Note 12 2 3 3 3 2" xfId="14977"/>
    <cellStyle name="Note 12 2 3 3 3 2 2" xfId="14978"/>
    <cellStyle name="Note 12 2 3 3 3 2 2 2" xfId="27741"/>
    <cellStyle name="Note 12 2 3 3 3 2 3" xfId="27740"/>
    <cellStyle name="Note 12 2 3 3 3 3" xfId="14979"/>
    <cellStyle name="Note 12 2 3 3 3 3 2" xfId="14980"/>
    <cellStyle name="Note 12 2 3 3 3 3 2 2" xfId="27743"/>
    <cellStyle name="Note 12 2 3 3 3 3 3" xfId="27742"/>
    <cellStyle name="Note 12 2 3 3 3 4" xfId="27739"/>
    <cellStyle name="Note 12 2 3 3 4" xfId="14981"/>
    <cellStyle name="Note 12 2 3 3 4 2" xfId="14982"/>
    <cellStyle name="Note 12 2 3 3 4 2 2" xfId="27745"/>
    <cellStyle name="Note 12 2 3 3 4 3" xfId="27744"/>
    <cellStyle name="Note 12 2 3 3 5" xfId="27733"/>
    <cellStyle name="Note 12 2 3 4" xfId="14983"/>
    <cellStyle name="Note 12 2 3 4 2" xfId="14984"/>
    <cellStyle name="Note 12 2 3 5" xfId="14985"/>
    <cellStyle name="Note 12 2 3 5 2" xfId="27746"/>
    <cellStyle name="Note 12 2 3 6" xfId="14986"/>
    <cellStyle name="Note 12 2 3 6 2" xfId="27747"/>
    <cellStyle name="Note 12 2 4" xfId="14987"/>
    <cellStyle name="Note 12 2 4 2" xfId="14988"/>
    <cellStyle name="Note 12 2 4 2 2" xfId="14989"/>
    <cellStyle name="Note 12 2 4 3" xfId="14990"/>
    <cellStyle name="Note 12 2 4 3 2" xfId="27748"/>
    <cellStyle name="Note 12 2 4 4" xfId="14991"/>
    <cellStyle name="Note 12 2 5" xfId="14992"/>
    <cellStyle name="Note 12 2 5 2" xfId="14993"/>
    <cellStyle name="Note 12 2 5 2 2" xfId="14994"/>
    <cellStyle name="Note 12 2 5 2 2 2" xfId="14995"/>
    <cellStyle name="Note 12 2 5 2 2 2 2" xfId="27752"/>
    <cellStyle name="Note 12 2 5 2 2 3" xfId="27751"/>
    <cellStyle name="Note 12 2 5 2 3" xfId="14996"/>
    <cellStyle name="Note 12 2 5 2 3 2" xfId="14997"/>
    <cellStyle name="Note 12 2 5 2 3 2 2" xfId="27754"/>
    <cellStyle name="Note 12 2 5 2 3 3" xfId="27753"/>
    <cellStyle name="Note 12 2 5 2 4" xfId="27750"/>
    <cellStyle name="Note 12 2 5 3" xfId="14998"/>
    <cellStyle name="Note 12 2 5 3 2" xfId="14999"/>
    <cellStyle name="Note 12 2 5 3 2 2" xfId="15000"/>
    <cellStyle name="Note 12 2 5 3 2 2 2" xfId="27756"/>
    <cellStyle name="Note 12 2 5 3 2 3" xfId="27755"/>
    <cellStyle name="Note 12 2 5 3 3" xfId="15001"/>
    <cellStyle name="Note 12 2 5 3 3 2" xfId="15002"/>
    <cellStyle name="Note 12 2 5 3 3 2 2" xfId="27758"/>
    <cellStyle name="Note 12 2 5 3 3 3" xfId="27757"/>
    <cellStyle name="Note 12 2 5 4" xfId="15003"/>
    <cellStyle name="Note 12 2 5 4 2" xfId="15004"/>
    <cellStyle name="Note 12 2 5 4 2 2" xfId="27760"/>
    <cellStyle name="Note 12 2 5 4 3" xfId="27759"/>
    <cellStyle name="Note 12 2 5 5" xfId="27749"/>
    <cellStyle name="Note 12 2 6" xfId="15005"/>
    <cellStyle name="Note 12 2 6 2" xfId="27761"/>
    <cellStyle name="Note 12 2 7" xfId="15006"/>
    <cellStyle name="Note 12 2 7 2" xfId="27762"/>
    <cellStyle name="Note 12 3" xfId="15007"/>
    <cellStyle name="Note 12 3 2" xfId="15008"/>
    <cellStyle name="Note 12 3 2 2" xfId="15009"/>
    <cellStyle name="Note 12 3 2 2 2" xfId="15010"/>
    <cellStyle name="Note 12 3 2 2 2 2" xfId="15011"/>
    <cellStyle name="Note 12 3 2 2 3" xfId="15012"/>
    <cellStyle name="Note 12 3 2 2 3 2" xfId="15013"/>
    <cellStyle name="Note 12 3 2 2 4" xfId="15014"/>
    <cellStyle name="Note 12 3 2 2 4 2" xfId="27764"/>
    <cellStyle name="Note 12 3 2 2 5" xfId="15015"/>
    <cellStyle name="Note 12 3 2 3" xfId="15016"/>
    <cellStyle name="Note 12 3 2 3 2" xfId="15017"/>
    <cellStyle name="Note 12 3 2 3 3" xfId="15018"/>
    <cellStyle name="Note 12 3 2 4" xfId="15019"/>
    <cellStyle name="Note 12 3 2 4 2" xfId="15020"/>
    <cellStyle name="Note 12 3 2 4 2 2" xfId="15021"/>
    <cellStyle name="Note 12 3 2 4 2 2 2" xfId="15022"/>
    <cellStyle name="Note 12 3 2 4 2 2 2 2" xfId="27768"/>
    <cellStyle name="Note 12 3 2 4 2 2 3" xfId="27767"/>
    <cellStyle name="Note 12 3 2 4 2 3" xfId="15023"/>
    <cellStyle name="Note 12 3 2 4 2 3 2" xfId="15024"/>
    <cellStyle name="Note 12 3 2 4 2 3 2 2" xfId="27770"/>
    <cellStyle name="Note 12 3 2 4 2 3 3" xfId="27769"/>
    <cellStyle name="Note 12 3 2 4 2 4" xfId="27766"/>
    <cellStyle name="Note 12 3 2 4 3" xfId="15025"/>
    <cellStyle name="Note 12 3 2 4 3 2" xfId="15026"/>
    <cellStyle name="Note 12 3 2 4 3 2 2" xfId="15027"/>
    <cellStyle name="Note 12 3 2 4 3 2 2 2" xfId="27773"/>
    <cellStyle name="Note 12 3 2 4 3 2 3" xfId="27772"/>
    <cellStyle name="Note 12 3 2 4 3 3" xfId="15028"/>
    <cellStyle name="Note 12 3 2 4 3 3 2" xfId="15029"/>
    <cellStyle name="Note 12 3 2 4 3 3 2 2" xfId="27775"/>
    <cellStyle name="Note 12 3 2 4 3 3 3" xfId="27774"/>
    <cellStyle name="Note 12 3 2 4 3 4" xfId="27771"/>
    <cellStyle name="Note 12 3 2 4 4" xfId="15030"/>
    <cellStyle name="Note 12 3 2 4 4 2" xfId="15031"/>
    <cellStyle name="Note 12 3 2 4 4 2 2" xfId="27777"/>
    <cellStyle name="Note 12 3 2 4 4 3" xfId="27776"/>
    <cellStyle name="Note 12 3 2 4 5" xfId="27765"/>
    <cellStyle name="Note 12 3 2 5" xfId="15032"/>
    <cellStyle name="Note 12 3 2 6" xfId="15033"/>
    <cellStyle name="Note 12 3 2 6 2" xfId="15034"/>
    <cellStyle name="Note 12 3 2 6 2 2" xfId="15035"/>
    <cellStyle name="Note 12 3 2 6 2 2 2" xfId="27780"/>
    <cellStyle name="Note 12 3 2 6 2 3" xfId="27779"/>
    <cellStyle name="Note 12 3 2 6 3" xfId="15036"/>
    <cellStyle name="Note 12 3 2 6 3 2" xfId="15037"/>
    <cellStyle name="Note 12 3 2 6 3 2 2" xfId="27782"/>
    <cellStyle name="Note 12 3 2 6 3 3" xfId="27781"/>
    <cellStyle name="Note 12 3 2 6 4" xfId="27778"/>
    <cellStyle name="Note 12 3 2 7" xfId="15038"/>
    <cellStyle name="Note 12 3 2 7 2" xfId="15039"/>
    <cellStyle name="Note 12 3 2 7 2 2" xfId="15040"/>
    <cellStyle name="Note 12 3 2 7 2 2 2" xfId="27785"/>
    <cellStyle name="Note 12 3 2 7 2 3" xfId="27784"/>
    <cellStyle name="Note 12 3 2 7 3" xfId="15041"/>
    <cellStyle name="Note 12 3 2 7 3 2" xfId="15042"/>
    <cellStyle name="Note 12 3 2 7 3 2 2" xfId="27787"/>
    <cellStyle name="Note 12 3 2 7 3 3" xfId="27786"/>
    <cellStyle name="Note 12 3 2 7 4" xfId="27783"/>
    <cellStyle name="Note 12 3 2 8" xfId="15043"/>
    <cellStyle name="Note 12 3 2 8 2" xfId="15044"/>
    <cellStyle name="Note 12 3 2 8 2 2" xfId="27789"/>
    <cellStyle name="Note 12 3 2 8 3" xfId="27788"/>
    <cellStyle name="Note 12 3 2 9" xfId="27763"/>
    <cellStyle name="Note 12 3 3" xfId="15045"/>
    <cellStyle name="Note 12 3 3 2" xfId="15046"/>
    <cellStyle name="Note 12 3 3 2 2" xfId="15047"/>
    <cellStyle name="Note 12 3 3 2 2 2" xfId="15048"/>
    <cellStyle name="Note 12 3 3 2 3" xfId="15049"/>
    <cellStyle name="Note 12 3 3 2 3 2" xfId="27790"/>
    <cellStyle name="Note 12 3 3 2 4" xfId="15050"/>
    <cellStyle name="Note 12 3 3 3" xfId="15051"/>
    <cellStyle name="Note 12 3 3 3 2" xfId="15052"/>
    <cellStyle name="Note 12 3 3 3 2 2" xfId="15053"/>
    <cellStyle name="Note 12 3 3 3 2 2 2" xfId="15054"/>
    <cellStyle name="Note 12 3 3 3 2 2 2 2" xfId="27794"/>
    <cellStyle name="Note 12 3 3 3 2 2 3" xfId="27793"/>
    <cellStyle name="Note 12 3 3 3 2 3" xfId="15055"/>
    <cellStyle name="Note 12 3 3 3 2 3 2" xfId="15056"/>
    <cellStyle name="Note 12 3 3 3 2 3 2 2" xfId="27796"/>
    <cellStyle name="Note 12 3 3 3 2 3 3" xfId="27795"/>
    <cellStyle name="Note 12 3 3 3 2 4" xfId="27792"/>
    <cellStyle name="Note 12 3 3 3 3" xfId="15057"/>
    <cellStyle name="Note 12 3 3 3 3 2" xfId="15058"/>
    <cellStyle name="Note 12 3 3 3 3 2 2" xfId="15059"/>
    <cellStyle name="Note 12 3 3 3 3 2 2 2" xfId="27799"/>
    <cellStyle name="Note 12 3 3 3 3 2 3" xfId="27798"/>
    <cellStyle name="Note 12 3 3 3 3 3" xfId="15060"/>
    <cellStyle name="Note 12 3 3 3 3 3 2" xfId="15061"/>
    <cellStyle name="Note 12 3 3 3 3 3 2 2" xfId="27801"/>
    <cellStyle name="Note 12 3 3 3 3 3 3" xfId="27800"/>
    <cellStyle name="Note 12 3 3 3 3 4" xfId="27797"/>
    <cellStyle name="Note 12 3 3 3 4" xfId="15062"/>
    <cellStyle name="Note 12 3 3 3 4 2" xfId="15063"/>
    <cellStyle name="Note 12 3 3 3 4 2 2" xfId="27803"/>
    <cellStyle name="Note 12 3 3 3 4 3" xfId="27802"/>
    <cellStyle name="Note 12 3 3 3 5" xfId="27791"/>
    <cellStyle name="Note 12 3 3 4" xfId="15064"/>
    <cellStyle name="Note 12 3 3 4 2" xfId="15065"/>
    <cellStyle name="Note 12 3 3 5" xfId="15066"/>
    <cellStyle name="Note 12 3 3 5 2" xfId="27804"/>
    <cellStyle name="Note 12 3 3 6" xfId="15067"/>
    <cellStyle name="Note 12 3 3 6 2" xfId="27805"/>
    <cellStyle name="Note 12 3 4" xfId="15068"/>
    <cellStyle name="Note 12 3 4 2" xfId="15069"/>
    <cellStyle name="Note 12 3 4 2 2" xfId="15070"/>
    <cellStyle name="Note 12 3 4 3" xfId="15071"/>
    <cellStyle name="Note 12 3 4 3 2" xfId="27806"/>
    <cellStyle name="Note 12 3 4 4" xfId="15072"/>
    <cellStyle name="Note 12 3 5" xfId="15073"/>
    <cellStyle name="Note 12 3 5 2" xfId="15074"/>
    <cellStyle name="Note 12 3 5 2 2" xfId="15075"/>
    <cellStyle name="Note 12 3 5 2 2 2" xfId="15076"/>
    <cellStyle name="Note 12 3 5 2 2 2 2" xfId="27810"/>
    <cellStyle name="Note 12 3 5 2 2 3" xfId="27809"/>
    <cellStyle name="Note 12 3 5 2 3" xfId="15077"/>
    <cellStyle name="Note 12 3 5 2 3 2" xfId="15078"/>
    <cellStyle name="Note 12 3 5 2 3 2 2" xfId="27812"/>
    <cellStyle name="Note 12 3 5 2 3 3" xfId="27811"/>
    <cellStyle name="Note 12 3 5 2 4" xfId="27808"/>
    <cellStyle name="Note 12 3 5 3" xfId="15079"/>
    <cellStyle name="Note 12 3 5 3 2" xfId="15080"/>
    <cellStyle name="Note 12 3 5 3 2 2" xfId="15081"/>
    <cellStyle name="Note 12 3 5 3 2 2 2" xfId="27814"/>
    <cellStyle name="Note 12 3 5 3 2 3" xfId="27813"/>
    <cellStyle name="Note 12 3 5 3 3" xfId="15082"/>
    <cellStyle name="Note 12 3 5 3 3 2" xfId="15083"/>
    <cellStyle name="Note 12 3 5 3 3 2 2" xfId="27816"/>
    <cellStyle name="Note 12 3 5 3 3 3" xfId="27815"/>
    <cellStyle name="Note 12 3 5 4" xfId="15084"/>
    <cellStyle name="Note 12 3 5 4 2" xfId="15085"/>
    <cellStyle name="Note 12 3 5 4 2 2" xfId="27818"/>
    <cellStyle name="Note 12 3 5 4 3" xfId="27817"/>
    <cellStyle name="Note 12 3 5 5" xfId="27807"/>
    <cellStyle name="Note 12 3 6" xfId="15086"/>
    <cellStyle name="Note 12 3 6 2" xfId="27819"/>
    <cellStyle name="Note 12 3 7" xfId="15087"/>
    <cellStyle name="Note 12 3 7 2" xfId="27820"/>
    <cellStyle name="Note 12 4" xfId="15088"/>
    <cellStyle name="Note 12 4 2" xfId="15089"/>
    <cellStyle name="Note 12 4 2 2" xfId="15090"/>
    <cellStyle name="Note 12 4 2 2 2" xfId="15091"/>
    <cellStyle name="Note 12 4 2 2 2 2" xfId="15092"/>
    <cellStyle name="Note 12 4 2 2 3" xfId="15093"/>
    <cellStyle name="Note 12 4 2 2 3 2" xfId="15094"/>
    <cellStyle name="Note 12 4 2 2 4" xfId="15095"/>
    <cellStyle name="Note 12 4 2 2 4 2" xfId="27822"/>
    <cellStyle name="Note 12 4 2 2 5" xfId="15096"/>
    <cellStyle name="Note 12 4 2 3" xfId="15097"/>
    <cellStyle name="Note 12 4 2 3 2" xfId="15098"/>
    <cellStyle name="Note 12 4 2 3 3" xfId="15099"/>
    <cellStyle name="Note 12 4 2 4" xfId="15100"/>
    <cellStyle name="Note 12 4 2 4 2" xfId="15101"/>
    <cellStyle name="Note 12 4 2 4 2 2" xfId="15102"/>
    <cellStyle name="Note 12 4 2 4 2 2 2" xfId="15103"/>
    <cellStyle name="Note 12 4 2 4 2 2 2 2" xfId="27826"/>
    <cellStyle name="Note 12 4 2 4 2 2 3" xfId="27825"/>
    <cellStyle name="Note 12 4 2 4 2 3" xfId="15104"/>
    <cellStyle name="Note 12 4 2 4 2 3 2" xfId="15105"/>
    <cellStyle name="Note 12 4 2 4 2 3 2 2" xfId="27828"/>
    <cellStyle name="Note 12 4 2 4 2 3 3" xfId="27827"/>
    <cellStyle name="Note 12 4 2 4 2 4" xfId="27824"/>
    <cellStyle name="Note 12 4 2 4 3" xfId="15106"/>
    <cellStyle name="Note 12 4 2 4 3 2" xfId="15107"/>
    <cellStyle name="Note 12 4 2 4 3 2 2" xfId="15108"/>
    <cellStyle name="Note 12 4 2 4 3 2 2 2" xfId="27831"/>
    <cellStyle name="Note 12 4 2 4 3 2 3" xfId="27830"/>
    <cellStyle name="Note 12 4 2 4 3 3" xfId="15109"/>
    <cellStyle name="Note 12 4 2 4 3 3 2" xfId="15110"/>
    <cellStyle name="Note 12 4 2 4 3 3 2 2" xfId="27833"/>
    <cellStyle name="Note 12 4 2 4 3 3 3" xfId="27832"/>
    <cellStyle name="Note 12 4 2 4 3 4" xfId="27829"/>
    <cellStyle name="Note 12 4 2 4 4" xfId="15111"/>
    <cellStyle name="Note 12 4 2 4 4 2" xfId="15112"/>
    <cellStyle name="Note 12 4 2 4 4 2 2" xfId="27835"/>
    <cellStyle name="Note 12 4 2 4 4 3" xfId="27834"/>
    <cellStyle name="Note 12 4 2 4 5" xfId="27823"/>
    <cellStyle name="Note 12 4 2 5" xfId="15113"/>
    <cellStyle name="Note 12 4 2 6" xfId="15114"/>
    <cellStyle name="Note 12 4 2 6 2" xfId="15115"/>
    <cellStyle name="Note 12 4 2 6 2 2" xfId="15116"/>
    <cellStyle name="Note 12 4 2 6 2 2 2" xfId="27838"/>
    <cellStyle name="Note 12 4 2 6 2 3" xfId="27837"/>
    <cellStyle name="Note 12 4 2 6 3" xfId="15117"/>
    <cellStyle name="Note 12 4 2 6 3 2" xfId="15118"/>
    <cellStyle name="Note 12 4 2 6 3 2 2" xfId="27840"/>
    <cellStyle name="Note 12 4 2 6 3 3" xfId="27839"/>
    <cellStyle name="Note 12 4 2 6 4" xfId="27836"/>
    <cellStyle name="Note 12 4 2 7" xfId="15119"/>
    <cellStyle name="Note 12 4 2 7 2" xfId="15120"/>
    <cellStyle name="Note 12 4 2 7 2 2" xfId="15121"/>
    <cellStyle name="Note 12 4 2 7 2 2 2" xfId="27843"/>
    <cellStyle name="Note 12 4 2 7 2 3" xfId="27842"/>
    <cellStyle name="Note 12 4 2 7 3" xfId="15122"/>
    <cellStyle name="Note 12 4 2 7 3 2" xfId="15123"/>
    <cellStyle name="Note 12 4 2 7 3 2 2" xfId="27845"/>
    <cellStyle name="Note 12 4 2 7 3 3" xfId="27844"/>
    <cellStyle name="Note 12 4 2 7 4" xfId="27841"/>
    <cellStyle name="Note 12 4 2 8" xfId="15124"/>
    <cellStyle name="Note 12 4 2 8 2" xfId="15125"/>
    <cellStyle name="Note 12 4 2 8 2 2" xfId="27847"/>
    <cellStyle name="Note 12 4 2 8 3" xfId="27846"/>
    <cellStyle name="Note 12 4 2 9" xfId="27821"/>
    <cellStyle name="Note 12 4 3" xfId="15126"/>
    <cellStyle name="Note 12 4 3 2" xfId="15127"/>
    <cellStyle name="Note 12 4 3 2 2" xfId="15128"/>
    <cellStyle name="Note 12 4 3 2 2 2" xfId="15129"/>
    <cellStyle name="Note 12 4 3 2 3" xfId="15130"/>
    <cellStyle name="Note 12 4 3 2 3 2" xfId="27848"/>
    <cellStyle name="Note 12 4 3 2 4" xfId="15131"/>
    <cellStyle name="Note 12 4 3 3" xfId="15132"/>
    <cellStyle name="Note 12 4 3 3 2" xfId="15133"/>
    <cellStyle name="Note 12 4 3 3 2 2" xfId="15134"/>
    <cellStyle name="Note 12 4 3 3 2 2 2" xfId="15135"/>
    <cellStyle name="Note 12 4 3 3 2 2 2 2" xfId="27852"/>
    <cellStyle name="Note 12 4 3 3 2 2 3" xfId="27851"/>
    <cellStyle name="Note 12 4 3 3 2 3" xfId="15136"/>
    <cellStyle name="Note 12 4 3 3 2 3 2" xfId="15137"/>
    <cellStyle name="Note 12 4 3 3 2 3 2 2" xfId="27854"/>
    <cellStyle name="Note 12 4 3 3 2 3 3" xfId="27853"/>
    <cellStyle name="Note 12 4 3 3 2 4" xfId="27850"/>
    <cellStyle name="Note 12 4 3 3 3" xfId="15138"/>
    <cellStyle name="Note 12 4 3 3 3 2" xfId="15139"/>
    <cellStyle name="Note 12 4 3 3 3 2 2" xfId="15140"/>
    <cellStyle name="Note 12 4 3 3 3 2 2 2" xfId="27857"/>
    <cellStyle name="Note 12 4 3 3 3 2 3" xfId="27856"/>
    <cellStyle name="Note 12 4 3 3 3 3" xfId="15141"/>
    <cellStyle name="Note 12 4 3 3 3 3 2" xfId="15142"/>
    <cellStyle name="Note 12 4 3 3 3 3 2 2" xfId="27859"/>
    <cellStyle name="Note 12 4 3 3 3 3 3" xfId="27858"/>
    <cellStyle name="Note 12 4 3 3 3 4" xfId="27855"/>
    <cellStyle name="Note 12 4 3 3 4" xfId="15143"/>
    <cellStyle name="Note 12 4 3 3 4 2" xfId="15144"/>
    <cellStyle name="Note 12 4 3 3 4 2 2" xfId="27861"/>
    <cellStyle name="Note 12 4 3 3 4 3" xfId="27860"/>
    <cellStyle name="Note 12 4 3 3 5" xfId="27849"/>
    <cellStyle name="Note 12 4 3 4" xfId="15145"/>
    <cellStyle name="Note 12 4 3 4 2" xfId="15146"/>
    <cellStyle name="Note 12 4 3 5" xfId="15147"/>
    <cellStyle name="Note 12 4 3 5 2" xfId="27862"/>
    <cellStyle name="Note 12 4 3 6" xfId="15148"/>
    <cellStyle name="Note 12 4 3 6 2" xfId="27863"/>
    <cellStyle name="Note 12 4 4" xfId="15149"/>
    <cellStyle name="Note 12 4 4 2" xfId="15150"/>
    <cellStyle name="Note 12 4 4 2 2" xfId="15151"/>
    <cellStyle name="Note 12 4 4 3" xfId="15152"/>
    <cellStyle name="Note 12 4 4 3 2" xfId="27864"/>
    <cellStyle name="Note 12 4 4 4" xfId="15153"/>
    <cellStyle name="Note 12 4 5" xfId="15154"/>
    <cellStyle name="Note 12 4 5 2" xfId="15155"/>
    <cellStyle name="Note 12 4 5 2 2" xfId="15156"/>
    <cellStyle name="Note 12 4 5 2 2 2" xfId="15157"/>
    <cellStyle name="Note 12 4 5 2 2 2 2" xfId="27868"/>
    <cellStyle name="Note 12 4 5 2 2 3" xfId="27867"/>
    <cellStyle name="Note 12 4 5 2 3" xfId="15158"/>
    <cellStyle name="Note 12 4 5 2 3 2" xfId="15159"/>
    <cellStyle name="Note 12 4 5 2 3 2 2" xfId="27870"/>
    <cellStyle name="Note 12 4 5 2 3 3" xfId="27869"/>
    <cellStyle name="Note 12 4 5 2 4" xfId="27866"/>
    <cellStyle name="Note 12 4 5 3" xfId="15160"/>
    <cellStyle name="Note 12 4 5 3 2" xfId="15161"/>
    <cellStyle name="Note 12 4 5 3 2 2" xfId="15162"/>
    <cellStyle name="Note 12 4 5 3 2 2 2" xfId="27872"/>
    <cellStyle name="Note 12 4 5 3 2 3" xfId="27871"/>
    <cellStyle name="Note 12 4 5 3 3" xfId="15163"/>
    <cellStyle name="Note 12 4 5 3 3 2" xfId="15164"/>
    <cellStyle name="Note 12 4 5 3 3 2 2" xfId="27874"/>
    <cellStyle name="Note 12 4 5 3 3 3" xfId="27873"/>
    <cellStyle name="Note 12 4 5 4" xfId="15165"/>
    <cellStyle name="Note 12 4 5 4 2" xfId="15166"/>
    <cellStyle name="Note 12 4 5 4 2 2" xfId="27876"/>
    <cellStyle name="Note 12 4 5 4 3" xfId="27875"/>
    <cellStyle name="Note 12 4 5 5" xfId="27865"/>
    <cellStyle name="Note 12 4 6" xfId="15167"/>
    <cellStyle name="Note 12 4 6 2" xfId="27877"/>
    <cellStyle name="Note 12 4 7" xfId="15168"/>
    <cellStyle name="Note 12 4 7 2" xfId="27878"/>
    <cellStyle name="Note 12 5" xfId="15169"/>
    <cellStyle name="Note 12 5 2" xfId="15170"/>
    <cellStyle name="Note 12 5 2 2" xfId="15171"/>
    <cellStyle name="Note 12 5 2 2 2" xfId="15172"/>
    <cellStyle name="Note 12 5 2 2 2 2" xfId="15173"/>
    <cellStyle name="Note 12 5 2 2 3" xfId="15174"/>
    <cellStyle name="Note 12 5 2 2 3 2" xfId="15175"/>
    <cellStyle name="Note 12 5 2 2 4" xfId="15176"/>
    <cellStyle name="Note 12 5 2 2 4 2" xfId="27880"/>
    <cellStyle name="Note 12 5 2 2 5" xfId="15177"/>
    <cellStyle name="Note 12 5 2 3" xfId="15178"/>
    <cellStyle name="Note 12 5 2 3 2" xfId="15179"/>
    <cellStyle name="Note 12 5 2 3 3" xfId="15180"/>
    <cellStyle name="Note 12 5 2 4" xfId="15181"/>
    <cellStyle name="Note 12 5 2 4 2" xfId="15182"/>
    <cellStyle name="Note 12 5 2 4 2 2" xfId="15183"/>
    <cellStyle name="Note 12 5 2 4 2 2 2" xfId="15184"/>
    <cellStyle name="Note 12 5 2 4 2 2 2 2" xfId="27884"/>
    <cellStyle name="Note 12 5 2 4 2 2 3" xfId="27883"/>
    <cellStyle name="Note 12 5 2 4 2 3" xfId="15185"/>
    <cellStyle name="Note 12 5 2 4 2 3 2" xfId="15186"/>
    <cellStyle name="Note 12 5 2 4 2 3 2 2" xfId="27886"/>
    <cellStyle name="Note 12 5 2 4 2 3 3" xfId="27885"/>
    <cellStyle name="Note 12 5 2 4 2 4" xfId="27882"/>
    <cellStyle name="Note 12 5 2 4 3" xfId="15187"/>
    <cellStyle name="Note 12 5 2 4 3 2" xfId="15188"/>
    <cellStyle name="Note 12 5 2 4 3 2 2" xfId="15189"/>
    <cellStyle name="Note 12 5 2 4 3 2 2 2" xfId="27889"/>
    <cellStyle name="Note 12 5 2 4 3 2 3" xfId="27888"/>
    <cellStyle name="Note 12 5 2 4 3 3" xfId="15190"/>
    <cellStyle name="Note 12 5 2 4 3 3 2" xfId="15191"/>
    <cellStyle name="Note 12 5 2 4 3 3 2 2" xfId="27891"/>
    <cellStyle name="Note 12 5 2 4 3 3 3" xfId="27890"/>
    <cellStyle name="Note 12 5 2 4 3 4" xfId="27887"/>
    <cellStyle name="Note 12 5 2 4 4" xfId="15192"/>
    <cellStyle name="Note 12 5 2 4 4 2" xfId="15193"/>
    <cellStyle name="Note 12 5 2 4 4 2 2" xfId="27893"/>
    <cellStyle name="Note 12 5 2 4 4 3" xfId="27892"/>
    <cellStyle name="Note 12 5 2 4 5" xfId="27881"/>
    <cellStyle name="Note 12 5 2 5" xfId="15194"/>
    <cellStyle name="Note 12 5 2 6" xfId="15195"/>
    <cellStyle name="Note 12 5 2 6 2" xfId="15196"/>
    <cellStyle name="Note 12 5 2 6 2 2" xfId="15197"/>
    <cellStyle name="Note 12 5 2 6 2 2 2" xfId="27896"/>
    <cellStyle name="Note 12 5 2 6 2 3" xfId="27895"/>
    <cellStyle name="Note 12 5 2 6 3" xfId="15198"/>
    <cellStyle name="Note 12 5 2 6 3 2" xfId="15199"/>
    <cellStyle name="Note 12 5 2 6 3 2 2" xfId="27898"/>
    <cellStyle name="Note 12 5 2 6 3 3" xfId="27897"/>
    <cellStyle name="Note 12 5 2 6 4" xfId="27894"/>
    <cellStyle name="Note 12 5 2 7" xfId="15200"/>
    <cellStyle name="Note 12 5 2 7 2" xfId="15201"/>
    <cellStyle name="Note 12 5 2 7 2 2" xfId="15202"/>
    <cellStyle name="Note 12 5 2 7 2 2 2" xfId="27901"/>
    <cellStyle name="Note 12 5 2 7 2 3" xfId="27900"/>
    <cellStyle name="Note 12 5 2 7 3" xfId="15203"/>
    <cellStyle name="Note 12 5 2 7 3 2" xfId="15204"/>
    <cellStyle name="Note 12 5 2 7 3 2 2" xfId="27903"/>
    <cellStyle name="Note 12 5 2 7 3 3" xfId="27902"/>
    <cellStyle name="Note 12 5 2 7 4" xfId="27899"/>
    <cellStyle name="Note 12 5 2 8" xfId="15205"/>
    <cellStyle name="Note 12 5 2 8 2" xfId="15206"/>
    <cellStyle name="Note 12 5 2 8 2 2" xfId="27905"/>
    <cellStyle name="Note 12 5 2 8 3" xfId="27904"/>
    <cellStyle name="Note 12 5 2 9" xfId="27879"/>
    <cellStyle name="Note 12 5 3" xfId="15207"/>
    <cellStyle name="Note 12 5 3 2" xfId="15208"/>
    <cellStyle name="Note 12 5 3 2 2" xfId="15209"/>
    <cellStyle name="Note 12 5 3 2 2 2" xfId="15210"/>
    <cellStyle name="Note 12 5 3 2 3" xfId="15211"/>
    <cellStyle name="Note 12 5 3 2 3 2" xfId="27906"/>
    <cellStyle name="Note 12 5 3 2 4" xfId="15212"/>
    <cellStyle name="Note 12 5 3 3" xfId="15213"/>
    <cellStyle name="Note 12 5 3 3 2" xfId="15214"/>
    <cellStyle name="Note 12 5 3 3 2 2" xfId="15215"/>
    <cellStyle name="Note 12 5 3 3 2 2 2" xfId="15216"/>
    <cellStyle name="Note 12 5 3 3 2 2 2 2" xfId="27910"/>
    <cellStyle name="Note 12 5 3 3 2 2 3" xfId="27909"/>
    <cellStyle name="Note 12 5 3 3 2 3" xfId="15217"/>
    <cellStyle name="Note 12 5 3 3 2 3 2" xfId="15218"/>
    <cellStyle name="Note 12 5 3 3 2 3 2 2" xfId="27912"/>
    <cellStyle name="Note 12 5 3 3 2 3 3" xfId="27911"/>
    <cellStyle name="Note 12 5 3 3 2 4" xfId="27908"/>
    <cellStyle name="Note 12 5 3 3 3" xfId="15219"/>
    <cellStyle name="Note 12 5 3 3 3 2" xfId="15220"/>
    <cellStyle name="Note 12 5 3 3 3 2 2" xfId="15221"/>
    <cellStyle name="Note 12 5 3 3 3 2 2 2" xfId="27915"/>
    <cellStyle name="Note 12 5 3 3 3 2 3" xfId="27914"/>
    <cellStyle name="Note 12 5 3 3 3 3" xfId="15222"/>
    <cellStyle name="Note 12 5 3 3 3 3 2" xfId="15223"/>
    <cellStyle name="Note 12 5 3 3 3 3 2 2" xfId="27917"/>
    <cellStyle name="Note 12 5 3 3 3 3 3" xfId="27916"/>
    <cellStyle name="Note 12 5 3 3 3 4" xfId="27913"/>
    <cellStyle name="Note 12 5 3 3 4" xfId="15224"/>
    <cellStyle name="Note 12 5 3 3 4 2" xfId="15225"/>
    <cellStyle name="Note 12 5 3 3 4 2 2" xfId="27919"/>
    <cellStyle name="Note 12 5 3 3 4 3" xfId="27918"/>
    <cellStyle name="Note 12 5 3 3 5" xfId="27907"/>
    <cellStyle name="Note 12 5 3 4" xfId="15226"/>
    <cellStyle name="Note 12 5 3 4 2" xfId="15227"/>
    <cellStyle name="Note 12 5 3 5" xfId="15228"/>
    <cellStyle name="Note 12 5 3 5 2" xfId="27920"/>
    <cellStyle name="Note 12 5 3 6" xfId="15229"/>
    <cellStyle name="Note 12 5 3 6 2" xfId="27921"/>
    <cellStyle name="Note 12 5 4" xfId="15230"/>
    <cellStyle name="Note 12 5 4 2" xfId="15231"/>
    <cellStyle name="Note 12 5 4 2 2" xfId="15232"/>
    <cellStyle name="Note 12 5 4 3" xfId="15233"/>
    <cellStyle name="Note 12 5 4 3 2" xfId="27922"/>
    <cellStyle name="Note 12 5 4 4" xfId="15234"/>
    <cellStyle name="Note 12 5 5" xfId="15235"/>
    <cellStyle name="Note 12 5 5 2" xfId="15236"/>
    <cellStyle name="Note 12 5 5 2 2" xfId="15237"/>
    <cellStyle name="Note 12 5 5 2 2 2" xfId="15238"/>
    <cellStyle name="Note 12 5 5 2 2 2 2" xfId="27926"/>
    <cellStyle name="Note 12 5 5 2 2 3" xfId="27925"/>
    <cellStyle name="Note 12 5 5 2 3" xfId="15239"/>
    <cellStyle name="Note 12 5 5 2 3 2" xfId="15240"/>
    <cellStyle name="Note 12 5 5 2 3 2 2" xfId="27928"/>
    <cellStyle name="Note 12 5 5 2 3 3" xfId="27927"/>
    <cellStyle name="Note 12 5 5 2 4" xfId="27924"/>
    <cellStyle name="Note 12 5 5 3" xfId="15241"/>
    <cellStyle name="Note 12 5 5 3 2" xfId="15242"/>
    <cellStyle name="Note 12 5 5 3 2 2" xfId="15243"/>
    <cellStyle name="Note 12 5 5 3 2 2 2" xfId="27930"/>
    <cellStyle name="Note 12 5 5 3 2 3" xfId="27929"/>
    <cellStyle name="Note 12 5 5 3 3" xfId="15244"/>
    <cellStyle name="Note 12 5 5 3 3 2" xfId="15245"/>
    <cellStyle name="Note 12 5 5 3 3 2 2" xfId="27932"/>
    <cellStyle name="Note 12 5 5 3 3 3" xfId="27931"/>
    <cellStyle name="Note 12 5 5 4" xfId="15246"/>
    <cellStyle name="Note 12 5 5 4 2" xfId="15247"/>
    <cellStyle name="Note 12 5 5 4 2 2" xfId="27934"/>
    <cellStyle name="Note 12 5 5 4 3" xfId="27933"/>
    <cellStyle name="Note 12 5 5 5" xfId="27923"/>
    <cellStyle name="Note 12 5 6" xfId="15248"/>
    <cellStyle name="Note 12 5 6 2" xfId="27935"/>
    <cellStyle name="Note 12 5 7" xfId="15249"/>
    <cellStyle name="Note 12 5 7 2" xfId="27936"/>
    <cellStyle name="Note 13 2" xfId="15250"/>
    <cellStyle name="Note 13 2 2" xfId="15251"/>
    <cellStyle name="Note 13 2 2 2" xfId="15252"/>
    <cellStyle name="Note 13 2 2 2 2" xfId="15253"/>
    <cellStyle name="Note 13 2 2 2 2 2" xfId="15254"/>
    <cellStyle name="Note 13 2 2 2 3" xfId="15255"/>
    <cellStyle name="Note 13 2 2 2 3 2" xfId="15256"/>
    <cellStyle name="Note 13 2 2 2 4" xfId="15257"/>
    <cellStyle name="Note 13 2 2 2 4 2" xfId="27938"/>
    <cellStyle name="Note 13 2 2 2 5" xfId="15258"/>
    <cellStyle name="Note 13 2 2 3" xfId="15259"/>
    <cellStyle name="Note 13 2 2 3 2" xfId="15260"/>
    <cellStyle name="Note 13 2 2 3 3" xfId="15261"/>
    <cellStyle name="Note 13 2 2 4" xfId="15262"/>
    <cellStyle name="Note 13 2 2 4 2" xfId="15263"/>
    <cellStyle name="Note 13 2 2 4 2 2" xfId="15264"/>
    <cellStyle name="Note 13 2 2 4 2 2 2" xfId="15265"/>
    <cellStyle name="Note 13 2 2 4 2 2 2 2" xfId="27942"/>
    <cellStyle name="Note 13 2 2 4 2 2 3" xfId="27941"/>
    <cellStyle name="Note 13 2 2 4 2 3" xfId="15266"/>
    <cellStyle name="Note 13 2 2 4 2 3 2" xfId="15267"/>
    <cellStyle name="Note 13 2 2 4 2 3 2 2" xfId="27944"/>
    <cellStyle name="Note 13 2 2 4 2 3 3" xfId="27943"/>
    <cellStyle name="Note 13 2 2 4 2 4" xfId="27940"/>
    <cellStyle name="Note 13 2 2 4 3" xfId="15268"/>
    <cellStyle name="Note 13 2 2 4 3 2" xfId="15269"/>
    <cellStyle name="Note 13 2 2 4 3 2 2" xfId="15270"/>
    <cellStyle name="Note 13 2 2 4 3 2 2 2" xfId="27947"/>
    <cellStyle name="Note 13 2 2 4 3 2 3" xfId="27946"/>
    <cellStyle name="Note 13 2 2 4 3 3" xfId="15271"/>
    <cellStyle name="Note 13 2 2 4 3 3 2" xfId="15272"/>
    <cellStyle name="Note 13 2 2 4 3 3 2 2" xfId="27949"/>
    <cellStyle name="Note 13 2 2 4 3 3 3" xfId="27948"/>
    <cellStyle name="Note 13 2 2 4 3 4" xfId="27945"/>
    <cellStyle name="Note 13 2 2 4 4" xfId="15273"/>
    <cellStyle name="Note 13 2 2 4 4 2" xfId="15274"/>
    <cellStyle name="Note 13 2 2 4 4 2 2" xfId="27951"/>
    <cellStyle name="Note 13 2 2 4 4 3" xfId="27950"/>
    <cellStyle name="Note 13 2 2 4 5" xfId="27939"/>
    <cellStyle name="Note 13 2 2 5" xfId="15275"/>
    <cellStyle name="Note 13 2 2 6" xfId="15276"/>
    <cellStyle name="Note 13 2 2 6 2" xfId="15277"/>
    <cellStyle name="Note 13 2 2 6 2 2" xfId="15278"/>
    <cellStyle name="Note 13 2 2 6 2 2 2" xfId="27954"/>
    <cellStyle name="Note 13 2 2 6 2 3" xfId="27953"/>
    <cellStyle name="Note 13 2 2 6 3" xfId="15279"/>
    <cellStyle name="Note 13 2 2 6 3 2" xfId="15280"/>
    <cellStyle name="Note 13 2 2 6 3 2 2" xfId="27956"/>
    <cellStyle name="Note 13 2 2 6 3 3" xfId="27955"/>
    <cellStyle name="Note 13 2 2 6 4" xfId="27952"/>
    <cellStyle name="Note 13 2 2 7" xfId="15281"/>
    <cellStyle name="Note 13 2 2 7 2" xfId="15282"/>
    <cellStyle name="Note 13 2 2 7 2 2" xfId="15283"/>
    <cellStyle name="Note 13 2 2 7 2 2 2" xfId="27959"/>
    <cellStyle name="Note 13 2 2 7 2 3" xfId="27958"/>
    <cellStyle name="Note 13 2 2 7 3" xfId="15284"/>
    <cellStyle name="Note 13 2 2 7 3 2" xfId="15285"/>
    <cellStyle name="Note 13 2 2 7 3 2 2" xfId="27961"/>
    <cellStyle name="Note 13 2 2 7 3 3" xfId="27960"/>
    <cellStyle name="Note 13 2 2 7 4" xfId="27957"/>
    <cellStyle name="Note 13 2 2 8" xfId="15286"/>
    <cellStyle name="Note 13 2 2 8 2" xfId="15287"/>
    <cellStyle name="Note 13 2 2 8 2 2" xfId="27963"/>
    <cellStyle name="Note 13 2 2 8 3" xfId="27962"/>
    <cellStyle name="Note 13 2 2 9" xfId="27937"/>
    <cellStyle name="Note 13 2 3" xfId="15288"/>
    <cellStyle name="Note 13 2 3 2" xfId="15289"/>
    <cellStyle name="Note 13 2 3 2 2" xfId="15290"/>
    <cellStyle name="Note 13 2 3 2 2 2" xfId="15291"/>
    <cellStyle name="Note 13 2 3 2 3" xfId="15292"/>
    <cellStyle name="Note 13 2 3 2 3 2" xfId="27964"/>
    <cellStyle name="Note 13 2 3 2 4" xfId="15293"/>
    <cellStyle name="Note 13 2 3 3" xfId="15294"/>
    <cellStyle name="Note 13 2 3 3 2" xfId="15295"/>
    <cellStyle name="Note 13 2 3 3 2 2" xfId="15296"/>
    <cellStyle name="Note 13 2 3 3 2 2 2" xfId="15297"/>
    <cellStyle name="Note 13 2 3 3 2 2 2 2" xfId="27968"/>
    <cellStyle name="Note 13 2 3 3 2 2 3" xfId="27967"/>
    <cellStyle name="Note 13 2 3 3 2 3" xfId="15298"/>
    <cellStyle name="Note 13 2 3 3 2 3 2" xfId="15299"/>
    <cellStyle name="Note 13 2 3 3 2 3 2 2" xfId="27970"/>
    <cellStyle name="Note 13 2 3 3 2 3 3" xfId="27969"/>
    <cellStyle name="Note 13 2 3 3 2 4" xfId="27966"/>
    <cellStyle name="Note 13 2 3 3 3" xfId="15300"/>
    <cellStyle name="Note 13 2 3 3 3 2" xfId="15301"/>
    <cellStyle name="Note 13 2 3 3 3 2 2" xfId="15302"/>
    <cellStyle name="Note 13 2 3 3 3 2 2 2" xfId="27973"/>
    <cellStyle name="Note 13 2 3 3 3 2 3" xfId="27972"/>
    <cellStyle name="Note 13 2 3 3 3 3" xfId="15303"/>
    <cellStyle name="Note 13 2 3 3 3 3 2" xfId="15304"/>
    <cellStyle name="Note 13 2 3 3 3 3 2 2" xfId="27975"/>
    <cellStyle name="Note 13 2 3 3 3 3 3" xfId="27974"/>
    <cellStyle name="Note 13 2 3 3 3 4" xfId="27971"/>
    <cellStyle name="Note 13 2 3 3 4" xfId="15305"/>
    <cellStyle name="Note 13 2 3 3 4 2" xfId="15306"/>
    <cellStyle name="Note 13 2 3 3 4 2 2" xfId="27977"/>
    <cellStyle name="Note 13 2 3 3 4 3" xfId="27976"/>
    <cellStyle name="Note 13 2 3 3 5" xfId="27965"/>
    <cellStyle name="Note 13 2 3 4" xfId="15307"/>
    <cellStyle name="Note 13 2 3 4 2" xfId="15308"/>
    <cellStyle name="Note 13 2 3 5" xfId="15309"/>
    <cellStyle name="Note 13 2 3 5 2" xfId="27978"/>
    <cellStyle name="Note 13 2 3 6" xfId="15310"/>
    <cellStyle name="Note 13 2 3 6 2" xfId="27979"/>
    <cellStyle name="Note 13 2 4" xfId="15311"/>
    <cellStyle name="Note 13 2 4 2" xfId="15312"/>
    <cellStyle name="Note 13 2 4 2 2" xfId="15313"/>
    <cellStyle name="Note 13 2 4 3" xfId="15314"/>
    <cellStyle name="Note 13 2 4 3 2" xfId="27980"/>
    <cellStyle name="Note 13 2 4 4" xfId="15315"/>
    <cellStyle name="Note 13 2 5" xfId="15316"/>
    <cellStyle name="Note 13 2 5 2" xfId="15317"/>
    <cellStyle name="Note 13 2 5 2 2" xfId="15318"/>
    <cellStyle name="Note 13 2 5 2 2 2" xfId="15319"/>
    <cellStyle name="Note 13 2 5 2 2 2 2" xfId="27984"/>
    <cellStyle name="Note 13 2 5 2 2 3" xfId="27983"/>
    <cellStyle name="Note 13 2 5 2 3" xfId="15320"/>
    <cellStyle name="Note 13 2 5 2 3 2" xfId="15321"/>
    <cellStyle name="Note 13 2 5 2 3 2 2" xfId="27986"/>
    <cellStyle name="Note 13 2 5 2 3 3" xfId="27985"/>
    <cellStyle name="Note 13 2 5 2 4" xfId="27982"/>
    <cellStyle name="Note 13 2 5 3" xfId="15322"/>
    <cellStyle name="Note 13 2 5 3 2" xfId="15323"/>
    <cellStyle name="Note 13 2 5 3 2 2" xfId="15324"/>
    <cellStyle name="Note 13 2 5 3 2 2 2" xfId="27988"/>
    <cellStyle name="Note 13 2 5 3 2 3" xfId="27987"/>
    <cellStyle name="Note 13 2 5 3 3" xfId="15325"/>
    <cellStyle name="Note 13 2 5 3 3 2" xfId="15326"/>
    <cellStyle name="Note 13 2 5 3 3 2 2" xfId="27990"/>
    <cellStyle name="Note 13 2 5 3 3 3" xfId="27989"/>
    <cellStyle name="Note 13 2 5 4" xfId="15327"/>
    <cellStyle name="Note 13 2 5 4 2" xfId="15328"/>
    <cellStyle name="Note 13 2 5 4 2 2" xfId="27992"/>
    <cellStyle name="Note 13 2 5 4 3" xfId="27991"/>
    <cellStyle name="Note 13 2 5 5" xfId="27981"/>
    <cellStyle name="Note 13 2 6" xfId="15329"/>
    <cellStyle name="Note 13 2 6 2" xfId="27993"/>
    <cellStyle name="Note 13 2 7" xfId="15330"/>
    <cellStyle name="Note 13 2 7 2" xfId="27994"/>
    <cellStyle name="Note 14 2" xfId="15331"/>
    <cellStyle name="Note 14 2 2" xfId="15332"/>
    <cellStyle name="Note 14 2 2 2" xfId="15333"/>
    <cellStyle name="Note 14 2 2 2 2" xfId="15334"/>
    <cellStyle name="Note 14 2 2 2 2 2" xfId="15335"/>
    <cellStyle name="Note 14 2 2 2 3" xfId="15336"/>
    <cellStyle name="Note 14 2 2 2 3 2" xfId="15337"/>
    <cellStyle name="Note 14 2 2 2 4" xfId="15338"/>
    <cellStyle name="Note 14 2 2 2 4 2" xfId="27996"/>
    <cellStyle name="Note 14 2 2 2 5" xfId="15339"/>
    <cellStyle name="Note 14 2 2 3" xfId="15340"/>
    <cellStyle name="Note 14 2 2 3 2" xfId="15341"/>
    <cellStyle name="Note 14 2 2 3 3" xfId="15342"/>
    <cellStyle name="Note 14 2 2 4" xfId="15343"/>
    <cellStyle name="Note 14 2 2 4 2" xfId="15344"/>
    <cellStyle name="Note 14 2 2 4 2 2" xfId="15345"/>
    <cellStyle name="Note 14 2 2 4 2 2 2" xfId="15346"/>
    <cellStyle name="Note 14 2 2 4 2 2 2 2" xfId="28000"/>
    <cellStyle name="Note 14 2 2 4 2 2 3" xfId="27999"/>
    <cellStyle name="Note 14 2 2 4 2 3" xfId="15347"/>
    <cellStyle name="Note 14 2 2 4 2 3 2" xfId="15348"/>
    <cellStyle name="Note 14 2 2 4 2 3 2 2" xfId="28002"/>
    <cellStyle name="Note 14 2 2 4 2 3 3" xfId="28001"/>
    <cellStyle name="Note 14 2 2 4 2 4" xfId="27998"/>
    <cellStyle name="Note 14 2 2 4 3" xfId="15349"/>
    <cellStyle name="Note 14 2 2 4 3 2" xfId="15350"/>
    <cellStyle name="Note 14 2 2 4 3 2 2" xfId="15351"/>
    <cellStyle name="Note 14 2 2 4 3 2 2 2" xfId="28005"/>
    <cellStyle name="Note 14 2 2 4 3 2 3" xfId="28004"/>
    <cellStyle name="Note 14 2 2 4 3 3" xfId="15352"/>
    <cellStyle name="Note 14 2 2 4 3 3 2" xfId="15353"/>
    <cellStyle name="Note 14 2 2 4 3 3 2 2" xfId="28007"/>
    <cellStyle name="Note 14 2 2 4 3 3 3" xfId="28006"/>
    <cellStyle name="Note 14 2 2 4 3 4" xfId="28003"/>
    <cellStyle name="Note 14 2 2 4 4" xfId="15354"/>
    <cellStyle name="Note 14 2 2 4 4 2" xfId="15355"/>
    <cellStyle name="Note 14 2 2 4 4 2 2" xfId="28009"/>
    <cellStyle name="Note 14 2 2 4 4 3" xfId="28008"/>
    <cellStyle name="Note 14 2 2 4 5" xfId="27997"/>
    <cellStyle name="Note 14 2 2 5" xfId="15356"/>
    <cellStyle name="Note 14 2 2 6" xfId="15357"/>
    <cellStyle name="Note 14 2 2 6 2" xfId="15358"/>
    <cellStyle name="Note 14 2 2 6 2 2" xfId="15359"/>
    <cellStyle name="Note 14 2 2 6 2 2 2" xfId="28012"/>
    <cellStyle name="Note 14 2 2 6 2 3" xfId="28011"/>
    <cellStyle name="Note 14 2 2 6 3" xfId="15360"/>
    <cellStyle name="Note 14 2 2 6 3 2" xfId="15361"/>
    <cellStyle name="Note 14 2 2 6 3 2 2" xfId="28014"/>
    <cellStyle name="Note 14 2 2 6 3 3" xfId="28013"/>
    <cellStyle name="Note 14 2 2 6 4" xfId="28010"/>
    <cellStyle name="Note 14 2 2 7" xfId="15362"/>
    <cellStyle name="Note 14 2 2 7 2" xfId="15363"/>
    <cellStyle name="Note 14 2 2 7 2 2" xfId="15364"/>
    <cellStyle name="Note 14 2 2 7 2 2 2" xfId="28017"/>
    <cellStyle name="Note 14 2 2 7 2 3" xfId="28016"/>
    <cellStyle name="Note 14 2 2 7 3" xfId="15365"/>
    <cellStyle name="Note 14 2 2 7 3 2" xfId="15366"/>
    <cellStyle name="Note 14 2 2 7 3 2 2" xfId="28019"/>
    <cellStyle name="Note 14 2 2 7 3 3" xfId="28018"/>
    <cellStyle name="Note 14 2 2 7 4" xfId="28015"/>
    <cellStyle name="Note 14 2 2 8" xfId="15367"/>
    <cellStyle name="Note 14 2 2 8 2" xfId="15368"/>
    <cellStyle name="Note 14 2 2 8 2 2" xfId="28021"/>
    <cellStyle name="Note 14 2 2 8 3" xfId="28020"/>
    <cellStyle name="Note 14 2 2 9" xfId="27995"/>
    <cellStyle name="Note 14 2 3" xfId="15369"/>
    <cellStyle name="Note 14 2 3 2" xfId="15370"/>
    <cellStyle name="Note 14 2 3 2 2" xfId="15371"/>
    <cellStyle name="Note 14 2 3 2 2 2" xfId="15372"/>
    <cellStyle name="Note 14 2 3 2 3" xfId="15373"/>
    <cellStyle name="Note 14 2 3 2 3 2" xfId="28022"/>
    <cellStyle name="Note 14 2 3 2 4" xfId="15374"/>
    <cellStyle name="Note 14 2 3 3" xfId="15375"/>
    <cellStyle name="Note 14 2 3 3 2" xfId="15376"/>
    <cellStyle name="Note 14 2 3 3 2 2" xfId="15377"/>
    <cellStyle name="Note 14 2 3 3 2 2 2" xfId="15378"/>
    <cellStyle name="Note 14 2 3 3 2 2 2 2" xfId="28026"/>
    <cellStyle name="Note 14 2 3 3 2 2 3" xfId="28025"/>
    <cellStyle name="Note 14 2 3 3 2 3" xfId="15379"/>
    <cellStyle name="Note 14 2 3 3 2 3 2" xfId="15380"/>
    <cellStyle name="Note 14 2 3 3 2 3 2 2" xfId="28028"/>
    <cellStyle name="Note 14 2 3 3 2 3 3" xfId="28027"/>
    <cellStyle name="Note 14 2 3 3 2 4" xfId="28024"/>
    <cellStyle name="Note 14 2 3 3 3" xfId="15381"/>
    <cellStyle name="Note 14 2 3 3 3 2" xfId="15382"/>
    <cellStyle name="Note 14 2 3 3 3 2 2" xfId="15383"/>
    <cellStyle name="Note 14 2 3 3 3 2 2 2" xfId="28031"/>
    <cellStyle name="Note 14 2 3 3 3 2 3" xfId="28030"/>
    <cellStyle name="Note 14 2 3 3 3 3" xfId="15384"/>
    <cellStyle name="Note 14 2 3 3 3 3 2" xfId="15385"/>
    <cellStyle name="Note 14 2 3 3 3 3 2 2" xfId="28033"/>
    <cellStyle name="Note 14 2 3 3 3 3 3" xfId="28032"/>
    <cellStyle name="Note 14 2 3 3 3 4" xfId="28029"/>
    <cellStyle name="Note 14 2 3 3 4" xfId="15386"/>
    <cellStyle name="Note 14 2 3 3 4 2" xfId="15387"/>
    <cellStyle name="Note 14 2 3 3 4 2 2" xfId="28035"/>
    <cellStyle name="Note 14 2 3 3 4 3" xfId="28034"/>
    <cellStyle name="Note 14 2 3 3 5" xfId="28023"/>
    <cellStyle name="Note 14 2 3 4" xfId="15388"/>
    <cellStyle name="Note 14 2 3 4 2" xfId="15389"/>
    <cellStyle name="Note 14 2 3 5" xfId="15390"/>
    <cellStyle name="Note 14 2 3 5 2" xfId="28036"/>
    <cellStyle name="Note 14 2 3 6" xfId="15391"/>
    <cellStyle name="Note 14 2 3 6 2" xfId="28037"/>
    <cellStyle name="Note 14 2 4" xfId="15392"/>
    <cellStyle name="Note 14 2 4 2" xfId="15393"/>
    <cellStyle name="Note 14 2 4 2 2" xfId="15394"/>
    <cellStyle name="Note 14 2 4 3" xfId="15395"/>
    <cellStyle name="Note 14 2 4 3 2" xfId="28038"/>
    <cellStyle name="Note 14 2 4 4" xfId="15396"/>
    <cellStyle name="Note 14 2 5" xfId="15397"/>
    <cellStyle name="Note 14 2 5 2" xfId="15398"/>
    <cellStyle name="Note 14 2 5 2 2" xfId="15399"/>
    <cellStyle name="Note 14 2 5 2 2 2" xfId="15400"/>
    <cellStyle name="Note 14 2 5 2 2 2 2" xfId="28042"/>
    <cellStyle name="Note 14 2 5 2 2 3" xfId="28041"/>
    <cellStyle name="Note 14 2 5 2 3" xfId="15401"/>
    <cellStyle name="Note 14 2 5 2 3 2" xfId="15402"/>
    <cellStyle name="Note 14 2 5 2 3 2 2" xfId="28044"/>
    <cellStyle name="Note 14 2 5 2 3 3" xfId="28043"/>
    <cellStyle name="Note 14 2 5 2 4" xfId="28040"/>
    <cellStyle name="Note 14 2 5 3" xfId="15403"/>
    <cellStyle name="Note 14 2 5 3 2" xfId="15404"/>
    <cellStyle name="Note 14 2 5 3 2 2" xfId="15405"/>
    <cellStyle name="Note 14 2 5 3 2 2 2" xfId="28046"/>
    <cellStyle name="Note 14 2 5 3 2 3" xfId="28045"/>
    <cellStyle name="Note 14 2 5 3 3" xfId="15406"/>
    <cellStyle name="Note 14 2 5 3 3 2" xfId="15407"/>
    <cellStyle name="Note 14 2 5 3 3 2 2" xfId="28048"/>
    <cellStyle name="Note 14 2 5 3 3 3" xfId="28047"/>
    <cellStyle name="Note 14 2 5 4" xfId="15408"/>
    <cellStyle name="Note 14 2 5 4 2" xfId="15409"/>
    <cellStyle name="Note 14 2 5 4 2 2" xfId="28050"/>
    <cellStyle name="Note 14 2 5 4 3" xfId="28049"/>
    <cellStyle name="Note 14 2 5 5" xfId="28039"/>
    <cellStyle name="Note 14 2 6" xfId="15410"/>
    <cellStyle name="Note 14 2 6 2" xfId="28051"/>
    <cellStyle name="Note 14 2 7" xfId="15411"/>
    <cellStyle name="Note 14 2 7 2" xfId="28052"/>
    <cellStyle name="Note 15 2" xfId="15412"/>
    <cellStyle name="Note 15 2 2" xfId="15413"/>
    <cellStyle name="Note 15 2 2 2" xfId="15414"/>
    <cellStyle name="Note 15 2 2 2 2" xfId="15415"/>
    <cellStyle name="Note 15 2 2 2 2 2" xfId="15416"/>
    <cellStyle name="Note 15 2 2 2 3" xfId="15417"/>
    <cellStyle name="Note 15 2 2 2 3 2" xfId="15418"/>
    <cellStyle name="Note 15 2 2 2 4" xfId="15419"/>
    <cellStyle name="Note 15 2 2 2 4 2" xfId="28054"/>
    <cellStyle name="Note 15 2 2 2 5" xfId="15420"/>
    <cellStyle name="Note 15 2 2 3" xfId="15421"/>
    <cellStyle name="Note 15 2 2 3 2" xfId="15422"/>
    <cellStyle name="Note 15 2 2 3 3" xfId="15423"/>
    <cellStyle name="Note 15 2 2 4" xfId="15424"/>
    <cellStyle name="Note 15 2 2 4 2" xfId="15425"/>
    <cellStyle name="Note 15 2 2 4 2 2" xfId="15426"/>
    <cellStyle name="Note 15 2 2 4 2 2 2" xfId="15427"/>
    <cellStyle name="Note 15 2 2 4 2 2 2 2" xfId="28058"/>
    <cellStyle name="Note 15 2 2 4 2 2 3" xfId="28057"/>
    <cellStyle name="Note 15 2 2 4 2 3" xfId="15428"/>
    <cellStyle name="Note 15 2 2 4 2 3 2" xfId="15429"/>
    <cellStyle name="Note 15 2 2 4 2 3 2 2" xfId="28060"/>
    <cellStyle name="Note 15 2 2 4 2 3 3" xfId="28059"/>
    <cellStyle name="Note 15 2 2 4 2 4" xfId="28056"/>
    <cellStyle name="Note 15 2 2 4 3" xfId="15430"/>
    <cellStyle name="Note 15 2 2 4 3 2" xfId="15431"/>
    <cellStyle name="Note 15 2 2 4 3 2 2" xfId="15432"/>
    <cellStyle name="Note 15 2 2 4 3 2 2 2" xfId="28063"/>
    <cellStyle name="Note 15 2 2 4 3 2 3" xfId="28062"/>
    <cellStyle name="Note 15 2 2 4 3 3" xfId="15433"/>
    <cellStyle name="Note 15 2 2 4 3 3 2" xfId="15434"/>
    <cellStyle name="Note 15 2 2 4 3 3 2 2" xfId="28065"/>
    <cellStyle name="Note 15 2 2 4 3 3 3" xfId="28064"/>
    <cellStyle name="Note 15 2 2 4 3 4" xfId="28061"/>
    <cellStyle name="Note 15 2 2 4 4" xfId="15435"/>
    <cellStyle name="Note 15 2 2 4 4 2" xfId="15436"/>
    <cellStyle name="Note 15 2 2 4 4 2 2" xfId="28067"/>
    <cellStyle name="Note 15 2 2 4 4 3" xfId="28066"/>
    <cellStyle name="Note 15 2 2 4 5" xfId="28055"/>
    <cellStyle name="Note 15 2 2 5" xfId="15437"/>
    <cellStyle name="Note 15 2 2 6" xfId="15438"/>
    <cellStyle name="Note 15 2 2 6 2" xfId="15439"/>
    <cellStyle name="Note 15 2 2 6 2 2" xfId="15440"/>
    <cellStyle name="Note 15 2 2 6 2 2 2" xfId="28070"/>
    <cellStyle name="Note 15 2 2 6 2 3" xfId="28069"/>
    <cellStyle name="Note 15 2 2 6 3" xfId="15441"/>
    <cellStyle name="Note 15 2 2 6 3 2" xfId="15442"/>
    <cellStyle name="Note 15 2 2 6 3 2 2" xfId="28072"/>
    <cellStyle name="Note 15 2 2 6 3 3" xfId="28071"/>
    <cellStyle name="Note 15 2 2 6 4" xfId="28068"/>
    <cellStyle name="Note 15 2 2 7" xfId="15443"/>
    <cellStyle name="Note 15 2 2 7 2" xfId="15444"/>
    <cellStyle name="Note 15 2 2 7 2 2" xfId="15445"/>
    <cellStyle name="Note 15 2 2 7 2 2 2" xfId="28075"/>
    <cellStyle name="Note 15 2 2 7 2 3" xfId="28074"/>
    <cellStyle name="Note 15 2 2 7 3" xfId="15446"/>
    <cellStyle name="Note 15 2 2 7 3 2" xfId="15447"/>
    <cellStyle name="Note 15 2 2 7 3 2 2" xfId="28077"/>
    <cellStyle name="Note 15 2 2 7 3 3" xfId="28076"/>
    <cellStyle name="Note 15 2 2 7 4" xfId="28073"/>
    <cellStyle name="Note 15 2 2 8" xfId="15448"/>
    <cellStyle name="Note 15 2 2 8 2" xfId="15449"/>
    <cellStyle name="Note 15 2 2 8 2 2" xfId="28079"/>
    <cellStyle name="Note 15 2 2 8 3" xfId="28078"/>
    <cellStyle name="Note 15 2 2 9" xfId="28053"/>
    <cellStyle name="Note 15 2 3" xfId="15450"/>
    <cellStyle name="Note 15 2 3 2" xfId="15451"/>
    <cellStyle name="Note 15 2 3 2 2" xfId="15452"/>
    <cellStyle name="Note 15 2 3 2 2 2" xfId="15453"/>
    <cellStyle name="Note 15 2 3 2 3" xfId="15454"/>
    <cellStyle name="Note 15 2 3 2 3 2" xfId="28080"/>
    <cellStyle name="Note 15 2 3 2 4" xfId="15455"/>
    <cellStyle name="Note 15 2 3 3" xfId="15456"/>
    <cellStyle name="Note 15 2 3 3 2" xfId="15457"/>
    <cellStyle name="Note 15 2 3 3 2 2" xfId="15458"/>
    <cellStyle name="Note 15 2 3 3 2 2 2" xfId="15459"/>
    <cellStyle name="Note 15 2 3 3 2 2 2 2" xfId="28084"/>
    <cellStyle name="Note 15 2 3 3 2 2 3" xfId="28083"/>
    <cellStyle name="Note 15 2 3 3 2 3" xfId="15460"/>
    <cellStyle name="Note 15 2 3 3 2 3 2" xfId="15461"/>
    <cellStyle name="Note 15 2 3 3 2 3 2 2" xfId="28086"/>
    <cellStyle name="Note 15 2 3 3 2 3 3" xfId="28085"/>
    <cellStyle name="Note 15 2 3 3 2 4" xfId="28082"/>
    <cellStyle name="Note 15 2 3 3 3" xfId="15462"/>
    <cellStyle name="Note 15 2 3 3 3 2" xfId="15463"/>
    <cellStyle name="Note 15 2 3 3 3 2 2" xfId="15464"/>
    <cellStyle name="Note 15 2 3 3 3 2 2 2" xfId="28089"/>
    <cellStyle name="Note 15 2 3 3 3 2 3" xfId="28088"/>
    <cellStyle name="Note 15 2 3 3 3 3" xfId="15465"/>
    <cellStyle name="Note 15 2 3 3 3 3 2" xfId="15466"/>
    <cellStyle name="Note 15 2 3 3 3 3 2 2" xfId="28091"/>
    <cellStyle name="Note 15 2 3 3 3 3 3" xfId="28090"/>
    <cellStyle name="Note 15 2 3 3 3 4" xfId="28087"/>
    <cellStyle name="Note 15 2 3 3 4" xfId="15467"/>
    <cellStyle name="Note 15 2 3 3 4 2" xfId="15468"/>
    <cellStyle name="Note 15 2 3 3 4 2 2" xfId="28093"/>
    <cellStyle name="Note 15 2 3 3 4 3" xfId="28092"/>
    <cellStyle name="Note 15 2 3 3 5" xfId="28081"/>
    <cellStyle name="Note 15 2 3 4" xfId="15469"/>
    <cellStyle name="Note 15 2 3 4 2" xfId="15470"/>
    <cellStyle name="Note 15 2 3 5" xfId="15471"/>
    <cellStyle name="Note 15 2 3 5 2" xfId="28094"/>
    <cellStyle name="Note 15 2 3 6" xfId="15472"/>
    <cellStyle name="Note 15 2 3 6 2" xfId="28095"/>
    <cellStyle name="Note 15 2 4" xfId="15473"/>
    <cellStyle name="Note 15 2 4 2" xfId="15474"/>
    <cellStyle name="Note 15 2 4 2 2" xfId="15475"/>
    <cellStyle name="Note 15 2 4 3" xfId="15476"/>
    <cellStyle name="Note 15 2 4 3 2" xfId="28096"/>
    <cellStyle name="Note 15 2 4 4" xfId="15477"/>
    <cellStyle name="Note 15 2 5" xfId="15478"/>
    <cellStyle name="Note 15 2 5 2" xfId="15479"/>
    <cellStyle name="Note 15 2 5 2 2" xfId="15480"/>
    <cellStyle name="Note 15 2 5 2 2 2" xfId="15481"/>
    <cellStyle name="Note 15 2 5 2 2 2 2" xfId="28100"/>
    <cellStyle name="Note 15 2 5 2 2 3" xfId="28099"/>
    <cellStyle name="Note 15 2 5 2 3" xfId="15482"/>
    <cellStyle name="Note 15 2 5 2 3 2" xfId="15483"/>
    <cellStyle name="Note 15 2 5 2 3 2 2" xfId="28102"/>
    <cellStyle name="Note 15 2 5 2 3 3" xfId="28101"/>
    <cellStyle name="Note 15 2 5 2 4" xfId="28098"/>
    <cellStyle name="Note 15 2 5 3" xfId="15484"/>
    <cellStyle name="Note 15 2 5 3 2" xfId="15485"/>
    <cellStyle name="Note 15 2 5 3 2 2" xfId="15486"/>
    <cellStyle name="Note 15 2 5 3 2 2 2" xfId="28104"/>
    <cellStyle name="Note 15 2 5 3 2 3" xfId="28103"/>
    <cellStyle name="Note 15 2 5 3 3" xfId="15487"/>
    <cellStyle name="Note 15 2 5 3 3 2" xfId="15488"/>
    <cellStyle name="Note 15 2 5 3 3 2 2" xfId="28106"/>
    <cellStyle name="Note 15 2 5 3 3 3" xfId="28105"/>
    <cellStyle name="Note 15 2 5 4" xfId="15489"/>
    <cellStyle name="Note 15 2 5 4 2" xfId="15490"/>
    <cellStyle name="Note 15 2 5 4 2 2" xfId="28108"/>
    <cellStyle name="Note 15 2 5 4 3" xfId="28107"/>
    <cellStyle name="Note 15 2 5 5" xfId="28097"/>
    <cellStyle name="Note 15 2 6" xfId="15491"/>
    <cellStyle name="Note 15 2 6 2" xfId="28109"/>
    <cellStyle name="Note 15 2 7" xfId="15492"/>
    <cellStyle name="Note 15 2 7 2" xfId="28110"/>
    <cellStyle name="Note 2" xfId="15493"/>
    <cellStyle name="Note 2 10" xfId="15494"/>
    <cellStyle name="Note 2 10 2" xfId="28111"/>
    <cellStyle name="Note 2 11" xfId="15495"/>
    <cellStyle name="Note 2 11 2" xfId="28112"/>
    <cellStyle name="Note 2 2" xfId="15496"/>
    <cellStyle name="Note 2 2 2" xfId="15497"/>
    <cellStyle name="Note 2 2 2 2" xfId="15498"/>
    <cellStyle name="Note 2 2 2 2 2" xfId="15499"/>
    <cellStyle name="Note 2 2 2 2 2 2" xfId="15500"/>
    <cellStyle name="Note 2 2 2 2 3" xfId="15501"/>
    <cellStyle name="Note 2 2 2 2 3 2" xfId="15502"/>
    <cellStyle name="Note 2 2 2 2 4" xfId="15503"/>
    <cellStyle name="Note 2 2 2 2 4 2" xfId="28114"/>
    <cellStyle name="Note 2 2 2 2 5" xfId="15504"/>
    <cellStyle name="Note 2 2 2 3" xfId="15505"/>
    <cellStyle name="Note 2 2 2 3 2" xfId="15506"/>
    <cellStyle name="Note 2 2 2 3 3" xfId="15507"/>
    <cellStyle name="Note 2 2 2 4" xfId="15508"/>
    <cellStyle name="Note 2 2 2 4 2" xfId="15509"/>
    <cellStyle name="Note 2 2 2 4 2 2" xfId="15510"/>
    <cellStyle name="Note 2 2 2 4 2 2 2" xfId="15511"/>
    <cellStyle name="Note 2 2 2 4 2 2 2 2" xfId="28118"/>
    <cellStyle name="Note 2 2 2 4 2 2 3" xfId="28117"/>
    <cellStyle name="Note 2 2 2 4 2 3" xfId="15512"/>
    <cellStyle name="Note 2 2 2 4 2 3 2" xfId="15513"/>
    <cellStyle name="Note 2 2 2 4 2 3 2 2" xfId="28120"/>
    <cellStyle name="Note 2 2 2 4 2 3 3" xfId="28119"/>
    <cellStyle name="Note 2 2 2 4 2 4" xfId="28116"/>
    <cellStyle name="Note 2 2 2 4 3" xfId="15514"/>
    <cellStyle name="Note 2 2 2 4 3 2" xfId="15515"/>
    <cellStyle name="Note 2 2 2 4 3 2 2" xfId="15516"/>
    <cellStyle name="Note 2 2 2 4 3 2 2 2" xfId="28123"/>
    <cellStyle name="Note 2 2 2 4 3 2 3" xfId="28122"/>
    <cellStyle name="Note 2 2 2 4 3 3" xfId="15517"/>
    <cellStyle name="Note 2 2 2 4 3 3 2" xfId="15518"/>
    <cellStyle name="Note 2 2 2 4 3 3 2 2" xfId="28125"/>
    <cellStyle name="Note 2 2 2 4 3 3 3" xfId="28124"/>
    <cellStyle name="Note 2 2 2 4 3 4" xfId="28121"/>
    <cellStyle name="Note 2 2 2 4 4" xfId="15519"/>
    <cellStyle name="Note 2 2 2 4 4 2" xfId="15520"/>
    <cellStyle name="Note 2 2 2 4 4 2 2" xfId="28127"/>
    <cellStyle name="Note 2 2 2 4 4 3" xfId="28126"/>
    <cellStyle name="Note 2 2 2 4 5" xfId="28115"/>
    <cellStyle name="Note 2 2 2 5" xfId="15521"/>
    <cellStyle name="Note 2 2 2 6" xfId="15522"/>
    <cellStyle name="Note 2 2 2 6 2" xfId="15523"/>
    <cellStyle name="Note 2 2 2 6 2 2" xfId="15524"/>
    <cellStyle name="Note 2 2 2 6 2 2 2" xfId="28130"/>
    <cellStyle name="Note 2 2 2 6 2 3" xfId="28129"/>
    <cellStyle name="Note 2 2 2 6 3" xfId="15525"/>
    <cellStyle name="Note 2 2 2 6 3 2" xfId="15526"/>
    <cellStyle name="Note 2 2 2 6 3 2 2" xfId="28132"/>
    <cellStyle name="Note 2 2 2 6 3 3" xfId="28131"/>
    <cellStyle name="Note 2 2 2 6 4" xfId="28128"/>
    <cellStyle name="Note 2 2 2 7" xfId="15527"/>
    <cellStyle name="Note 2 2 2 7 2" xfId="15528"/>
    <cellStyle name="Note 2 2 2 7 2 2" xfId="15529"/>
    <cellStyle name="Note 2 2 2 7 2 2 2" xfId="28135"/>
    <cellStyle name="Note 2 2 2 7 2 3" xfId="28134"/>
    <cellStyle name="Note 2 2 2 7 3" xfId="15530"/>
    <cellStyle name="Note 2 2 2 7 3 2" xfId="15531"/>
    <cellStyle name="Note 2 2 2 7 3 2 2" xfId="28137"/>
    <cellStyle name="Note 2 2 2 7 3 3" xfId="28136"/>
    <cellStyle name="Note 2 2 2 7 4" xfId="28133"/>
    <cellStyle name="Note 2 2 2 8" xfId="15532"/>
    <cellStyle name="Note 2 2 2 8 2" xfId="15533"/>
    <cellStyle name="Note 2 2 2 8 2 2" xfId="28139"/>
    <cellStyle name="Note 2 2 2 8 3" xfId="28138"/>
    <cellStyle name="Note 2 2 2 9" xfId="28113"/>
    <cellStyle name="Note 2 2 3" xfId="15534"/>
    <cellStyle name="Note 2 2 3 2" xfId="15535"/>
    <cellStyle name="Note 2 2 3 2 2" xfId="15536"/>
    <cellStyle name="Note 2 2 3 2 2 2" xfId="15537"/>
    <cellStyle name="Note 2 2 3 2 3" xfId="15538"/>
    <cellStyle name="Note 2 2 3 2 3 2" xfId="28140"/>
    <cellStyle name="Note 2 2 3 2 4" xfId="15539"/>
    <cellStyle name="Note 2 2 3 3" xfId="15540"/>
    <cellStyle name="Note 2 2 3 3 2" xfId="15541"/>
    <cellStyle name="Note 2 2 3 3 2 2" xfId="15542"/>
    <cellStyle name="Note 2 2 3 3 2 2 2" xfId="15543"/>
    <cellStyle name="Note 2 2 3 3 2 2 2 2" xfId="28144"/>
    <cellStyle name="Note 2 2 3 3 2 2 3" xfId="28143"/>
    <cellStyle name="Note 2 2 3 3 2 3" xfId="15544"/>
    <cellStyle name="Note 2 2 3 3 2 3 2" xfId="15545"/>
    <cellStyle name="Note 2 2 3 3 2 3 2 2" xfId="28146"/>
    <cellStyle name="Note 2 2 3 3 2 3 3" xfId="28145"/>
    <cellStyle name="Note 2 2 3 3 2 4" xfId="28142"/>
    <cellStyle name="Note 2 2 3 3 3" xfId="15546"/>
    <cellStyle name="Note 2 2 3 3 3 2" xfId="15547"/>
    <cellStyle name="Note 2 2 3 3 3 2 2" xfId="15548"/>
    <cellStyle name="Note 2 2 3 3 3 2 2 2" xfId="28149"/>
    <cellStyle name="Note 2 2 3 3 3 2 3" xfId="28148"/>
    <cellStyle name="Note 2 2 3 3 3 3" xfId="15549"/>
    <cellStyle name="Note 2 2 3 3 3 3 2" xfId="15550"/>
    <cellStyle name="Note 2 2 3 3 3 3 2 2" xfId="28151"/>
    <cellStyle name="Note 2 2 3 3 3 3 3" xfId="28150"/>
    <cellStyle name="Note 2 2 3 3 3 4" xfId="28147"/>
    <cellStyle name="Note 2 2 3 3 4" xfId="15551"/>
    <cellStyle name="Note 2 2 3 3 4 2" xfId="15552"/>
    <cellStyle name="Note 2 2 3 3 4 2 2" xfId="28153"/>
    <cellStyle name="Note 2 2 3 3 4 3" xfId="28152"/>
    <cellStyle name="Note 2 2 3 3 5" xfId="28141"/>
    <cellStyle name="Note 2 2 3 4" xfId="15553"/>
    <cellStyle name="Note 2 2 3 4 2" xfId="15554"/>
    <cellStyle name="Note 2 2 3 5" xfId="15555"/>
    <cellStyle name="Note 2 2 3 5 2" xfId="28154"/>
    <cellStyle name="Note 2 2 3 6" xfId="15556"/>
    <cellStyle name="Note 2 2 3 6 2" xfId="28155"/>
    <cellStyle name="Note 2 2 4" xfId="15557"/>
    <cellStyle name="Note 2 2 4 2" xfId="15558"/>
    <cellStyle name="Note 2 2 4 2 2" xfId="15559"/>
    <cellStyle name="Note 2 2 4 3" xfId="15560"/>
    <cellStyle name="Note 2 2 4 3 2" xfId="28156"/>
    <cellStyle name="Note 2 2 4 4" xfId="15561"/>
    <cellStyle name="Note 2 2 5" xfId="15562"/>
    <cellStyle name="Note 2 2 5 2" xfId="15563"/>
    <cellStyle name="Note 2 2 5 2 2" xfId="15564"/>
    <cellStyle name="Note 2 2 5 2 2 2" xfId="15565"/>
    <cellStyle name="Note 2 2 5 2 2 2 2" xfId="28160"/>
    <cellStyle name="Note 2 2 5 2 2 3" xfId="28159"/>
    <cellStyle name="Note 2 2 5 2 3" xfId="15566"/>
    <cellStyle name="Note 2 2 5 2 3 2" xfId="15567"/>
    <cellStyle name="Note 2 2 5 2 3 2 2" xfId="28162"/>
    <cellStyle name="Note 2 2 5 2 3 3" xfId="28161"/>
    <cellStyle name="Note 2 2 5 2 4" xfId="28158"/>
    <cellStyle name="Note 2 2 5 3" xfId="15568"/>
    <cellStyle name="Note 2 2 5 3 2" xfId="15569"/>
    <cellStyle name="Note 2 2 5 3 2 2" xfId="15570"/>
    <cellStyle name="Note 2 2 5 3 2 2 2" xfId="28164"/>
    <cellStyle name="Note 2 2 5 3 2 3" xfId="28163"/>
    <cellStyle name="Note 2 2 5 3 3" xfId="15571"/>
    <cellStyle name="Note 2 2 5 3 3 2" xfId="15572"/>
    <cellStyle name="Note 2 2 5 3 3 2 2" xfId="28166"/>
    <cellStyle name="Note 2 2 5 3 3 3" xfId="28165"/>
    <cellStyle name="Note 2 2 5 4" xfId="15573"/>
    <cellStyle name="Note 2 2 5 4 2" xfId="15574"/>
    <cellStyle name="Note 2 2 5 4 2 2" xfId="28168"/>
    <cellStyle name="Note 2 2 5 4 3" xfId="28167"/>
    <cellStyle name="Note 2 2 5 5" xfId="28157"/>
    <cellStyle name="Note 2 2 6" xfId="15575"/>
    <cellStyle name="Note 2 2 6 2" xfId="28169"/>
    <cellStyle name="Note 2 2 7" xfId="15576"/>
    <cellStyle name="Note 2 2 7 2" xfId="28170"/>
    <cellStyle name="Note 2 3" xfId="15577"/>
    <cellStyle name="Note 2 3 2" xfId="15578"/>
    <cellStyle name="Note 2 3 2 2" xfId="15579"/>
    <cellStyle name="Note 2 3 2 2 2" xfId="15580"/>
    <cellStyle name="Note 2 3 2 2 2 2" xfId="15581"/>
    <cellStyle name="Note 2 3 2 2 3" xfId="15582"/>
    <cellStyle name="Note 2 3 2 2 3 2" xfId="15583"/>
    <cellStyle name="Note 2 3 2 2 4" xfId="15584"/>
    <cellStyle name="Note 2 3 2 2 4 2" xfId="28172"/>
    <cellStyle name="Note 2 3 2 2 5" xfId="15585"/>
    <cellStyle name="Note 2 3 2 3" xfId="15586"/>
    <cellStyle name="Note 2 3 2 3 2" xfId="15587"/>
    <cellStyle name="Note 2 3 2 3 3" xfId="15588"/>
    <cellStyle name="Note 2 3 2 4" xfId="15589"/>
    <cellStyle name="Note 2 3 2 4 2" xfId="15590"/>
    <cellStyle name="Note 2 3 2 4 2 2" xfId="15591"/>
    <cellStyle name="Note 2 3 2 4 2 2 2" xfId="15592"/>
    <cellStyle name="Note 2 3 2 4 2 2 2 2" xfId="28176"/>
    <cellStyle name="Note 2 3 2 4 2 2 3" xfId="28175"/>
    <cellStyle name="Note 2 3 2 4 2 3" xfId="15593"/>
    <cellStyle name="Note 2 3 2 4 2 3 2" xfId="15594"/>
    <cellStyle name="Note 2 3 2 4 2 3 2 2" xfId="28178"/>
    <cellStyle name="Note 2 3 2 4 2 3 3" xfId="28177"/>
    <cellStyle name="Note 2 3 2 4 2 4" xfId="28174"/>
    <cellStyle name="Note 2 3 2 4 3" xfId="15595"/>
    <cellStyle name="Note 2 3 2 4 3 2" xfId="15596"/>
    <cellStyle name="Note 2 3 2 4 3 2 2" xfId="15597"/>
    <cellStyle name="Note 2 3 2 4 3 2 2 2" xfId="28181"/>
    <cellStyle name="Note 2 3 2 4 3 2 3" xfId="28180"/>
    <cellStyle name="Note 2 3 2 4 3 3" xfId="15598"/>
    <cellStyle name="Note 2 3 2 4 3 3 2" xfId="15599"/>
    <cellStyle name="Note 2 3 2 4 3 3 2 2" xfId="28183"/>
    <cellStyle name="Note 2 3 2 4 3 3 3" xfId="28182"/>
    <cellStyle name="Note 2 3 2 4 3 4" xfId="28179"/>
    <cellStyle name="Note 2 3 2 4 4" xfId="15600"/>
    <cellStyle name="Note 2 3 2 4 4 2" xfId="15601"/>
    <cellStyle name="Note 2 3 2 4 4 2 2" xfId="28185"/>
    <cellStyle name="Note 2 3 2 4 4 3" xfId="28184"/>
    <cellStyle name="Note 2 3 2 4 5" xfId="28173"/>
    <cellStyle name="Note 2 3 2 5" xfId="15602"/>
    <cellStyle name="Note 2 3 2 6" xfId="15603"/>
    <cellStyle name="Note 2 3 2 6 2" xfId="15604"/>
    <cellStyle name="Note 2 3 2 6 2 2" xfId="15605"/>
    <cellStyle name="Note 2 3 2 6 2 2 2" xfId="28188"/>
    <cellStyle name="Note 2 3 2 6 2 3" xfId="28187"/>
    <cellStyle name="Note 2 3 2 6 3" xfId="15606"/>
    <cellStyle name="Note 2 3 2 6 3 2" xfId="15607"/>
    <cellStyle name="Note 2 3 2 6 3 2 2" xfId="28190"/>
    <cellStyle name="Note 2 3 2 6 3 3" xfId="28189"/>
    <cellStyle name="Note 2 3 2 6 4" xfId="28186"/>
    <cellStyle name="Note 2 3 2 7" xfId="15608"/>
    <cellStyle name="Note 2 3 2 7 2" xfId="15609"/>
    <cellStyle name="Note 2 3 2 7 2 2" xfId="15610"/>
    <cellStyle name="Note 2 3 2 7 2 2 2" xfId="28193"/>
    <cellStyle name="Note 2 3 2 7 2 3" xfId="28192"/>
    <cellStyle name="Note 2 3 2 7 3" xfId="15611"/>
    <cellStyle name="Note 2 3 2 7 3 2" xfId="15612"/>
    <cellStyle name="Note 2 3 2 7 3 2 2" xfId="28195"/>
    <cellStyle name="Note 2 3 2 7 3 3" xfId="28194"/>
    <cellStyle name="Note 2 3 2 7 4" xfId="28191"/>
    <cellStyle name="Note 2 3 2 8" xfId="15613"/>
    <cellStyle name="Note 2 3 2 8 2" xfId="15614"/>
    <cellStyle name="Note 2 3 2 8 2 2" xfId="28197"/>
    <cellStyle name="Note 2 3 2 8 3" xfId="28196"/>
    <cellStyle name="Note 2 3 2 9" xfId="28171"/>
    <cellStyle name="Note 2 3 3" xfId="15615"/>
    <cellStyle name="Note 2 3 3 2" xfId="15616"/>
    <cellStyle name="Note 2 3 3 2 2" xfId="15617"/>
    <cellStyle name="Note 2 3 3 2 2 2" xfId="15618"/>
    <cellStyle name="Note 2 3 3 2 3" xfId="15619"/>
    <cellStyle name="Note 2 3 3 2 3 2" xfId="28198"/>
    <cellStyle name="Note 2 3 3 2 4" xfId="15620"/>
    <cellStyle name="Note 2 3 3 3" xfId="15621"/>
    <cellStyle name="Note 2 3 3 3 2" xfId="15622"/>
    <cellStyle name="Note 2 3 3 3 2 2" xfId="15623"/>
    <cellStyle name="Note 2 3 3 3 2 2 2" xfId="15624"/>
    <cellStyle name="Note 2 3 3 3 2 2 2 2" xfId="28202"/>
    <cellStyle name="Note 2 3 3 3 2 2 3" xfId="28201"/>
    <cellStyle name="Note 2 3 3 3 2 3" xfId="15625"/>
    <cellStyle name="Note 2 3 3 3 2 3 2" xfId="15626"/>
    <cellStyle name="Note 2 3 3 3 2 3 2 2" xfId="28204"/>
    <cellStyle name="Note 2 3 3 3 2 3 3" xfId="28203"/>
    <cellStyle name="Note 2 3 3 3 2 4" xfId="28200"/>
    <cellStyle name="Note 2 3 3 3 3" xfId="15627"/>
    <cellStyle name="Note 2 3 3 3 3 2" xfId="15628"/>
    <cellStyle name="Note 2 3 3 3 3 2 2" xfId="15629"/>
    <cellStyle name="Note 2 3 3 3 3 2 2 2" xfId="28207"/>
    <cellStyle name="Note 2 3 3 3 3 2 3" xfId="28206"/>
    <cellStyle name="Note 2 3 3 3 3 3" xfId="15630"/>
    <cellStyle name="Note 2 3 3 3 3 3 2" xfId="15631"/>
    <cellStyle name="Note 2 3 3 3 3 3 2 2" xfId="28209"/>
    <cellStyle name="Note 2 3 3 3 3 3 3" xfId="28208"/>
    <cellStyle name="Note 2 3 3 3 3 4" xfId="28205"/>
    <cellStyle name="Note 2 3 3 3 4" xfId="15632"/>
    <cellStyle name="Note 2 3 3 3 4 2" xfId="15633"/>
    <cellStyle name="Note 2 3 3 3 4 2 2" xfId="28211"/>
    <cellStyle name="Note 2 3 3 3 4 3" xfId="28210"/>
    <cellStyle name="Note 2 3 3 3 5" xfId="28199"/>
    <cellStyle name="Note 2 3 3 4" xfId="15634"/>
    <cellStyle name="Note 2 3 3 4 2" xfId="15635"/>
    <cellStyle name="Note 2 3 3 5" xfId="15636"/>
    <cellStyle name="Note 2 3 3 5 2" xfId="28212"/>
    <cellStyle name="Note 2 3 3 6" xfId="15637"/>
    <cellStyle name="Note 2 3 3 6 2" xfId="28213"/>
    <cellStyle name="Note 2 3 4" xfId="15638"/>
    <cellStyle name="Note 2 3 4 2" xfId="15639"/>
    <cellStyle name="Note 2 3 4 2 2" xfId="15640"/>
    <cellStyle name="Note 2 3 4 3" xfId="15641"/>
    <cellStyle name="Note 2 3 4 3 2" xfId="28214"/>
    <cellStyle name="Note 2 3 4 4" xfId="15642"/>
    <cellStyle name="Note 2 3 5" xfId="15643"/>
    <cellStyle name="Note 2 3 5 2" xfId="15644"/>
    <cellStyle name="Note 2 3 5 2 2" xfId="15645"/>
    <cellStyle name="Note 2 3 5 2 2 2" xfId="15646"/>
    <cellStyle name="Note 2 3 5 2 2 2 2" xfId="28218"/>
    <cellStyle name="Note 2 3 5 2 2 3" xfId="28217"/>
    <cellStyle name="Note 2 3 5 2 3" xfId="15647"/>
    <cellStyle name="Note 2 3 5 2 3 2" xfId="15648"/>
    <cellStyle name="Note 2 3 5 2 3 2 2" xfId="28220"/>
    <cellStyle name="Note 2 3 5 2 3 3" xfId="28219"/>
    <cellStyle name="Note 2 3 5 2 4" xfId="28216"/>
    <cellStyle name="Note 2 3 5 3" xfId="15649"/>
    <cellStyle name="Note 2 3 5 3 2" xfId="15650"/>
    <cellStyle name="Note 2 3 5 3 2 2" xfId="15651"/>
    <cellStyle name="Note 2 3 5 3 2 2 2" xfId="28222"/>
    <cellStyle name="Note 2 3 5 3 2 3" xfId="28221"/>
    <cellStyle name="Note 2 3 5 3 3" xfId="15652"/>
    <cellStyle name="Note 2 3 5 3 3 2" xfId="15653"/>
    <cellStyle name="Note 2 3 5 3 3 2 2" xfId="28224"/>
    <cellStyle name="Note 2 3 5 3 3 3" xfId="28223"/>
    <cellStyle name="Note 2 3 5 4" xfId="15654"/>
    <cellStyle name="Note 2 3 5 4 2" xfId="15655"/>
    <cellStyle name="Note 2 3 5 4 2 2" xfId="28226"/>
    <cellStyle name="Note 2 3 5 4 3" xfId="28225"/>
    <cellStyle name="Note 2 3 5 5" xfId="28215"/>
    <cellStyle name="Note 2 3 6" xfId="15656"/>
    <cellStyle name="Note 2 3 6 2" xfId="28227"/>
    <cellStyle name="Note 2 3 7" xfId="15657"/>
    <cellStyle name="Note 2 3 7 2" xfId="28228"/>
    <cellStyle name="Note 2 4" xfId="15658"/>
    <cellStyle name="Note 2 4 2" xfId="15659"/>
    <cellStyle name="Note 2 4 2 2" xfId="15660"/>
    <cellStyle name="Note 2 4 2 2 2" xfId="15661"/>
    <cellStyle name="Note 2 4 2 2 2 2" xfId="15662"/>
    <cellStyle name="Note 2 4 2 2 3" xfId="15663"/>
    <cellStyle name="Note 2 4 2 2 3 2" xfId="15664"/>
    <cellStyle name="Note 2 4 2 2 4" xfId="15665"/>
    <cellStyle name="Note 2 4 2 2 4 2" xfId="28230"/>
    <cellStyle name="Note 2 4 2 2 5" xfId="15666"/>
    <cellStyle name="Note 2 4 2 3" xfId="15667"/>
    <cellStyle name="Note 2 4 2 3 2" xfId="15668"/>
    <cellStyle name="Note 2 4 2 3 3" xfId="15669"/>
    <cellStyle name="Note 2 4 2 4" xfId="15670"/>
    <cellStyle name="Note 2 4 2 4 2" xfId="15671"/>
    <cellStyle name="Note 2 4 2 4 2 2" xfId="15672"/>
    <cellStyle name="Note 2 4 2 4 2 2 2" xfId="15673"/>
    <cellStyle name="Note 2 4 2 4 2 2 2 2" xfId="28234"/>
    <cellStyle name="Note 2 4 2 4 2 2 3" xfId="28233"/>
    <cellStyle name="Note 2 4 2 4 2 3" xfId="15674"/>
    <cellStyle name="Note 2 4 2 4 2 3 2" xfId="15675"/>
    <cellStyle name="Note 2 4 2 4 2 3 2 2" xfId="28236"/>
    <cellStyle name="Note 2 4 2 4 2 3 3" xfId="28235"/>
    <cellStyle name="Note 2 4 2 4 2 4" xfId="28232"/>
    <cellStyle name="Note 2 4 2 4 3" xfId="15676"/>
    <cellStyle name="Note 2 4 2 4 3 2" xfId="15677"/>
    <cellStyle name="Note 2 4 2 4 3 2 2" xfId="15678"/>
    <cellStyle name="Note 2 4 2 4 3 2 2 2" xfId="28239"/>
    <cellStyle name="Note 2 4 2 4 3 2 3" xfId="28238"/>
    <cellStyle name="Note 2 4 2 4 3 3" xfId="15679"/>
    <cellStyle name="Note 2 4 2 4 3 3 2" xfId="15680"/>
    <cellStyle name="Note 2 4 2 4 3 3 2 2" xfId="28241"/>
    <cellStyle name="Note 2 4 2 4 3 3 3" xfId="28240"/>
    <cellStyle name="Note 2 4 2 4 3 4" xfId="28237"/>
    <cellStyle name="Note 2 4 2 4 4" xfId="15681"/>
    <cellStyle name="Note 2 4 2 4 4 2" xfId="15682"/>
    <cellStyle name="Note 2 4 2 4 4 2 2" xfId="28243"/>
    <cellStyle name="Note 2 4 2 4 4 3" xfId="28242"/>
    <cellStyle name="Note 2 4 2 4 5" xfId="28231"/>
    <cellStyle name="Note 2 4 2 5" xfId="15683"/>
    <cellStyle name="Note 2 4 2 6" xfId="15684"/>
    <cellStyle name="Note 2 4 2 6 2" xfId="15685"/>
    <cellStyle name="Note 2 4 2 6 2 2" xfId="15686"/>
    <cellStyle name="Note 2 4 2 6 2 2 2" xfId="28246"/>
    <cellStyle name="Note 2 4 2 6 2 3" xfId="28245"/>
    <cellStyle name="Note 2 4 2 6 3" xfId="15687"/>
    <cellStyle name="Note 2 4 2 6 3 2" xfId="15688"/>
    <cellStyle name="Note 2 4 2 6 3 2 2" xfId="28248"/>
    <cellStyle name="Note 2 4 2 6 3 3" xfId="28247"/>
    <cellStyle name="Note 2 4 2 6 4" xfId="28244"/>
    <cellStyle name="Note 2 4 2 7" xfId="15689"/>
    <cellStyle name="Note 2 4 2 7 2" xfId="15690"/>
    <cellStyle name="Note 2 4 2 7 2 2" xfId="15691"/>
    <cellStyle name="Note 2 4 2 7 2 2 2" xfId="28251"/>
    <cellStyle name="Note 2 4 2 7 2 3" xfId="28250"/>
    <cellStyle name="Note 2 4 2 7 3" xfId="15692"/>
    <cellStyle name="Note 2 4 2 7 3 2" xfId="15693"/>
    <cellStyle name="Note 2 4 2 7 3 2 2" xfId="28253"/>
    <cellStyle name="Note 2 4 2 7 3 3" xfId="28252"/>
    <cellStyle name="Note 2 4 2 7 4" xfId="28249"/>
    <cellStyle name="Note 2 4 2 8" xfId="15694"/>
    <cellStyle name="Note 2 4 2 8 2" xfId="15695"/>
    <cellStyle name="Note 2 4 2 8 2 2" xfId="28255"/>
    <cellStyle name="Note 2 4 2 8 3" xfId="28254"/>
    <cellStyle name="Note 2 4 2 9" xfId="28229"/>
    <cellStyle name="Note 2 4 3" xfId="15696"/>
    <cellStyle name="Note 2 4 3 2" xfId="15697"/>
    <cellStyle name="Note 2 4 3 2 2" xfId="15698"/>
    <cellStyle name="Note 2 4 3 2 2 2" xfId="15699"/>
    <cellStyle name="Note 2 4 3 2 3" xfId="15700"/>
    <cellStyle name="Note 2 4 3 2 3 2" xfId="28256"/>
    <cellStyle name="Note 2 4 3 2 4" xfId="15701"/>
    <cellStyle name="Note 2 4 3 3" xfId="15702"/>
    <cellStyle name="Note 2 4 3 3 2" xfId="15703"/>
    <cellStyle name="Note 2 4 3 3 2 2" xfId="15704"/>
    <cellStyle name="Note 2 4 3 3 2 2 2" xfId="15705"/>
    <cellStyle name="Note 2 4 3 3 2 2 2 2" xfId="28260"/>
    <cellStyle name="Note 2 4 3 3 2 2 3" xfId="28259"/>
    <cellStyle name="Note 2 4 3 3 2 3" xfId="15706"/>
    <cellStyle name="Note 2 4 3 3 2 3 2" xfId="15707"/>
    <cellStyle name="Note 2 4 3 3 2 3 2 2" xfId="28262"/>
    <cellStyle name="Note 2 4 3 3 2 3 3" xfId="28261"/>
    <cellStyle name="Note 2 4 3 3 2 4" xfId="28258"/>
    <cellStyle name="Note 2 4 3 3 3" xfId="15708"/>
    <cellStyle name="Note 2 4 3 3 3 2" xfId="15709"/>
    <cellStyle name="Note 2 4 3 3 3 2 2" xfId="15710"/>
    <cellStyle name="Note 2 4 3 3 3 2 2 2" xfId="28265"/>
    <cellStyle name="Note 2 4 3 3 3 2 3" xfId="28264"/>
    <cellStyle name="Note 2 4 3 3 3 3" xfId="15711"/>
    <cellStyle name="Note 2 4 3 3 3 3 2" xfId="15712"/>
    <cellStyle name="Note 2 4 3 3 3 3 2 2" xfId="28267"/>
    <cellStyle name="Note 2 4 3 3 3 3 3" xfId="28266"/>
    <cellStyle name="Note 2 4 3 3 3 4" xfId="28263"/>
    <cellStyle name="Note 2 4 3 3 4" xfId="15713"/>
    <cellStyle name="Note 2 4 3 3 4 2" xfId="15714"/>
    <cellStyle name="Note 2 4 3 3 4 2 2" xfId="28269"/>
    <cellStyle name="Note 2 4 3 3 4 3" xfId="28268"/>
    <cellStyle name="Note 2 4 3 3 5" xfId="28257"/>
    <cellStyle name="Note 2 4 3 4" xfId="15715"/>
    <cellStyle name="Note 2 4 3 4 2" xfId="15716"/>
    <cellStyle name="Note 2 4 3 5" xfId="15717"/>
    <cellStyle name="Note 2 4 3 5 2" xfId="28270"/>
    <cellStyle name="Note 2 4 3 6" xfId="15718"/>
    <cellStyle name="Note 2 4 3 6 2" xfId="28271"/>
    <cellStyle name="Note 2 4 4" xfId="15719"/>
    <cellStyle name="Note 2 4 4 2" xfId="15720"/>
    <cellStyle name="Note 2 4 4 2 2" xfId="15721"/>
    <cellStyle name="Note 2 4 4 3" xfId="15722"/>
    <cellStyle name="Note 2 4 4 3 2" xfId="28272"/>
    <cellStyle name="Note 2 4 4 4" xfId="15723"/>
    <cellStyle name="Note 2 4 5" xfId="15724"/>
    <cellStyle name="Note 2 4 5 2" xfId="15725"/>
    <cellStyle name="Note 2 4 5 2 2" xfId="15726"/>
    <cellStyle name="Note 2 4 5 2 2 2" xfId="15727"/>
    <cellStyle name="Note 2 4 5 2 2 2 2" xfId="28276"/>
    <cellStyle name="Note 2 4 5 2 2 3" xfId="28275"/>
    <cellStyle name="Note 2 4 5 2 3" xfId="15728"/>
    <cellStyle name="Note 2 4 5 2 3 2" xfId="15729"/>
    <cellStyle name="Note 2 4 5 2 3 2 2" xfId="28278"/>
    <cellStyle name="Note 2 4 5 2 3 3" xfId="28277"/>
    <cellStyle name="Note 2 4 5 2 4" xfId="28274"/>
    <cellStyle name="Note 2 4 5 3" xfId="15730"/>
    <cellStyle name="Note 2 4 5 3 2" xfId="15731"/>
    <cellStyle name="Note 2 4 5 3 2 2" xfId="15732"/>
    <cellStyle name="Note 2 4 5 3 2 2 2" xfId="28280"/>
    <cellStyle name="Note 2 4 5 3 2 3" xfId="28279"/>
    <cellStyle name="Note 2 4 5 3 3" xfId="15733"/>
    <cellStyle name="Note 2 4 5 3 3 2" xfId="15734"/>
    <cellStyle name="Note 2 4 5 3 3 2 2" xfId="28282"/>
    <cellStyle name="Note 2 4 5 3 3 3" xfId="28281"/>
    <cellStyle name="Note 2 4 5 4" xfId="15735"/>
    <cellStyle name="Note 2 4 5 4 2" xfId="15736"/>
    <cellStyle name="Note 2 4 5 4 2 2" xfId="28284"/>
    <cellStyle name="Note 2 4 5 4 3" xfId="28283"/>
    <cellStyle name="Note 2 4 5 5" xfId="28273"/>
    <cellStyle name="Note 2 4 6" xfId="15737"/>
    <cellStyle name="Note 2 4 6 2" xfId="28285"/>
    <cellStyle name="Note 2 4 7" xfId="15738"/>
    <cellStyle name="Note 2 4 7 2" xfId="28286"/>
    <cellStyle name="Note 2 5" xfId="15739"/>
    <cellStyle name="Note 2 5 2" xfId="15740"/>
    <cellStyle name="Note 2 5 2 2" xfId="15741"/>
    <cellStyle name="Note 2 5 2 2 2" xfId="15742"/>
    <cellStyle name="Note 2 5 2 2 2 2" xfId="15743"/>
    <cellStyle name="Note 2 5 2 2 3" xfId="15744"/>
    <cellStyle name="Note 2 5 2 2 3 2" xfId="15745"/>
    <cellStyle name="Note 2 5 2 2 4" xfId="15746"/>
    <cellStyle name="Note 2 5 2 2 4 2" xfId="28288"/>
    <cellStyle name="Note 2 5 2 2 5" xfId="15747"/>
    <cellStyle name="Note 2 5 2 3" xfId="15748"/>
    <cellStyle name="Note 2 5 2 3 2" xfId="15749"/>
    <cellStyle name="Note 2 5 2 3 3" xfId="15750"/>
    <cellStyle name="Note 2 5 2 4" xfId="15751"/>
    <cellStyle name="Note 2 5 2 4 2" xfId="15752"/>
    <cellStyle name="Note 2 5 2 4 2 2" xfId="15753"/>
    <cellStyle name="Note 2 5 2 4 2 2 2" xfId="15754"/>
    <cellStyle name="Note 2 5 2 4 2 2 2 2" xfId="28292"/>
    <cellStyle name="Note 2 5 2 4 2 2 3" xfId="28291"/>
    <cellStyle name="Note 2 5 2 4 2 3" xfId="15755"/>
    <cellStyle name="Note 2 5 2 4 2 3 2" xfId="15756"/>
    <cellStyle name="Note 2 5 2 4 2 3 2 2" xfId="28294"/>
    <cellStyle name="Note 2 5 2 4 2 3 3" xfId="28293"/>
    <cellStyle name="Note 2 5 2 4 2 4" xfId="28290"/>
    <cellStyle name="Note 2 5 2 4 3" xfId="15757"/>
    <cellStyle name="Note 2 5 2 4 3 2" xfId="15758"/>
    <cellStyle name="Note 2 5 2 4 3 2 2" xfId="15759"/>
    <cellStyle name="Note 2 5 2 4 3 2 2 2" xfId="28297"/>
    <cellStyle name="Note 2 5 2 4 3 2 3" xfId="28296"/>
    <cellStyle name="Note 2 5 2 4 3 3" xfId="15760"/>
    <cellStyle name="Note 2 5 2 4 3 3 2" xfId="15761"/>
    <cellStyle name="Note 2 5 2 4 3 3 2 2" xfId="28299"/>
    <cellStyle name="Note 2 5 2 4 3 3 3" xfId="28298"/>
    <cellStyle name="Note 2 5 2 4 3 4" xfId="28295"/>
    <cellStyle name="Note 2 5 2 4 4" xfId="15762"/>
    <cellStyle name="Note 2 5 2 4 4 2" xfId="15763"/>
    <cellStyle name="Note 2 5 2 4 4 2 2" xfId="28301"/>
    <cellStyle name="Note 2 5 2 4 4 3" xfId="28300"/>
    <cellStyle name="Note 2 5 2 4 5" xfId="28289"/>
    <cellStyle name="Note 2 5 2 5" xfId="15764"/>
    <cellStyle name="Note 2 5 2 6" xfId="15765"/>
    <cellStyle name="Note 2 5 2 6 2" xfId="15766"/>
    <cellStyle name="Note 2 5 2 6 2 2" xfId="15767"/>
    <cellStyle name="Note 2 5 2 6 2 2 2" xfId="28304"/>
    <cellStyle name="Note 2 5 2 6 2 3" xfId="28303"/>
    <cellStyle name="Note 2 5 2 6 3" xfId="15768"/>
    <cellStyle name="Note 2 5 2 6 3 2" xfId="15769"/>
    <cellStyle name="Note 2 5 2 6 3 2 2" xfId="28306"/>
    <cellStyle name="Note 2 5 2 6 3 3" xfId="28305"/>
    <cellStyle name="Note 2 5 2 6 4" xfId="28302"/>
    <cellStyle name="Note 2 5 2 7" xfId="15770"/>
    <cellStyle name="Note 2 5 2 7 2" xfId="15771"/>
    <cellStyle name="Note 2 5 2 7 2 2" xfId="15772"/>
    <cellStyle name="Note 2 5 2 7 2 2 2" xfId="28309"/>
    <cellStyle name="Note 2 5 2 7 2 3" xfId="28308"/>
    <cellStyle name="Note 2 5 2 7 3" xfId="15773"/>
    <cellStyle name="Note 2 5 2 7 3 2" xfId="15774"/>
    <cellStyle name="Note 2 5 2 7 3 2 2" xfId="28311"/>
    <cellStyle name="Note 2 5 2 7 3 3" xfId="28310"/>
    <cellStyle name="Note 2 5 2 7 4" xfId="28307"/>
    <cellStyle name="Note 2 5 2 8" xfId="15775"/>
    <cellStyle name="Note 2 5 2 8 2" xfId="15776"/>
    <cellStyle name="Note 2 5 2 8 2 2" xfId="28313"/>
    <cellStyle name="Note 2 5 2 8 3" xfId="28312"/>
    <cellStyle name="Note 2 5 2 9" xfId="28287"/>
    <cellStyle name="Note 2 5 3" xfId="15777"/>
    <cellStyle name="Note 2 5 3 2" xfId="15778"/>
    <cellStyle name="Note 2 5 3 2 2" xfId="15779"/>
    <cellStyle name="Note 2 5 3 2 2 2" xfId="15780"/>
    <cellStyle name="Note 2 5 3 2 3" xfId="15781"/>
    <cellStyle name="Note 2 5 3 2 3 2" xfId="28314"/>
    <cellStyle name="Note 2 5 3 2 4" xfId="15782"/>
    <cellStyle name="Note 2 5 3 3" xfId="15783"/>
    <cellStyle name="Note 2 5 3 3 2" xfId="15784"/>
    <cellStyle name="Note 2 5 3 3 2 2" xfId="15785"/>
    <cellStyle name="Note 2 5 3 3 2 2 2" xfId="15786"/>
    <cellStyle name="Note 2 5 3 3 2 2 2 2" xfId="28318"/>
    <cellStyle name="Note 2 5 3 3 2 2 3" xfId="28317"/>
    <cellStyle name="Note 2 5 3 3 2 3" xfId="15787"/>
    <cellStyle name="Note 2 5 3 3 2 3 2" xfId="15788"/>
    <cellStyle name="Note 2 5 3 3 2 3 2 2" xfId="28320"/>
    <cellStyle name="Note 2 5 3 3 2 3 3" xfId="28319"/>
    <cellStyle name="Note 2 5 3 3 2 4" xfId="28316"/>
    <cellStyle name="Note 2 5 3 3 3" xfId="15789"/>
    <cellStyle name="Note 2 5 3 3 3 2" xfId="15790"/>
    <cellStyle name="Note 2 5 3 3 3 2 2" xfId="15791"/>
    <cellStyle name="Note 2 5 3 3 3 2 2 2" xfId="28323"/>
    <cellStyle name="Note 2 5 3 3 3 2 3" xfId="28322"/>
    <cellStyle name="Note 2 5 3 3 3 3" xfId="15792"/>
    <cellStyle name="Note 2 5 3 3 3 3 2" xfId="15793"/>
    <cellStyle name="Note 2 5 3 3 3 3 2 2" xfId="28325"/>
    <cellStyle name="Note 2 5 3 3 3 3 3" xfId="28324"/>
    <cellStyle name="Note 2 5 3 3 3 4" xfId="28321"/>
    <cellStyle name="Note 2 5 3 3 4" xfId="15794"/>
    <cellStyle name="Note 2 5 3 3 4 2" xfId="15795"/>
    <cellStyle name="Note 2 5 3 3 4 2 2" xfId="28327"/>
    <cellStyle name="Note 2 5 3 3 4 3" xfId="28326"/>
    <cellStyle name="Note 2 5 3 3 5" xfId="28315"/>
    <cellStyle name="Note 2 5 3 4" xfId="15796"/>
    <cellStyle name="Note 2 5 3 4 2" xfId="15797"/>
    <cellStyle name="Note 2 5 3 5" xfId="15798"/>
    <cellStyle name="Note 2 5 3 5 2" xfId="28328"/>
    <cellStyle name="Note 2 5 3 6" xfId="15799"/>
    <cellStyle name="Note 2 5 3 6 2" xfId="28329"/>
    <cellStyle name="Note 2 5 4" xfId="15800"/>
    <cellStyle name="Note 2 5 4 2" xfId="15801"/>
    <cellStyle name="Note 2 5 4 2 2" xfId="15802"/>
    <cellStyle name="Note 2 5 4 3" xfId="15803"/>
    <cellStyle name="Note 2 5 4 3 2" xfId="28330"/>
    <cellStyle name="Note 2 5 4 4" xfId="15804"/>
    <cellStyle name="Note 2 5 5" xfId="15805"/>
    <cellStyle name="Note 2 5 5 2" xfId="15806"/>
    <cellStyle name="Note 2 5 5 2 2" xfId="15807"/>
    <cellStyle name="Note 2 5 5 2 2 2" xfId="15808"/>
    <cellStyle name="Note 2 5 5 2 2 2 2" xfId="28334"/>
    <cellStyle name="Note 2 5 5 2 2 3" xfId="28333"/>
    <cellStyle name="Note 2 5 5 2 3" xfId="15809"/>
    <cellStyle name="Note 2 5 5 2 3 2" xfId="15810"/>
    <cellStyle name="Note 2 5 5 2 3 2 2" xfId="28336"/>
    <cellStyle name="Note 2 5 5 2 3 3" xfId="28335"/>
    <cellStyle name="Note 2 5 5 2 4" xfId="28332"/>
    <cellStyle name="Note 2 5 5 3" xfId="15811"/>
    <cellStyle name="Note 2 5 5 3 2" xfId="15812"/>
    <cellStyle name="Note 2 5 5 3 2 2" xfId="15813"/>
    <cellStyle name="Note 2 5 5 3 2 2 2" xfId="28338"/>
    <cellStyle name="Note 2 5 5 3 2 3" xfId="28337"/>
    <cellStyle name="Note 2 5 5 3 3" xfId="15814"/>
    <cellStyle name="Note 2 5 5 3 3 2" xfId="15815"/>
    <cellStyle name="Note 2 5 5 3 3 2 2" xfId="28340"/>
    <cellStyle name="Note 2 5 5 3 3 3" xfId="28339"/>
    <cellStyle name="Note 2 5 5 4" xfId="15816"/>
    <cellStyle name="Note 2 5 5 4 2" xfId="15817"/>
    <cellStyle name="Note 2 5 5 4 2 2" xfId="28342"/>
    <cellStyle name="Note 2 5 5 4 3" xfId="28341"/>
    <cellStyle name="Note 2 5 5 5" xfId="28331"/>
    <cellStyle name="Note 2 5 6" xfId="15818"/>
    <cellStyle name="Note 2 5 6 2" xfId="28343"/>
    <cellStyle name="Note 2 5 7" xfId="15819"/>
    <cellStyle name="Note 2 5 7 2" xfId="28344"/>
    <cellStyle name="Note 2 6" xfId="15820"/>
    <cellStyle name="Note 2 6 2" xfId="15821"/>
    <cellStyle name="Note 2 6 2 2" xfId="15822"/>
    <cellStyle name="Note 2 6 2 2 2" xfId="15823"/>
    <cellStyle name="Note 2 6 2 2 2 2" xfId="15824"/>
    <cellStyle name="Note 2 6 2 2 3" xfId="15825"/>
    <cellStyle name="Note 2 6 2 2 3 2" xfId="15826"/>
    <cellStyle name="Note 2 6 2 2 4" xfId="15827"/>
    <cellStyle name="Note 2 6 2 2 4 2" xfId="28346"/>
    <cellStyle name="Note 2 6 2 2 5" xfId="15828"/>
    <cellStyle name="Note 2 6 2 3" xfId="15829"/>
    <cellStyle name="Note 2 6 2 3 2" xfId="15830"/>
    <cellStyle name="Note 2 6 2 3 3" xfId="15831"/>
    <cellStyle name="Note 2 6 2 4" xfId="15832"/>
    <cellStyle name="Note 2 6 2 4 2" xfId="15833"/>
    <cellStyle name="Note 2 6 2 4 2 2" xfId="15834"/>
    <cellStyle name="Note 2 6 2 4 2 2 2" xfId="15835"/>
    <cellStyle name="Note 2 6 2 4 2 2 2 2" xfId="28350"/>
    <cellStyle name="Note 2 6 2 4 2 2 3" xfId="28349"/>
    <cellStyle name="Note 2 6 2 4 2 3" xfId="15836"/>
    <cellStyle name="Note 2 6 2 4 2 3 2" xfId="15837"/>
    <cellStyle name="Note 2 6 2 4 2 3 2 2" xfId="28352"/>
    <cellStyle name="Note 2 6 2 4 2 3 3" xfId="28351"/>
    <cellStyle name="Note 2 6 2 4 2 4" xfId="28348"/>
    <cellStyle name="Note 2 6 2 4 3" xfId="15838"/>
    <cellStyle name="Note 2 6 2 4 3 2" xfId="15839"/>
    <cellStyle name="Note 2 6 2 4 3 2 2" xfId="15840"/>
    <cellStyle name="Note 2 6 2 4 3 2 2 2" xfId="28355"/>
    <cellStyle name="Note 2 6 2 4 3 2 3" xfId="28354"/>
    <cellStyle name="Note 2 6 2 4 3 3" xfId="15841"/>
    <cellStyle name="Note 2 6 2 4 3 3 2" xfId="15842"/>
    <cellStyle name="Note 2 6 2 4 3 3 2 2" xfId="28357"/>
    <cellStyle name="Note 2 6 2 4 3 3 3" xfId="28356"/>
    <cellStyle name="Note 2 6 2 4 3 4" xfId="28353"/>
    <cellStyle name="Note 2 6 2 4 4" xfId="15843"/>
    <cellStyle name="Note 2 6 2 4 4 2" xfId="15844"/>
    <cellStyle name="Note 2 6 2 4 4 2 2" xfId="28359"/>
    <cellStyle name="Note 2 6 2 4 4 3" xfId="28358"/>
    <cellStyle name="Note 2 6 2 4 5" xfId="28347"/>
    <cellStyle name="Note 2 6 2 5" xfId="15845"/>
    <cellStyle name="Note 2 6 2 6" xfId="15846"/>
    <cellStyle name="Note 2 6 2 6 2" xfId="15847"/>
    <cellStyle name="Note 2 6 2 6 2 2" xfId="15848"/>
    <cellStyle name="Note 2 6 2 6 2 2 2" xfId="28362"/>
    <cellStyle name="Note 2 6 2 6 2 3" xfId="28361"/>
    <cellStyle name="Note 2 6 2 6 3" xfId="15849"/>
    <cellStyle name="Note 2 6 2 6 3 2" xfId="15850"/>
    <cellStyle name="Note 2 6 2 6 3 2 2" xfId="28364"/>
    <cellStyle name="Note 2 6 2 6 3 3" xfId="28363"/>
    <cellStyle name="Note 2 6 2 6 4" xfId="28360"/>
    <cellStyle name="Note 2 6 2 7" xfId="15851"/>
    <cellStyle name="Note 2 6 2 7 2" xfId="15852"/>
    <cellStyle name="Note 2 6 2 7 2 2" xfId="15853"/>
    <cellStyle name="Note 2 6 2 7 2 2 2" xfId="28367"/>
    <cellStyle name="Note 2 6 2 7 2 3" xfId="28366"/>
    <cellStyle name="Note 2 6 2 7 3" xfId="15854"/>
    <cellStyle name="Note 2 6 2 7 3 2" xfId="15855"/>
    <cellStyle name="Note 2 6 2 7 3 2 2" xfId="28369"/>
    <cellStyle name="Note 2 6 2 7 3 3" xfId="28368"/>
    <cellStyle name="Note 2 6 2 7 4" xfId="28365"/>
    <cellStyle name="Note 2 6 2 8" xfId="15856"/>
    <cellStyle name="Note 2 6 2 8 2" xfId="15857"/>
    <cellStyle name="Note 2 6 2 8 2 2" xfId="28371"/>
    <cellStyle name="Note 2 6 2 8 3" xfId="28370"/>
    <cellStyle name="Note 2 6 2 9" xfId="28345"/>
    <cellStyle name="Note 2 6 3" xfId="15858"/>
    <cellStyle name="Note 2 6 3 2" xfId="15859"/>
    <cellStyle name="Note 2 6 3 2 2" xfId="15860"/>
    <cellStyle name="Note 2 6 3 2 2 2" xfId="15861"/>
    <cellStyle name="Note 2 6 3 2 3" xfId="15862"/>
    <cellStyle name="Note 2 6 3 2 3 2" xfId="28372"/>
    <cellStyle name="Note 2 6 3 2 4" xfId="15863"/>
    <cellStyle name="Note 2 6 3 3" xfId="15864"/>
    <cellStyle name="Note 2 6 3 3 2" xfId="15865"/>
    <cellStyle name="Note 2 6 3 3 2 2" xfId="15866"/>
    <cellStyle name="Note 2 6 3 3 2 2 2" xfId="15867"/>
    <cellStyle name="Note 2 6 3 3 2 2 2 2" xfId="28376"/>
    <cellStyle name="Note 2 6 3 3 2 2 3" xfId="28375"/>
    <cellStyle name="Note 2 6 3 3 2 3" xfId="15868"/>
    <cellStyle name="Note 2 6 3 3 2 3 2" xfId="15869"/>
    <cellStyle name="Note 2 6 3 3 2 3 2 2" xfId="28378"/>
    <cellStyle name="Note 2 6 3 3 2 3 3" xfId="28377"/>
    <cellStyle name="Note 2 6 3 3 2 4" xfId="28374"/>
    <cellStyle name="Note 2 6 3 3 3" xfId="15870"/>
    <cellStyle name="Note 2 6 3 3 3 2" xfId="15871"/>
    <cellStyle name="Note 2 6 3 3 3 2 2" xfId="15872"/>
    <cellStyle name="Note 2 6 3 3 3 2 2 2" xfId="28381"/>
    <cellStyle name="Note 2 6 3 3 3 2 3" xfId="28380"/>
    <cellStyle name="Note 2 6 3 3 3 3" xfId="15873"/>
    <cellStyle name="Note 2 6 3 3 3 3 2" xfId="15874"/>
    <cellStyle name="Note 2 6 3 3 3 3 2 2" xfId="28383"/>
    <cellStyle name="Note 2 6 3 3 3 3 3" xfId="28382"/>
    <cellStyle name="Note 2 6 3 3 3 4" xfId="28379"/>
    <cellStyle name="Note 2 6 3 3 4" xfId="15875"/>
    <cellStyle name="Note 2 6 3 3 4 2" xfId="15876"/>
    <cellStyle name="Note 2 6 3 3 4 2 2" xfId="28385"/>
    <cellStyle name="Note 2 6 3 3 4 3" xfId="28384"/>
    <cellStyle name="Note 2 6 3 3 5" xfId="28373"/>
    <cellStyle name="Note 2 6 3 4" xfId="15877"/>
    <cellStyle name="Note 2 6 3 4 2" xfId="15878"/>
    <cellStyle name="Note 2 6 3 5" xfId="15879"/>
    <cellStyle name="Note 2 6 3 5 2" xfId="28386"/>
    <cellStyle name="Note 2 6 3 6" xfId="15880"/>
    <cellStyle name="Note 2 6 3 6 2" xfId="28387"/>
    <cellStyle name="Note 2 6 4" xfId="15881"/>
    <cellStyle name="Note 2 6 4 2" xfId="15882"/>
    <cellStyle name="Note 2 6 4 2 2" xfId="15883"/>
    <cellStyle name="Note 2 6 4 3" xfId="15884"/>
    <cellStyle name="Note 2 6 4 3 2" xfId="28388"/>
    <cellStyle name="Note 2 6 4 4" xfId="15885"/>
    <cellStyle name="Note 2 6 5" xfId="15886"/>
    <cellStyle name="Note 2 6 5 2" xfId="15887"/>
    <cellStyle name="Note 2 6 5 2 2" xfId="15888"/>
    <cellStyle name="Note 2 6 5 2 2 2" xfId="15889"/>
    <cellStyle name="Note 2 6 5 2 2 2 2" xfId="28392"/>
    <cellStyle name="Note 2 6 5 2 2 3" xfId="28391"/>
    <cellStyle name="Note 2 6 5 2 3" xfId="15890"/>
    <cellStyle name="Note 2 6 5 2 3 2" xfId="15891"/>
    <cellStyle name="Note 2 6 5 2 3 2 2" xfId="28394"/>
    <cellStyle name="Note 2 6 5 2 3 3" xfId="28393"/>
    <cellStyle name="Note 2 6 5 2 4" xfId="28390"/>
    <cellStyle name="Note 2 6 5 3" xfId="15892"/>
    <cellStyle name="Note 2 6 5 3 2" xfId="15893"/>
    <cellStyle name="Note 2 6 5 3 2 2" xfId="15894"/>
    <cellStyle name="Note 2 6 5 3 2 2 2" xfId="28396"/>
    <cellStyle name="Note 2 6 5 3 2 3" xfId="28395"/>
    <cellStyle name="Note 2 6 5 3 3" xfId="15895"/>
    <cellStyle name="Note 2 6 5 3 3 2" xfId="15896"/>
    <cellStyle name="Note 2 6 5 3 3 2 2" xfId="28398"/>
    <cellStyle name="Note 2 6 5 3 3 3" xfId="28397"/>
    <cellStyle name="Note 2 6 5 4" xfId="15897"/>
    <cellStyle name="Note 2 6 5 4 2" xfId="15898"/>
    <cellStyle name="Note 2 6 5 4 2 2" xfId="28400"/>
    <cellStyle name="Note 2 6 5 4 3" xfId="28399"/>
    <cellStyle name="Note 2 6 5 5" xfId="28389"/>
    <cellStyle name="Note 2 6 6" xfId="15899"/>
    <cellStyle name="Note 2 6 6 2" xfId="28401"/>
    <cellStyle name="Note 2 6 7" xfId="15900"/>
    <cellStyle name="Note 2 6 7 2" xfId="28402"/>
    <cellStyle name="Note 2 7" xfId="15901"/>
    <cellStyle name="Note 2 7 2" xfId="15902"/>
    <cellStyle name="Note 2 7 2 2" xfId="15903"/>
    <cellStyle name="Note 2 7 2 2 2" xfId="15904"/>
    <cellStyle name="Note 2 7 2 2 2 2" xfId="15905"/>
    <cellStyle name="Note 2 7 2 2 3" xfId="15906"/>
    <cellStyle name="Note 2 7 2 2 3 2" xfId="15907"/>
    <cellStyle name="Note 2 7 2 2 4" xfId="15908"/>
    <cellStyle name="Note 2 7 2 2 4 2" xfId="28404"/>
    <cellStyle name="Note 2 7 2 2 5" xfId="15909"/>
    <cellStyle name="Note 2 7 2 3" xfId="15910"/>
    <cellStyle name="Note 2 7 2 3 2" xfId="15911"/>
    <cellStyle name="Note 2 7 2 3 3" xfId="15912"/>
    <cellStyle name="Note 2 7 2 4" xfId="15913"/>
    <cellStyle name="Note 2 7 2 4 2" xfId="15914"/>
    <cellStyle name="Note 2 7 2 4 2 2" xfId="15915"/>
    <cellStyle name="Note 2 7 2 4 2 2 2" xfId="15916"/>
    <cellStyle name="Note 2 7 2 4 2 2 2 2" xfId="28408"/>
    <cellStyle name="Note 2 7 2 4 2 2 3" xfId="28407"/>
    <cellStyle name="Note 2 7 2 4 2 3" xfId="15917"/>
    <cellStyle name="Note 2 7 2 4 2 3 2" xfId="15918"/>
    <cellStyle name="Note 2 7 2 4 2 3 2 2" xfId="28410"/>
    <cellStyle name="Note 2 7 2 4 2 3 3" xfId="28409"/>
    <cellStyle name="Note 2 7 2 4 2 4" xfId="28406"/>
    <cellStyle name="Note 2 7 2 4 3" xfId="15919"/>
    <cellStyle name="Note 2 7 2 4 3 2" xfId="15920"/>
    <cellStyle name="Note 2 7 2 4 3 2 2" xfId="15921"/>
    <cellStyle name="Note 2 7 2 4 3 2 2 2" xfId="28413"/>
    <cellStyle name="Note 2 7 2 4 3 2 3" xfId="28412"/>
    <cellStyle name="Note 2 7 2 4 3 3" xfId="15922"/>
    <cellStyle name="Note 2 7 2 4 3 3 2" xfId="15923"/>
    <cellStyle name="Note 2 7 2 4 3 3 2 2" xfId="28415"/>
    <cellStyle name="Note 2 7 2 4 3 3 3" xfId="28414"/>
    <cellStyle name="Note 2 7 2 4 3 4" xfId="28411"/>
    <cellStyle name="Note 2 7 2 4 4" xfId="15924"/>
    <cellStyle name="Note 2 7 2 4 4 2" xfId="15925"/>
    <cellStyle name="Note 2 7 2 4 4 2 2" xfId="28417"/>
    <cellStyle name="Note 2 7 2 4 4 3" xfId="28416"/>
    <cellStyle name="Note 2 7 2 4 5" xfId="28405"/>
    <cellStyle name="Note 2 7 2 5" xfId="15926"/>
    <cellStyle name="Note 2 7 2 6" xfId="15927"/>
    <cellStyle name="Note 2 7 2 6 2" xfId="15928"/>
    <cellStyle name="Note 2 7 2 6 2 2" xfId="15929"/>
    <cellStyle name="Note 2 7 2 6 2 2 2" xfId="28420"/>
    <cellStyle name="Note 2 7 2 6 2 3" xfId="28419"/>
    <cellStyle name="Note 2 7 2 6 3" xfId="15930"/>
    <cellStyle name="Note 2 7 2 6 3 2" xfId="15931"/>
    <cellStyle name="Note 2 7 2 6 3 2 2" xfId="28422"/>
    <cellStyle name="Note 2 7 2 6 3 3" xfId="28421"/>
    <cellStyle name="Note 2 7 2 6 4" xfId="28418"/>
    <cellStyle name="Note 2 7 2 7" xfId="15932"/>
    <cellStyle name="Note 2 7 2 7 2" xfId="15933"/>
    <cellStyle name="Note 2 7 2 7 2 2" xfId="15934"/>
    <cellStyle name="Note 2 7 2 7 2 2 2" xfId="28425"/>
    <cellStyle name="Note 2 7 2 7 2 3" xfId="28424"/>
    <cellStyle name="Note 2 7 2 7 3" xfId="15935"/>
    <cellStyle name="Note 2 7 2 7 3 2" xfId="15936"/>
    <cellStyle name="Note 2 7 2 7 3 2 2" xfId="28427"/>
    <cellStyle name="Note 2 7 2 7 3 3" xfId="28426"/>
    <cellStyle name="Note 2 7 2 7 4" xfId="28423"/>
    <cellStyle name="Note 2 7 2 8" xfId="15937"/>
    <cellStyle name="Note 2 7 2 8 2" xfId="15938"/>
    <cellStyle name="Note 2 7 2 8 2 2" xfId="28429"/>
    <cellStyle name="Note 2 7 2 8 3" xfId="28428"/>
    <cellStyle name="Note 2 7 2 9" xfId="28403"/>
    <cellStyle name="Note 2 7 3" xfId="15939"/>
    <cellStyle name="Note 2 7 3 2" xfId="15940"/>
    <cellStyle name="Note 2 7 3 2 2" xfId="15941"/>
    <cellStyle name="Note 2 7 3 2 2 2" xfId="15942"/>
    <cellStyle name="Note 2 7 3 2 3" xfId="15943"/>
    <cellStyle name="Note 2 7 3 2 3 2" xfId="28430"/>
    <cellStyle name="Note 2 7 3 2 4" xfId="15944"/>
    <cellStyle name="Note 2 7 3 3" xfId="15945"/>
    <cellStyle name="Note 2 7 3 3 2" xfId="15946"/>
    <cellStyle name="Note 2 7 3 3 2 2" xfId="15947"/>
    <cellStyle name="Note 2 7 3 3 2 2 2" xfId="15948"/>
    <cellStyle name="Note 2 7 3 3 2 2 2 2" xfId="28434"/>
    <cellStyle name="Note 2 7 3 3 2 2 3" xfId="28433"/>
    <cellStyle name="Note 2 7 3 3 2 3" xfId="15949"/>
    <cellStyle name="Note 2 7 3 3 2 3 2" xfId="15950"/>
    <cellStyle name="Note 2 7 3 3 2 3 2 2" xfId="28436"/>
    <cellStyle name="Note 2 7 3 3 2 3 3" xfId="28435"/>
    <cellStyle name="Note 2 7 3 3 2 4" xfId="28432"/>
    <cellStyle name="Note 2 7 3 3 3" xfId="15951"/>
    <cellStyle name="Note 2 7 3 3 3 2" xfId="15952"/>
    <cellStyle name="Note 2 7 3 3 3 2 2" xfId="15953"/>
    <cellStyle name="Note 2 7 3 3 3 2 2 2" xfId="28439"/>
    <cellStyle name="Note 2 7 3 3 3 2 3" xfId="28438"/>
    <cellStyle name="Note 2 7 3 3 3 3" xfId="15954"/>
    <cellStyle name="Note 2 7 3 3 3 3 2" xfId="15955"/>
    <cellStyle name="Note 2 7 3 3 3 3 2 2" xfId="28441"/>
    <cellStyle name="Note 2 7 3 3 3 3 3" xfId="28440"/>
    <cellStyle name="Note 2 7 3 3 3 4" xfId="28437"/>
    <cellStyle name="Note 2 7 3 3 4" xfId="15956"/>
    <cellStyle name="Note 2 7 3 3 4 2" xfId="15957"/>
    <cellStyle name="Note 2 7 3 3 4 2 2" xfId="28443"/>
    <cellStyle name="Note 2 7 3 3 4 3" xfId="28442"/>
    <cellStyle name="Note 2 7 3 3 5" xfId="28431"/>
    <cellStyle name="Note 2 7 3 4" xfId="15958"/>
    <cellStyle name="Note 2 7 3 4 2" xfId="15959"/>
    <cellStyle name="Note 2 7 3 5" xfId="15960"/>
    <cellStyle name="Note 2 7 3 5 2" xfId="28444"/>
    <cellStyle name="Note 2 7 3 6" xfId="15961"/>
    <cellStyle name="Note 2 7 3 6 2" xfId="28445"/>
    <cellStyle name="Note 2 7 4" xfId="15962"/>
    <cellStyle name="Note 2 7 4 2" xfId="15963"/>
    <cellStyle name="Note 2 7 4 2 2" xfId="15964"/>
    <cellStyle name="Note 2 7 4 3" xfId="15965"/>
    <cellStyle name="Note 2 7 4 3 2" xfId="28446"/>
    <cellStyle name="Note 2 7 4 4" xfId="15966"/>
    <cellStyle name="Note 2 7 5" xfId="15967"/>
    <cellStyle name="Note 2 7 5 2" xfId="15968"/>
    <cellStyle name="Note 2 7 5 2 2" xfId="15969"/>
    <cellStyle name="Note 2 7 5 2 2 2" xfId="15970"/>
    <cellStyle name="Note 2 7 5 2 2 2 2" xfId="28450"/>
    <cellStyle name="Note 2 7 5 2 2 3" xfId="28449"/>
    <cellStyle name="Note 2 7 5 2 3" xfId="15971"/>
    <cellStyle name="Note 2 7 5 2 3 2" xfId="15972"/>
    <cellStyle name="Note 2 7 5 2 3 2 2" xfId="28452"/>
    <cellStyle name="Note 2 7 5 2 3 3" xfId="28451"/>
    <cellStyle name="Note 2 7 5 2 4" xfId="28448"/>
    <cellStyle name="Note 2 7 5 3" xfId="15973"/>
    <cellStyle name="Note 2 7 5 3 2" xfId="15974"/>
    <cellStyle name="Note 2 7 5 3 2 2" xfId="15975"/>
    <cellStyle name="Note 2 7 5 3 2 2 2" xfId="28454"/>
    <cellStyle name="Note 2 7 5 3 2 3" xfId="28453"/>
    <cellStyle name="Note 2 7 5 3 3" xfId="15976"/>
    <cellStyle name="Note 2 7 5 3 3 2" xfId="15977"/>
    <cellStyle name="Note 2 7 5 3 3 2 2" xfId="28456"/>
    <cellStyle name="Note 2 7 5 3 3 3" xfId="28455"/>
    <cellStyle name="Note 2 7 5 4" xfId="15978"/>
    <cellStyle name="Note 2 7 5 4 2" xfId="15979"/>
    <cellStyle name="Note 2 7 5 4 2 2" xfId="28458"/>
    <cellStyle name="Note 2 7 5 4 3" xfId="28457"/>
    <cellStyle name="Note 2 7 5 5" xfId="28447"/>
    <cellStyle name="Note 2 7 6" xfId="15980"/>
    <cellStyle name="Note 2 7 6 2" xfId="28459"/>
    <cellStyle name="Note 2 7 7" xfId="15981"/>
    <cellStyle name="Note 2 7 7 2" xfId="28460"/>
    <cellStyle name="Note 2 8" xfId="15982"/>
    <cellStyle name="Note 2 8 2" xfId="15983"/>
    <cellStyle name="Note 2 8 2 2" xfId="15984"/>
    <cellStyle name="Note 2 8 2 2 2" xfId="15985"/>
    <cellStyle name="Note 2 8 2 2 2 2" xfId="15986"/>
    <cellStyle name="Note 2 8 2 2 3" xfId="15987"/>
    <cellStyle name="Note 2 8 2 2 3 2" xfId="15988"/>
    <cellStyle name="Note 2 8 2 2 4" xfId="15989"/>
    <cellStyle name="Note 2 8 2 2 4 2" xfId="28462"/>
    <cellStyle name="Note 2 8 2 2 5" xfId="15990"/>
    <cellStyle name="Note 2 8 2 3" xfId="15991"/>
    <cellStyle name="Note 2 8 2 3 2" xfId="15992"/>
    <cellStyle name="Note 2 8 2 3 3" xfId="15993"/>
    <cellStyle name="Note 2 8 2 4" xfId="15994"/>
    <cellStyle name="Note 2 8 2 4 2" xfId="15995"/>
    <cellStyle name="Note 2 8 2 4 2 2" xfId="15996"/>
    <cellStyle name="Note 2 8 2 4 2 2 2" xfId="15997"/>
    <cellStyle name="Note 2 8 2 4 2 2 2 2" xfId="28466"/>
    <cellStyle name="Note 2 8 2 4 2 2 3" xfId="28465"/>
    <cellStyle name="Note 2 8 2 4 2 3" xfId="15998"/>
    <cellStyle name="Note 2 8 2 4 2 3 2" xfId="15999"/>
    <cellStyle name="Note 2 8 2 4 2 3 2 2" xfId="28468"/>
    <cellStyle name="Note 2 8 2 4 2 3 3" xfId="28467"/>
    <cellStyle name="Note 2 8 2 4 2 4" xfId="28464"/>
    <cellStyle name="Note 2 8 2 4 3" xfId="16000"/>
    <cellStyle name="Note 2 8 2 4 3 2" xfId="16001"/>
    <cellStyle name="Note 2 8 2 4 3 2 2" xfId="16002"/>
    <cellStyle name="Note 2 8 2 4 3 2 2 2" xfId="28471"/>
    <cellStyle name="Note 2 8 2 4 3 2 3" xfId="28470"/>
    <cellStyle name="Note 2 8 2 4 3 3" xfId="16003"/>
    <cellStyle name="Note 2 8 2 4 3 3 2" xfId="16004"/>
    <cellStyle name="Note 2 8 2 4 3 3 2 2" xfId="28473"/>
    <cellStyle name="Note 2 8 2 4 3 3 3" xfId="28472"/>
    <cellStyle name="Note 2 8 2 4 3 4" xfId="28469"/>
    <cellStyle name="Note 2 8 2 4 4" xfId="16005"/>
    <cellStyle name="Note 2 8 2 4 4 2" xfId="16006"/>
    <cellStyle name="Note 2 8 2 4 4 2 2" xfId="28475"/>
    <cellStyle name="Note 2 8 2 4 4 3" xfId="28474"/>
    <cellStyle name="Note 2 8 2 4 5" xfId="28463"/>
    <cellStyle name="Note 2 8 2 5" xfId="16007"/>
    <cellStyle name="Note 2 8 2 6" xfId="16008"/>
    <cellStyle name="Note 2 8 2 6 2" xfId="16009"/>
    <cellStyle name="Note 2 8 2 6 2 2" xfId="16010"/>
    <cellStyle name="Note 2 8 2 6 2 2 2" xfId="28478"/>
    <cellStyle name="Note 2 8 2 6 2 3" xfId="28477"/>
    <cellStyle name="Note 2 8 2 6 3" xfId="16011"/>
    <cellStyle name="Note 2 8 2 6 3 2" xfId="16012"/>
    <cellStyle name="Note 2 8 2 6 3 2 2" xfId="28480"/>
    <cellStyle name="Note 2 8 2 6 3 3" xfId="28479"/>
    <cellStyle name="Note 2 8 2 6 4" xfId="28476"/>
    <cellStyle name="Note 2 8 2 7" xfId="16013"/>
    <cellStyle name="Note 2 8 2 7 2" xfId="16014"/>
    <cellStyle name="Note 2 8 2 7 2 2" xfId="16015"/>
    <cellStyle name="Note 2 8 2 7 2 2 2" xfId="28483"/>
    <cellStyle name="Note 2 8 2 7 2 3" xfId="28482"/>
    <cellStyle name="Note 2 8 2 7 3" xfId="16016"/>
    <cellStyle name="Note 2 8 2 7 3 2" xfId="16017"/>
    <cellStyle name="Note 2 8 2 7 3 2 2" xfId="28485"/>
    <cellStyle name="Note 2 8 2 7 3 3" xfId="28484"/>
    <cellStyle name="Note 2 8 2 7 4" xfId="28481"/>
    <cellStyle name="Note 2 8 2 8" xfId="16018"/>
    <cellStyle name="Note 2 8 2 8 2" xfId="16019"/>
    <cellStyle name="Note 2 8 2 8 2 2" xfId="28487"/>
    <cellStyle name="Note 2 8 2 8 3" xfId="28486"/>
    <cellStyle name="Note 2 8 2 9" xfId="28461"/>
    <cellStyle name="Note 2 8 3" xfId="16020"/>
    <cellStyle name="Note 2 8 3 2" xfId="16021"/>
    <cellStyle name="Note 2 8 3 2 2" xfId="16022"/>
    <cellStyle name="Note 2 8 3 2 2 2" xfId="16023"/>
    <cellStyle name="Note 2 8 3 2 3" xfId="16024"/>
    <cellStyle name="Note 2 8 3 2 3 2" xfId="28488"/>
    <cellStyle name="Note 2 8 3 2 4" xfId="16025"/>
    <cellStyle name="Note 2 8 3 3" xfId="16026"/>
    <cellStyle name="Note 2 8 3 3 2" xfId="16027"/>
    <cellStyle name="Note 2 8 3 3 2 2" xfId="16028"/>
    <cellStyle name="Note 2 8 3 3 2 2 2" xfId="16029"/>
    <cellStyle name="Note 2 8 3 3 2 2 2 2" xfId="28492"/>
    <cellStyle name="Note 2 8 3 3 2 2 3" xfId="28491"/>
    <cellStyle name="Note 2 8 3 3 2 3" xfId="16030"/>
    <cellStyle name="Note 2 8 3 3 2 3 2" xfId="16031"/>
    <cellStyle name="Note 2 8 3 3 2 3 2 2" xfId="28494"/>
    <cellStyle name="Note 2 8 3 3 2 3 3" xfId="28493"/>
    <cellStyle name="Note 2 8 3 3 2 4" xfId="28490"/>
    <cellStyle name="Note 2 8 3 3 3" xfId="16032"/>
    <cellStyle name="Note 2 8 3 3 3 2" xfId="16033"/>
    <cellStyle name="Note 2 8 3 3 3 2 2" xfId="16034"/>
    <cellStyle name="Note 2 8 3 3 3 2 2 2" xfId="28497"/>
    <cellStyle name="Note 2 8 3 3 3 2 3" xfId="28496"/>
    <cellStyle name="Note 2 8 3 3 3 3" xfId="16035"/>
    <cellStyle name="Note 2 8 3 3 3 3 2" xfId="16036"/>
    <cellStyle name="Note 2 8 3 3 3 3 2 2" xfId="28499"/>
    <cellStyle name="Note 2 8 3 3 3 3 3" xfId="28498"/>
    <cellStyle name="Note 2 8 3 3 3 4" xfId="28495"/>
    <cellStyle name="Note 2 8 3 3 4" xfId="16037"/>
    <cellStyle name="Note 2 8 3 3 4 2" xfId="16038"/>
    <cellStyle name="Note 2 8 3 3 4 2 2" xfId="28501"/>
    <cellStyle name="Note 2 8 3 3 4 3" xfId="28500"/>
    <cellStyle name="Note 2 8 3 3 5" xfId="28489"/>
    <cellStyle name="Note 2 8 3 4" xfId="16039"/>
    <cellStyle name="Note 2 8 3 4 2" xfId="16040"/>
    <cellStyle name="Note 2 8 3 5" xfId="16041"/>
    <cellStyle name="Note 2 8 3 5 2" xfId="28502"/>
    <cellStyle name="Note 2 8 3 6" xfId="16042"/>
    <cellStyle name="Note 2 8 3 6 2" xfId="28503"/>
    <cellStyle name="Note 2 8 4" xfId="16043"/>
    <cellStyle name="Note 2 8 4 2" xfId="16044"/>
    <cellStyle name="Note 2 8 4 2 2" xfId="16045"/>
    <cellStyle name="Note 2 8 4 3" xfId="16046"/>
    <cellStyle name="Note 2 8 4 3 2" xfId="28504"/>
    <cellStyle name="Note 2 8 4 4" xfId="16047"/>
    <cellStyle name="Note 2 8 5" xfId="16048"/>
    <cellStyle name="Note 2 8 5 2" xfId="16049"/>
    <cellStyle name="Note 2 8 5 2 2" xfId="16050"/>
    <cellStyle name="Note 2 8 5 2 2 2" xfId="16051"/>
    <cellStyle name="Note 2 8 5 2 2 2 2" xfId="28508"/>
    <cellStyle name="Note 2 8 5 2 2 3" xfId="28507"/>
    <cellStyle name="Note 2 8 5 2 3" xfId="16052"/>
    <cellStyle name="Note 2 8 5 2 3 2" xfId="16053"/>
    <cellStyle name="Note 2 8 5 2 3 2 2" xfId="28510"/>
    <cellStyle name="Note 2 8 5 2 3 3" xfId="28509"/>
    <cellStyle name="Note 2 8 5 2 4" xfId="28506"/>
    <cellStyle name="Note 2 8 5 3" xfId="16054"/>
    <cellStyle name="Note 2 8 5 3 2" xfId="16055"/>
    <cellStyle name="Note 2 8 5 3 2 2" xfId="16056"/>
    <cellStyle name="Note 2 8 5 3 2 2 2" xfId="28512"/>
    <cellStyle name="Note 2 8 5 3 2 3" xfId="28511"/>
    <cellStyle name="Note 2 8 5 3 3" xfId="16057"/>
    <cellStyle name="Note 2 8 5 3 3 2" xfId="16058"/>
    <cellStyle name="Note 2 8 5 3 3 2 2" xfId="28514"/>
    <cellStyle name="Note 2 8 5 3 3 3" xfId="28513"/>
    <cellStyle name="Note 2 8 5 4" xfId="16059"/>
    <cellStyle name="Note 2 8 5 4 2" xfId="16060"/>
    <cellStyle name="Note 2 8 5 4 2 2" xfId="28516"/>
    <cellStyle name="Note 2 8 5 4 3" xfId="28515"/>
    <cellStyle name="Note 2 8 5 5" xfId="28505"/>
    <cellStyle name="Note 2 8 6" xfId="16061"/>
    <cellStyle name="Note 2 8 6 2" xfId="28517"/>
    <cellStyle name="Note 2 8 7" xfId="16062"/>
    <cellStyle name="Note 2 8 7 2" xfId="28518"/>
    <cellStyle name="Note 2 9" xfId="16063"/>
    <cellStyle name="Note 2 9 2" xfId="28519"/>
    <cellStyle name="Note 3" xfId="16064"/>
    <cellStyle name="Note 3 2" xfId="16065"/>
    <cellStyle name="Note 3 2 2" xfId="16066"/>
    <cellStyle name="Note 3 2 2 2" xfId="16067"/>
    <cellStyle name="Note 3 2 2 2 2" xfId="16068"/>
    <cellStyle name="Note 3 2 2 2 2 2" xfId="16069"/>
    <cellStyle name="Note 3 2 2 2 3" xfId="16070"/>
    <cellStyle name="Note 3 2 2 2 3 2" xfId="16071"/>
    <cellStyle name="Note 3 2 2 2 4" xfId="16072"/>
    <cellStyle name="Note 3 2 2 2 4 2" xfId="28521"/>
    <cellStyle name="Note 3 2 2 2 5" xfId="16073"/>
    <cellStyle name="Note 3 2 2 3" xfId="16074"/>
    <cellStyle name="Note 3 2 2 3 2" xfId="16075"/>
    <cellStyle name="Note 3 2 2 3 3" xfId="16076"/>
    <cellStyle name="Note 3 2 2 4" xfId="16077"/>
    <cellStyle name="Note 3 2 2 4 2" xfId="16078"/>
    <cellStyle name="Note 3 2 2 4 2 2" xfId="16079"/>
    <cellStyle name="Note 3 2 2 4 2 2 2" xfId="16080"/>
    <cellStyle name="Note 3 2 2 4 2 2 2 2" xfId="28525"/>
    <cellStyle name="Note 3 2 2 4 2 2 3" xfId="28524"/>
    <cellStyle name="Note 3 2 2 4 2 3" xfId="16081"/>
    <cellStyle name="Note 3 2 2 4 2 3 2" xfId="16082"/>
    <cellStyle name="Note 3 2 2 4 2 3 2 2" xfId="28527"/>
    <cellStyle name="Note 3 2 2 4 2 3 3" xfId="28526"/>
    <cellStyle name="Note 3 2 2 4 2 4" xfId="28523"/>
    <cellStyle name="Note 3 2 2 4 3" xfId="16083"/>
    <cellStyle name="Note 3 2 2 4 3 2" xfId="16084"/>
    <cellStyle name="Note 3 2 2 4 3 2 2" xfId="16085"/>
    <cellStyle name="Note 3 2 2 4 3 2 2 2" xfId="28530"/>
    <cellStyle name="Note 3 2 2 4 3 2 3" xfId="28529"/>
    <cellStyle name="Note 3 2 2 4 3 3" xfId="16086"/>
    <cellStyle name="Note 3 2 2 4 3 3 2" xfId="16087"/>
    <cellStyle name="Note 3 2 2 4 3 3 2 2" xfId="28532"/>
    <cellStyle name="Note 3 2 2 4 3 3 3" xfId="28531"/>
    <cellStyle name="Note 3 2 2 4 3 4" xfId="28528"/>
    <cellStyle name="Note 3 2 2 4 4" xfId="16088"/>
    <cellStyle name="Note 3 2 2 4 4 2" xfId="16089"/>
    <cellStyle name="Note 3 2 2 4 4 2 2" xfId="28534"/>
    <cellStyle name="Note 3 2 2 4 4 3" xfId="28533"/>
    <cellStyle name="Note 3 2 2 4 5" xfId="28522"/>
    <cellStyle name="Note 3 2 2 5" xfId="16090"/>
    <cellStyle name="Note 3 2 2 6" xfId="16091"/>
    <cellStyle name="Note 3 2 2 6 2" xfId="16092"/>
    <cellStyle name="Note 3 2 2 6 2 2" xfId="16093"/>
    <cellStyle name="Note 3 2 2 6 2 2 2" xfId="28537"/>
    <cellStyle name="Note 3 2 2 6 2 3" xfId="28536"/>
    <cellStyle name="Note 3 2 2 6 3" xfId="16094"/>
    <cellStyle name="Note 3 2 2 6 3 2" xfId="16095"/>
    <cellStyle name="Note 3 2 2 6 3 2 2" xfId="28539"/>
    <cellStyle name="Note 3 2 2 6 3 3" xfId="28538"/>
    <cellStyle name="Note 3 2 2 6 4" xfId="28535"/>
    <cellStyle name="Note 3 2 2 7" xfId="16096"/>
    <cellStyle name="Note 3 2 2 7 2" xfId="16097"/>
    <cellStyle name="Note 3 2 2 7 2 2" xfId="16098"/>
    <cellStyle name="Note 3 2 2 7 2 2 2" xfId="28542"/>
    <cellStyle name="Note 3 2 2 7 2 3" xfId="28541"/>
    <cellStyle name="Note 3 2 2 7 3" xfId="16099"/>
    <cellStyle name="Note 3 2 2 7 3 2" xfId="16100"/>
    <cellStyle name="Note 3 2 2 7 3 2 2" xfId="28544"/>
    <cellStyle name="Note 3 2 2 7 3 3" xfId="28543"/>
    <cellStyle name="Note 3 2 2 7 4" xfId="28540"/>
    <cellStyle name="Note 3 2 2 8" xfId="16101"/>
    <cellStyle name="Note 3 2 2 8 2" xfId="16102"/>
    <cellStyle name="Note 3 2 2 8 2 2" xfId="28546"/>
    <cellStyle name="Note 3 2 2 8 3" xfId="28545"/>
    <cellStyle name="Note 3 2 2 9" xfId="28520"/>
    <cellStyle name="Note 3 2 3" xfId="16103"/>
    <cellStyle name="Note 3 2 3 2" xfId="16104"/>
    <cellStyle name="Note 3 2 3 2 2" xfId="16105"/>
    <cellStyle name="Note 3 2 3 2 2 2" xfId="16106"/>
    <cellStyle name="Note 3 2 3 2 3" xfId="16107"/>
    <cellStyle name="Note 3 2 3 2 3 2" xfId="28547"/>
    <cellStyle name="Note 3 2 3 2 4" xfId="16108"/>
    <cellStyle name="Note 3 2 3 3" xfId="16109"/>
    <cellStyle name="Note 3 2 3 3 2" xfId="16110"/>
    <cellStyle name="Note 3 2 3 3 2 2" xfId="16111"/>
    <cellStyle name="Note 3 2 3 3 2 2 2" xfId="16112"/>
    <cellStyle name="Note 3 2 3 3 2 2 2 2" xfId="28551"/>
    <cellStyle name="Note 3 2 3 3 2 2 3" xfId="28550"/>
    <cellStyle name="Note 3 2 3 3 2 3" xfId="16113"/>
    <cellStyle name="Note 3 2 3 3 2 3 2" xfId="16114"/>
    <cellStyle name="Note 3 2 3 3 2 3 2 2" xfId="28553"/>
    <cellStyle name="Note 3 2 3 3 2 3 3" xfId="28552"/>
    <cellStyle name="Note 3 2 3 3 2 4" xfId="28549"/>
    <cellStyle name="Note 3 2 3 3 3" xfId="16115"/>
    <cellStyle name="Note 3 2 3 3 3 2" xfId="16116"/>
    <cellStyle name="Note 3 2 3 3 3 2 2" xfId="16117"/>
    <cellStyle name="Note 3 2 3 3 3 2 2 2" xfId="28556"/>
    <cellStyle name="Note 3 2 3 3 3 2 3" xfId="28555"/>
    <cellStyle name="Note 3 2 3 3 3 3" xfId="16118"/>
    <cellStyle name="Note 3 2 3 3 3 3 2" xfId="16119"/>
    <cellStyle name="Note 3 2 3 3 3 3 2 2" xfId="28558"/>
    <cellStyle name="Note 3 2 3 3 3 3 3" xfId="28557"/>
    <cellStyle name="Note 3 2 3 3 3 4" xfId="28554"/>
    <cellStyle name="Note 3 2 3 3 4" xfId="16120"/>
    <cellStyle name="Note 3 2 3 3 4 2" xfId="16121"/>
    <cellStyle name="Note 3 2 3 3 4 2 2" xfId="28560"/>
    <cellStyle name="Note 3 2 3 3 4 3" xfId="28559"/>
    <cellStyle name="Note 3 2 3 3 5" xfId="28548"/>
    <cellStyle name="Note 3 2 3 4" xfId="16122"/>
    <cellStyle name="Note 3 2 3 4 2" xfId="16123"/>
    <cellStyle name="Note 3 2 3 5" xfId="16124"/>
    <cellStyle name="Note 3 2 3 5 2" xfId="28561"/>
    <cellStyle name="Note 3 2 3 6" xfId="16125"/>
    <cellStyle name="Note 3 2 3 6 2" xfId="28562"/>
    <cellStyle name="Note 3 2 4" xfId="16126"/>
    <cellStyle name="Note 3 2 4 2" xfId="16127"/>
    <cellStyle name="Note 3 2 4 2 2" xfId="16128"/>
    <cellStyle name="Note 3 2 4 3" xfId="16129"/>
    <cellStyle name="Note 3 2 4 3 2" xfId="28563"/>
    <cellStyle name="Note 3 2 4 4" xfId="16130"/>
    <cellStyle name="Note 3 2 5" xfId="16131"/>
    <cellStyle name="Note 3 2 5 2" xfId="16132"/>
    <cellStyle name="Note 3 2 5 2 2" xfId="16133"/>
    <cellStyle name="Note 3 2 5 2 2 2" xfId="16134"/>
    <cellStyle name="Note 3 2 5 2 2 2 2" xfId="28567"/>
    <cellStyle name="Note 3 2 5 2 2 3" xfId="28566"/>
    <cellStyle name="Note 3 2 5 2 3" xfId="16135"/>
    <cellStyle name="Note 3 2 5 2 3 2" xfId="16136"/>
    <cellStyle name="Note 3 2 5 2 3 2 2" xfId="28569"/>
    <cellStyle name="Note 3 2 5 2 3 3" xfId="28568"/>
    <cellStyle name="Note 3 2 5 2 4" xfId="28565"/>
    <cellStyle name="Note 3 2 5 3" xfId="16137"/>
    <cellStyle name="Note 3 2 5 3 2" xfId="16138"/>
    <cellStyle name="Note 3 2 5 3 2 2" xfId="16139"/>
    <cellStyle name="Note 3 2 5 3 2 2 2" xfId="28571"/>
    <cellStyle name="Note 3 2 5 3 2 3" xfId="28570"/>
    <cellStyle name="Note 3 2 5 3 3" xfId="16140"/>
    <cellStyle name="Note 3 2 5 3 3 2" xfId="16141"/>
    <cellStyle name="Note 3 2 5 3 3 2 2" xfId="28573"/>
    <cellStyle name="Note 3 2 5 3 3 3" xfId="28572"/>
    <cellStyle name="Note 3 2 5 4" xfId="16142"/>
    <cellStyle name="Note 3 2 5 4 2" xfId="16143"/>
    <cellStyle name="Note 3 2 5 4 2 2" xfId="28575"/>
    <cellStyle name="Note 3 2 5 4 3" xfId="28574"/>
    <cellStyle name="Note 3 2 5 5" xfId="28564"/>
    <cellStyle name="Note 3 2 6" xfId="16144"/>
    <cellStyle name="Note 3 2 6 2" xfId="28576"/>
    <cellStyle name="Note 3 2 7" xfId="16145"/>
    <cellStyle name="Note 3 2 7 2" xfId="28577"/>
    <cellStyle name="Note 3 3" xfId="16146"/>
    <cellStyle name="Note 3 3 2" xfId="16147"/>
    <cellStyle name="Note 3 3 2 2" xfId="16148"/>
    <cellStyle name="Note 3 3 2 2 2" xfId="16149"/>
    <cellStyle name="Note 3 3 2 2 2 2" xfId="16150"/>
    <cellStyle name="Note 3 3 2 2 3" xfId="16151"/>
    <cellStyle name="Note 3 3 2 2 3 2" xfId="16152"/>
    <cellStyle name="Note 3 3 2 2 4" xfId="16153"/>
    <cellStyle name="Note 3 3 2 2 4 2" xfId="28579"/>
    <cellStyle name="Note 3 3 2 2 5" xfId="16154"/>
    <cellStyle name="Note 3 3 2 3" xfId="16155"/>
    <cellStyle name="Note 3 3 2 3 2" xfId="16156"/>
    <cellStyle name="Note 3 3 2 3 3" xfId="16157"/>
    <cellStyle name="Note 3 3 2 4" xfId="16158"/>
    <cellStyle name="Note 3 3 2 4 2" xfId="16159"/>
    <cellStyle name="Note 3 3 2 4 2 2" xfId="16160"/>
    <cellStyle name="Note 3 3 2 4 2 2 2" xfId="16161"/>
    <cellStyle name="Note 3 3 2 4 2 2 2 2" xfId="28583"/>
    <cellStyle name="Note 3 3 2 4 2 2 3" xfId="28582"/>
    <cellStyle name="Note 3 3 2 4 2 3" xfId="16162"/>
    <cellStyle name="Note 3 3 2 4 2 3 2" xfId="16163"/>
    <cellStyle name="Note 3 3 2 4 2 3 2 2" xfId="28585"/>
    <cellStyle name="Note 3 3 2 4 2 3 3" xfId="28584"/>
    <cellStyle name="Note 3 3 2 4 2 4" xfId="28581"/>
    <cellStyle name="Note 3 3 2 4 3" xfId="16164"/>
    <cellStyle name="Note 3 3 2 4 3 2" xfId="16165"/>
    <cellStyle name="Note 3 3 2 4 3 2 2" xfId="16166"/>
    <cellStyle name="Note 3 3 2 4 3 2 2 2" xfId="28588"/>
    <cellStyle name="Note 3 3 2 4 3 2 3" xfId="28587"/>
    <cellStyle name="Note 3 3 2 4 3 3" xfId="16167"/>
    <cellStyle name="Note 3 3 2 4 3 3 2" xfId="16168"/>
    <cellStyle name="Note 3 3 2 4 3 3 2 2" xfId="28590"/>
    <cellStyle name="Note 3 3 2 4 3 3 3" xfId="28589"/>
    <cellStyle name="Note 3 3 2 4 3 4" xfId="28586"/>
    <cellStyle name="Note 3 3 2 4 4" xfId="16169"/>
    <cellStyle name="Note 3 3 2 4 4 2" xfId="16170"/>
    <cellStyle name="Note 3 3 2 4 4 2 2" xfId="28592"/>
    <cellStyle name="Note 3 3 2 4 4 3" xfId="28591"/>
    <cellStyle name="Note 3 3 2 4 5" xfId="28580"/>
    <cellStyle name="Note 3 3 2 5" xfId="16171"/>
    <cellStyle name="Note 3 3 2 6" xfId="16172"/>
    <cellStyle name="Note 3 3 2 6 2" xfId="16173"/>
    <cellStyle name="Note 3 3 2 6 2 2" xfId="16174"/>
    <cellStyle name="Note 3 3 2 6 2 2 2" xfId="28595"/>
    <cellStyle name="Note 3 3 2 6 2 3" xfId="28594"/>
    <cellStyle name="Note 3 3 2 6 3" xfId="16175"/>
    <cellStyle name="Note 3 3 2 6 3 2" xfId="16176"/>
    <cellStyle name="Note 3 3 2 6 3 2 2" xfId="28597"/>
    <cellStyle name="Note 3 3 2 6 3 3" xfId="28596"/>
    <cellStyle name="Note 3 3 2 6 4" xfId="28593"/>
    <cellStyle name="Note 3 3 2 7" xfId="16177"/>
    <cellStyle name="Note 3 3 2 7 2" xfId="16178"/>
    <cellStyle name="Note 3 3 2 7 2 2" xfId="16179"/>
    <cellStyle name="Note 3 3 2 7 2 2 2" xfId="28600"/>
    <cellStyle name="Note 3 3 2 7 2 3" xfId="28599"/>
    <cellStyle name="Note 3 3 2 7 3" xfId="16180"/>
    <cellStyle name="Note 3 3 2 7 3 2" xfId="16181"/>
    <cellStyle name="Note 3 3 2 7 3 2 2" xfId="28602"/>
    <cellStyle name="Note 3 3 2 7 3 3" xfId="28601"/>
    <cellStyle name="Note 3 3 2 7 4" xfId="28598"/>
    <cellStyle name="Note 3 3 2 8" xfId="16182"/>
    <cellStyle name="Note 3 3 2 8 2" xfId="16183"/>
    <cellStyle name="Note 3 3 2 8 2 2" xfId="28604"/>
    <cellStyle name="Note 3 3 2 8 3" xfId="28603"/>
    <cellStyle name="Note 3 3 2 9" xfId="28578"/>
    <cellStyle name="Note 3 3 3" xfId="16184"/>
    <cellStyle name="Note 3 3 3 2" xfId="16185"/>
    <cellStyle name="Note 3 3 3 2 2" xfId="16186"/>
    <cellStyle name="Note 3 3 3 2 2 2" xfId="16187"/>
    <cellStyle name="Note 3 3 3 2 3" xfId="16188"/>
    <cellStyle name="Note 3 3 3 2 3 2" xfId="28605"/>
    <cellStyle name="Note 3 3 3 2 4" xfId="16189"/>
    <cellStyle name="Note 3 3 3 3" xfId="16190"/>
    <cellStyle name="Note 3 3 3 3 2" xfId="16191"/>
    <cellStyle name="Note 3 3 3 3 2 2" xfId="16192"/>
    <cellStyle name="Note 3 3 3 3 2 2 2" xfId="16193"/>
    <cellStyle name="Note 3 3 3 3 2 2 2 2" xfId="28609"/>
    <cellStyle name="Note 3 3 3 3 2 2 3" xfId="28608"/>
    <cellStyle name="Note 3 3 3 3 2 3" xfId="16194"/>
    <cellStyle name="Note 3 3 3 3 2 3 2" xfId="16195"/>
    <cellStyle name="Note 3 3 3 3 2 3 2 2" xfId="28611"/>
    <cellStyle name="Note 3 3 3 3 2 3 3" xfId="28610"/>
    <cellStyle name="Note 3 3 3 3 2 4" xfId="28607"/>
    <cellStyle name="Note 3 3 3 3 3" xfId="16196"/>
    <cellStyle name="Note 3 3 3 3 3 2" xfId="16197"/>
    <cellStyle name="Note 3 3 3 3 3 2 2" xfId="16198"/>
    <cellStyle name="Note 3 3 3 3 3 2 2 2" xfId="28614"/>
    <cellStyle name="Note 3 3 3 3 3 2 3" xfId="28613"/>
    <cellStyle name="Note 3 3 3 3 3 3" xfId="16199"/>
    <cellStyle name="Note 3 3 3 3 3 3 2" xfId="16200"/>
    <cellStyle name="Note 3 3 3 3 3 3 2 2" xfId="28616"/>
    <cellStyle name="Note 3 3 3 3 3 3 3" xfId="28615"/>
    <cellStyle name="Note 3 3 3 3 3 4" xfId="28612"/>
    <cellStyle name="Note 3 3 3 3 4" xfId="16201"/>
    <cellStyle name="Note 3 3 3 3 4 2" xfId="16202"/>
    <cellStyle name="Note 3 3 3 3 4 2 2" xfId="28618"/>
    <cellStyle name="Note 3 3 3 3 4 3" xfId="28617"/>
    <cellStyle name="Note 3 3 3 3 5" xfId="28606"/>
    <cellStyle name="Note 3 3 3 4" xfId="16203"/>
    <cellStyle name="Note 3 3 3 4 2" xfId="16204"/>
    <cellStyle name="Note 3 3 3 5" xfId="16205"/>
    <cellStyle name="Note 3 3 3 5 2" xfId="28619"/>
    <cellStyle name="Note 3 3 3 6" xfId="16206"/>
    <cellStyle name="Note 3 3 3 6 2" xfId="28620"/>
    <cellStyle name="Note 3 3 4" xfId="16207"/>
    <cellStyle name="Note 3 3 4 2" xfId="16208"/>
    <cellStyle name="Note 3 3 4 2 2" xfId="16209"/>
    <cellStyle name="Note 3 3 4 3" xfId="16210"/>
    <cellStyle name="Note 3 3 4 3 2" xfId="28621"/>
    <cellStyle name="Note 3 3 4 4" xfId="16211"/>
    <cellStyle name="Note 3 3 5" xfId="16212"/>
    <cellStyle name="Note 3 3 5 2" xfId="16213"/>
    <cellStyle name="Note 3 3 5 2 2" xfId="16214"/>
    <cellStyle name="Note 3 3 5 2 2 2" xfId="16215"/>
    <cellStyle name="Note 3 3 5 2 2 2 2" xfId="28625"/>
    <cellStyle name="Note 3 3 5 2 2 3" xfId="28624"/>
    <cellStyle name="Note 3 3 5 2 3" xfId="16216"/>
    <cellStyle name="Note 3 3 5 2 3 2" xfId="16217"/>
    <cellStyle name="Note 3 3 5 2 3 2 2" xfId="28627"/>
    <cellStyle name="Note 3 3 5 2 3 3" xfId="28626"/>
    <cellStyle name="Note 3 3 5 2 4" xfId="28623"/>
    <cellStyle name="Note 3 3 5 3" xfId="16218"/>
    <cellStyle name="Note 3 3 5 3 2" xfId="16219"/>
    <cellStyle name="Note 3 3 5 3 2 2" xfId="16220"/>
    <cellStyle name="Note 3 3 5 3 2 2 2" xfId="28629"/>
    <cellStyle name="Note 3 3 5 3 2 3" xfId="28628"/>
    <cellStyle name="Note 3 3 5 3 3" xfId="16221"/>
    <cellStyle name="Note 3 3 5 3 3 2" xfId="16222"/>
    <cellStyle name="Note 3 3 5 3 3 2 2" xfId="28631"/>
    <cellStyle name="Note 3 3 5 3 3 3" xfId="28630"/>
    <cellStyle name="Note 3 3 5 4" xfId="16223"/>
    <cellStyle name="Note 3 3 5 4 2" xfId="16224"/>
    <cellStyle name="Note 3 3 5 4 2 2" xfId="28633"/>
    <cellStyle name="Note 3 3 5 4 3" xfId="28632"/>
    <cellStyle name="Note 3 3 5 5" xfId="28622"/>
    <cellStyle name="Note 3 3 6" xfId="16225"/>
    <cellStyle name="Note 3 3 6 2" xfId="28634"/>
    <cellStyle name="Note 3 3 7" xfId="16226"/>
    <cellStyle name="Note 3 3 7 2" xfId="28635"/>
    <cellStyle name="Note 3 4" xfId="16227"/>
    <cellStyle name="Note 3 4 2" xfId="16228"/>
    <cellStyle name="Note 3 4 2 2" xfId="16229"/>
    <cellStyle name="Note 3 4 2 2 2" xfId="16230"/>
    <cellStyle name="Note 3 4 2 2 2 2" xfId="16231"/>
    <cellStyle name="Note 3 4 2 2 3" xfId="16232"/>
    <cellStyle name="Note 3 4 2 2 3 2" xfId="16233"/>
    <cellStyle name="Note 3 4 2 2 4" xfId="16234"/>
    <cellStyle name="Note 3 4 2 2 4 2" xfId="28637"/>
    <cellStyle name="Note 3 4 2 2 5" xfId="16235"/>
    <cellStyle name="Note 3 4 2 3" xfId="16236"/>
    <cellStyle name="Note 3 4 2 3 2" xfId="16237"/>
    <cellStyle name="Note 3 4 2 3 3" xfId="16238"/>
    <cellStyle name="Note 3 4 2 4" xfId="16239"/>
    <cellStyle name="Note 3 4 2 4 2" xfId="16240"/>
    <cellStyle name="Note 3 4 2 4 2 2" xfId="16241"/>
    <cellStyle name="Note 3 4 2 4 2 2 2" xfId="16242"/>
    <cellStyle name="Note 3 4 2 4 2 2 2 2" xfId="28641"/>
    <cellStyle name="Note 3 4 2 4 2 2 3" xfId="28640"/>
    <cellStyle name="Note 3 4 2 4 2 3" xfId="16243"/>
    <cellStyle name="Note 3 4 2 4 2 3 2" xfId="16244"/>
    <cellStyle name="Note 3 4 2 4 2 3 2 2" xfId="28643"/>
    <cellStyle name="Note 3 4 2 4 2 3 3" xfId="28642"/>
    <cellStyle name="Note 3 4 2 4 2 4" xfId="28639"/>
    <cellStyle name="Note 3 4 2 4 3" xfId="16245"/>
    <cellStyle name="Note 3 4 2 4 3 2" xfId="16246"/>
    <cellStyle name="Note 3 4 2 4 3 2 2" xfId="16247"/>
    <cellStyle name="Note 3 4 2 4 3 2 2 2" xfId="28646"/>
    <cellStyle name="Note 3 4 2 4 3 2 3" xfId="28645"/>
    <cellStyle name="Note 3 4 2 4 3 3" xfId="16248"/>
    <cellStyle name="Note 3 4 2 4 3 3 2" xfId="16249"/>
    <cellStyle name="Note 3 4 2 4 3 3 2 2" xfId="28648"/>
    <cellStyle name="Note 3 4 2 4 3 3 3" xfId="28647"/>
    <cellStyle name="Note 3 4 2 4 3 4" xfId="28644"/>
    <cellStyle name="Note 3 4 2 4 4" xfId="16250"/>
    <cellStyle name="Note 3 4 2 4 4 2" xfId="16251"/>
    <cellStyle name="Note 3 4 2 4 4 2 2" xfId="28650"/>
    <cellStyle name="Note 3 4 2 4 4 3" xfId="28649"/>
    <cellStyle name="Note 3 4 2 4 5" xfId="28638"/>
    <cellStyle name="Note 3 4 2 5" xfId="16252"/>
    <cellStyle name="Note 3 4 2 6" xfId="16253"/>
    <cellStyle name="Note 3 4 2 6 2" xfId="16254"/>
    <cellStyle name="Note 3 4 2 6 2 2" xfId="16255"/>
    <cellStyle name="Note 3 4 2 6 2 2 2" xfId="28653"/>
    <cellStyle name="Note 3 4 2 6 2 3" xfId="28652"/>
    <cellStyle name="Note 3 4 2 6 3" xfId="16256"/>
    <cellStyle name="Note 3 4 2 6 3 2" xfId="16257"/>
    <cellStyle name="Note 3 4 2 6 3 2 2" xfId="28655"/>
    <cellStyle name="Note 3 4 2 6 3 3" xfId="28654"/>
    <cellStyle name="Note 3 4 2 6 4" xfId="28651"/>
    <cellStyle name="Note 3 4 2 7" xfId="16258"/>
    <cellStyle name="Note 3 4 2 7 2" xfId="16259"/>
    <cellStyle name="Note 3 4 2 7 2 2" xfId="16260"/>
    <cellStyle name="Note 3 4 2 7 2 2 2" xfId="28658"/>
    <cellStyle name="Note 3 4 2 7 2 3" xfId="28657"/>
    <cellStyle name="Note 3 4 2 7 3" xfId="16261"/>
    <cellStyle name="Note 3 4 2 7 3 2" xfId="16262"/>
    <cellStyle name="Note 3 4 2 7 3 2 2" xfId="28660"/>
    <cellStyle name="Note 3 4 2 7 3 3" xfId="28659"/>
    <cellStyle name="Note 3 4 2 7 4" xfId="28656"/>
    <cellStyle name="Note 3 4 2 8" xfId="16263"/>
    <cellStyle name="Note 3 4 2 8 2" xfId="16264"/>
    <cellStyle name="Note 3 4 2 8 2 2" xfId="28662"/>
    <cellStyle name="Note 3 4 2 8 3" xfId="28661"/>
    <cellStyle name="Note 3 4 2 9" xfId="28636"/>
    <cellStyle name="Note 3 4 3" xfId="16265"/>
    <cellStyle name="Note 3 4 3 2" xfId="16266"/>
    <cellStyle name="Note 3 4 3 2 2" xfId="16267"/>
    <cellStyle name="Note 3 4 3 2 2 2" xfId="16268"/>
    <cellStyle name="Note 3 4 3 2 3" xfId="16269"/>
    <cellStyle name="Note 3 4 3 2 3 2" xfId="28663"/>
    <cellStyle name="Note 3 4 3 2 4" xfId="16270"/>
    <cellStyle name="Note 3 4 3 3" xfId="16271"/>
    <cellStyle name="Note 3 4 3 3 2" xfId="16272"/>
    <cellStyle name="Note 3 4 3 3 2 2" xfId="16273"/>
    <cellStyle name="Note 3 4 3 3 2 2 2" xfId="16274"/>
    <cellStyle name="Note 3 4 3 3 2 2 2 2" xfId="28667"/>
    <cellStyle name="Note 3 4 3 3 2 2 3" xfId="28666"/>
    <cellStyle name="Note 3 4 3 3 2 3" xfId="16275"/>
    <cellStyle name="Note 3 4 3 3 2 3 2" xfId="16276"/>
    <cellStyle name="Note 3 4 3 3 2 3 2 2" xfId="28669"/>
    <cellStyle name="Note 3 4 3 3 2 3 3" xfId="28668"/>
    <cellStyle name="Note 3 4 3 3 2 4" xfId="28665"/>
    <cellStyle name="Note 3 4 3 3 3" xfId="16277"/>
    <cellStyle name="Note 3 4 3 3 3 2" xfId="16278"/>
    <cellStyle name="Note 3 4 3 3 3 2 2" xfId="16279"/>
    <cellStyle name="Note 3 4 3 3 3 2 2 2" xfId="28672"/>
    <cellStyle name="Note 3 4 3 3 3 2 3" xfId="28671"/>
    <cellStyle name="Note 3 4 3 3 3 3" xfId="16280"/>
    <cellStyle name="Note 3 4 3 3 3 3 2" xfId="16281"/>
    <cellStyle name="Note 3 4 3 3 3 3 2 2" xfId="28674"/>
    <cellStyle name="Note 3 4 3 3 3 3 3" xfId="28673"/>
    <cellStyle name="Note 3 4 3 3 3 4" xfId="28670"/>
    <cellStyle name="Note 3 4 3 3 4" xfId="16282"/>
    <cellStyle name="Note 3 4 3 3 4 2" xfId="16283"/>
    <cellStyle name="Note 3 4 3 3 4 2 2" xfId="28676"/>
    <cellStyle name="Note 3 4 3 3 4 3" xfId="28675"/>
    <cellStyle name="Note 3 4 3 3 5" xfId="28664"/>
    <cellStyle name="Note 3 4 3 4" xfId="16284"/>
    <cellStyle name="Note 3 4 3 4 2" xfId="16285"/>
    <cellStyle name="Note 3 4 3 5" xfId="16286"/>
    <cellStyle name="Note 3 4 3 5 2" xfId="28677"/>
    <cellStyle name="Note 3 4 3 6" xfId="16287"/>
    <cellStyle name="Note 3 4 3 6 2" xfId="28678"/>
    <cellStyle name="Note 3 4 4" xfId="16288"/>
    <cellStyle name="Note 3 4 4 2" xfId="16289"/>
    <cellStyle name="Note 3 4 4 2 2" xfId="16290"/>
    <cellStyle name="Note 3 4 4 3" xfId="16291"/>
    <cellStyle name="Note 3 4 4 3 2" xfId="28679"/>
    <cellStyle name="Note 3 4 4 4" xfId="16292"/>
    <cellStyle name="Note 3 4 5" xfId="16293"/>
    <cellStyle name="Note 3 4 5 2" xfId="16294"/>
    <cellStyle name="Note 3 4 5 2 2" xfId="16295"/>
    <cellStyle name="Note 3 4 5 2 2 2" xfId="16296"/>
    <cellStyle name="Note 3 4 5 2 2 2 2" xfId="28683"/>
    <cellStyle name="Note 3 4 5 2 2 3" xfId="28682"/>
    <cellStyle name="Note 3 4 5 2 3" xfId="16297"/>
    <cellStyle name="Note 3 4 5 2 3 2" xfId="16298"/>
    <cellStyle name="Note 3 4 5 2 3 2 2" xfId="28685"/>
    <cellStyle name="Note 3 4 5 2 3 3" xfId="28684"/>
    <cellStyle name="Note 3 4 5 2 4" xfId="28681"/>
    <cellStyle name="Note 3 4 5 3" xfId="16299"/>
    <cellStyle name="Note 3 4 5 3 2" xfId="16300"/>
    <cellStyle name="Note 3 4 5 3 2 2" xfId="16301"/>
    <cellStyle name="Note 3 4 5 3 2 2 2" xfId="28687"/>
    <cellStyle name="Note 3 4 5 3 2 3" xfId="28686"/>
    <cellStyle name="Note 3 4 5 3 3" xfId="16302"/>
    <cellStyle name="Note 3 4 5 3 3 2" xfId="16303"/>
    <cellStyle name="Note 3 4 5 3 3 2 2" xfId="28689"/>
    <cellStyle name="Note 3 4 5 3 3 3" xfId="28688"/>
    <cellStyle name="Note 3 4 5 4" xfId="16304"/>
    <cellStyle name="Note 3 4 5 4 2" xfId="16305"/>
    <cellStyle name="Note 3 4 5 4 2 2" xfId="28691"/>
    <cellStyle name="Note 3 4 5 4 3" xfId="28690"/>
    <cellStyle name="Note 3 4 5 5" xfId="28680"/>
    <cellStyle name="Note 3 4 6" xfId="16306"/>
    <cellStyle name="Note 3 4 6 2" xfId="28692"/>
    <cellStyle name="Note 3 4 7" xfId="16307"/>
    <cellStyle name="Note 3 4 7 2" xfId="28693"/>
    <cellStyle name="Note 3 5" xfId="16308"/>
    <cellStyle name="Note 3 5 2" xfId="16309"/>
    <cellStyle name="Note 3 5 2 2" xfId="16310"/>
    <cellStyle name="Note 3 5 2 2 2" xfId="16311"/>
    <cellStyle name="Note 3 5 2 2 2 2" xfId="16312"/>
    <cellStyle name="Note 3 5 2 2 3" xfId="16313"/>
    <cellStyle name="Note 3 5 2 2 3 2" xfId="16314"/>
    <cellStyle name="Note 3 5 2 2 4" xfId="16315"/>
    <cellStyle name="Note 3 5 2 2 4 2" xfId="28695"/>
    <cellStyle name="Note 3 5 2 2 5" xfId="16316"/>
    <cellStyle name="Note 3 5 2 3" xfId="16317"/>
    <cellStyle name="Note 3 5 2 3 2" xfId="16318"/>
    <cellStyle name="Note 3 5 2 3 3" xfId="16319"/>
    <cellStyle name="Note 3 5 2 4" xfId="16320"/>
    <cellStyle name="Note 3 5 2 4 2" xfId="16321"/>
    <cellStyle name="Note 3 5 2 4 2 2" xfId="16322"/>
    <cellStyle name="Note 3 5 2 4 2 2 2" xfId="16323"/>
    <cellStyle name="Note 3 5 2 4 2 2 2 2" xfId="28699"/>
    <cellStyle name="Note 3 5 2 4 2 2 3" xfId="28698"/>
    <cellStyle name="Note 3 5 2 4 2 3" xfId="16324"/>
    <cellStyle name="Note 3 5 2 4 2 3 2" xfId="16325"/>
    <cellStyle name="Note 3 5 2 4 2 3 2 2" xfId="28701"/>
    <cellStyle name="Note 3 5 2 4 2 3 3" xfId="28700"/>
    <cellStyle name="Note 3 5 2 4 2 4" xfId="28697"/>
    <cellStyle name="Note 3 5 2 4 3" xfId="16326"/>
    <cellStyle name="Note 3 5 2 4 3 2" xfId="16327"/>
    <cellStyle name="Note 3 5 2 4 3 2 2" xfId="16328"/>
    <cellStyle name="Note 3 5 2 4 3 2 2 2" xfId="28704"/>
    <cellStyle name="Note 3 5 2 4 3 2 3" xfId="28703"/>
    <cellStyle name="Note 3 5 2 4 3 3" xfId="16329"/>
    <cellStyle name="Note 3 5 2 4 3 3 2" xfId="16330"/>
    <cellStyle name="Note 3 5 2 4 3 3 2 2" xfId="28706"/>
    <cellStyle name="Note 3 5 2 4 3 3 3" xfId="28705"/>
    <cellStyle name="Note 3 5 2 4 3 4" xfId="28702"/>
    <cellStyle name="Note 3 5 2 4 4" xfId="16331"/>
    <cellStyle name="Note 3 5 2 4 4 2" xfId="16332"/>
    <cellStyle name="Note 3 5 2 4 4 2 2" xfId="28708"/>
    <cellStyle name="Note 3 5 2 4 4 3" xfId="28707"/>
    <cellStyle name="Note 3 5 2 4 5" xfId="28696"/>
    <cellStyle name="Note 3 5 2 5" xfId="16333"/>
    <cellStyle name="Note 3 5 2 6" xfId="16334"/>
    <cellStyle name="Note 3 5 2 6 2" xfId="16335"/>
    <cellStyle name="Note 3 5 2 6 2 2" xfId="16336"/>
    <cellStyle name="Note 3 5 2 6 2 2 2" xfId="28711"/>
    <cellStyle name="Note 3 5 2 6 2 3" xfId="28710"/>
    <cellStyle name="Note 3 5 2 6 3" xfId="16337"/>
    <cellStyle name="Note 3 5 2 6 3 2" xfId="16338"/>
    <cellStyle name="Note 3 5 2 6 3 2 2" xfId="28713"/>
    <cellStyle name="Note 3 5 2 6 3 3" xfId="28712"/>
    <cellStyle name="Note 3 5 2 6 4" xfId="28709"/>
    <cellStyle name="Note 3 5 2 7" xfId="16339"/>
    <cellStyle name="Note 3 5 2 7 2" xfId="16340"/>
    <cellStyle name="Note 3 5 2 7 2 2" xfId="16341"/>
    <cellStyle name="Note 3 5 2 7 2 2 2" xfId="28716"/>
    <cellStyle name="Note 3 5 2 7 2 3" xfId="28715"/>
    <cellStyle name="Note 3 5 2 7 3" xfId="16342"/>
    <cellStyle name="Note 3 5 2 7 3 2" xfId="16343"/>
    <cellStyle name="Note 3 5 2 7 3 2 2" xfId="28718"/>
    <cellStyle name="Note 3 5 2 7 3 3" xfId="28717"/>
    <cellStyle name="Note 3 5 2 7 4" xfId="28714"/>
    <cellStyle name="Note 3 5 2 8" xfId="16344"/>
    <cellStyle name="Note 3 5 2 8 2" xfId="16345"/>
    <cellStyle name="Note 3 5 2 8 2 2" xfId="28720"/>
    <cellStyle name="Note 3 5 2 8 3" xfId="28719"/>
    <cellStyle name="Note 3 5 2 9" xfId="28694"/>
    <cellStyle name="Note 3 5 3" xfId="16346"/>
    <cellStyle name="Note 3 5 3 2" xfId="16347"/>
    <cellStyle name="Note 3 5 3 2 2" xfId="16348"/>
    <cellStyle name="Note 3 5 3 2 2 2" xfId="16349"/>
    <cellStyle name="Note 3 5 3 2 3" xfId="16350"/>
    <cellStyle name="Note 3 5 3 2 3 2" xfId="28721"/>
    <cellStyle name="Note 3 5 3 2 4" xfId="16351"/>
    <cellStyle name="Note 3 5 3 3" xfId="16352"/>
    <cellStyle name="Note 3 5 3 3 2" xfId="16353"/>
    <cellStyle name="Note 3 5 3 3 2 2" xfId="16354"/>
    <cellStyle name="Note 3 5 3 3 2 2 2" xfId="16355"/>
    <cellStyle name="Note 3 5 3 3 2 2 2 2" xfId="28725"/>
    <cellStyle name="Note 3 5 3 3 2 2 3" xfId="28724"/>
    <cellStyle name="Note 3 5 3 3 2 3" xfId="16356"/>
    <cellStyle name="Note 3 5 3 3 2 3 2" xfId="16357"/>
    <cellStyle name="Note 3 5 3 3 2 3 2 2" xfId="28727"/>
    <cellStyle name="Note 3 5 3 3 2 3 3" xfId="28726"/>
    <cellStyle name="Note 3 5 3 3 2 4" xfId="28723"/>
    <cellStyle name="Note 3 5 3 3 3" xfId="16358"/>
    <cellStyle name="Note 3 5 3 3 3 2" xfId="16359"/>
    <cellStyle name="Note 3 5 3 3 3 2 2" xfId="16360"/>
    <cellStyle name="Note 3 5 3 3 3 2 2 2" xfId="28730"/>
    <cellStyle name="Note 3 5 3 3 3 2 3" xfId="28729"/>
    <cellStyle name="Note 3 5 3 3 3 3" xfId="16361"/>
    <cellStyle name="Note 3 5 3 3 3 3 2" xfId="16362"/>
    <cellStyle name="Note 3 5 3 3 3 3 2 2" xfId="28732"/>
    <cellStyle name="Note 3 5 3 3 3 3 3" xfId="28731"/>
    <cellStyle name="Note 3 5 3 3 3 4" xfId="28728"/>
    <cellStyle name="Note 3 5 3 3 4" xfId="16363"/>
    <cellStyle name="Note 3 5 3 3 4 2" xfId="16364"/>
    <cellStyle name="Note 3 5 3 3 4 2 2" xfId="28734"/>
    <cellStyle name="Note 3 5 3 3 4 3" xfId="28733"/>
    <cellStyle name="Note 3 5 3 3 5" xfId="28722"/>
    <cellStyle name="Note 3 5 3 4" xfId="16365"/>
    <cellStyle name="Note 3 5 3 4 2" xfId="16366"/>
    <cellStyle name="Note 3 5 3 5" xfId="16367"/>
    <cellStyle name="Note 3 5 3 5 2" xfId="28735"/>
    <cellStyle name="Note 3 5 3 6" xfId="16368"/>
    <cellStyle name="Note 3 5 3 6 2" xfId="28736"/>
    <cellStyle name="Note 3 5 4" xfId="16369"/>
    <cellStyle name="Note 3 5 4 2" xfId="16370"/>
    <cellStyle name="Note 3 5 4 2 2" xfId="16371"/>
    <cellStyle name="Note 3 5 4 3" xfId="16372"/>
    <cellStyle name="Note 3 5 4 3 2" xfId="28737"/>
    <cellStyle name="Note 3 5 4 4" xfId="16373"/>
    <cellStyle name="Note 3 5 5" xfId="16374"/>
    <cellStyle name="Note 3 5 5 2" xfId="16375"/>
    <cellStyle name="Note 3 5 5 2 2" xfId="16376"/>
    <cellStyle name="Note 3 5 5 2 2 2" xfId="16377"/>
    <cellStyle name="Note 3 5 5 2 2 2 2" xfId="28741"/>
    <cellStyle name="Note 3 5 5 2 2 3" xfId="28740"/>
    <cellStyle name="Note 3 5 5 2 3" xfId="16378"/>
    <cellStyle name="Note 3 5 5 2 3 2" xfId="16379"/>
    <cellStyle name="Note 3 5 5 2 3 2 2" xfId="28743"/>
    <cellStyle name="Note 3 5 5 2 3 3" xfId="28742"/>
    <cellStyle name="Note 3 5 5 2 4" xfId="28739"/>
    <cellStyle name="Note 3 5 5 3" xfId="16380"/>
    <cellStyle name="Note 3 5 5 3 2" xfId="16381"/>
    <cellStyle name="Note 3 5 5 3 2 2" xfId="16382"/>
    <cellStyle name="Note 3 5 5 3 2 2 2" xfId="28745"/>
    <cellStyle name="Note 3 5 5 3 2 3" xfId="28744"/>
    <cellStyle name="Note 3 5 5 3 3" xfId="16383"/>
    <cellStyle name="Note 3 5 5 3 3 2" xfId="16384"/>
    <cellStyle name="Note 3 5 5 3 3 2 2" xfId="28747"/>
    <cellStyle name="Note 3 5 5 3 3 3" xfId="28746"/>
    <cellStyle name="Note 3 5 5 4" xfId="16385"/>
    <cellStyle name="Note 3 5 5 4 2" xfId="16386"/>
    <cellStyle name="Note 3 5 5 4 2 2" xfId="28749"/>
    <cellStyle name="Note 3 5 5 4 3" xfId="28748"/>
    <cellStyle name="Note 3 5 5 5" xfId="28738"/>
    <cellStyle name="Note 3 5 6" xfId="16387"/>
    <cellStyle name="Note 3 5 6 2" xfId="28750"/>
    <cellStyle name="Note 3 5 7" xfId="16388"/>
    <cellStyle name="Note 3 5 7 2" xfId="28751"/>
    <cellStyle name="Note 3 6" xfId="16389"/>
    <cellStyle name="Note 3 6 2" xfId="16390"/>
    <cellStyle name="Note 3 6 2 2" xfId="16391"/>
    <cellStyle name="Note 3 6 2 2 2" xfId="16392"/>
    <cellStyle name="Note 3 6 2 2 2 2" xfId="16393"/>
    <cellStyle name="Note 3 6 2 2 3" xfId="16394"/>
    <cellStyle name="Note 3 6 2 2 3 2" xfId="16395"/>
    <cellStyle name="Note 3 6 2 2 4" xfId="16396"/>
    <cellStyle name="Note 3 6 2 2 4 2" xfId="28753"/>
    <cellStyle name="Note 3 6 2 2 5" xfId="16397"/>
    <cellStyle name="Note 3 6 2 3" xfId="16398"/>
    <cellStyle name="Note 3 6 2 3 2" xfId="16399"/>
    <cellStyle name="Note 3 6 2 3 3" xfId="16400"/>
    <cellStyle name="Note 3 6 2 4" xfId="16401"/>
    <cellStyle name="Note 3 6 2 4 2" xfId="16402"/>
    <cellStyle name="Note 3 6 2 4 2 2" xfId="16403"/>
    <cellStyle name="Note 3 6 2 4 2 2 2" xfId="16404"/>
    <cellStyle name="Note 3 6 2 4 2 2 2 2" xfId="28757"/>
    <cellStyle name="Note 3 6 2 4 2 2 3" xfId="28756"/>
    <cellStyle name="Note 3 6 2 4 2 3" xfId="16405"/>
    <cellStyle name="Note 3 6 2 4 2 3 2" xfId="16406"/>
    <cellStyle name="Note 3 6 2 4 2 3 2 2" xfId="28759"/>
    <cellStyle name="Note 3 6 2 4 2 3 3" xfId="28758"/>
    <cellStyle name="Note 3 6 2 4 2 4" xfId="28755"/>
    <cellStyle name="Note 3 6 2 4 3" xfId="16407"/>
    <cellStyle name="Note 3 6 2 4 3 2" xfId="16408"/>
    <cellStyle name="Note 3 6 2 4 3 2 2" xfId="16409"/>
    <cellStyle name="Note 3 6 2 4 3 2 2 2" xfId="28762"/>
    <cellStyle name="Note 3 6 2 4 3 2 3" xfId="28761"/>
    <cellStyle name="Note 3 6 2 4 3 3" xfId="16410"/>
    <cellStyle name="Note 3 6 2 4 3 3 2" xfId="16411"/>
    <cellStyle name="Note 3 6 2 4 3 3 2 2" xfId="28764"/>
    <cellStyle name="Note 3 6 2 4 3 3 3" xfId="28763"/>
    <cellStyle name="Note 3 6 2 4 3 4" xfId="28760"/>
    <cellStyle name="Note 3 6 2 4 4" xfId="16412"/>
    <cellStyle name="Note 3 6 2 4 4 2" xfId="16413"/>
    <cellStyle name="Note 3 6 2 4 4 2 2" xfId="28766"/>
    <cellStyle name="Note 3 6 2 4 4 3" xfId="28765"/>
    <cellStyle name="Note 3 6 2 4 5" xfId="28754"/>
    <cellStyle name="Note 3 6 2 5" xfId="16414"/>
    <cellStyle name="Note 3 6 2 6" xfId="16415"/>
    <cellStyle name="Note 3 6 2 6 2" xfId="16416"/>
    <cellStyle name="Note 3 6 2 6 2 2" xfId="16417"/>
    <cellStyle name="Note 3 6 2 6 2 2 2" xfId="28769"/>
    <cellStyle name="Note 3 6 2 6 2 3" xfId="28768"/>
    <cellStyle name="Note 3 6 2 6 3" xfId="16418"/>
    <cellStyle name="Note 3 6 2 6 3 2" xfId="16419"/>
    <cellStyle name="Note 3 6 2 6 3 2 2" xfId="28771"/>
    <cellStyle name="Note 3 6 2 6 3 3" xfId="28770"/>
    <cellStyle name="Note 3 6 2 6 4" xfId="28767"/>
    <cellStyle name="Note 3 6 2 7" xfId="16420"/>
    <cellStyle name="Note 3 6 2 7 2" xfId="16421"/>
    <cellStyle name="Note 3 6 2 7 2 2" xfId="16422"/>
    <cellStyle name="Note 3 6 2 7 2 2 2" xfId="28774"/>
    <cellStyle name="Note 3 6 2 7 2 3" xfId="28773"/>
    <cellStyle name="Note 3 6 2 7 3" xfId="16423"/>
    <cellStyle name="Note 3 6 2 7 3 2" xfId="16424"/>
    <cellStyle name="Note 3 6 2 7 3 2 2" xfId="28776"/>
    <cellStyle name="Note 3 6 2 7 3 3" xfId="28775"/>
    <cellStyle name="Note 3 6 2 7 4" xfId="28772"/>
    <cellStyle name="Note 3 6 2 8" xfId="16425"/>
    <cellStyle name="Note 3 6 2 8 2" xfId="16426"/>
    <cellStyle name="Note 3 6 2 8 2 2" xfId="28778"/>
    <cellStyle name="Note 3 6 2 8 3" xfId="28777"/>
    <cellStyle name="Note 3 6 2 9" xfId="28752"/>
    <cellStyle name="Note 3 6 3" xfId="16427"/>
    <cellStyle name="Note 3 6 3 2" xfId="16428"/>
    <cellStyle name="Note 3 6 3 2 2" xfId="16429"/>
    <cellStyle name="Note 3 6 3 2 2 2" xfId="16430"/>
    <cellStyle name="Note 3 6 3 2 3" xfId="16431"/>
    <cellStyle name="Note 3 6 3 2 3 2" xfId="28779"/>
    <cellStyle name="Note 3 6 3 2 4" xfId="16432"/>
    <cellStyle name="Note 3 6 3 3" xfId="16433"/>
    <cellStyle name="Note 3 6 3 3 2" xfId="16434"/>
    <cellStyle name="Note 3 6 3 3 2 2" xfId="16435"/>
    <cellStyle name="Note 3 6 3 3 2 2 2" xfId="16436"/>
    <cellStyle name="Note 3 6 3 3 2 2 2 2" xfId="28783"/>
    <cellStyle name="Note 3 6 3 3 2 2 3" xfId="28782"/>
    <cellStyle name="Note 3 6 3 3 2 3" xfId="16437"/>
    <cellStyle name="Note 3 6 3 3 2 3 2" xfId="16438"/>
    <cellStyle name="Note 3 6 3 3 2 3 2 2" xfId="28785"/>
    <cellStyle name="Note 3 6 3 3 2 3 3" xfId="28784"/>
    <cellStyle name="Note 3 6 3 3 2 4" xfId="28781"/>
    <cellStyle name="Note 3 6 3 3 3" xfId="16439"/>
    <cellStyle name="Note 3 6 3 3 3 2" xfId="16440"/>
    <cellStyle name="Note 3 6 3 3 3 2 2" xfId="16441"/>
    <cellStyle name="Note 3 6 3 3 3 2 2 2" xfId="28788"/>
    <cellStyle name="Note 3 6 3 3 3 2 3" xfId="28787"/>
    <cellStyle name="Note 3 6 3 3 3 3" xfId="16442"/>
    <cellStyle name="Note 3 6 3 3 3 3 2" xfId="16443"/>
    <cellStyle name="Note 3 6 3 3 3 3 2 2" xfId="28790"/>
    <cellStyle name="Note 3 6 3 3 3 3 3" xfId="28789"/>
    <cellStyle name="Note 3 6 3 3 3 4" xfId="28786"/>
    <cellStyle name="Note 3 6 3 3 4" xfId="16444"/>
    <cellStyle name="Note 3 6 3 3 4 2" xfId="16445"/>
    <cellStyle name="Note 3 6 3 3 4 2 2" xfId="28792"/>
    <cellStyle name="Note 3 6 3 3 4 3" xfId="28791"/>
    <cellStyle name="Note 3 6 3 3 5" xfId="28780"/>
    <cellStyle name="Note 3 6 3 4" xfId="16446"/>
    <cellStyle name="Note 3 6 3 4 2" xfId="16447"/>
    <cellStyle name="Note 3 6 3 5" xfId="16448"/>
    <cellStyle name="Note 3 6 3 5 2" xfId="28793"/>
    <cellStyle name="Note 3 6 3 6" xfId="16449"/>
    <cellStyle name="Note 3 6 3 6 2" xfId="28794"/>
    <cellStyle name="Note 3 6 4" xfId="16450"/>
    <cellStyle name="Note 3 6 4 2" xfId="16451"/>
    <cellStyle name="Note 3 6 4 2 2" xfId="16452"/>
    <cellStyle name="Note 3 6 4 3" xfId="16453"/>
    <cellStyle name="Note 3 6 4 3 2" xfId="28795"/>
    <cellStyle name="Note 3 6 4 4" xfId="16454"/>
    <cellStyle name="Note 3 6 5" xfId="16455"/>
    <cellStyle name="Note 3 6 5 2" xfId="16456"/>
    <cellStyle name="Note 3 6 5 2 2" xfId="16457"/>
    <cellStyle name="Note 3 6 5 2 2 2" xfId="16458"/>
    <cellStyle name="Note 3 6 5 2 2 2 2" xfId="28799"/>
    <cellStyle name="Note 3 6 5 2 2 3" xfId="28798"/>
    <cellStyle name="Note 3 6 5 2 3" xfId="16459"/>
    <cellStyle name="Note 3 6 5 2 3 2" xfId="16460"/>
    <cellStyle name="Note 3 6 5 2 3 2 2" xfId="28801"/>
    <cellStyle name="Note 3 6 5 2 3 3" xfId="28800"/>
    <cellStyle name="Note 3 6 5 2 4" xfId="28797"/>
    <cellStyle name="Note 3 6 5 3" xfId="16461"/>
    <cellStyle name="Note 3 6 5 3 2" xfId="16462"/>
    <cellStyle name="Note 3 6 5 3 2 2" xfId="16463"/>
    <cellStyle name="Note 3 6 5 3 2 2 2" xfId="28803"/>
    <cellStyle name="Note 3 6 5 3 2 3" xfId="28802"/>
    <cellStyle name="Note 3 6 5 3 3" xfId="16464"/>
    <cellStyle name="Note 3 6 5 3 3 2" xfId="16465"/>
    <cellStyle name="Note 3 6 5 3 3 2 2" xfId="28805"/>
    <cellStyle name="Note 3 6 5 3 3 3" xfId="28804"/>
    <cellStyle name="Note 3 6 5 4" xfId="16466"/>
    <cellStyle name="Note 3 6 5 4 2" xfId="16467"/>
    <cellStyle name="Note 3 6 5 4 2 2" xfId="28807"/>
    <cellStyle name="Note 3 6 5 4 3" xfId="28806"/>
    <cellStyle name="Note 3 6 5 5" xfId="28796"/>
    <cellStyle name="Note 3 6 6" xfId="16468"/>
    <cellStyle name="Note 3 6 6 2" xfId="28808"/>
    <cellStyle name="Note 3 6 7" xfId="16469"/>
    <cellStyle name="Note 3 6 7 2" xfId="28809"/>
    <cellStyle name="Note 3 7" xfId="16470"/>
    <cellStyle name="Note 3 7 2" xfId="16471"/>
    <cellStyle name="Note 3 7 2 2" xfId="16472"/>
    <cellStyle name="Note 3 7 2 2 2" xfId="16473"/>
    <cellStyle name="Note 3 7 2 2 2 2" xfId="16474"/>
    <cellStyle name="Note 3 7 2 2 3" xfId="16475"/>
    <cellStyle name="Note 3 7 2 2 3 2" xfId="16476"/>
    <cellStyle name="Note 3 7 2 2 4" xfId="16477"/>
    <cellStyle name="Note 3 7 2 2 4 2" xfId="28811"/>
    <cellStyle name="Note 3 7 2 2 5" xfId="16478"/>
    <cellStyle name="Note 3 7 2 3" xfId="16479"/>
    <cellStyle name="Note 3 7 2 3 2" xfId="16480"/>
    <cellStyle name="Note 3 7 2 3 3" xfId="16481"/>
    <cellStyle name="Note 3 7 2 4" xfId="16482"/>
    <cellStyle name="Note 3 7 2 4 2" xfId="16483"/>
    <cellStyle name="Note 3 7 2 4 2 2" xfId="16484"/>
    <cellStyle name="Note 3 7 2 4 2 2 2" xfId="16485"/>
    <cellStyle name="Note 3 7 2 4 2 2 2 2" xfId="28815"/>
    <cellStyle name="Note 3 7 2 4 2 2 3" xfId="28814"/>
    <cellStyle name="Note 3 7 2 4 2 3" xfId="16486"/>
    <cellStyle name="Note 3 7 2 4 2 3 2" xfId="16487"/>
    <cellStyle name="Note 3 7 2 4 2 3 2 2" xfId="28817"/>
    <cellStyle name="Note 3 7 2 4 2 3 3" xfId="28816"/>
    <cellStyle name="Note 3 7 2 4 2 4" xfId="28813"/>
    <cellStyle name="Note 3 7 2 4 3" xfId="16488"/>
    <cellStyle name="Note 3 7 2 4 3 2" xfId="16489"/>
    <cellStyle name="Note 3 7 2 4 3 2 2" xfId="16490"/>
    <cellStyle name="Note 3 7 2 4 3 2 2 2" xfId="28820"/>
    <cellStyle name="Note 3 7 2 4 3 2 3" xfId="28819"/>
    <cellStyle name="Note 3 7 2 4 3 3" xfId="16491"/>
    <cellStyle name="Note 3 7 2 4 3 3 2" xfId="16492"/>
    <cellStyle name="Note 3 7 2 4 3 3 2 2" xfId="28822"/>
    <cellStyle name="Note 3 7 2 4 3 3 3" xfId="28821"/>
    <cellStyle name="Note 3 7 2 4 3 4" xfId="28818"/>
    <cellStyle name="Note 3 7 2 4 4" xfId="16493"/>
    <cellStyle name="Note 3 7 2 4 4 2" xfId="16494"/>
    <cellStyle name="Note 3 7 2 4 4 2 2" xfId="28824"/>
    <cellStyle name="Note 3 7 2 4 4 3" xfId="28823"/>
    <cellStyle name="Note 3 7 2 4 5" xfId="28812"/>
    <cellStyle name="Note 3 7 2 5" xfId="16495"/>
    <cellStyle name="Note 3 7 2 6" xfId="16496"/>
    <cellStyle name="Note 3 7 2 6 2" xfId="16497"/>
    <cellStyle name="Note 3 7 2 6 2 2" xfId="16498"/>
    <cellStyle name="Note 3 7 2 6 2 2 2" xfId="28827"/>
    <cellStyle name="Note 3 7 2 6 2 3" xfId="28826"/>
    <cellStyle name="Note 3 7 2 6 3" xfId="16499"/>
    <cellStyle name="Note 3 7 2 6 3 2" xfId="16500"/>
    <cellStyle name="Note 3 7 2 6 3 2 2" xfId="28829"/>
    <cellStyle name="Note 3 7 2 6 3 3" xfId="28828"/>
    <cellStyle name="Note 3 7 2 6 4" xfId="28825"/>
    <cellStyle name="Note 3 7 2 7" xfId="16501"/>
    <cellStyle name="Note 3 7 2 7 2" xfId="16502"/>
    <cellStyle name="Note 3 7 2 7 2 2" xfId="16503"/>
    <cellStyle name="Note 3 7 2 7 2 2 2" xfId="28832"/>
    <cellStyle name="Note 3 7 2 7 2 3" xfId="28831"/>
    <cellStyle name="Note 3 7 2 7 3" xfId="16504"/>
    <cellStyle name="Note 3 7 2 7 3 2" xfId="16505"/>
    <cellStyle name="Note 3 7 2 7 3 2 2" xfId="28834"/>
    <cellStyle name="Note 3 7 2 7 3 3" xfId="28833"/>
    <cellStyle name="Note 3 7 2 7 4" xfId="28830"/>
    <cellStyle name="Note 3 7 2 8" xfId="16506"/>
    <cellStyle name="Note 3 7 2 8 2" xfId="16507"/>
    <cellStyle name="Note 3 7 2 8 2 2" xfId="28836"/>
    <cellStyle name="Note 3 7 2 8 3" xfId="28835"/>
    <cellStyle name="Note 3 7 2 9" xfId="28810"/>
    <cellStyle name="Note 3 7 3" xfId="16508"/>
    <cellStyle name="Note 3 7 3 2" xfId="16509"/>
    <cellStyle name="Note 3 7 3 2 2" xfId="16510"/>
    <cellStyle name="Note 3 7 3 2 2 2" xfId="16511"/>
    <cellStyle name="Note 3 7 3 2 3" xfId="16512"/>
    <cellStyle name="Note 3 7 3 2 3 2" xfId="28837"/>
    <cellStyle name="Note 3 7 3 2 4" xfId="16513"/>
    <cellStyle name="Note 3 7 3 3" xfId="16514"/>
    <cellStyle name="Note 3 7 3 3 2" xfId="16515"/>
    <cellStyle name="Note 3 7 3 3 2 2" xfId="16516"/>
    <cellStyle name="Note 3 7 3 3 2 2 2" xfId="16517"/>
    <cellStyle name="Note 3 7 3 3 2 2 2 2" xfId="28841"/>
    <cellStyle name="Note 3 7 3 3 2 2 3" xfId="28840"/>
    <cellStyle name="Note 3 7 3 3 2 3" xfId="16518"/>
    <cellStyle name="Note 3 7 3 3 2 3 2" xfId="16519"/>
    <cellStyle name="Note 3 7 3 3 2 3 2 2" xfId="28843"/>
    <cellStyle name="Note 3 7 3 3 2 3 3" xfId="28842"/>
    <cellStyle name="Note 3 7 3 3 2 4" xfId="28839"/>
    <cellStyle name="Note 3 7 3 3 3" xfId="16520"/>
    <cellStyle name="Note 3 7 3 3 3 2" xfId="16521"/>
    <cellStyle name="Note 3 7 3 3 3 2 2" xfId="16522"/>
    <cellStyle name="Note 3 7 3 3 3 2 2 2" xfId="28846"/>
    <cellStyle name="Note 3 7 3 3 3 2 3" xfId="28845"/>
    <cellStyle name="Note 3 7 3 3 3 3" xfId="16523"/>
    <cellStyle name="Note 3 7 3 3 3 3 2" xfId="16524"/>
    <cellStyle name="Note 3 7 3 3 3 3 2 2" xfId="28848"/>
    <cellStyle name="Note 3 7 3 3 3 3 3" xfId="28847"/>
    <cellStyle name="Note 3 7 3 3 3 4" xfId="28844"/>
    <cellStyle name="Note 3 7 3 3 4" xfId="16525"/>
    <cellStyle name="Note 3 7 3 3 4 2" xfId="16526"/>
    <cellStyle name="Note 3 7 3 3 4 2 2" xfId="28850"/>
    <cellStyle name="Note 3 7 3 3 4 3" xfId="28849"/>
    <cellStyle name="Note 3 7 3 3 5" xfId="28838"/>
    <cellStyle name="Note 3 7 3 4" xfId="16527"/>
    <cellStyle name="Note 3 7 3 4 2" xfId="16528"/>
    <cellStyle name="Note 3 7 3 5" xfId="16529"/>
    <cellStyle name="Note 3 7 3 5 2" xfId="28851"/>
    <cellStyle name="Note 3 7 3 6" xfId="16530"/>
    <cellStyle name="Note 3 7 3 6 2" xfId="28852"/>
    <cellStyle name="Note 3 7 4" xfId="16531"/>
    <cellStyle name="Note 3 7 4 2" xfId="16532"/>
    <cellStyle name="Note 3 7 4 2 2" xfId="16533"/>
    <cellStyle name="Note 3 7 4 3" xfId="16534"/>
    <cellStyle name="Note 3 7 4 3 2" xfId="28853"/>
    <cellStyle name="Note 3 7 4 4" xfId="16535"/>
    <cellStyle name="Note 3 7 5" xfId="16536"/>
    <cellStyle name="Note 3 7 5 2" xfId="16537"/>
    <cellStyle name="Note 3 7 5 2 2" xfId="16538"/>
    <cellStyle name="Note 3 7 5 2 2 2" xfId="16539"/>
    <cellStyle name="Note 3 7 5 2 2 2 2" xfId="28857"/>
    <cellStyle name="Note 3 7 5 2 2 3" xfId="28856"/>
    <cellStyle name="Note 3 7 5 2 3" xfId="16540"/>
    <cellStyle name="Note 3 7 5 2 3 2" xfId="16541"/>
    <cellStyle name="Note 3 7 5 2 3 2 2" xfId="28859"/>
    <cellStyle name="Note 3 7 5 2 3 3" xfId="28858"/>
    <cellStyle name="Note 3 7 5 2 4" xfId="28855"/>
    <cellStyle name="Note 3 7 5 3" xfId="16542"/>
    <cellStyle name="Note 3 7 5 3 2" xfId="16543"/>
    <cellStyle name="Note 3 7 5 3 2 2" xfId="16544"/>
    <cellStyle name="Note 3 7 5 3 2 2 2" xfId="28861"/>
    <cellStyle name="Note 3 7 5 3 2 3" xfId="28860"/>
    <cellStyle name="Note 3 7 5 3 3" xfId="16545"/>
    <cellStyle name="Note 3 7 5 3 3 2" xfId="16546"/>
    <cellStyle name="Note 3 7 5 3 3 2 2" xfId="28863"/>
    <cellStyle name="Note 3 7 5 3 3 3" xfId="28862"/>
    <cellStyle name="Note 3 7 5 4" xfId="16547"/>
    <cellStyle name="Note 3 7 5 4 2" xfId="16548"/>
    <cellStyle name="Note 3 7 5 4 2 2" xfId="28865"/>
    <cellStyle name="Note 3 7 5 4 3" xfId="28864"/>
    <cellStyle name="Note 3 7 5 5" xfId="28854"/>
    <cellStyle name="Note 3 7 6" xfId="16549"/>
    <cellStyle name="Note 3 7 6 2" xfId="28866"/>
    <cellStyle name="Note 3 7 7" xfId="16550"/>
    <cellStyle name="Note 3 7 7 2" xfId="28867"/>
    <cellStyle name="Note 3 8" xfId="16551"/>
    <cellStyle name="Note 3 8 2" xfId="16552"/>
    <cellStyle name="Note 3 8 2 2" xfId="16553"/>
    <cellStyle name="Note 3 8 2 2 2" xfId="16554"/>
    <cellStyle name="Note 3 8 2 2 2 2" xfId="16555"/>
    <cellStyle name="Note 3 8 2 2 3" xfId="16556"/>
    <cellStyle name="Note 3 8 2 2 3 2" xfId="16557"/>
    <cellStyle name="Note 3 8 2 2 4" xfId="16558"/>
    <cellStyle name="Note 3 8 2 2 4 2" xfId="28869"/>
    <cellStyle name="Note 3 8 2 2 5" xfId="16559"/>
    <cellStyle name="Note 3 8 2 3" xfId="16560"/>
    <cellStyle name="Note 3 8 2 3 2" xfId="16561"/>
    <cellStyle name="Note 3 8 2 3 3" xfId="16562"/>
    <cellStyle name="Note 3 8 2 4" xfId="16563"/>
    <cellStyle name="Note 3 8 2 4 2" xfId="16564"/>
    <cellStyle name="Note 3 8 2 4 2 2" xfId="16565"/>
    <cellStyle name="Note 3 8 2 4 2 2 2" xfId="16566"/>
    <cellStyle name="Note 3 8 2 4 2 2 2 2" xfId="28873"/>
    <cellStyle name="Note 3 8 2 4 2 2 3" xfId="28872"/>
    <cellStyle name="Note 3 8 2 4 2 3" xfId="16567"/>
    <cellStyle name="Note 3 8 2 4 2 3 2" xfId="16568"/>
    <cellStyle name="Note 3 8 2 4 2 3 2 2" xfId="28875"/>
    <cellStyle name="Note 3 8 2 4 2 3 3" xfId="28874"/>
    <cellStyle name="Note 3 8 2 4 2 4" xfId="28871"/>
    <cellStyle name="Note 3 8 2 4 3" xfId="16569"/>
    <cellStyle name="Note 3 8 2 4 3 2" xfId="16570"/>
    <cellStyle name="Note 3 8 2 4 3 2 2" xfId="16571"/>
    <cellStyle name="Note 3 8 2 4 3 2 2 2" xfId="28878"/>
    <cellStyle name="Note 3 8 2 4 3 2 3" xfId="28877"/>
    <cellStyle name="Note 3 8 2 4 3 3" xfId="16572"/>
    <cellStyle name="Note 3 8 2 4 3 3 2" xfId="16573"/>
    <cellStyle name="Note 3 8 2 4 3 3 2 2" xfId="28880"/>
    <cellStyle name="Note 3 8 2 4 3 3 3" xfId="28879"/>
    <cellStyle name="Note 3 8 2 4 3 4" xfId="28876"/>
    <cellStyle name="Note 3 8 2 4 4" xfId="16574"/>
    <cellStyle name="Note 3 8 2 4 4 2" xfId="16575"/>
    <cellStyle name="Note 3 8 2 4 4 2 2" xfId="28882"/>
    <cellStyle name="Note 3 8 2 4 4 3" xfId="28881"/>
    <cellStyle name="Note 3 8 2 4 5" xfId="28870"/>
    <cellStyle name="Note 3 8 2 5" xfId="16576"/>
    <cellStyle name="Note 3 8 2 6" xfId="16577"/>
    <cellStyle name="Note 3 8 2 6 2" xfId="16578"/>
    <cellStyle name="Note 3 8 2 6 2 2" xfId="16579"/>
    <cellStyle name="Note 3 8 2 6 2 2 2" xfId="28885"/>
    <cellStyle name="Note 3 8 2 6 2 3" xfId="28884"/>
    <cellStyle name="Note 3 8 2 6 3" xfId="16580"/>
    <cellStyle name="Note 3 8 2 6 3 2" xfId="16581"/>
    <cellStyle name="Note 3 8 2 6 3 2 2" xfId="28887"/>
    <cellStyle name="Note 3 8 2 6 3 3" xfId="28886"/>
    <cellStyle name="Note 3 8 2 6 4" xfId="28883"/>
    <cellStyle name="Note 3 8 2 7" xfId="16582"/>
    <cellStyle name="Note 3 8 2 7 2" xfId="16583"/>
    <cellStyle name="Note 3 8 2 7 2 2" xfId="16584"/>
    <cellStyle name="Note 3 8 2 7 2 2 2" xfId="28890"/>
    <cellStyle name="Note 3 8 2 7 2 3" xfId="28889"/>
    <cellStyle name="Note 3 8 2 7 3" xfId="16585"/>
    <cellStyle name="Note 3 8 2 7 3 2" xfId="16586"/>
    <cellStyle name="Note 3 8 2 7 3 2 2" xfId="28892"/>
    <cellStyle name="Note 3 8 2 7 3 3" xfId="28891"/>
    <cellStyle name="Note 3 8 2 7 4" xfId="28888"/>
    <cellStyle name="Note 3 8 2 8" xfId="16587"/>
    <cellStyle name="Note 3 8 2 8 2" xfId="16588"/>
    <cellStyle name="Note 3 8 2 8 2 2" xfId="28894"/>
    <cellStyle name="Note 3 8 2 8 3" xfId="28893"/>
    <cellStyle name="Note 3 8 2 9" xfId="28868"/>
    <cellStyle name="Note 3 8 3" xfId="16589"/>
    <cellStyle name="Note 3 8 3 2" xfId="16590"/>
    <cellStyle name="Note 3 8 3 2 2" xfId="16591"/>
    <cellStyle name="Note 3 8 3 2 2 2" xfId="16592"/>
    <cellStyle name="Note 3 8 3 2 3" xfId="16593"/>
    <cellStyle name="Note 3 8 3 2 3 2" xfId="28895"/>
    <cellStyle name="Note 3 8 3 2 4" xfId="16594"/>
    <cellStyle name="Note 3 8 3 3" xfId="16595"/>
    <cellStyle name="Note 3 8 3 3 2" xfId="16596"/>
    <cellStyle name="Note 3 8 3 3 2 2" xfId="16597"/>
    <cellStyle name="Note 3 8 3 3 2 2 2" xfId="16598"/>
    <cellStyle name="Note 3 8 3 3 2 2 2 2" xfId="28899"/>
    <cellStyle name="Note 3 8 3 3 2 2 3" xfId="28898"/>
    <cellStyle name="Note 3 8 3 3 2 3" xfId="16599"/>
    <cellStyle name="Note 3 8 3 3 2 3 2" xfId="16600"/>
    <cellStyle name="Note 3 8 3 3 2 3 2 2" xfId="28901"/>
    <cellStyle name="Note 3 8 3 3 2 3 3" xfId="28900"/>
    <cellStyle name="Note 3 8 3 3 2 4" xfId="28897"/>
    <cellStyle name="Note 3 8 3 3 3" xfId="16601"/>
    <cellStyle name="Note 3 8 3 3 3 2" xfId="16602"/>
    <cellStyle name="Note 3 8 3 3 3 2 2" xfId="16603"/>
    <cellStyle name="Note 3 8 3 3 3 2 2 2" xfId="28904"/>
    <cellStyle name="Note 3 8 3 3 3 2 3" xfId="28903"/>
    <cellStyle name="Note 3 8 3 3 3 3" xfId="16604"/>
    <cellStyle name="Note 3 8 3 3 3 3 2" xfId="16605"/>
    <cellStyle name="Note 3 8 3 3 3 3 2 2" xfId="28906"/>
    <cellStyle name="Note 3 8 3 3 3 3 3" xfId="28905"/>
    <cellStyle name="Note 3 8 3 3 3 4" xfId="28902"/>
    <cellStyle name="Note 3 8 3 3 4" xfId="16606"/>
    <cellStyle name="Note 3 8 3 3 4 2" xfId="16607"/>
    <cellStyle name="Note 3 8 3 3 4 2 2" xfId="28908"/>
    <cellStyle name="Note 3 8 3 3 4 3" xfId="28907"/>
    <cellStyle name="Note 3 8 3 3 5" xfId="28896"/>
    <cellStyle name="Note 3 8 3 4" xfId="16608"/>
    <cellStyle name="Note 3 8 3 4 2" xfId="16609"/>
    <cellStyle name="Note 3 8 3 5" xfId="16610"/>
    <cellStyle name="Note 3 8 3 5 2" xfId="28909"/>
    <cellStyle name="Note 3 8 3 6" xfId="16611"/>
    <cellStyle name="Note 3 8 3 6 2" xfId="28910"/>
    <cellStyle name="Note 3 8 4" xfId="16612"/>
    <cellStyle name="Note 3 8 4 2" xfId="16613"/>
    <cellStyle name="Note 3 8 4 2 2" xfId="16614"/>
    <cellStyle name="Note 3 8 4 3" xfId="16615"/>
    <cellStyle name="Note 3 8 4 3 2" xfId="28911"/>
    <cellStyle name="Note 3 8 4 4" xfId="16616"/>
    <cellStyle name="Note 3 8 5" xfId="16617"/>
    <cellStyle name="Note 3 8 5 2" xfId="16618"/>
    <cellStyle name="Note 3 8 5 2 2" xfId="16619"/>
    <cellStyle name="Note 3 8 5 2 2 2" xfId="16620"/>
    <cellStyle name="Note 3 8 5 2 2 2 2" xfId="28915"/>
    <cellStyle name="Note 3 8 5 2 2 3" xfId="28914"/>
    <cellStyle name="Note 3 8 5 2 3" xfId="16621"/>
    <cellStyle name="Note 3 8 5 2 3 2" xfId="16622"/>
    <cellStyle name="Note 3 8 5 2 3 2 2" xfId="28917"/>
    <cellStyle name="Note 3 8 5 2 3 3" xfId="28916"/>
    <cellStyle name="Note 3 8 5 2 4" xfId="28913"/>
    <cellStyle name="Note 3 8 5 3" xfId="16623"/>
    <cellStyle name="Note 3 8 5 3 2" xfId="16624"/>
    <cellStyle name="Note 3 8 5 3 2 2" xfId="16625"/>
    <cellStyle name="Note 3 8 5 3 2 2 2" xfId="28919"/>
    <cellStyle name="Note 3 8 5 3 2 3" xfId="28918"/>
    <cellStyle name="Note 3 8 5 3 3" xfId="16626"/>
    <cellStyle name="Note 3 8 5 3 3 2" xfId="16627"/>
    <cellStyle name="Note 3 8 5 3 3 2 2" xfId="28921"/>
    <cellStyle name="Note 3 8 5 3 3 3" xfId="28920"/>
    <cellStyle name="Note 3 8 5 4" xfId="16628"/>
    <cellStyle name="Note 3 8 5 4 2" xfId="16629"/>
    <cellStyle name="Note 3 8 5 4 2 2" xfId="28923"/>
    <cellStyle name="Note 3 8 5 4 3" xfId="28922"/>
    <cellStyle name="Note 3 8 5 5" xfId="28912"/>
    <cellStyle name="Note 3 8 6" xfId="16630"/>
    <cellStyle name="Note 3 8 6 2" xfId="28924"/>
    <cellStyle name="Note 3 8 7" xfId="16631"/>
    <cellStyle name="Note 3 8 7 2" xfId="28925"/>
    <cellStyle name="Note 3 9" xfId="16632"/>
    <cellStyle name="Note 3 9 2" xfId="28926"/>
    <cellStyle name="Note 4" xfId="16633"/>
    <cellStyle name="Note 4 2" xfId="16634"/>
    <cellStyle name="Note 4 2 2" xfId="16635"/>
    <cellStyle name="Note 4 2 2 2" xfId="16636"/>
    <cellStyle name="Note 4 2 2 2 2" xfId="16637"/>
    <cellStyle name="Note 4 2 2 2 2 2" xfId="16638"/>
    <cellStyle name="Note 4 2 2 2 3" xfId="16639"/>
    <cellStyle name="Note 4 2 2 2 3 2" xfId="16640"/>
    <cellStyle name="Note 4 2 2 2 4" xfId="16641"/>
    <cellStyle name="Note 4 2 2 2 4 2" xfId="28929"/>
    <cellStyle name="Note 4 2 2 2 5" xfId="16642"/>
    <cellStyle name="Note 4 2 2 3" xfId="16643"/>
    <cellStyle name="Note 4 2 2 3 2" xfId="16644"/>
    <cellStyle name="Note 4 2 2 3 3" xfId="16645"/>
    <cellStyle name="Note 4 2 2 4" xfId="16646"/>
    <cellStyle name="Note 4 2 2 4 2" xfId="16647"/>
    <cellStyle name="Note 4 2 2 4 2 2" xfId="16648"/>
    <cellStyle name="Note 4 2 2 4 2 2 2" xfId="16649"/>
    <cellStyle name="Note 4 2 2 4 2 2 2 2" xfId="28933"/>
    <cellStyle name="Note 4 2 2 4 2 2 3" xfId="28932"/>
    <cellStyle name="Note 4 2 2 4 2 3" xfId="16650"/>
    <cellStyle name="Note 4 2 2 4 2 3 2" xfId="16651"/>
    <cellStyle name="Note 4 2 2 4 2 3 2 2" xfId="28935"/>
    <cellStyle name="Note 4 2 2 4 2 3 3" xfId="28934"/>
    <cellStyle name="Note 4 2 2 4 2 4" xfId="28931"/>
    <cellStyle name="Note 4 2 2 4 3" xfId="16652"/>
    <cellStyle name="Note 4 2 2 4 3 2" xfId="16653"/>
    <cellStyle name="Note 4 2 2 4 3 2 2" xfId="16654"/>
    <cellStyle name="Note 4 2 2 4 3 2 2 2" xfId="28938"/>
    <cellStyle name="Note 4 2 2 4 3 2 3" xfId="28937"/>
    <cellStyle name="Note 4 2 2 4 3 3" xfId="16655"/>
    <cellStyle name="Note 4 2 2 4 3 3 2" xfId="16656"/>
    <cellStyle name="Note 4 2 2 4 3 3 2 2" xfId="28940"/>
    <cellStyle name="Note 4 2 2 4 3 3 3" xfId="28939"/>
    <cellStyle name="Note 4 2 2 4 3 4" xfId="28936"/>
    <cellStyle name="Note 4 2 2 4 4" xfId="16657"/>
    <cellStyle name="Note 4 2 2 4 4 2" xfId="16658"/>
    <cellStyle name="Note 4 2 2 4 4 2 2" xfId="28942"/>
    <cellStyle name="Note 4 2 2 4 4 3" xfId="28941"/>
    <cellStyle name="Note 4 2 2 4 5" xfId="28930"/>
    <cellStyle name="Note 4 2 2 5" xfId="16659"/>
    <cellStyle name="Note 4 2 2 6" xfId="16660"/>
    <cellStyle name="Note 4 2 2 6 2" xfId="16661"/>
    <cellStyle name="Note 4 2 2 6 2 2" xfId="16662"/>
    <cellStyle name="Note 4 2 2 6 2 2 2" xfId="28945"/>
    <cellStyle name="Note 4 2 2 6 2 3" xfId="28944"/>
    <cellStyle name="Note 4 2 2 6 3" xfId="16663"/>
    <cellStyle name="Note 4 2 2 6 3 2" xfId="16664"/>
    <cellStyle name="Note 4 2 2 6 3 2 2" xfId="28947"/>
    <cellStyle name="Note 4 2 2 6 3 3" xfId="28946"/>
    <cellStyle name="Note 4 2 2 6 4" xfId="28943"/>
    <cellStyle name="Note 4 2 2 7" xfId="16665"/>
    <cellStyle name="Note 4 2 2 7 2" xfId="16666"/>
    <cellStyle name="Note 4 2 2 7 2 2" xfId="16667"/>
    <cellStyle name="Note 4 2 2 7 2 2 2" xfId="28950"/>
    <cellStyle name="Note 4 2 2 7 2 3" xfId="28949"/>
    <cellStyle name="Note 4 2 2 7 3" xfId="16668"/>
    <cellStyle name="Note 4 2 2 7 3 2" xfId="16669"/>
    <cellStyle name="Note 4 2 2 7 3 2 2" xfId="28952"/>
    <cellStyle name="Note 4 2 2 7 3 3" xfId="28951"/>
    <cellStyle name="Note 4 2 2 7 4" xfId="28948"/>
    <cellStyle name="Note 4 2 2 8" xfId="16670"/>
    <cellStyle name="Note 4 2 2 8 2" xfId="16671"/>
    <cellStyle name="Note 4 2 2 8 2 2" xfId="28954"/>
    <cellStyle name="Note 4 2 2 8 3" xfId="28953"/>
    <cellStyle name="Note 4 2 2 9" xfId="28928"/>
    <cellStyle name="Note 4 2 3" xfId="16672"/>
    <cellStyle name="Note 4 2 3 2" xfId="16673"/>
    <cellStyle name="Note 4 2 3 2 2" xfId="16674"/>
    <cellStyle name="Note 4 2 3 2 2 2" xfId="16675"/>
    <cellStyle name="Note 4 2 3 2 3" xfId="16676"/>
    <cellStyle name="Note 4 2 3 2 3 2" xfId="28955"/>
    <cellStyle name="Note 4 2 3 2 4" xfId="16677"/>
    <cellStyle name="Note 4 2 3 3" xfId="16678"/>
    <cellStyle name="Note 4 2 3 3 2" xfId="16679"/>
    <cellStyle name="Note 4 2 3 3 2 2" xfId="16680"/>
    <cellStyle name="Note 4 2 3 3 2 2 2" xfId="16681"/>
    <cellStyle name="Note 4 2 3 3 2 2 2 2" xfId="28959"/>
    <cellStyle name="Note 4 2 3 3 2 2 3" xfId="28958"/>
    <cellStyle name="Note 4 2 3 3 2 3" xfId="16682"/>
    <cellStyle name="Note 4 2 3 3 2 3 2" xfId="16683"/>
    <cellStyle name="Note 4 2 3 3 2 3 2 2" xfId="28961"/>
    <cellStyle name="Note 4 2 3 3 2 3 3" xfId="28960"/>
    <cellStyle name="Note 4 2 3 3 2 4" xfId="28957"/>
    <cellStyle name="Note 4 2 3 3 3" xfId="16684"/>
    <cellStyle name="Note 4 2 3 3 3 2" xfId="16685"/>
    <cellStyle name="Note 4 2 3 3 3 2 2" xfId="16686"/>
    <cellStyle name="Note 4 2 3 3 3 2 2 2" xfId="28964"/>
    <cellStyle name="Note 4 2 3 3 3 2 3" xfId="28963"/>
    <cellStyle name="Note 4 2 3 3 3 3" xfId="16687"/>
    <cellStyle name="Note 4 2 3 3 3 3 2" xfId="16688"/>
    <cellStyle name="Note 4 2 3 3 3 3 2 2" xfId="28966"/>
    <cellStyle name="Note 4 2 3 3 3 3 3" xfId="28965"/>
    <cellStyle name="Note 4 2 3 3 3 4" xfId="28962"/>
    <cellStyle name="Note 4 2 3 3 4" xfId="16689"/>
    <cellStyle name="Note 4 2 3 3 4 2" xfId="16690"/>
    <cellStyle name="Note 4 2 3 3 4 2 2" xfId="28968"/>
    <cellStyle name="Note 4 2 3 3 4 3" xfId="28967"/>
    <cellStyle name="Note 4 2 3 3 5" xfId="28956"/>
    <cellStyle name="Note 4 2 3 4" xfId="16691"/>
    <cellStyle name="Note 4 2 3 4 2" xfId="16692"/>
    <cellStyle name="Note 4 2 3 5" xfId="16693"/>
    <cellStyle name="Note 4 2 3 5 2" xfId="28969"/>
    <cellStyle name="Note 4 2 3 6" xfId="16694"/>
    <cellStyle name="Note 4 2 3 6 2" xfId="28970"/>
    <cellStyle name="Note 4 2 4" xfId="16695"/>
    <cellStyle name="Note 4 2 4 2" xfId="16696"/>
    <cellStyle name="Note 4 2 4 2 2" xfId="16697"/>
    <cellStyle name="Note 4 2 4 3" xfId="16698"/>
    <cellStyle name="Note 4 2 4 3 2" xfId="28971"/>
    <cellStyle name="Note 4 2 4 4" xfId="16699"/>
    <cellStyle name="Note 4 2 5" xfId="16700"/>
    <cellStyle name="Note 4 2 5 2" xfId="16701"/>
    <cellStyle name="Note 4 2 5 2 2" xfId="16702"/>
    <cellStyle name="Note 4 2 5 2 2 2" xfId="16703"/>
    <cellStyle name="Note 4 2 5 2 2 2 2" xfId="28975"/>
    <cellStyle name="Note 4 2 5 2 2 3" xfId="28974"/>
    <cellStyle name="Note 4 2 5 2 3" xfId="16704"/>
    <cellStyle name="Note 4 2 5 2 3 2" xfId="16705"/>
    <cellStyle name="Note 4 2 5 2 3 2 2" xfId="28977"/>
    <cellStyle name="Note 4 2 5 2 3 3" xfId="28976"/>
    <cellStyle name="Note 4 2 5 2 4" xfId="28973"/>
    <cellStyle name="Note 4 2 5 3" xfId="16706"/>
    <cellStyle name="Note 4 2 5 3 2" xfId="16707"/>
    <cellStyle name="Note 4 2 5 3 2 2" xfId="16708"/>
    <cellStyle name="Note 4 2 5 3 2 2 2" xfId="28979"/>
    <cellStyle name="Note 4 2 5 3 2 3" xfId="28978"/>
    <cellStyle name="Note 4 2 5 3 3" xfId="16709"/>
    <cellStyle name="Note 4 2 5 3 3 2" xfId="16710"/>
    <cellStyle name="Note 4 2 5 3 3 2 2" xfId="28981"/>
    <cellStyle name="Note 4 2 5 3 3 3" xfId="28980"/>
    <cellStyle name="Note 4 2 5 4" xfId="16711"/>
    <cellStyle name="Note 4 2 5 4 2" xfId="16712"/>
    <cellStyle name="Note 4 2 5 4 2 2" xfId="28983"/>
    <cellStyle name="Note 4 2 5 4 3" xfId="28982"/>
    <cellStyle name="Note 4 2 5 5" xfId="28972"/>
    <cellStyle name="Note 4 2 6" xfId="16713"/>
    <cellStyle name="Note 4 2 6 2" xfId="28984"/>
    <cellStyle name="Note 4 2 7" xfId="16714"/>
    <cellStyle name="Note 4 2 7 2" xfId="28985"/>
    <cellStyle name="Note 4 3" xfId="16715"/>
    <cellStyle name="Note 4 3 2" xfId="16716"/>
    <cellStyle name="Note 4 3 2 2" xfId="16717"/>
    <cellStyle name="Note 4 3 2 2 2" xfId="16718"/>
    <cellStyle name="Note 4 3 2 2 2 2" xfId="16719"/>
    <cellStyle name="Note 4 3 2 2 3" xfId="16720"/>
    <cellStyle name="Note 4 3 2 2 3 2" xfId="16721"/>
    <cellStyle name="Note 4 3 2 2 4" xfId="16722"/>
    <cellStyle name="Note 4 3 2 2 4 2" xfId="28987"/>
    <cellStyle name="Note 4 3 2 2 5" xfId="16723"/>
    <cellStyle name="Note 4 3 2 3" xfId="16724"/>
    <cellStyle name="Note 4 3 2 3 2" xfId="16725"/>
    <cellStyle name="Note 4 3 2 3 3" xfId="16726"/>
    <cellStyle name="Note 4 3 2 4" xfId="16727"/>
    <cellStyle name="Note 4 3 2 4 2" xfId="16728"/>
    <cellStyle name="Note 4 3 2 4 2 2" xfId="16729"/>
    <cellStyle name="Note 4 3 2 4 2 2 2" xfId="16730"/>
    <cellStyle name="Note 4 3 2 4 2 2 2 2" xfId="28991"/>
    <cellStyle name="Note 4 3 2 4 2 2 3" xfId="28990"/>
    <cellStyle name="Note 4 3 2 4 2 3" xfId="16731"/>
    <cellStyle name="Note 4 3 2 4 2 3 2" xfId="16732"/>
    <cellStyle name="Note 4 3 2 4 2 3 2 2" xfId="28993"/>
    <cellStyle name="Note 4 3 2 4 2 3 3" xfId="28992"/>
    <cellStyle name="Note 4 3 2 4 2 4" xfId="28989"/>
    <cellStyle name="Note 4 3 2 4 3" xfId="16733"/>
    <cellStyle name="Note 4 3 2 4 3 2" xfId="16734"/>
    <cellStyle name="Note 4 3 2 4 3 2 2" xfId="16735"/>
    <cellStyle name="Note 4 3 2 4 3 2 2 2" xfId="28996"/>
    <cellStyle name="Note 4 3 2 4 3 2 3" xfId="28995"/>
    <cellStyle name="Note 4 3 2 4 3 3" xfId="16736"/>
    <cellStyle name="Note 4 3 2 4 3 3 2" xfId="16737"/>
    <cellStyle name="Note 4 3 2 4 3 3 2 2" xfId="28998"/>
    <cellStyle name="Note 4 3 2 4 3 3 3" xfId="28997"/>
    <cellStyle name="Note 4 3 2 4 3 4" xfId="28994"/>
    <cellStyle name="Note 4 3 2 4 4" xfId="16738"/>
    <cellStyle name="Note 4 3 2 4 4 2" xfId="16739"/>
    <cellStyle name="Note 4 3 2 4 4 2 2" xfId="29000"/>
    <cellStyle name="Note 4 3 2 4 4 3" xfId="28999"/>
    <cellStyle name="Note 4 3 2 4 5" xfId="28988"/>
    <cellStyle name="Note 4 3 2 5" xfId="16740"/>
    <cellStyle name="Note 4 3 2 6" xfId="16741"/>
    <cellStyle name="Note 4 3 2 6 2" xfId="16742"/>
    <cellStyle name="Note 4 3 2 6 2 2" xfId="16743"/>
    <cellStyle name="Note 4 3 2 6 2 2 2" xfId="29003"/>
    <cellStyle name="Note 4 3 2 6 2 3" xfId="29002"/>
    <cellStyle name="Note 4 3 2 6 3" xfId="16744"/>
    <cellStyle name="Note 4 3 2 6 3 2" xfId="16745"/>
    <cellStyle name="Note 4 3 2 6 3 2 2" xfId="29005"/>
    <cellStyle name="Note 4 3 2 6 3 3" xfId="29004"/>
    <cellStyle name="Note 4 3 2 6 4" xfId="29001"/>
    <cellStyle name="Note 4 3 2 7" xfId="16746"/>
    <cellStyle name="Note 4 3 2 7 2" xfId="16747"/>
    <cellStyle name="Note 4 3 2 7 2 2" xfId="16748"/>
    <cellStyle name="Note 4 3 2 7 2 2 2" xfId="29008"/>
    <cellStyle name="Note 4 3 2 7 2 3" xfId="29007"/>
    <cellStyle name="Note 4 3 2 7 3" xfId="16749"/>
    <cellStyle name="Note 4 3 2 7 3 2" xfId="16750"/>
    <cellStyle name="Note 4 3 2 7 3 2 2" xfId="29010"/>
    <cellStyle name="Note 4 3 2 7 3 3" xfId="29009"/>
    <cellStyle name="Note 4 3 2 7 4" xfId="29006"/>
    <cellStyle name="Note 4 3 2 8" xfId="16751"/>
    <cellStyle name="Note 4 3 2 8 2" xfId="16752"/>
    <cellStyle name="Note 4 3 2 8 2 2" xfId="29012"/>
    <cellStyle name="Note 4 3 2 8 3" xfId="29011"/>
    <cellStyle name="Note 4 3 2 9" xfId="28986"/>
    <cellStyle name="Note 4 3 3" xfId="16753"/>
    <cellStyle name="Note 4 3 3 2" xfId="16754"/>
    <cellStyle name="Note 4 3 3 2 2" xfId="16755"/>
    <cellStyle name="Note 4 3 3 2 2 2" xfId="16756"/>
    <cellStyle name="Note 4 3 3 2 3" xfId="16757"/>
    <cellStyle name="Note 4 3 3 2 3 2" xfId="29013"/>
    <cellStyle name="Note 4 3 3 2 4" xfId="16758"/>
    <cellStyle name="Note 4 3 3 3" xfId="16759"/>
    <cellStyle name="Note 4 3 3 3 2" xfId="16760"/>
    <cellStyle name="Note 4 3 3 3 2 2" xfId="16761"/>
    <cellStyle name="Note 4 3 3 3 2 2 2" xfId="16762"/>
    <cellStyle name="Note 4 3 3 3 2 2 2 2" xfId="29017"/>
    <cellStyle name="Note 4 3 3 3 2 2 3" xfId="29016"/>
    <cellStyle name="Note 4 3 3 3 2 3" xfId="16763"/>
    <cellStyle name="Note 4 3 3 3 2 3 2" xfId="16764"/>
    <cellStyle name="Note 4 3 3 3 2 3 2 2" xfId="29019"/>
    <cellStyle name="Note 4 3 3 3 2 3 3" xfId="29018"/>
    <cellStyle name="Note 4 3 3 3 2 4" xfId="29015"/>
    <cellStyle name="Note 4 3 3 3 3" xfId="16765"/>
    <cellStyle name="Note 4 3 3 3 3 2" xfId="16766"/>
    <cellStyle name="Note 4 3 3 3 3 2 2" xfId="16767"/>
    <cellStyle name="Note 4 3 3 3 3 2 2 2" xfId="29022"/>
    <cellStyle name="Note 4 3 3 3 3 2 3" xfId="29021"/>
    <cellStyle name="Note 4 3 3 3 3 3" xfId="16768"/>
    <cellStyle name="Note 4 3 3 3 3 3 2" xfId="16769"/>
    <cellStyle name="Note 4 3 3 3 3 3 2 2" xfId="29024"/>
    <cellStyle name="Note 4 3 3 3 3 3 3" xfId="29023"/>
    <cellStyle name="Note 4 3 3 3 3 4" xfId="29020"/>
    <cellStyle name="Note 4 3 3 3 4" xfId="16770"/>
    <cellStyle name="Note 4 3 3 3 4 2" xfId="16771"/>
    <cellStyle name="Note 4 3 3 3 4 2 2" xfId="29026"/>
    <cellStyle name="Note 4 3 3 3 4 3" xfId="29025"/>
    <cellStyle name="Note 4 3 3 3 5" xfId="29014"/>
    <cellStyle name="Note 4 3 3 4" xfId="16772"/>
    <cellStyle name="Note 4 3 3 4 2" xfId="16773"/>
    <cellStyle name="Note 4 3 3 5" xfId="16774"/>
    <cellStyle name="Note 4 3 3 5 2" xfId="29027"/>
    <cellStyle name="Note 4 3 3 6" xfId="16775"/>
    <cellStyle name="Note 4 3 3 6 2" xfId="29028"/>
    <cellStyle name="Note 4 3 4" xfId="16776"/>
    <cellStyle name="Note 4 3 4 2" xfId="16777"/>
    <cellStyle name="Note 4 3 4 2 2" xfId="16778"/>
    <cellStyle name="Note 4 3 4 3" xfId="16779"/>
    <cellStyle name="Note 4 3 4 3 2" xfId="29029"/>
    <cellStyle name="Note 4 3 4 4" xfId="16780"/>
    <cellStyle name="Note 4 3 5" xfId="16781"/>
    <cellStyle name="Note 4 3 5 2" xfId="16782"/>
    <cellStyle name="Note 4 3 5 2 2" xfId="16783"/>
    <cellStyle name="Note 4 3 5 2 2 2" xfId="16784"/>
    <cellStyle name="Note 4 3 5 2 2 2 2" xfId="29033"/>
    <cellStyle name="Note 4 3 5 2 2 3" xfId="29032"/>
    <cellStyle name="Note 4 3 5 2 3" xfId="16785"/>
    <cellStyle name="Note 4 3 5 2 3 2" xfId="16786"/>
    <cellStyle name="Note 4 3 5 2 3 2 2" xfId="29035"/>
    <cellStyle name="Note 4 3 5 2 3 3" xfId="29034"/>
    <cellStyle name="Note 4 3 5 2 4" xfId="29031"/>
    <cellStyle name="Note 4 3 5 3" xfId="16787"/>
    <cellStyle name="Note 4 3 5 3 2" xfId="16788"/>
    <cellStyle name="Note 4 3 5 3 2 2" xfId="16789"/>
    <cellStyle name="Note 4 3 5 3 2 2 2" xfId="29037"/>
    <cellStyle name="Note 4 3 5 3 2 3" xfId="29036"/>
    <cellStyle name="Note 4 3 5 3 3" xfId="16790"/>
    <cellStyle name="Note 4 3 5 3 3 2" xfId="16791"/>
    <cellStyle name="Note 4 3 5 3 3 2 2" xfId="29039"/>
    <cellStyle name="Note 4 3 5 3 3 3" xfId="29038"/>
    <cellStyle name="Note 4 3 5 4" xfId="16792"/>
    <cellStyle name="Note 4 3 5 4 2" xfId="16793"/>
    <cellStyle name="Note 4 3 5 4 2 2" xfId="29041"/>
    <cellStyle name="Note 4 3 5 4 3" xfId="29040"/>
    <cellStyle name="Note 4 3 5 5" xfId="29030"/>
    <cellStyle name="Note 4 3 6" xfId="16794"/>
    <cellStyle name="Note 4 3 6 2" xfId="29042"/>
    <cellStyle name="Note 4 3 7" xfId="16795"/>
    <cellStyle name="Note 4 3 7 2" xfId="29043"/>
    <cellStyle name="Note 4 4" xfId="16796"/>
    <cellStyle name="Note 4 4 2" xfId="16797"/>
    <cellStyle name="Note 4 4 2 2" xfId="16798"/>
    <cellStyle name="Note 4 4 2 2 2" xfId="16799"/>
    <cellStyle name="Note 4 4 2 2 2 2" xfId="16800"/>
    <cellStyle name="Note 4 4 2 2 3" xfId="16801"/>
    <cellStyle name="Note 4 4 2 2 3 2" xfId="16802"/>
    <cellStyle name="Note 4 4 2 2 4" xfId="16803"/>
    <cellStyle name="Note 4 4 2 2 4 2" xfId="29045"/>
    <cellStyle name="Note 4 4 2 2 5" xfId="16804"/>
    <cellStyle name="Note 4 4 2 3" xfId="16805"/>
    <cellStyle name="Note 4 4 2 3 2" xfId="16806"/>
    <cellStyle name="Note 4 4 2 3 3" xfId="16807"/>
    <cellStyle name="Note 4 4 2 4" xfId="16808"/>
    <cellStyle name="Note 4 4 2 4 2" xfId="16809"/>
    <cellStyle name="Note 4 4 2 4 2 2" xfId="16810"/>
    <cellStyle name="Note 4 4 2 4 2 2 2" xfId="16811"/>
    <cellStyle name="Note 4 4 2 4 2 2 2 2" xfId="29049"/>
    <cellStyle name="Note 4 4 2 4 2 2 3" xfId="29048"/>
    <cellStyle name="Note 4 4 2 4 2 3" xfId="16812"/>
    <cellStyle name="Note 4 4 2 4 2 3 2" xfId="16813"/>
    <cellStyle name="Note 4 4 2 4 2 3 2 2" xfId="29051"/>
    <cellStyle name="Note 4 4 2 4 2 3 3" xfId="29050"/>
    <cellStyle name="Note 4 4 2 4 2 4" xfId="29047"/>
    <cellStyle name="Note 4 4 2 4 3" xfId="16814"/>
    <cellStyle name="Note 4 4 2 4 3 2" xfId="16815"/>
    <cellStyle name="Note 4 4 2 4 3 2 2" xfId="16816"/>
    <cellStyle name="Note 4 4 2 4 3 2 2 2" xfId="29054"/>
    <cellStyle name="Note 4 4 2 4 3 2 3" xfId="29053"/>
    <cellStyle name="Note 4 4 2 4 3 3" xfId="16817"/>
    <cellStyle name="Note 4 4 2 4 3 3 2" xfId="16818"/>
    <cellStyle name="Note 4 4 2 4 3 3 2 2" xfId="29056"/>
    <cellStyle name="Note 4 4 2 4 3 3 3" xfId="29055"/>
    <cellStyle name="Note 4 4 2 4 3 4" xfId="29052"/>
    <cellStyle name="Note 4 4 2 4 4" xfId="16819"/>
    <cellStyle name="Note 4 4 2 4 4 2" xfId="16820"/>
    <cellStyle name="Note 4 4 2 4 4 2 2" xfId="29058"/>
    <cellStyle name="Note 4 4 2 4 4 3" xfId="29057"/>
    <cellStyle name="Note 4 4 2 4 5" xfId="29046"/>
    <cellStyle name="Note 4 4 2 5" xfId="16821"/>
    <cellStyle name="Note 4 4 2 6" xfId="16822"/>
    <cellStyle name="Note 4 4 2 6 2" xfId="16823"/>
    <cellStyle name="Note 4 4 2 6 2 2" xfId="16824"/>
    <cellStyle name="Note 4 4 2 6 2 2 2" xfId="29061"/>
    <cellStyle name="Note 4 4 2 6 2 3" xfId="29060"/>
    <cellStyle name="Note 4 4 2 6 3" xfId="16825"/>
    <cellStyle name="Note 4 4 2 6 3 2" xfId="16826"/>
    <cellStyle name="Note 4 4 2 6 3 2 2" xfId="29063"/>
    <cellStyle name="Note 4 4 2 6 3 3" xfId="29062"/>
    <cellStyle name="Note 4 4 2 6 4" xfId="29059"/>
    <cellStyle name="Note 4 4 2 7" xfId="16827"/>
    <cellStyle name="Note 4 4 2 7 2" xfId="16828"/>
    <cellStyle name="Note 4 4 2 7 2 2" xfId="16829"/>
    <cellStyle name="Note 4 4 2 7 2 2 2" xfId="29066"/>
    <cellStyle name="Note 4 4 2 7 2 3" xfId="29065"/>
    <cellStyle name="Note 4 4 2 7 3" xfId="16830"/>
    <cellStyle name="Note 4 4 2 7 3 2" xfId="16831"/>
    <cellStyle name="Note 4 4 2 7 3 2 2" xfId="29068"/>
    <cellStyle name="Note 4 4 2 7 3 3" xfId="29067"/>
    <cellStyle name="Note 4 4 2 7 4" xfId="29064"/>
    <cellStyle name="Note 4 4 2 8" xfId="16832"/>
    <cellStyle name="Note 4 4 2 8 2" xfId="16833"/>
    <cellStyle name="Note 4 4 2 8 2 2" xfId="29070"/>
    <cellStyle name="Note 4 4 2 8 3" xfId="29069"/>
    <cellStyle name="Note 4 4 2 9" xfId="29044"/>
    <cellStyle name="Note 4 4 3" xfId="16834"/>
    <cellStyle name="Note 4 4 3 2" xfId="16835"/>
    <cellStyle name="Note 4 4 3 2 2" xfId="16836"/>
    <cellStyle name="Note 4 4 3 2 2 2" xfId="16837"/>
    <cellStyle name="Note 4 4 3 2 3" xfId="16838"/>
    <cellStyle name="Note 4 4 3 2 3 2" xfId="29071"/>
    <cellStyle name="Note 4 4 3 2 4" xfId="16839"/>
    <cellStyle name="Note 4 4 3 3" xfId="16840"/>
    <cellStyle name="Note 4 4 3 3 2" xfId="16841"/>
    <cellStyle name="Note 4 4 3 3 2 2" xfId="16842"/>
    <cellStyle name="Note 4 4 3 3 2 2 2" xfId="16843"/>
    <cellStyle name="Note 4 4 3 3 2 2 2 2" xfId="29075"/>
    <cellStyle name="Note 4 4 3 3 2 2 3" xfId="29074"/>
    <cellStyle name="Note 4 4 3 3 2 3" xfId="16844"/>
    <cellStyle name="Note 4 4 3 3 2 3 2" xfId="16845"/>
    <cellStyle name="Note 4 4 3 3 2 3 2 2" xfId="29077"/>
    <cellStyle name="Note 4 4 3 3 2 3 3" xfId="29076"/>
    <cellStyle name="Note 4 4 3 3 2 4" xfId="29073"/>
    <cellStyle name="Note 4 4 3 3 3" xfId="16846"/>
    <cellStyle name="Note 4 4 3 3 3 2" xfId="16847"/>
    <cellStyle name="Note 4 4 3 3 3 2 2" xfId="16848"/>
    <cellStyle name="Note 4 4 3 3 3 2 2 2" xfId="29080"/>
    <cellStyle name="Note 4 4 3 3 3 2 3" xfId="29079"/>
    <cellStyle name="Note 4 4 3 3 3 3" xfId="16849"/>
    <cellStyle name="Note 4 4 3 3 3 3 2" xfId="16850"/>
    <cellStyle name="Note 4 4 3 3 3 3 2 2" xfId="29082"/>
    <cellStyle name="Note 4 4 3 3 3 3 3" xfId="29081"/>
    <cellStyle name="Note 4 4 3 3 3 4" xfId="29078"/>
    <cellStyle name="Note 4 4 3 3 4" xfId="16851"/>
    <cellStyle name="Note 4 4 3 3 4 2" xfId="16852"/>
    <cellStyle name="Note 4 4 3 3 4 2 2" xfId="29084"/>
    <cellStyle name="Note 4 4 3 3 4 3" xfId="29083"/>
    <cellStyle name="Note 4 4 3 3 5" xfId="29072"/>
    <cellStyle name="Note 4 4 3 4" xfId="16853"/>
    <cellStyle name="Note 4 4 3 4 2" xfId="16854"/>
    <cellStyle name="Note 4 4 3 5" xfId="16855"/>
    <cellStyle name="Note 4 4 3 5 2" xfId="29085"/>
    <cellStyle name="Note 4 4 3 6" xfId="16856"/>
    <cellStyle name="Note 4 4 3 6 2" xfId="29086"/>
    <cellStyle name="Note 4 4 4" xfId="16857"/>
    <cellStyle name="Note 4 4 4 2" xfId="16858"/>
    <cellStyle name="Note 4 4 4 2 2" xfId="16859"/>
    <cellStyle name="Note 4 4 4 3" xfId="16860"/>
    <cellStyle name="Note 4 4 4 3 2" xfId="29087"/>
    <cellStyle name="Note 4 4 4 4" xfId="16861"/>
    <cellStyle name="Note 4 4 5" xfId="16862"/>
    <cellStyle name="Note 4 4 5 2" xfId="16863"/>
    <cellStyle name="Note 4 4 5 2 2" xfId="16864"/>
    <cellStyle name="Note 4 4 5 2 2 2" xfId="16865"/>
    <cellStyle name="Note 4 4 5 2 2 2 2" xfId="29091"/>
    <cellStyle name="Note 4 4 5 2 2 3" xfId="29090"/>
    <cellStyle name="Note 4 4 5 2 3" xfId="16866"/>
    <cellStyle name="Note 4 4 5 2 3 2" xfId="16867"/>
    <cellStyle name="Note 4 4 5 2 3 2 2" xfId="29093"/>
    <cellStyle name="Note 4 4 5 2 3 3" xfId="29092"/>
    <cellStyle name="Note 4 4 5 2 4" xfId="29089"/>
    <cellStyle name="Note 4 4 5 3" xfId="16868"/>
    <cellStyle name="Note 4 4 5 3 2" xfId="16869"/>
    <cellStyle name="Note 4 4 5 3 2 2" xfId="16870"/>
    <cellStyle name="Note 4 4 5 3 2 2 2" xfId="29095"/>
    <cellStyle name="Note 4 4 5 3 2 3" xfId="29094"/>
    <cellStyle name="Note 4 4 5 3 3" xfId="16871"/>
    <cellStyle name="Note 4 4 5 3 3 2" xfId="16872"/>
    <cellStyle name="Note 4 4 5 3 3 2 2" xfId="29097"/>
    <cellStyle name="Note 4 4 5 3 3 3" xfId="29096"/>
    <cellStyle name="Note 4 4 5 4" xfId="16873"/>
    <cellStyle name="Note 4 4 5 4 2" xfId="16874"/>
    <cellStyle name="Note 4 4 5 4 2 2" xfId="29099"/>
    <cellStyle name="Note 4 4 5 4 3" xfId="29098"/>
    <cellStyle name="Note 4 4 5 5" xfId="29088"/>
    <cellStyle name="Note 4 4 6" xfId="16875"/>
    <cellStyle name="Note 4 4 6 2" xfId="29100"/>
    <cellStyle name="Note 4 4 7" xfId="16876"/>
    <cellStyle name="Note 4 4 7 2" xfId="29101"/>
    <cellStyle name="Note 4 5" xfId="16877"/>
    <cellStyle name="Note 4 5 2" xfId="16878"/>
    <cellStyle name="Note 4 5 2 2" xfId="16879"/>
    <cellStyle name="Note 4 5 2 2 2" xfId="16880"/>
    <cellStyle name="Note 4 5 2 2 2 2" xfId="16881"/>
    <cellStyle name="Note 4 5 2 2 3" xfId="16882"/>
    <cellStyle name="Note 4 5 2 2 3 2" xfId="16883"/>
    <cellStyle name="Note 4 5 2 2 4" xfId="16884"/>
    <cellStyle name="Note 4 5 2 2 4 2" xfId="29103"/>
    <cellStyle name="Note 4 5 2 2 5" xfId="16885"/>
    <cellStyle name="Note 4 5 2 3" xfId="16886"/>
    <cellStyle name="Note 4 5 2 3 2" xfId="16887"/>
    <cellStyle name="Note 4 5 2 3 3" xfId="16888"/>
    <cellStyle name="Note 4 5 2 4" xfId="16889"/>
    <cellStyle name="Note 4 5 2 4 2" xfId="16890"/>
    <cellStyle name="Note 4 5 2 4 2 2" xfId="16891"/>
    <cellStyle name="Note 4 5 2 4 2 2 2" xfId="16892"/>
    <cellStyle name="Note 4 5 2 4 2 2 2 2" xfId="29107"/>
    <cellStyle name="Note 4 5 2 4 2 2 3" xfId="29106"/>
    <cellStyle name="Note 4 5 2 4 2 3" xfId="16893"/>
    <cellStyle name="Note 4 5 2 4 2 3 2" xfId="16894"/>
    <cellStyle name="Note 4 5 2 4 2 3 2 2" xfId="29109"/>
    <cellStyle name="Note 4 5 2 4 2 3 3" xfId="29108"/>
    <cellStyle name="Note 4 5 2 4 2 4" xfId="29105"/>
    <cellStyle name="Note 4 5 2 4 3" xfId="16895"/>
    <cellStyle name="Note 4 5 2 4 3 2" xfId="16896"/>
    <cellStyle name="Note 4 5 2 4 3 2 2" xfId="16897"/>
    <cellStyle name="Note 4 5 2 4 3 2 2 2" xfId="29112"/>
    <cellStyle name="Note 4 5 2 4 3 2 3" xfId="29111"/>
    <cellStyle name="Note 4 5 2 4 3 3" xfId="16898"/>
    <cellStyle name="Note 4 5 2 4 3 3 2" xfId="16899"/>
    <cellStyle name="Note 4 5 2 4 3 3 2 2" xfId="29114"/>
    <cellStyle name="Note 4 5 2 4 3 3 3" xfId="29113"/>
    <cellStyle name="Note 4 5 2 4 3 4" xfId="29110"/>
    <cellStyle name="Note 4 5 2 4 4" xfId="16900"/>
    <cellStyle name="Note 4 5 2 4 4 2" xfId="16901"/>
    <cellStyle name="Note 4 5 2 4 4 2 2" xfId="29116"/>
    <cellStyle name="Note 4 5 2 4 4 3" xfId="29115"/>
    <cellStyle name="Note 4 5 2 4 5" xfId="29104"/>
    <cellStyle name="Note 4 5 2 5" xfId="16902"/>
    <cellStyle name="Note 4 5 2 6" xfId="16903"/>
    <cellStyle name="Note 4 5 2 6 2" xfId="16904"/>
    <cellStyle name="Note 4 5 2 6 2 2" xfId="16905"/>
    <cellStyle name="Note 4 5 2 6 2 2 2" xfId="29119"/>
    <cellStyle name="Note 4 5 2 6 2 3" xfId="29118"/>
    <cellStyle name="Note 4 5 2 6 3" xfId="16906"/>
    <cellStyle name="Note 4 5 2 6 3 2" xfId="16907"/>
    <cellStyle name="Note 4 5 2 6 3 2 2" xfId="29121"/>
    <cellStyle name="Note 4 5 2 6 3 3" xfId="29120"/>
    <cellStyle name="Note 4 5 2 6 4" xfId="29117"/>
    <cellStyle name="Note 4 5 2 7" xfId="16908"/>
    <cellStyle name="Note 4 5 2 7 2" xfId="16909"/>
    <cellStyle name="Note 4 5 2 7 2 2" xfId="16910"/>
    <cellStyle name="Note 4 5 2 7 2 2 2" xfId="29124"/>
    <cellStyle name="Note 4 5 2 7 2 3" xfId="29123"/>
    <cellStyle name="Note 4 5 2 7 3" xfId="16911"/>
    <cellStyle name="Note 4 5 2 7 3 2" xfId="16912"/>
    <cellStyle name="Note 4 5 2 7 3 2 2" xfId="29126"/>
    <cellStyle name="Note 4 5 2 7 3 3" xfId="29125"/>
    <cellStyle name="Note 4 5 2 7 4" xfId="29122"/>
    <cellStyle name="Note 4 5 2 8" xfId="16913"/>
    <cellStyle name="Note 4 5 2 8 2" xfId="16914"/>
    <cellStyle name="Note 4 5 2 8 2 2" xfId="29128"/>
    <cellStyle name="Note 4 5 2 8 3" xfId="29127"/>
    <cellStyle name="Note 4 5 2 9" xfId="29102"/>
    <cellStyle name="Note 4 5 3" xfId="16915"/>
    <cellStyle name="Note 4 5 3 2" xfId="16916"/>
    <cellStyle name="Note 4 5 3 2 2" xfId="16917"/>
    <cellStyle name="Note 4 5 3 2 2 2" xfId="16918"/>
    <cellStyle name="Note 4 5 3 2 3" xfId="16919"/>
    <cellStyle name="Note 4 5 3 2 3 2" xfId="29129"/>
    <cellStyle name="Note 4 5 3 2 4" xfId="16920"/>
    <cellStyle name="Note 4 5 3 3" xfId="16921"/>
    <cellStyle name="Note 4 5 3 3 2" xfId="16922"/>
    <cellStyle name="Note 4 5 3 3 2 2" xfId="16923"/>
    <cellStyle name="Note 4 5 3 3 2 2 2" xfId="16924"/>
    <cellStyle name="Note 4 5 3 3 2 2 2 2" xfId="29133"/>
    <cellStyle name="Note 4 5 3 3 2 2 3" xfId="29132"/>
    <cellStyle name="Note 4 5 3 3 2 3" xfId="16925"/>
    <cellStyle name="Note 4 5 3 3 2 3 2" xfId="16926"/>
    <cellStyle name="Note 4 5 3 3 2 3 2 2" xfId="29135"/>
    <cellStyle name="Note 4 5 3 3 2 3 3" xfId="29134"/>
    <cellStyle name="Note 4 5 3 3 2 4" xfId="29131"/>
    <cellStyle name="Note 4 5 3 3 3" xfId="16927"/>
    <cellStyle name="Note 4 5 3 3 3 2" xfId="16928"/>
    <cellStyle name="Note 4 5 3 3 3 2 2" xfId="16929"/>
    <cellStyle name="Note 4 5 3 3 3 2 2 2" xfId="29138"/>
    <cellStyle name="Note 4 5 3 3 3 2 3" xfId="29137"/>
    <cellStyle name="Note 4 5 3 3 3 3" xfId="16930"/>
    <cellStyle name="Note 4 5 3 3 3 3 2" xfId="16931"/>
    <cellStyle name="Note 4 5 3 3 3 3 2 2" xfId="29140"/>
    <cellStyle name="Note 4 5 3 3 3 3 3" xfId="29139"/>
    <cellStyle name="Note 4 5 3 3 3 4" xfId="29136"/>
    <cellStyle name="Note 4 5 3 3 4" xfId="16932"/>
    <cellStyle name="Note 4 5 3 3 4 2" xfId="16933"/>
    <cellStyle name="Note 4 5 3 3 4 2 2" xfId="29142"/>
    <cellStyle name="Note 4 5 3 3 4 3" xfId="29141"/>
    <cellStyle name="Note 4 5 3 3 5" xfId="29130"/>
    <cellStyle name="Note 4 5 3 4" xfId="16934"/>
    <cellStyle name="Note 4 5 3 4 2" xfId="16935"/>
    <cellStyle name="Note 4 5 3 5" xfId="16936"/>
    <cellStyle name="Note 4 5 3 5 2" xfId="29143"/>
    <cellStyle name="Note 4 5 3 6" xfId="16937"/>
    <cellStyle name="Note 4 5 3 6 2" xfId="29144"/>
    <cellStyle name="Note 4 5 4" xfId="16938"/>
    <cellStyle name="Note 4 5 4 2" xfId="16939"/>
    <cellStyle name="Note 4 5 4 2 2" xfId="16940"/>
    <cellStyle name="Note 4 5 4 3" xfId="16941"/>
    <cellStyle name="Note 4 5 4 3 2" xfId="29145"/>
    <cellStyle name="Note 4 5 4 4" xfId="16942"/>
    <cellStyle name="Note 4 5 5" xfId="16943"/>
    <cellStyle name="Note 4 5 5 2" xfId="16944"/>
    <cellStyle name="Note 4 5 5 2 2" xfId="16945"/>
    <cellStyle name="Note 4 5 5 2 2 2" xfId="16946"/>
    <cellStyle name="Note 4 5 5 2 2 2 2" xfId="29149"/>
    <cellStyle name="Note 4 5 5 2 2 3" xfId="29148"/>
    <cellStyle name="Note 4 5 5 2 3" xfId="16947"/>
    <cellStyle name="Note 4 5 5 2 3 2" xfId="16948"/>
    <cellStyle name="Note 4 5 5 2 3 2 2" xfId="29151"/>
    <cellStyle name="Note 4 5 5 2 3 3" xfId="29150"/>
    <cellStyle name="Note 4 5 5 2 4" xfId="29147"/>
    <cellStyle name="Note 4 5 5 3" xfId="16949"/>
    <cellStyle name="Note 4 5 5 3 2" xfId="16950"/>
    <cellStyle name="Note 4 5 5 3 2 2" xfId="16951"/>
    <cellStyle name="Note 4 5 5 3 2 2 2" xfId="29153"/>
    <cellStyle name="Note 4 5 5 3 2 3" xfId="29152"/>
    <cellStyle name="Note 4 5 5 3 3" xfId="16952"/>
    <cellStyle name="Note 4 5 5 3 3 2" xfId="16953"/>
    <cellStyle name="Note 4 5 5 3 3 2 2" xfId="29155"/>
    <cellStyle name="Note 4 5 5 3 3 3" xfId="29154"/>
    <cellStyle name="Note 4 5 5 4" xfId="16954"/>
    <cellStyle name="Note 4 5 5 4 2" xfId="16955"/>
    <cellStyle name="Note 4 5 5 4 2 2" xfId="29157"/>
    <cellStyle name="Note 4 5 5 4 3" xfId="29156"/>
    <cellStyle name="Note 4 5 5 5" xfId="29146"/>
    <cellStyle name="Note 4 5 6" xfId="16956"/>
    <cellStyle name="Note 4 5 6 2" xfId="29158"/>
    <cellStyle name="Note 4 5 7" xfId="16957"/>
    <cellStyle name="Note 4 5 7 2" xfId="29159"/>
    <cellStyle name="Note 4 6" xfId="16958"/>
    <cellStyle name="Note 4 6 2" xfId="16959"/>
    <cellStyle name="Note 4 6 2 2" xfId="16960"/>
    <cellStyle name="Note 4 6 2 2 2" xfId="16961"/>
    <cellStyle name="Note 4 6 2 2 2 2" xfId="16962"/>
    <cellStyle name="Note 4 6 2 2 3" xfId="16963"/>
    <cellStyle name="Note 4 6 2 2 3 2" xfId="16964"/>
    <cellStyle name="Note 4 6 2 2 4" xfId="16965"/>
    <cellStyle name="Note 4 6 2 2 4 2" xfId="29161"/>
    <cellStyle name="Note 4 6 2 2 5" xfId="16966"/>
    <cellStyle name="Note 4 6 2 3" xfId="16967"/>
    <cellStyle name="Note 4 6 2 3 2" xfId="16968"/>
    <cellStyle name="Note 4 6 2 3 3" xfId="16969"/>
    <cellStyle name="Note 4 6 2 4" xfId="16970"/>
    <cellStyle name="Note 4 6 2 4 2" xfId="16971"/>
    <cellStyle name="Note 4 6 2 4 2 2" xfId="16972"/>
    <cellStyle name="Note 4 6 2 4 2 2 2" xfId="16973"/>
    <cellStyle name="Note 4 6 2 4 2 2 2 2" xfId="29165"/>
    <cellStyle name="Note 4 6 2 4 2 2 3" xfId="29164"/>
    <cellStyle name="Note 4 6 2 4 2 3" xfId="16974"/>
    <cellStyle name="Note 4 6 2 4 2 3 2" xfId="16975"/>
    <cellStyle name="Note 4 6 2 4 2 3 2 2" xfId="29167"/>
    <cellStyle name="Note 4 6 2 4 2 3 3" xfId="29166"/>
    <cellStyle name="Note 4 6 2 4 2 4" xfId="29163"/>
    <cellStyle name="Note 4 6 2 4 3" xfId="16976"/>
    <cellStyle name="Note 4 6 2 4 3 2" xfId="16977"/>
    <cellStyle name="Note 4 6 2 4 3 2 2" xfId="16978"/>
    <cellStyle name="Note 4 6 2 4 3 2 2 2" xfId="29170"/>
    <cellStyle name="Note 4 6 2 4 3 2 3" xfId="29169"/>
    <cellStyle name="Note 4 6 2 4 3 3" xfId="16979"/>
    <cellStyle name="Note 4 6 2 4 3 3 2" xfId="16980"/>
    <cellStyle name="Note 4 6 2 4 3 3 2 2" xfId="29172"/>
    <cellStyle name="Note 4 6 2 4 3 3 3" xfId="29171"/>
    <cellStyle name="Note 4 6 2 4 3 4" xfId="29168"/>
    <cellStyle name="Note 4 6 2 4 4" xfId="16981"/>
    <cellStyle name="Note 4 6 2 4 4 2" xfId="16982"/>
    <cellStyle name="Note 4 6 2 4 4 2 2" xfId="29174"/>
    <cellStyle name="Note 4 6 2 4 4 3" xfId="29173"/>
    <cellStyle name="Note 4 6 2 4 5" xfId="29162"/>
    <cellStyle name="Note 4 6 2 5" xfId="16983"/>
    <cellStyle name="Note 4 6 2 6" xfId="16984"/>
    <cellStyle name="Note 4 6 2 6 2" xfId="16985"/>
    <cellStyle name="Note 4 6 2 6 2 2" xfId="16986"/>
    <cellStyle name="Note 4 6 2 6 2 2 2" xfId="29177"/>
    <cellStyle name="Note 4 6 2 6 2 3" xfId="29176"/>
    <cellStyle name="Note 4 6 2 6 3" xfId="16987"/>
    <cellStyle name="Note 4 6 2 6 3 2" xfId="16988"/>
    <cellStyle name="Note 4 6 2 6 3 2 2" xfId="29179"/>
    <cellStyle name="Note 4 6 2 6 3 3" xfId="29178"/>
    <cellStyle name="Note 4 6 2 6 4" xfId="29175"/>
    <cellStyle name="Note 4 6 2 7" xfId="16989"/>
    <cellStyle name="Note 4 6 2 7 2" xfId="16990"/>
    <cellStyle name="Note 4 6 2 7 2 2" xfId="16991"/>
    <cellStyle name="Note 4 6 2 7 2 2 2" xfId="29182"/>
    <cellStyle name="Note 4 6 2 7 2 3" xfId="29181"/>
    <cellStyle name="Note 4 6 2 7 3" xfId="16992"/>
    <cellStyle name="Note 4 6 2 7 3 2" xfId="16993"/>
    <cellStyle name="Note 4 6 2 7 3 2 2" xfId="29184"/>
    <cellStyle name="Note 4 6 2 7 3 3" xfId="29183"/>
    <cellStyle name="Note 4 6 2 7 4" xfId="29180"/>
    <cellStyle name="Note 4 6 2 8" xfId="16994"/>
    <cellStyle name="Note 4 6 2 8 2" xfId="16995"/>
    <cellStyle name="Note 4 6 2 8 2 2" xfId="29186"/>
    <cellStyle name="Note 4 6 2 8 3" xfId="29185"/>
    <cellStyle name="Note 4 6 2 9" xfId="29160"/>
    <cellStyle name="Note 4 6 3" xfId="16996"/>
    <cellStyle name="Note 4 6 3 2" xfId="16997"/>
    <cellStyle name="Note 4 6 3 2 2" xfId="16998"/>
    <cellStyle name="Note 4 6 3 2 2 2" xfId="16999"/>
    <cellStyle name="Note 4 6 3 2 3" xfId="17000"/>
    <cellStyle name="Note 4 6 3 2 3 2" xfId="29187"/>
    <cellStyle name="Note 4 6 3 2 4" xfId="17001"/>
    <cellStyle name="Note 4 6 3 3" xfId="17002"/>
    <cellStyle name="Note 4 6 3 3 2" xfId="17003"/>
    <cellStyle name="Note 4 6 3 3 2 2" xfId="17004"/>
    <cellStyle name="Note 4 6 3 3 2 2 2" xfId="17005"/>
    <cellStyle name="Note 4 6 3 3 2 2 2 2" xfId="29191"/>
    <cellStyle name="Note 4 6 3 3 2 2 3" xfId="29190"/>
    <cellStyle name="Note 4 6 3 3 2 3" xfId="17006"/>
    <cellStyle name="Note 4 6 3 3 2 3 2" xfId="17007"/>
    <cellStyle name="Note 4 6 3 3 2 3 2 2" xfId="29193"/>
    <cellStyle name="Note 4 6 3 3 2 3 3" xfId="29192"/>
    <cellStyle name="Note 4 6 3 3 2 4" xfId="29189"/>
    <cellStyle name="Note 4 6 3 3 3" xfId="17008"/>
    <cellStyle name="Note 4 6 3 3 3 2" xfId="17009"/>
    <cellStyle name="Note 4 6 3 3 3 2 2" xfId="17010"/>
    <cellStyle name="Note 4 6 3 3 3 2 2 2" xfId="29196"/>
    <cellStyle name="Note 4 6 3 3 3 2 3" xfId="29195"/>
    <cellStyle name="Note 4 6 3 3 3 3" xfId="17011"/>
    <cellStyle name="Note 4 6 3 3 3 3 2" xfId="17012"/>
    <cellStyle name="Note 4 6 3 3 3 3 2 2" xfId="29198"/>
    <cellStyle name="Note 4 6 3 3 3 3 3" xfId="29197"/>
    <cellStyle name="Note 4 6 3 3 3 4" xfId="29194"/>
    <cellStyle name="Note 4 6 3 3 4" xfId="17013"/>
    <cellStyle name="Note 4 6 3 3 4 2" xfId="17014"/>
    <cellStyle name="Note 4 6 3 3 4 2 2" xfId="29200"/>
    <cellStyle name="Note 4 6 3 3 4 3" xfId="29199"/>
    <cellStyle name="Note 4 6 3 3 5" xfId="29188"/>
    <cellStyle name="Note 4 6 3 4" xfId="17015"/>
    <cellStyle name="Note 4 6 3 4 2" xfId="17016"/>
    <cellStyle name="Note 4 6 3 5" xfId="17017"/>
    <cellStyle name="Note 4 6 3 5 2" xfId="29201"/>
    <cellStyle name="Note 4 6 3 6" xfId="17018"/>
    <cellStyle name="Note 4 6 3 6 2" xfId="29202"/>
    <cellStyle name="Note 4 6 4" xfId="17019"/>
    <cellStyle name="Note 4 6 4 2" xfId="17020"/>
    <cellStyle name="Note 4 6 4 2 2" xfId="17021"/>
    <cellStyle name="Note 4 6 4 3" xfId="17022"/>
    <cellStyle name="Note 4 6 4 3 2" xfId="29203"/>
    <cellStyle name="Note 4 6 4 4" xfId="17023"/>
    <cellStyle name="Note 4 6 5" xfId="17024"/>
    <cellStyle name="Note 4 6 5 2" xfId="17025"/>
    <cellStyle name="Note 4 6 5 2 2" xfId="17026"/>
    <cellStyle name="Note 4 6 5 2 2 2" xfId="17027"/>
    <cellStyle name="Note 4 6 5 2 2 2 2" xfId="29207"/>
    <cellStyle name="Note 4 6 5 2 2 3" xfId="29206"/>
    <cellStyle name="Note 4 6 5 2 3" xfId="17028"/>
    <cellStyle name="Note 4 6 5 2 3 2" xfId="17029"/>
    <cellStyle name="Note 4 6 5 2 3 2 2" xfId="29209"/>
    <cellStyle name="Note 4 6 5 2 3 3" xfId="29208"/>
    <cellStyle name="Note 4 6 5 2 4" xfId="29205"/>
    <cellStyle name="Note 4 6 5 3" xfId="17030"/>
    <cellStyle name="Note 4 6 5 3 2" xfId="17031"/>
    <cellStyle name="Note 4 6 5 3 2 2" xfId="17032"/>
    <cellStyle name="Note 4 6 5 3 2 2 2" xfId="29211"/>
    <cellStyle name="Note 4 6 5 3 2 3" xfId="29210"/>
    <cellStyle name="Note 4 6 5 3 3" xfId="17033"/>
    <cellStyle name="Note 4 6 5 3 3 2" xfId="17034"/>
    <cellStyle name="Note 4 6 5 3 3 2 2" xfId="29213"/>
    <cellStyle name="Note 4 6 5 3 3 3" xfId="29212"/>
    <cellStyle name="Note 4 6 5 4" xfId="17035"/>
    <cellStyle name="Note 4 6 5 4 2" xfId="17036"/>
    <cellStyle name="Note 4 6 5 4 2 2" xfId="29215"/>
    <cellStyle name="Note 4 6 5 4 3" xfId="29214"/>
    <cellStyle name="Note 4 6 5 5" xfId="29204"/>
    <cellStyle name="Note 4 6 6" xfId="17037"/>
    <cellStyle name="Note 4 6 6 2" xfId="29216"/>
    <cellStyle name="Note 4 6 7" xfId="17038"/>
    <cellStyle name="Note 4 6 7 2" xfId="29217"/>
    <cellStyle name="Note 4 7" xfId="17039"/>
    <cellStyle name="Note 4 7 2" xfId="17040"/>
    <cellStyle name="Note 4 7 2 2" xfId="17041"/>
    <cellStyle name="Note 4 7 2 2 2" xfId="17042"/>
    <cellStyle name="Note 4 7 2 2 2 2" xfId="17043"/>
    <cellStyle name="Note 4 7 2 2 3" xfId="17044"/>
    <cellStyle name="Note 4 7 2 2 3 2" xfId="17045"/>
    <cellStyle name="Note 4 7 2 2 4" xfId="17046"/>
    <cellStyle name="Note 4 7 2 2 4 2" xfId="29219"/>
    <cellStyle name="Note 4 7 2 2 5" xfId="17047"/>
    <cellStyle name="Note 4 7 2 3" xfId="17048"/>
    <cellStyle name="Note 4 7 2 3 2" xfId="17049"/>
    <cellStyle name="Note 4 7 2 3 3" xfId="17050"/>
    <cellStyle name="Note 4 7 2 4" xfId="17051"/>
    <cellStyle name="Note 4 7 2 4 2" xfId="17052"/>
    <cellStyle name="Note 4 7 2 4 2 2" xfId="17053"/>
    <cellStyle name="Note 4 7 2 4 2 2 2" xfId="17054"/>
    <cellStyle name="Note 4 7 2 4 2 2 2 2" xfId="29223"/>
    <cellStyle name="Note 4 7 2 4 2 2 3" xfId="29222"/>
    <cellStyle name="Note 4 7 2 4 2 3" xfId="17055"/>
    <cellStyle name="Note 4 7 2 4 2 3 2" xfId="17056"/>
    <cellStyle name="Note 4 7 2 4 2 3 2 2" xfId="29225"/>
    <cellStyle name="Note 4 7 2 4 2 3 3" xfId="29224"/>
    <cellStyle name="Note 4 7 2 4 2 4" xfId="29221"/>
    <cellStyle name="Note 4 7 2 4 3" xfId="17057"/>
    <cellStyle name="Note 4 7 2 4 3 2" xfId="17058"/>
    <cellStyle name="Note 4 7 2 4 3 2 2" xfId="17059"/>
    <cellStyle name="Note 4 7 2 4 3 2 2 2" xfId="29228"/>
    <cellStyle name="Note 4 7 2 4 3 2 3" xfId="29227"/>
    <cellStyle name="Note 4 7 2 4 3 3" xfId="17060"/>
    <cellStyle name="Note 4 7 2 4 3 3 2" xfId="17061"/>
    <cellStyle name="Note 4 7 2 4 3 3 2 2" xfId="29230"/>
    <cellStyle name="Note 4 7 2 4 3 3 3" xfId="29229"/>
    <cellStyle name="Note 4 7 2 4 3 4" xfId="29226"/>
    <cellStyle name="Note 4 7 2 4 4" xfId="17062"/>
    <cellStyle name="Note 4 7 2 4 4 2" xfId="17063"/>
    <cellStyle name="Note 4 7 2 4 4 2 2" xfId="29232"/>
    <cellStyle name="Note 4 7 2 4 4 3" xfId="29231"/>
    <cellStyle name="Note 4 7 2 4 5" xfId="29220"/>
    <cellStyle name="Note 4 7 2 5" xfId="17064"/>
    <cellStyle name="Note 4 7 2 6" xfId="17065"/>
    <cellStyle name="Note 4 7 2 6 2" xfId="17066"/>
    <cellStyle name="Note 4 7 2 6 2 2" xfId="17067"/>
    <cellStyle name="Note 4 7 2 6 2 2 2" xfId="29235"/>
    <cellStyle name="Note 4 7 2 6 2 3" xfId="29234"/>
    <cellStyle name="Note 4 7 2 6 3" xfId="17068"/>
    <cellStyle name="Note 4 7 2 6 3 2" xfId="17069"/>
    <cellStyle name="Note 4 7 2 6 3 2 2" xfId="29237"/>
    <cellStyle name="Note 4 7 2 6 3 3" xfId="29236"/>
    <cellStyle name="Note 4 7 2 6 4" xfId="29233"/>
    <cellStyle name="Note 4 7 2 7" xfId="17070"/>
    <cellStyle name="Note 4 7 2 7 2" xfId="17071"/>
    <cellStyle name="Note 4 7 2 7 2 2" xfId="17072"/>
    <cellStyle name="Note 4 7 2 7 2 2 2" xfId="29240"/>
    <cellStyle name="Note 4 7 2 7 2 3" xfId="29239"/>
    <cellStyle name="Note 4 7 2 7 3" xfId="17073"/>
    <cellStyle name="Note 4 7 2 7 3 2" xfId="17074"/>
    <cellStyle name="Note 4 7 2 7 3 2 2" xfId="29242"/>
    <cellStyle name="Note 4 7 2 7 3 3" xfId="29241"/>
    <cellStyle name="Note 4 7 2 7 4" xfId="29238"/>
    <cellStyle name="Note 4 7 2 8" xfId="17075"/>
    <cellStyle name="Note 4 7 2 8 2" xfId="17076"/>
    <cellStyle name="Note 4 7 2 8 2 2" xfId="29244"/>
    <cellStyle name="Note 4 7 2 8 3" xfId="29243"/>
    <cellStyle name="Note 4 7 2 9" xfId="29218"/>
    <cellStyle name="Note 4 7 3" xfId="17077"/>
    <cellStyle name="Note 4 7 3 2" xfId="17078"/>
    <cellStyle name="Note 4 7 3 2 2" xfId="17079"/>
    <cellStyle name="Note 4 7 3 2 2 2" xfId="17080"/>
    <cellStyle name="Note 4 7 3 2 3" xfId="17081"/>
    <cellStyle name="Note 4 7 3 2 3 2" xfId="29245"/>
    <cellStyle name="Note 4 7 3 2 4" xfId="17082"/>
    <cellStyle name="Note 4 7 3 3" xfId="17083"/>
    <cellStyle name="Note 4 7 3 3 2" xfId="17084"/>
    <cellStyle name="Note 4 7 3 3 2 2" xfId="17085"/>
    <cellStyle name="Note 4 7 3 3 2 2 2" xfId="17086"/>
    <cellStyle name="Note 4 7 3 3 2 2 2 2" xfId="29249"/>
    <cellStyle name="Note 4 7 3 3 2 2 3" xfId="29248"/>
    <cellStyle name="Note 4 7 3 3 2 3" xfId="17087"/>
    <cellStyle name="Note 4 7 3 3 2 3 2" xfId="17088"/>
    <cellStyle name="Note 4 7 3 3 2 3 2 2" xfId="29251"/>
    <cellStyle name="Note 4 7 3 3 2 3 3" xfId="29250"/>
    <cellStyle name="Note 4 7 3 3 2 4" xfId="29247"/>
    <cellStyle name="Note 4 7 3 3 3" xfId="17089"/>
    <cellStyle name="Note 4 7 3 3 3 2" xfId="17090"/>
    <cellStyle name="Note 4 7 3 3 3 2 2" xfId="17091"/>
    <cellStyle name="Note 4 7 3 3 3 2 2 2" xfId="29254"/>
    <cellStyle name="Note 4 7 3 3 3 2 3" xfId="29253"/>
    <cellStyle name="Note 4 7 3 3 3 3" xfId="17092"/>
    <cellStyle name="Note 4 7 3 3 3 3 2" xfId="17093"/>
    <cellStyle name="Note 4 7 3 3 3 3 2 2" xfId="29256"/>
    <cellStyle name="Note 4 7 3 3 3 3 3" xfId="29255"/>
    <cellStyle name="Note 4 7 3 3 3 4" xfId="29252"/>
    <cellStyle name="Note 4 7 3 3 4" xfId="17094"/>
    <cellStyle name="Note 4 7 3 3 4 2" xfId="17095"/>
    <cellStyle name="Note 4 7 3 3 4 2 2" xfId="29258"/>
    <cellStyle name="Note 4 7 3 3 4 3" xfId="29257"/>
    <cellStyle name="Note 4 7 3 3 5" xfId="29246"/>
    <cellStyle name="Note 4 7 3 4" xfId="17096"/>
    <cellStyle name="Note 4 7 3 4 2" xfId="17097"/>
    <cellStyle name="Note 4 7 3 5" xfId="17098"/>
    <cellStyle name="Note 4 7 3 5 2" xfId="29259"/>
    <cellStyle name="Note 4 7 3 6" xfId="17099"/>
    <cellStyle name="Note 4 7 3 6 2" xfId="29260"/>
    <cellStyle name="Note 4 7 4" xfId="17100"/>
    <cellStyle name="Note 4 7 4 2" xfId="17101"/>
    <cellStyle name="Note 4 7 4 2 2" xfId="17102"/>
    <cellStyle name="Note 4 7 4 3" xfId="17103"/>
    <cellStyle name="Note 4 7 4 3 2" xfId="29261"/>
    <cellStyle name="Note 4 7 4 4" xfId="17104"/>
    <cellStyle name="Note 4 7 5" xfId="17105"/>
    <cellStyle name="Note 4 7 5 2" xfId="17106"/>
    <cellStyle name="Note 4 7 5 2 2" xfId="17107"/>
    <cellStyle name="Note 4 7 5 2 2 2" xfId="17108"/>
    <cellStyle name="Note 4 7 5 2 2 2 2" xfId="29265"/>
    <cellStyle name="Note 4 7 5 2 2 3" xfId="29264"/>
    <cellStyle name="Note 4 7 5 2 3" xfId="17109"/>
    <cellStyle name="Note 4 7 5 2 3 2" xfId="17110"/>
    <cellStyle name="Note 4 7 5 2 3 2 2" xfId="29267"/>
    <cellStyle name="Note 4 7 5 2 3 3" xfId="29266"/>
    <cellStyle name="Note 4 7 5 2 4" xfId="29263"/>
    <cellStyle name="Note 4 7 5 3" xfId="17111"/>
    <cellStyle name="Note 4 7 5 3 2" xfId="17112"/>
    <cellStyle name="Note 4 7 5 3 2 2" xfId="17113"/>
    <cellStyle name="Note 4 7 5 3 2 2 2" xfId="29269"/>
    <cellStyle name="Note 4 7 5 3 2 3" xfId="29268"/>
    <cellStyle name="Note 4 7 5 3 3" xfId="17114"/>
    <cellStyle name="Note 4 7 5 3 3 2" xfId="17115"/>
    <cellStyle name="Note 4 7 5 3 3 2 2" xfId="29271"/>
    <cellStyle name="Note 4 7 5 3 3 3" xfId="29270"/>
    <cellStyle name="Note 4 7 5 4" xfId="17116"/>
    <cellStyle name="Note 4 7 5 4 2" xfId="17117"/>
    <cellStyle name="Note 4 7 5 4 2 2" xfId="29273"/>
    <cellStyle name="Note 4 7 5 4 3" xfId="29272"/>
    <cellStyle name="Note 4 7 5 5" xfId="29262"/>
    <cellStyle name="Note 4 7 6" xfId="17118"/>
    <cellStyle name="Note 4 7 6 2" xfId="29274"/>
    <cellStyle name="Note 4 7 7" xfId="17119"/>
    <cellStyle name="Note 4 7 7 2" xfId="29275"/>
    <cellStyle name="Note 4 8" xfId="17120"/>
    <cellStyle name="Note 4 8 2" xfId="17121"/>
    <cellStyle name="Note 4 8 2 2" xfId="17122"/>
    <cellStyle name="Note 4 8 2 2 2" xfId="17123"/>
    <cellStyle name="Note 4 8 2 2 2 2" xfId="17124"/>
    <cellStyle name="Note 4 8 2 2 3" xfId="17125"/>
    <cellStyle name="Note 4 8 2 2 3 2" xfId="17126"/>
    <cellStyle name="Note 4 8 2 2 4" xfId="17127"/>
    <cellStyle name="Note 4 8 2 2 4 2" xfId="29277"/>
    <cellStyle name="Note 4 8 2 2 5" xfId="17128"/>
    <cellStyle name="Note 4 8 2 3" xfId="17129"/>
    <cellStyle name="Note 4 8 2 3 2" xfId="17130"/>
    <cellStyle name="Note 4 8 2 3 3" xfId="17131"/>
    <cellStyle name="Note 4 8 2 4" xfId="17132"/>
    <cellStyle name="Note 4 8 2 4 2" xfId="17133"/>
    <cellStyle name="Note 4 8 2 4 2 2" xfId="17134"/>
    <cellStyle name="Note 4 8 2 4 2 2 2" xfId="17135"/>
    <cellStyle name="Note 4 8 2 4 2 2 2 2" xfId="29281"/>
    <cellStyle name="Note 4 8 2 4 2 2 3" xfId="29280"/>
    <cellStyle name="Note 4 8 2 4 2 3" xfId="17136"/>
    <cellStyle name="Note 4 8 2 4 2 3 2" xfId="17137"/>
    <cellStyle name="Note 4 8 2 4 2 3 2 2" xfId="29283"/>
    <cellStyle name="Note 4 8 2 4 2 3 3" xfId="29282"/>
    <cellStyle name="Note 4 8 2 4 2 4" xfId="29279"/>
    <cellStyle name="Note 4 8 2 4 3" xfId="17138"/>
    <cellStyle name="Note 4 8 2 4 3 2" xfId="17139"/>
    <cellStyle name="Note 4 8 2 4 3 2 2" xfId="17140"/>
    <cellStyle name="Note 4 8 2 4 3 2 2 2" xfId="29286"/>
    <cellStyle name="Note 4 8 2 4 3 2 3" xfId="29285"/>
    <cellStyle name="Note 4 8 2 4 3 3" xfId="17141"/>
    <cellStyle name="Note 4 8 2 4 3 3 2" xfId="17142"/>
    <cellStyle name="Note 4 8 2 4 3 3 2 2" xfId="29288"/>
    <cellStyle name="Note 4 8 2 4 3 3 3" xfId="29287"/>
    <cellStyle name="Note 4 8 2 4 3 4" xfId="29284"/>
    <cellStyle name="Note 4 8 2 4 4" xfId="17143"/>
    <cellStyle name="Note 4 8 2 4 4 2" xfId="17144"/>
    <cellStyle name="Note 4 8 2 4 4 2 2" xfId="29290"/>
    <cellStyle name="Note 4 8 2 4 4 3" xfId="29289"/>
    <cellStyle name="Note 4 8 2 4 5" xfId="29278"/>
    <cellStyle name="Note 4 8 2 5" xfId="17145"/>
    <cellStyle name="Note 4 8 2 6" xfId="17146"/>
    <cellStyle name="Note 4 8 2 6 2" xfId="17147"/>
    <cellStyle name="Note 4 8 2 6 2 2" xfId="17148"/>
    <cellStyle name="Note 4 8 2 6 2 2 2" xfId="29293"/>
    <cellStyle name="Note 4 8 2 6 2 3" xfId="29292"/>
    <cellStyle name="Note 4 8 2 6 3" xfId="17149"/>
    <cellStyle name="Note 4 8 2 6 3 2" xfId="17150"/>
    <cellStyle name="Note 4 8 2 6 3 2 2" xfId="29295"/>
    <cellStyle name="Note 4 8 2 6 3 3" xfId="29294"/>
    <cellStyle name="Note 4 8 2 6 4" xfId="29291"/>
    <cellStyle name="Note 4 8 2 7" xfId="17151"/>
    <cellStyle name="Note 4 8 2 7 2" xfId="17152"/>
    <cellStyle name="Note 4 8 2 7 2 2" xfId="17153"/>
    <cellStyle name="Note 4 8 2 7 2 2 2" xfId="29298"/>
    <cellStyle name="Note 4 8 2 7 2 3" xfId="29297"/>
    <cellStyle name="Note 4 8 2 7 3" xfId="17154"/>
    <cellStyle name="Note 4 8 2 7 3 2" xfId="17155"/>
    <cellStyle name="Note 4 8 2 7 3 2 2" xfId="29300"/>
    <cellStyle name="Note 4 8 2 7 3 3" xfId="29299"/>
    <cellStyle name="Note 4 8 2 7 4" xfId="29296"/>
    <cellStyle name="Note 4 8 2 8" xfId="17156"/>
    <cellStyle name="Note 4 8 2 8 2" xfId="17157"/>
    <cellStyle name="Note 4 8 2 8 2 2" xfId="29302"/>
    <cellStyle name="Note 4 8 2 8 3" xfId="29301"/>
    <cellStyle name="Note 4 8 2 9" xfId="29276"/>
    <cellStyle name="Note 4 8 3" xfId="17158"/>
    <cellStyle name="Note 4 8 3 2" xfId="17159"/>
    <cellStyle name="Note 4 8 3 2 2" xfId="17160"/>
    <cellStyle name="Note 4 8 3 2 2 2" xfId="17161"/>
    <cellStyle name="Note 4 8 3 2 3" xfId="17162"/>
    <cellStyle name="Note 4 8 3 2 3 2" xfId="29303"/>
    <cellStyle name="Note 4 8 3 2 4" xfId="17163"/>
    <cellStyle name="Note 4 8 3 3" xfId="17164"/>
    <cellStyle name="Note 4 8 3 3 2" xfId="17165"/>
    <cellStyle name="Note 4 8 3 3 2 2" xfId="17166"/>
    <cellStyle name="Note 4 8 3 3 2 2 2" xfId="17167"/>
    <cellStyle name="Note 4 8 3 3 2 2 2 2" xfId="29307"/>
    <cellStyle name="Note 4 8 3 3 2 2 3" xfId="29306"/>
    <cellStyle name="Note 4 8 3 3 2 3" xfId="17168"/>
    <cellStyle name="Note 4 8 3 3 2 3 2" xfId="17169"/>
    <cellStyle name="Note 4 8 3 3 2 3 2 2" xfId="29309"/>
    <cellStyle name="Note 4 8 3 3 2 3 3" xfId="29308"/>
    <cellStyle name="Note 4 8 3 3 2 4" xfId="29305"/>
    <cellStyle name="Note 4 8 3 3 3" xfId="17170"/>
    <cellStyle name="Note 4 8 3 3 3 2" xfId="17171"/>
    <cellStyle name="Note 4 8 3 3 3 2 2" xfId="17172"/>
    <cellStyle name="Note 4 8 3 3 3 2 2 2" xfId="29312"/>
    <cellStyle name="Note 4 8 3 3 3 2 3" xfId="29311"/>
    <cellStyle name="Note 4 8 3 3 3 3" xfId="17173"/>
    <cellStyle name="Note 4 8 3 3 3 3 2" xfId="17174"/>
    <cellStyle name="Note 4 8 3 3 3 3 2 2" xfId="29314"/>
    <cellStyle name="Note 4 8 3 3 3 3 3" xfId="29313"/>
    <cellStyle name="Note 4 8 3 3 3 4" xfId="29310"/>
    <cellStyle name="Note 4 8 3 3 4" xfId="17175"/>
    <cellStyle name="Note 4 8 3 3 4 2" xfId="17176"/>
    <cellStyle name="Note 4 8 3 3 4 2 2" xfId="29316"/>
    <cellStyle name="Note 4 8 3 3 4 3" xfId="29315"/>
    <cellStyle name="Note 4 8 3 3 5" xfId="29304"/>
    <cellStyle name="Note 4 8 3 4" xfId="17177"/>
    <cellStyle name="Note 4 8 3 4 2" xfId="17178"/>
    <cellStyle name="Note 4 8 3 5" xfId="17179"/>
    <cellStyle name="Note 4 8 3 5 2" xfId="29317"/>
    <cellStyle name="Note 4 8 3 6" xfId="17180"/>
    <cellStyle name="Note 4 8 3 6 2" xfId="29318"/>
    <cellStyle name="Note 4 8 4" xfId="17181"/>
    <cellStyle name="Note 4 8 4 2" xfId="17182"/>
    <cellStyle name="Note 4 8 4 2 2" xfId="17183"/>
    <cellStyle name="Note 4 8 4 3" xfId="17184"/>
    <cellStyle name="Note 4 8 4 3 2" xfId="29319"/>
    <cellStyle name="Note 4 8 4 4" xfId="17185"/>
    <cellStyle name="Note 4 8 5" xfId="17186"/>
    <cellStyle name="Note 4 8 5 2" xfId="17187"/>
    <cellStyle name="Note 4 8 5 2 2" xfId="17188"/>
    <cellStyle name="Note 4 8 5 2 2 2" xfId="17189"/>
    <cellStyle name="Note 4 8 5 2 2 2 2" xfId="29323"/>
    <cellStyle name="Note 4 8 5 2 2 3" xfId="29322"/>
    <cellStyle name="Note 4 8 5 2 3" xfId="17190"/>
    <cellStyle name="Note 4 8 5 2 3 2" xfId="17191"/>
    <cellStyle name="Note 4 8 5 2 3 2 2" xfId="29325"/>
    <cellStyle name="Note 4 8 5 2 3 3" xfId="29324"/>
    <cellStyle name="Note 4 8 5 2 4" xfId="29321"/>
    <cellStyle name="Note 4 8 5 3" xfId="17192"/>
    <cellStyle name="Note 4 8 5 3 2" xfId="17193"/>
    <cellStyle name="Note 4 8 5 3 2 2" xfId="17194"/>
    <cellStyle name="Note 4 8 5 3 2 2 2" xfId="29327"/>
    <cellStyle name="Note 4 8 5 3 2 3" xfId="29326"/>
    <cellStyle name="Note 4 8 5 3 3" xfId="17195"/>
    <cellStyle name="Note 4 8 5 3 3 2" xfId="17196"/>
    <cellStyle name="Note 4 8 5 3 3 2 2" xfId="29329"/>
    <cellStyle name="Note 4 8 5 3 3 3" xfId="29328"/>
    <cellStyle name="Note 4 8 5 4" xfId="17197"/>
    <cellStyle name="Note 4 8 5 4 2" xfId="17198"/>
    <cellStyle name="Note 4 8 5 4 2 2" xfId="29331"/>
    <cellStyle name="Note 4 8 5 4 3" xfId="29330"/>
    <cellStyle name="Note 4 8 5 5" xfId="29320"/>
    <cellStyle name="Note 4 8 6" xfId="17199"/>
    <cellStyle name="Note 4 8 6 2" xfId="29332"/>
    <cellStyle name="Note 4 8 7" xfId="17200"/>
    <cellStyle name="Note 4 8 7 2" xfId="29333"/>
    <cellStyle name="Note 4 9" xfId="28927"/>
    <cellStyle name="Note 5" xfId="14034"/>
    <cellStyle name="Note 5 2" xfId="17201"/>
    <cellStyle name="Note 5 2 2" xfId="17202"/>
    <cellStyle name="Note 5 2 2 2" xfId="17203"/>
    <cellStyle name="Note 5 2 2 2 2" xfId="17204"/>
    <cellStyle name="Note 5 2 2 2 2 2" xfId="17205"/>
    <cellStyle name="Note 5 2 2 2 3" xfId="17206"/>
    <cellStyle name="Note 5 2 2 2 3 2" xfId="17207"/>
    <cellStyle name="Note 5 2 2 2 4" xfId="17208"/>
    <cellStyle name="Note 5 2 2 2 4 2" xfId="29335"/>
    <cellStyle name="Note 5 2 2 2 5" xfId="17209"/>
    <cellStyle name="Note 5 2 2 3" xfId="17210"/>
    <cellStyle name="Note 5 2 2 3 2" xfId="17211"/>
    <cellStyle name="Note 5 2 2 3 3" xfId="17212"/>
    <cellStyle name="Note 5 2 2 4" xfId="17213"/>
    <cellStyle name="Note 5 2 2 4 2" xfId="17214"/>
    <cellStyle name="Note 5 2 2 4 2 2" xfId="17215"/>
    <cellStyle name="Note 5 2 2 4 2 2 2" xfId="17216"/>
    <cellStyle name="Note 5 2 2 4 2 2 2 2" xfId="29339"/>
    <cellStyle name="Note 5 2 2 4 2 2 3" xfId="29338"/>
    <cellStyle name="Note 5 2 2 4 2 3" xfId="17217"/>
    <cellStyle name="Note 5 2 2 4 2 3 2" xfId="17218"/>
    <cellStyle name="Note 5 2 2 4 2 3 2 2" xfId="29341"/>
    <cellStyle name="Note 5 2 2 4 2 3 3" xfId="29340"/>
    <cellStyle name="Note 5 2 2 4 2 4" xfId="29337"/>
    <cellStyle name="Note 5 2 2 4 3" xfId="17219"/>
    <cellStyle name="Note 5 2 2 4 3 2" xfId="17220"/>
    <cellStyle name="Note 5 2 2 4 3 2 2" xfId="17221"/>
    <cellStyle name="Note 5 2 2 4 3 2 2 2" xfId="29344"/>
    <cellStyle name="Note 5 2 2 4 3 2 3" xfId="29343"/>
    <cellStyle name="Note 5 2 2 4 3 3" xfId="17222"/>
    <cellStyle name="Note 5 2 2 4 3 3 2" xfId="17223"/>
    <cellStyle name="Note 5 2 2 4 3 3 2 2" xfId="29346"/>
    <cellStyle name="Note 5 2 2 4 3 3 3" xfId="29345"/>
    <cellStyle name="Note 5 2 2 4 3 4" xfId="29342"/>
    <cellStyle name="Note 5 2 2 4 4" xfId="17224"/>
    <cellStyle name="Note 5 2 2 4 4 2" xfId="17225"/>
    <cellStyle name="Note 5 2 2 4 4 2 2" xfId="29348"/>
    <cellStyle name="Note 5 2 2 4 4 3" xfId="29347"/>
    <cellStyle name="Note 5 2 2 4 5" xfId="29336"/>
    <cellStyle name="Note 5 2 2 5" xfId="17226"/>
    <cellStyle name="Note 5 2 2 6" xfId="17227"/>
    <cellStyle name="Note 5 2 2 6 2" xfId="17228"/>
    <cellStyle name="Note 5 2 2 6 2 2" xfId="17229"/>
    <cellStyle name="Note 5 2 2 6 2 2 2" xfId="29351"/>
    <cellStyle name="Note 5 2 2 6 2 3" xfId="29350"/>
    <cellStyle name="Note 5 2 2 6 3" xfId="17230"/>
    <cellStyle name="Note 5 2 2 6 3 2" xfId="17231"/>
    <cellStyle name="Note 5 2 2 6 3 2 2" xfId="29353"/>
    <cellStyle name="Note 5 2 2 6 3 3" xfId="29352"/>
    <cellStyle name="Note 5 2 2 6 4" xfId="29349"/>
    <cellStyle name="Note 5 2 2 7" xfId="17232"/>
    <cellStyle name="Note 5 2 2 7 2" xfId="17233"/>
    <cellStyle name="Note 5 2 2 7 2 2" xfId="17234"/>
    <cellStyle name="Note 5 2 2 7 2 2 2" xfId="29356"/>
    <cellStyle name="Note 5 2 2 7 2 3" xfId="29355"/>
    <cellStyle name="Note 5 2 2 7 3" xfId="17235"/>
    <cellStyle name="Note 5 2 2 7 3 2" xfId="17236"/>
    <cellStyle name="Note 5 2 2 7 3 2 2" xfId="29358"/>
    <cellStyle name="Note 5 2 2 7 3 3" xfId="29357"/>
    <cellStyle name="Note 5 2 2 7 4" xfId="29354"/>
    <cellStyle name="Note 5 2 2 8" xfId="17237"/>
    <cellStyle name="Note 5 2 2 8 2" xfId="17238"/>
    <cellStyle name="Note 5 2 2 8 2 2" xfId="29360"/>
    <cellStyle name="Note 5 2 2 8 3" xfId="29359"/>
    <cellStyle name="Note 5 2 2 9" xfId="29334"/>
    <cellStyle name="Note 5 2 3" xfId="17239"/>
    <cellStyle name="Note 5 2 3 2" xfId="17240"/>
    <cellStyle name="Note 5 2 3 2 2" xfId="17241"/>
    <cellStyle name="Note 5 2 3 2 2 2" xfId="17242"/>
    <cellStyle name="Note 5 2 3 2 3" xfId="17243"/>
    <cellStyle name="Note 5 2 3 2 3 2" xfId="29361"/>
    <cellStyle name="Note 5 2 3 2 4" xfId="17244"/>
    <cellStyle name="Note 5 2 3 3" xfId="17245"/>
    <cellStyle name="Note 5 2 3 3 2" xfId="17246"/>
    <cellStyle name="Note 5 2 3 3 2 2" xfId="17247"/>
    <cellStyle name="Note 5 2 3 3 2 2 2" xfId="17248"/>
    <cellStyle name="Note 5 2 3 3 2 2 2 2" xfId="29365"/>
    <cellStyle name="Note 5 2 3 3 2 2 3" xfId="29364"/>
    <cellStyle name="Note 5 2 3 3 2 3" xfId="17249"/>
    <cellStyle name="Note 5 2 3 3 2 3 2" xfId="17250"/>
    <cellStyle name="Note 5 2 3 3 2 3 2 2" xfId="29367"/>
    <cellStyle name="Note 5 2 3 3 2 3 3" xfId="29366"/>
    <cellStyle name="Note 5 2 3 3 2 4" xfId="29363"/>
    <cellStyle name="Note 5 2 3 3 3" xfId="17251"/>
    <cellStyle name="Note 5 2 3 3 3 2" xfId="17252"/>
    <cellStyle name="Note 5 2 3 3 3 2 2" xfId="17253"/>
    <cellStyle name="Note 5 2 3 3 3 2 2 2" xfId="29370"/>
    <cellStyle name="Note 5 2 3 3 3 2 3" xfId="29369"/>
    <cellStyle name="Note 5 2 3 3 3 3" xfId="17254"/>
    <cellStyle name="Note 5 2 3 3 3 3 2" xfId="17255"/>
    <cellStyle name="Note 5 2 3 3 3 3 2 2" xfId="29372"/>
    <cellStyle name="Note 5 2 3 3 3 3 3" xfId="29371"/>
    <cellStyle name="Note 5 2 3 3 3 4" xfId="29368"/>
    <cellStyle name="Note 5 2 3 3 4" xfId="17256"/>
    <cellStyle name="Note 5 2 3 3 4 2" xfId="17257"/>
    <cellStyle name="Note 5 2 3 3 4 2 2" xfId="29374"/>
    <cellStyle name="Note 5 2 3 3 4 3" xfId="29373"/>
    <cellStyle name="Note 5 2 3 3 5" xfId="29362"/>
    <cellStyle name="Note 5 2 3 4" xfId="17258"/>
    <cellStyle name="Note 5 2 3 4 2" xfId="17259"/>
    <cellStyle name="Note 5 2 3 5" xfId="17260"/>
    <cellStyle name="Note 5 2 3 5 2" xfId="29375"/>
    <cellStyle name="Note 5 2 3 6" xfId="17261"/>
    <cellStyle name="Note 5 2 3 6 2" xfId="29376"/>
    <cellStyle name="Note 5 2 4" xfId="17262"/>
    <cellStyle name="Note 5 2 4 2" xfId="17263"/>
    <cellStyle name="Note 5 2 4 2 2" xfId="17264"/>
    <cellStyle name="Note 5 2 4 3" xfId="17265"/>
    <cellStyle name="Note 5 2 4 3 2" xfId="29377"/>
    <cellStyle name="Note 5 2 4 4" xfId="17266"/>
    <cellStyle name="Note 5 2 5" xfId="17267"/>
    <cellStyle name="Note 5 2 5 2" xfId="17268"/>
    <cellStyle name="Note 5 2 5 2 2" xfId="17269"/>
    <cellStyle name="Note 5 2 5 2 2 2" xfId="17270"/>
    <cellStyle name="Note 5 2 5 2 2 2 2" xfId="29381"/>
    <cellStyle name="Note 5 2 5 2 2 3" xfId="29380"/>
    <cellStyle name="Note 5 2 5 2 3" xfId="17271"/>
    <cellStyle name="Note 5 2 5 2 3 2" xfId="17272"/>
    <cellStyle name="Note 5 2 5 2 3 2 2" xfId="29383"/>
    <cellStyle name="Note 5 2 5 2 3 3" xfId="29382"/>
    <cellStyle name="Note 5 2 5 2 4" xfId="29379"/>
    <cellStyle name="Note 5 2 5 3" xfId="17273"/>
    <cellStyle name="Note 5 2 5 3 2" xfId="17274"/>
    <cellStyle name="Note 5 2 5 3 2 2" xfId="17275"/>
    <cellStyle name="Note 5 2 5 3 2 2 2" xfId="29385"/>
    <cellStyle name="Note 5 2 5 3 2 3" xfId="29384"/>
    <cellStyle name="Note 5 2 5 3 3" xfId="17276"/>
    <cellStyle name="Note 5 2 5 3 3 2" xfId="17277"/>
    <cellStyle name="Note 5 2 5 3 3 2 2" xfId="29387"/>
    <cellStyle name="Note 5 2 5 3 3 3" xfId="29386"/>
    <cellStyle name="Note 5 2 5 4" xfId="17278"/>
    <cellStyle name="Note 5 2 5 4 2" xfId="17279"/>
    <cellStyle name="Note 5 2 5 4 2 2" xfId="29389"/>
    <cellStyle name="Note 5 2 5 4 3" xfId="29388"/>
    <cellStyle name="Note 5 2 5 5" xfId="29378"/>
    <cellStyle name="Note 5 2 6" xfId="17280"/>
    <cellStyle name="Note 5 2 6 2" xfId="29390"/>
    <cellStyle name="Note 5 2 7" xfId="17281"/>
    <cellStyle name="Note 5 2 7 2" xfId="29391"/>
    <cellStyle name="Note 5 3" xfId="17282"/>
    <cellStyle name="Note 5 3 2" xfId="17283"/>
    <cellStyle name="Note 5 3 2 2" xfId="17284"/>
    <cellStyle name="Note 5 3 2 2 2" xfId="17285"/>
    <cellStyle name="Note 5 3 2 2 2 2" xfId="17286"/>
    <cellStyle name="Note 5 3 2 2 3" xfId="17287"/>
    <cellStyle name="Note 5 3 2 2 3 2" xfId="17288"/>
    <cellStyle name="Note 5 3 2 2 4" xfId="17289"/>
    <cellStyle name="Note 5 3 2 2 4 2" xfId="29393"/>
    <cellStyle name="Note 5 3 2 2 5" xfId="17290"/>
    <cellStyle name="Note 5 3 2 3" xfId="17291"/>
    <cellStyle name="Note 5 3 2 3 2" xfId="17292"/>
    <cellStyle name="Note 5 3 2 3 3" xfId="17293"/>
    <cellStyle name="Note 5 3 2 4" xfId="17294"/>
    <cellStyle name="Note 5 3 2 4 2" xfId="17295"/>
    <cellStyle name="Note 5 3 2 4 2 2" xfId="17296"/>
    <cellStyle name="Note 5 3 2 4 2 2 2" xfId="17297"/>
    <cellStyle name="Note 5 3 2 4 2 2 2 2" xfId="29397"/>
    <cellStyle name="Note 5 3 2 4 2 2 3" xfId="29396"/>
    <cellStyle name="Note 5 3 2 4 2 3" xfId="17298"/>
    <cellStyle name="Note 5 3 2 4 2 3 2" xfId="17299"/>
    <cellStyle name="Note 5 3 2 4 2 3 2 2" xfId="29399"/>
    <cellStyle name="Note 5 3 2 4 2 3 3" xfId="29398"/>
    <cellStyle name="Note 5 3 2 4 2 4" xfId="29395"/>
    <cellStyle name="Note 5 3 2 4 3" xfId="17300"/>
    <cellStyle name="Note 5 3 2 4 3 2" xfId="17301"/>
    <cellStyle name="Note 5 3 2 4 3 2 2" xfId="17302"/>
    <cellStyle name="Note 5 3 2 4 3 2 2 2" xfId="29402"/>
    <cellStyle name="Note 5 3 2 4 3 2 3" xfId="29401"/>
    <cellStyle name="Note 5 3 2 4 3 3" xfId="17303"/>
    <cellStyle name="Note 5 3 2 4 3 3 2" xfId="17304"/>
    <cellStyle name="Note 5 3 2 4 3 3 2 2" xfId="29404"/>
    <cellStyle name="Note 5 3 2 4 3 3 3" xfId="29403"/>
    <cellStyle name="Note 5 3 2 4 3 4" xfId="29400"/>
    <cellStyle name="Note 5 3 2 4 4" xfId="17305"/>
    <cellStyle name="Note 5 3 2 4 4 2" xfId="17306"/>
    <cellStyle name="Note 5 3 2 4 4 2 2" xfId="29406"/>
    <cellStyle name="Note 5 3 2 4 4 3" xfId="29405"/>
    <cellStyle name="Note 5 3 2 4 5" xfId="29394"/>
    <cellStyle name="Note 5 3 2 5" xfId="17307"/>
    <cellStyle name="Note 5 3 2 6" xfId="17308"/>
    <cellStyle name="Note 5 3 2 6 2" xfId="17309"/>
    <cellStyle name="Note 5 3 2 6 2 2" xfId="17310"/>
    <cellStyle name="Note 5 3 2 6 2 2 2" xfId="29409"/>
    <cellStyle name="Note 5 3 2 6 2 3" xfId="29408"/>
    <cellStyle name="Note 5 3 2 6 3" xfId="17311"/>
    <cellStyle name="Note 5 3 2 6 3 2" xfId="17312"/>
    <cellStyle name="Note 5 3 2 6 3 2 2" xfId="29411"/>
    <cellStyle name="Note 5 3 2 6 3 3" xfId="29410"/>
    <cellStyle name="Note 5 3 2 6 4" xfId="29407"/>
    <cellStyle name="Note 5 3 2 7" xfId="17313"/>
    <cellStyle name="Note 5 3 2 7 2" xfId="17314"/>
    <cellStyle name="Note 5 3 2 7 2 2" xfId="17315"/>
    <cellStyle name="Note 5 3 2 7 2 2 2" xfId="29414"/>
    <cellStyle name="Note 5 3 2 7 2 3" xfId="29413"/>
    <cellStyle name="Note 5 3 2 7 3" xfId="17316"/>
    <cellStyle name="Note 5 3 2 7 3 2" xfId="17317"/>
    <cellStyle name="Note 5 3 2 7 3 2 2" xfId="29416"/>
    <cellStyle name="Note 5 3 2 7 3 3" xfId="29415"/>
    <cellStyle name="Note 5 3 2 7 4" xfId="29412"/>
    <cellStyle name="Note 5 3 2 8" xfId="17318"/>
    <cellStyle name="Note 5 3 2 8 2" xfId="17319"/>
    <cellStyle name="Note 5 3 2 8 2 2" xfId="29418"/>
    <cellStyle name="Note 5 3 2 8 3" xfId="29417"/>
    <cellStyle name="Note 5 3 2 9" xfId="29392"/>
    <cellStyle name="Note 5 3 3" xfId="17320"/>
    <cellStyle name="Note 5 3 3 2" xfId="17321"/>
    <cellStyle name="Note 5 3 3 2 2" xfId="17322"/>
    <cellStyle name="Note 5 3 3 2 2 2" xfId="17323"/>
    <cellStyle name="Note 5 3 3 2 3" xfId="17324"/>
    <cellStyle name="Note 5 3 3 2 3 2" xfId="29419"/>
    <cellStyle name="Note 5 3 3 2 4" xfId="17325"/>
    <cellStyle name="Note 5 3 3 3" xfId="17326"/>
    <cellStyle name="Note 5 3 3 3 2" xfId="17327"/>
    <cellStyle name="Note 5 3 3 3 2 2" xfId="17328"/>
    <cellStyle name="Note 5 3 3 3 2 2 2" xfId="17329"/>
    <cellStyle name="Note 5 3 3 3 2 2 2 2" xfId="29423"/>
    <cellStyle name="Note 5 3 3 3 2 2 3" xfId="29422"/>
    <cellStyle name="Note 5 3 3 3 2 3" xfId="17330"/>
    <cellStyle name="Note 5 3 3 3 2 3 2" xfId="17331"/>
    <cellStyle name="Note 5 3 3 3 2 3 2 2" xfId="29425"/>
    <cellStyle name="Note 5 3 3 3 2 3 3" xfId="29424"/>
    <cellStyle name="Note 5 3 3 3 2 4" xfId="29421"/>
    <cellStyle name="Note 5 3 3 3 3" xfId="17332"/>
    <cellStyle name="Note 5 3 3 3 3 2" xfId="17333"/>
    <cellStyle name="Note 5 3 3 3 3 2 2" xfId="17334"/>
    <cellStyle name="Note 5 3 3 3 3 2 2 2" xfId="29428"/>
    <cellStyle name="Note 5 3 3 3 3 2 3" xfId="29427"/>
    <cellStyle name="Note 5 3 3 3 3 3" xfId="17335"/>
    <cellStyle name="Note 5 3 3 3 3 3 2" xfId="17336"/>
    <cellStyle name="Note 5 3 3 3 3 3 2 2" xfId="29430"/>
    <cellStyle name="Note 5 3 3 3 3 3 3" xfId="29429"/>
    <cellStyle name="Note 5 3 3 3 3 4" xfId="29426"/>
    <cellStyle name="Note 5 3 3 3 4" xfId="17337"/>
    <cellStyle name="Note 5 3 3 3 4 2" xfId="17338"/>
    <cellStyle name="Note 5 3 3 3 4 2 2" xfId="29432"/>
    <cellStyle name="Note 5 3 3 3 4 3" xfId="29431"/>
    <cellStyle name="Note 5 3 3 3 5" xfId="29420"/>
    <cellStyle name="Note 5 3 3 4" xfId="17339"/>
    <cellStyle name="Note 5 3 3 4 2" xfId="17340"/>
    <cellStyle name="Note 5 3 3 5" xfId="17341"/>
    <cellStyle name="Note 5 3 3 5 2" xfId="29433"/>
    <cellStyle name="Note 5 3 3 6" xfId="17342"/>
    <cellStyle name="Note 5 3 3 6 2" xfId="29434"/>
    <cellStyle name="Note 5 3 4" xfId="17343"/>
    <cellStyle name="Note 5 3 4 2" xfId="17344"/>
    <cellStyle name="Note 5 3 4 2 2" xfId="17345"/>
    <cellStyle name="Note 5 3 4 3" xfId="17346"/>
    <cellStyle name="Note 5 3 4 3 2" xfId="29435"/>
    <cellStyle name="Note 5 3 4 4" xfId="17347"/>
    <cellStyle name="Note 5 3 5" xfId="17348"/>
    <cellStyle name="Note 5 3 5 2" xfId="17349"/>
    <cellStyle name="Note 5 3 5 2 2" xfId="17350"/>
    <cellStyle name="Note 5 3 5 2 2 2" xfId="17351"/>
    <cellStyle name="Note 5 3 5 2 2 2 2" xfId="29439"/>
    <cellStyle name="Note 5 3 5 2 2 3" xfId="29438"/>
    <cellStyle name="Note 5 3 5 2 3" xfId="17352"/>
    <cellStyle name="Note 5 3 5 2 3 2" xfId="17353"/>
    <cellStyle name="Note 5 3 5 2 3 2 2" xfId="29441"/>
    <cellStyle name="Note 5 3 5 2 3 3" xfId="29440"/>
    <cellStyle name="Note 5 3 5 2 4" xfId="29437"/>
    <cellStyle name="Note 5 3 5 3" xfId="17354"/>
    <cellStyle name="Note 5 3 5 3 2" xfId="17355"/>
    <cellStyle name="Note 5 3 5 3 2 2" xfId="17356"/>
    <cellStyle name="Note 5 3 5 3 2 2 2" xfId="29443"/>
    <cellStyle name="Note 5 3 5 3 2 3" xfId="29442"/>
    <cellStyle name="Note 5 3 5 3 3" xfId="17357"/>
    <cellStyle name="Note 5 3 5 3 3 2" xfId="17358"/>
    <cellStyle name="Note 5 3 5 3 3 2 2" xfId="29445"/>
    <cellStyle name="Note 5 3 5 3 3 3" xfId="29444"/>
    <cellStyle name="Note 5 3 5 4" xfId="17359"/>
    <cellStyle name="Note 5 3 5 4 2" xfId="17360"/>
    <cellStyle name="Note 5 3 5 4 2 2" xfId="29447"/>
    <cellStyle name="Note 5 3 5 4 3" xfId="29446"/>
    <cellStyle name="Note 5 3 5 5" xfId="29436"/>
    <cellStyle name="Note 5 3 6" xfId="17361"/>
    <cellStyle name="Note 5 3 6 2" xfId="29448"/>
    <cellStyle name="Note 5 3 7" xfId="17362"/>
    <cellStyle name="Note 5 3 7 2" xfId="29449"/>
    <cellStyle name="Note 5 4" xfId="17363"/>
    <cellStyle name="Note 5 4 2" xfId="17364"/>
    <cellStyle name="Note 5 4 2 2" xfId="17365"/>
    <cellStyle name="Note 5 4 2 2 2" xfId="17366"/>
    <cellStyle name="Note 5 4 2 2 2 2" xfId="17367"/>
    <cellStyle name="Note 5 4 2 2 3" xfId="17368"/>
    <cellStyle name="Note 5 4 2 2 3 2" xfId="17369"/>
    <cellStyle name="Note 5 4 2 2 4" xfId="17370"/>
    <cellStyle name="Note 5 4 2 2 4 2" xfId="29451"/>
    <cellStyle name="Note 5 4 2 2 5" xfId="17371"/>
    <cellStyle name="Note 5 4 2 3" xfId="17372"/>
    <cellStyle name="Note 5 4 2 3 2" xfId="17373"/>
    <cellStyle name="Note 5 4 2 3 3" xfId="17374"/>
    <cellStyle name="Note 5 4 2 4" xfId="17375"/>
    <cellStyle name="Note 5 4 2 4 2" xfId="17376"/>
    <cellStyle name="Note 5 4 2 4 2 2" xfId="17377"/>
    <cellStyle name="Note 5 4 2 4 2 2 2" xfId="17378"/>
    <cellStyle name="Note 5 4 2 4 2 2 2 2" xfId="29455"/>
    <cellStyle name="Note 5 4 2 4 2 2 3" xfId="29454"/>
    <cellStyle name="Note 5 4 2 4 2 3" xfId="17379"/>
    <cellStyle name="Note 5 4 2 4 2 3 2" xfId="17380"/>
    <cellStyle name="Note 5 4 2 4 2 3 2 2" xfId="29457"/>
    <cellStyle name="Note 5 4 2 4 2 3 3" xfId="29456"/>
    <cellStyle name="Note 5 4 2 4 2 4" xfId="29453"/>
    <cellStyle name="Note 5 4 2 4 3" xfId="17381"/>
    <cellStyle name="Note 5 4 2 4 3 2" xfId="17382"/>
    <cellStyle name="Note 5 4 2 4 3 2 2" xfId="17383"/>
    <cellStyle name="Note 5 4 2 4 3 2 2 2" xfId="29460"/>
    <cellStyle name="Note 5 4 2 4 3 2 3" xfId="29459"/>
    <cellStyle name="Note 5 4 2 4 3 3" xfId="17384"/>
    <cellStyle name="Note 5 4 2 4 3 3 2" xfId="17385"/>
    <cellStyle name="Note 5 4 2 4 3 3 2 2" xfId="29462"/>
    <cellStyle name="Note 5 4 2 4 3 3 3" xfId="29461"/>
    <cellStyle name="Note 5 4 2 4 3 4" xfId="29458"/>
    <cellStyle name="Note 5 4 2 4 4" xfId="17386"/>
    <cellStyle name="Note 5 4 2 4 4 2" xfId="17387"/>
    <cellStyle name="Note 5 4 2 4 4 2 2" xfId="29464"/>
    <cellStyle name="Note 5 4 2 4 4 3" xfId="29463"/>
    <cellStyle name="Note 5 4 2 4 5" xfId="29452"/>
    <cellStyle name="Note 5 4 2 5" xfId="17388"/>
    <cellStyle name="Note 5 4 2 6" xfId="17389"/>
    <cellStyle name="Note 5 4 2 6 2" xfId="17390"/>
    <cellStyle name="Note 5 4 2 6 2 2" xfId="17391"/>
    <cellStyle name="Note 5 4 2 6 2 2 2" xfId="29467"/>
    <cellStyle name="Note 5 4 2 6 2 3" xfId="29466"/>
    <cellStyle name="Note 5 4 2 6 3" xfId="17392"/>
    <cellStyle name="Note 5 4 2 6 3 2" xfId="17393"/>
    <cellStyle name="Note 5 4 2 6 3 2 2" xfId="29469"/>
    <cellStyle name="Note 5 4 2 6 3 3" xfId="29468"/>
    <cellStyle name="Note 5 4 2 6 4" xfId="29465"/>
    <cellStyle name="Note 5 4 2 7" xfId="17394"/>
    <cellStyle name="Note 5 4 2 7 2" xfId="17395"/>
    <cellStyle name="Note 5 4 2 7 2 2" xfId="17396"/>
    <cellStyle name="Note 5 4 2 7 2 2 2" xfId="29472"/>
    <cellStyle name="Note 5 4 2 7 2 3" xfId="29471"/>
    <cellStyle name="Note 5 4 2 7 3" xfId="17397"/>
    <cellStyle name="Note 5 4 2 7 3 2" xfId="17398"/>
    <cellStyle name="Note 5 4 2 7 3 2 2" xfId="29474"/>
    <cellStyle name="Note 5 4 2 7 3 3" xfId="29473"/>
    <cellStyle name="Note 5 4 2 7 4" xfId="29470"/>
    <cellStyle name="Note 5 4 2 8" xfId="17399"/>
    <cellStyle name="Note 5 4 2 8 2" xfId="17400"/>
    <cellStyle name="Note 5 4 2 8 2 2" xfId="29476"/>
    <cellStyle name="Note 5 4 2 8 3" xfId="29475"/>
    <cellStyle name="Note 5 4 2 9" xfId="29450"/>
    <cellStyle name="Note 5 4 3" xfId="17401"/>
    <cellStyle name="Note 5 4 3 2" xfId="17402"/>
    <cellStyle name="Note 5 4 3 2 2" xfId="17403"/>
    <cellStyle name="Note 5 4 3 2 2 2" xfId="17404"/>
    <cellStyle name="Note 5 4 3 2 3" xfId="17405"/>
    <cellStyle name="Note 5 4 3 2 3 2" xfId="29477"/>
    <cellStyle name="Note 5 4 3 2 4" xfId="17406"/>
    <cellStyle name="Note 5 4 3 3" xfId="17407"/>
    <cellStyle name="Note 5 4 3 3 2" xfId="17408"/>
    <cellStyle name="Note 5 4 3 3 2 2" xfId="17409"/>
    <cellStyle name="Note 5 4 3 3 2 2 2" xfId="17410"/>
    <cellStyle name="Note 5 4 3 3 2 2 2 2" xfId="29481"/>
    <cellStyle name="Note 5 4 3 3 2 2 3" xfId="29480"/>
    <cellStyle name="Note 5 4 3 3 2 3" xfId="17411"/>
    <cellStyle name="Note 5 4 3 3 2 3 2" xfId="17412"/>
    <cellStyle name="Note 5 4 3 3 2 3 2 2" xfId="29483"/>
    <cellStyle name="Note 5 4 3 3 2 3 3" xfId="29482"/>
    <cellStyle name="Note 5 4 3 3 2 4" xfId="29479"/>
    <cellStyle name="Note 5 4 3 3 3" xfId="17413"/>
    <cellStyle name="Note 5 4 3 3 3 2" xfId="17414"/>
    <cellStyle name="Note 5 4 3 3 3 2 2" xfId="17415"/>
    <cellStyle name="Note 5 4 3 3 3 2 2 2" xfId="29486"/>
    <cellStyle name="Note 5 4 3 3 3 2 3" xfId="29485"/>
    <cellStyle name="Note 5 4 3 3 3 3" xfId="17416"/>
    <cellStyle name="Note 5 4 3 3 3 3 2" xfId="17417"/>
    <cellStyle name="Note 5 4 3 3 3 3 2 2" xfId="29488"/>
    <cellStyle name="Note 5 4 3 3 3 3 3" xfId="29487"/>
    <cellStyle name="Note 5 4 3 3 3 4" xfId="29484"/>
    <cellStyle name="Note 5 4 3 3 4" xfId="17418"/>
    <cellStyle name="Note 5 4 3 3 4 2" xfId="17419"/>
    <cellStyle name="Note 5 4 3 3 4 2 2" xfId="29490"/>
    <cellStyle name="Note 5 4 3 3 4 3" xfId="29489"/>
    <cellStyle name="Note 5 4 3 3 5" xfId="29478"/>
    <cellStyle name="Note 5 4 3 4" xfId="17420"/>
    <cellStyle name="Note 5 4 3 4 2" xfId="17421"/>
    <cellStyle name="Note 5 4 3 5" xfId="17422"/>
    <cellStyle name="Note 5 4 3 5 2" xfId="29491"/>
    <cellStyle name="Note 5 4 3 6" xfId="17423"/>
    <cellStyle name="Note 5 4 3 6 2" xfId="29492"/>
    <cellStyle name="Note 5 4 4" xfId="17424"/>
    <cellStyle name="Note 5 4 4 2" xfId="17425"/>
    <cellStyle name="Note 5 4 4 2 2" xfId="17426"/>
    <cellStyle name="Note 5 4 4 3" xfId="17427"/>
    <cellStyle name="Note 5 4 4 3 2" xfId="29493"/>
    <cellStyle name="Note 5 4 4 4" xfId="17428"/>
    <cellStyle name="Note 5 4 5" xfId="17429"/>
    <cellStyle name="Note 5 4 5 2" xfId="17430"/>
    <cellStyle name="Note 5 4 5 2 2" xfId="17431"/>
    <cellStyle name="Note 5 4 5 2 2 2" xfId="17432"/>
    <cellStyle name="Note 5 4 5 2 2 2 2" xfId="29497"/>
    <cellStyle name="Note 5 4 5 2 2 3" xfId="29496"/>
    <cellStyle name="Note 5 4 5 2 3" xfId="17433"/>
    <cellStyle name="Note 5 4 5 2 3 2" xfId="17434"/>
    <cellStyle name="Note 5 4 5 2 3 2 2" xfId="29499"/>
    <cellStyle name="Note 5 4 5 2 3 3" xfId="29498"/>
    <cellStyle name="Note 5 4 5 2 4" xfId="29495"/>
    <cellStyle name="Note 5 4 5 3" xfId="17435"/>
    <cellStyle name="Note 5 4 5 3 2" xfId="17436"/>
    <cellStyle name="Note 5 4 5 3 2 2" xfId="17437"/>
    <cellStyle name="Note 5 4 5 3 2 2 2" xfId="29501"/>
    <cellStyle name="Note 5 4 5 3 2 3" xfId="29500"/>
    <cellStyle name="Note 5 4 5 3 3" xfId="17438"/>
    <cellStyle name="Note 5 4 5 3 3 2" xfId="17439"/>
    <cellStyle name="Note 5 4 5 3 3 2 2" xfId="29503"/>
    <cellStyle name="Note 5 4 5 3 3 3" xfId="29502"/>
    <cellStyle name="Note 5 4 5 4" xfId="17440"/>
    <cellStyle name="Note 5 4 5 4 2" xfId="17441"/>
    <cellStyle name="Note 5 4 5 4 2 2" xfId="29505"/>
    <cellStyle name="Note 5 4 5 4 3" xfId="29504"/>
    <cellStyle name="Note 5 4 5 5" xfId="29494"/>
    <cellStyle name="Note 5 4 6" xfId="17442"/>
    <cellStyle name="Note 5 4 6 2" xfId="29506"/>
    <cellStyle name="Note 5 4 7" xfId="17443"/>
    <cellStyle name="Note 5 4 7 2" xfId="29507"/>
    <cellStyle name="Note 5 5" xfId="17444"/>
    <cellStyle name="Note 5 5 2" xfId="17445"/>
    <cellStyle name="Note 5 5 2 2" xfId="17446"/>
    <cellStyle name="Note 5 5 2 2 2" xfId="17447"/>
    <cellStyle name="Note 5 5 2 2 2 2" xfId="17448"/>
    <cellStyle name="Note 5 5 2 2 3" xfId="17449"/>
    <cellStyle name="Note 5 5 2 2 3 2" xfId="17450"/>
    <cellStyle name="Note 5 5 2 2 4" xfId="17451"/>
    <cellStyle name="Note 5 5 2 2 4 2" xfId="29509"/>
    <cellStyle name="Note 5 5 2 2 5" xfId="17452"/>
    <cellStyle name="Note 5 5 2 3" xfId="17453"/>
    <cellStyle name="Note 5 5 2 3 2" xfId="17454"/>
    <cellStyle name="Note 5 5 2 3 3" xfId="17455"/>
    <cellStyle name="Note 5 5 2 4" xfId="17456"/>
    <cellStyle name="Note 5 5 2 4 2" xfId="17457"/>
    <cellStyle name="Note 5 5 2 4 2 2" xfId="17458"/>
    <cellStyle name="Note 5 5 2 4 2 2 2" xfId="17459"/>
    <cellStyle name="Note 5 5 2 4 2 2 2 2" xfId="29513"/>
    <cellStyle name="Note 5 5 2 4 2 2 3" xfId="29512"/>
    <cellStyle name="Note 5 5 2 4 2 3" xfId="17460"/>
    <cellStyle name="Note 5 5 2 4 2 3 2" xfId="17461"/>
    <cellStyle name="Note 5 5 2 4 2 3 2 2" xfId="29515"/>
    <cellStyle name="Note 5 5 2 4 2 3 3" xfId="29514"/>
    <cellStyle name="Note 5 5 2 4 2 4" xfId="29511"/>
    <cellStyle name="Note 5 5 2 4 3" xfId="17462"/>
    <cellStyle name="Note 5 5 2 4 3 2" xfId="17463"/>
    <cellStyle name="Note 5 5 2 4 3 2 2" xfId="17464"/>
    <cellStyle name="Note 5 5 2 4 3 2 2 2" xfId="29518"/>
    <cellStyle name="Note 5 5 2 4 3 2 3" xfId="29517"/>
    <cellStyle name="Note 5 5 2 4 3 3" xfId="17465"/>
    <cellStyle name="Note 5 5 2 4 3 3 2" xfId="17466"/>
    <cellStyle name="Note 5 5 2 4 3 3 2 2" xfId="29520"/>
    <cellStyle name="Note 5 5 2 4 3 3 3" xfId="29519"/>
    <cellStyle name="Note 5 5 2 4 3 4" xfId="29516"/>
    <cellStyle name="Note 5 5 2 4 4" xfId="17467"/>
    <cellStyle name="Note 5 5 2 4 4 2" xfId="17468"/>
    <cellStyle name="Note 5 5 2 4 4 2 2" xfId="29522"/>
    <cellStyle name="Note 5 5 2 4 4 3" xfId="29521"/>
    <cellStyle name="Note 5 5 2 4 5" xfId="29510"/>
    <cellStyle name="Note 5 5 2 5" xfId="17469"/>
    <cellStyle name="Note 5 5 2 6" xfId="17470"/>
    <cellStyle name="Note 5 5 2 6 2" xfId="17471"/>
    <cellStyle name="Note 5 5 2 6 2 2" xfId="17472"/>
    <cellStyle name="Note 5 5 2 6 2 2 2" xfId="29525"/>
    <cellStyle name="Note 5 5 2 6 2 3" xfId="29524"/>
    <cellStyle name="Note 5 5 2 6 3" xfId="17473"/>
    <cellStyle name="Note 5 5 2 6 3 2" xfId="17474"/>
    <cellStyle name="Note 5 5 2 6 3 2 2" xfId="29527"/>
    <cellStyle name="Note 5 5 2 6 3 3" xfId="29526"/>
    <cellStyle name="Note 5 5 2 6 4" xfId="29523"/>
    <cellStyle name="Note 5 5 2 7" xfId="17475"/>
    <cellStyle name="Note 5 5 2 7 2" xfId="17476"/>
    <cellStyle name="Note 5 5 2 7 2 2" xfId="17477"/>
    <cellStyle name="Note 5 5 2 7 2 2 2" xfId="29530"/>
    <cellStyle name="Note 5 5 2 7 2 3" xfId="29529"/>
    <cellStyle name="Note 5 5 2 7 3" xfId="17478"/>
    <cellStyle name="Note 5 5 2 7 3 2" xfId="17479"/>
    <cellStyle name="Note 5 5 2 7 3 2 2" xfId="29532"/>
    <cellStyle name="Note 5 5 2 7 3 3" xfId="29531"/>
    <cellStyle name="Note 5 5 2 7 4" xfId="29528"/>
    <cellStyle name="Note 5 5 2 8" xfId="17480"/>
    <cellStyle name="Note 5 5 2 8 2" xfId="17481"/>
    <cellStyle name="Note 5 5 2 8 2 2" xfId="29534"/>
    <cellStyle name="Note 5 5 2 8 3" xfId="29533"/>
    <cellStyle name="Note 5 5 2 9" xfId="29508"/>
    <cellStyle name="Note 5 5 3" xfId="17482"/>
    <cellStyle name="Note 5 5 3 2" xfId="17483"/>
    <cellStyle name="Note 5 5 3 2 2" xfId="17484"/>
    <cellStyle name="Note 5 5 3 2 2 2" xfId="17485"/>
    <cellStyle name="Note 5 5 3 2 3" xfId="17486"/>
    <cellStyle name="Note 5 5 3 2 3 2" xfId="29535"/>
    <cellStyle name="Note 5 5 3 2 4" xfId="17487"/>
    <cellStyle name="Note 5 5 3 3" xfId="17488"/>
    <cellStyle name="Note 5 5 3 3 2" xfId="17489"/>
    <cellStyle name="Note 5 5 3 3 2 2" xfId="17490"/>
    <cellStyle name="Note 5 5 3 3 2 2 2" xfId="17491"/>
    <cellStyle name="Note 5 5 3 3 2 2 2 2" xfId="29539"/>
    <cellStyle name="Note 5 5 3 3 2 2 3" xfId="29538"/>
    <cellStyle name="Note 5 5 3 3 2 3" xfId="17492"/>
    <cellStyle name="Note 5 5 3 3 2 3 2" xfId="17493"/>
    <cellStyle name="Note 5 5 3 3 2 3 2 2" xfId="29541"/>
    <cellStyle name="Note 5 5 3 3 2 3 3" xfId="29540"/>
    <cellStyle name="Note 5 5 3 3 2 4" xfId="29537"/>
    <cellStyle name="Note 5 5 3 3 3" xfId="17494"/>
    <cellStyle name="Note 5 5 3 3 3 2" xfId="17495"/>
    <cellStyle name="Note 5 5 3 3 3 2 2" xfId="17496"/>
    <cellStyle name="Note 5 5 3 3 3 2 2 2" xfId="29544"/>
    <cellStyle name="Note 5 5 3 3 3 2 3" xfId="29543"/>
    <cellStyle name="Note 5 5 3 3 3 3" xfId="17497"/>
    <cellStyle name="Note 5 5 3 3 3 3 2" xfId="17498"/>
    <cellStyle name="Note 5 5 3 3 3 3 2 2" xfId="29546"/>
    <cellStyle name="Note 5 5 3 3 3 3 3" xfId="29545"/>
    <cellStyle name="Note 5 5 3 3 3 4" xfId="29542"/>
    <cellStyle name="Note 5 5 3 3 4" xfId="17499"/>
    <cellStyle name="Note 5 5 3 3 4 2" xfId="17500"/>
    <cellStyle name="Note 5 5 3 3 4 2 2" xfId="29548"/>
    <cellStyle name="Note 5 5 3 3 4 3" xfId="29547"/>
    <cellStyle name="Note 5 5 3 3 5" xfId="29536"/>
    <cellStyle name="Note 5 5 3 4" xfId="17501"/>
    <cellStyle name="Note 5 5 3 4 2" xfId="17502"/>
    <cellStyle name="Note 5 5 3 5" xfId="17503"/>
    <cellStyle name="Note 5 5 3 5 2" xfId="29549"/>
    <cellStyle name="Note 5 5 3 6" xfId="17504"/>
    <cellStyle name="Note 5 5 3 6 2" xfId="29550"/>
    <cellStyle name="Note 5 5 4" xfId="17505"/>
    <cellStyle name="Note 5 5 4 2" xfId="17506"/>
    <cellStyle name="Note 5 5 4 2 2" xfId="17507"/>
    <cellStyle name="Note 5 5 4 3" xfId="17508"/>
    <cellStyle name="Note 5 5 4 3 2" xfId="29551"/>
    <cellStyle name="Note 5 5 4 4" xfId="17509"/>
    <cellStyle name="Note 5 5 5" xfId="17510"/>
    <cellStyle name="Note 5 5 5 2" xfId="17511"/>
    <cellStyle name="Note 5 5 5 2 2" xfId="17512"/>
    <cellStyle name="Note 5 5 5 2 2 2" xfId="17513"/>
    <cellStyle name="Note 5 5 5 2 2 2 2" xfId="29555"/>
    <cellStyle name="Note 5 5 5 2 2 3" xfId="29554"/>
    <cellStyle name="Note 5 5 5 2 3" xfId="17514"/>
    <cellStyle name="Note 5 5 5 2 3 2" xfId="17515"/>
    <cellStyle name="Note 5 5 5 2 3 2 2" xfId="29557"/>
    <cellStyle name="Note 5 5 5 2 3 3" xfId="29556"/>
    <cellStyle name="Note 5 5 5 2 4" xfId="29553"/>
    <cellStyle name="Note 5 5 5 3" xfId="17516"/>
    <cellStyle name="Note 5 5 5 3 2" xfId="17517"/>
    <cellStyle name="Note 5 5 5 3 2 2" xfId="17518"/>
    <cellStyle name="Note 5 5 5 3 2 2 2" xfId="29559"/>
    <cellStyle name="Note 5 5 5 3 2 3" xfId="29558"/>
    <cellStyle name="Note 5 5 5 3 3" xfId="17519"/>
    <cellStyle name="Note 5 5 5 3 3 2" xfId="17520"/>
    <cellStyle name="Note 5 5 5 3 3 2 2" xfId="29561"/>
    <cellStyle name="Note 5 5 5 3 3 3" xfId="29560"/>
    <cellStyle name="Note 5 5 5 4" xfId="17521"/>
    <cellStyle name="Note 5 5 5 4 2" xfId="17522"/>
    <cellStyle name="Note 5 5 5 4 2 2" xfId="29563"/>
    <cellStyle name="Note 5 5 5 4 3" xfId="29562"/>
    <cellStyle name="Note 5 5 5 5" xfId="29552"/>
    <cellStyle name="Note 5 5 6" xfId="17523"/>
    <cellStyle name="Note 5 5 6 2" xfId="29564"/>
    <cellStyle name="Note 5 5 7" xfId="17524"/>
    <cellStyle name="Note 5 5 7 2" xfId="29565"/>
    <cellStyle name="Note 5 6" xfId="17525"/>
    <cellStyle name="Note 5 6 2" xfId="17526"/>
    <cellStyle name="Note 5 6 2 2" xfId="17527"/>
    <cellStyle name="Note 5 6 2 2 2" xfId="17528"/>
    <cellStyle name="Note 5 6 2 2 2 2" xfId="17529"/>
    <cellStyle name="Note 5 6 2 2 3" xfId="17530"/>
    <cellStyle name="Note 5 6 2 2 3 2" xfId="17531"/>
    <cellStyle name="Note 5 6 2 2 4" xfId="17532"/>
    <cellStyle name="Note 5 6 2 2 4 2" xfId="29567"/>
    <cellStyle name="Note 5 6 2 2 5" xfId="17533"/>
    <cellStyle name="Note 5 6 2 3" xfId="17534"/>
    <cellStyle name="Note 5 6 2 3 2" xfId="17535"/>
    <cellStyle name="Note 5 6 2 3 3" xfId="17536"/>
    <cellStyle name="Note 5 6 2 4" xfId="17537"/>
    <cellStyle name="Note 5 6 2 4 2" xfId="17538"/>
    <cellStyle name="Note 5 6 2 4 2 2" xfId="17539"/>
    <cellStyle name="Note 5 6 2 4 2 2 2" xfId="17540"/>
    <cellStyle name="Note 5 6 2 4 2 2 2 2" xfId="29571"/>
    <cellStyle name="Note 5 6 2 4 2 2 3" xfId="29570"/>
    <cellStyle name="Note 5 6 2 4 2 3" xfId="17541"/>
    <cellStyle name="Note 5 6 2 4 2 3 2" xfId="17542"/>
    <cellStyle name="Note 5 6 2 4 2 3 2 2" xfId="29573"/>
    <cellStyle name="Note 5 6 2 4 2 3 3" xfId="29572"/>
    <cellStyle name="Note 5 6 2 4 2 4" xfId="29569"/>
    <cellStyle name="Note 5 6 2 4 3" xfId="17543"/>
    <cellStyle name="Note 5 6 2 4 3 2" xfId="17544"/>
    <cellStyle name="Note 5 6 2 4 3 2 2" xfId="17545"/>
    <cellStyle name="Note 5 6 2 4 3 2 2 2" xfId="29576"/>
    <cellStyle name="Note 5 6 2 4 3 2 3" xfId="29575"/>
    <cellStyle name="Note 5 6 2 4 3 3" xfId="17546"/>
    <cellStyle name="Note 5 6 2 4 3 3 2" xfId="17547"/>
    <cellStyle name="Note 5 6 2 4 3 3 2 2" xfId="29578"/>
    <cellStyle name="Note 5 6 2 4 3 3 3" xfId="29577"/>
    <cellStyle name="Note 5 6 2 4 3 4" xfId="29574"/>
    <cellStyle name="Note 5 6 2 4 4" xfId="17548"/>
    <cellStyle name="Note 5 6 2 4 4 2" xfId="17549"/>
    <cellStyle name="Note 5 6 2 4 4 2 2" xfId="29580"/>
    <cellStyle name="Note 5 6 2 4 4 3" xfId="29579"/>
    <cellStyle name="Note 5 6 2 4 5" xfId="29568"/>
    <cellStyle name="Note 5 6 2 5" xfId="17550"/>
    <cellStyle name="Note 5 6 2 6" xfId="17551"/>
    <cellStyle name="Note 5 6 2 6 2" xfId="17552"/>
    <cellStyle name="Note 5 6 2 6 2 2" xfId="17553"/>
    <cellStyle name="Note 5 6 2 6 2 2 2" xfId="29583"/>
    <cellStyle name="Note 5 6 2 6 2 3" xfId="29582"/>
    <cellStyle name="Note 5 6 2 6 3" xfId="17554"/>
    <cellStyle name="Note 5 6 2 6 3 2" xfId="17555"/>
    <cellStyle name="Note 5 6 2 6 3 2 2" xfId="29585"/>
    <cellStyle name="Note 5 6 2 6 3 3" xfId="29584"/>
    <cellStyle name="Note 5 6 2 6 4" xfId="29581"/>
    <cellStyle name="Note 5 6 2 7" xfId="17556"/>
    <cellStyle name="Note 5 6 2 7 2" xfId="17557"/>
    <cellStyle name="Note 5 6 2 7 2 2" xfId="17558"/>
    <cellStyle name="Note 5 6 2 7 2 2 2" xfId="29588"/>
    <cellStyle name="Note 5 6 2 7 2 3" xfId="29587"/>
    <cellStyle name="Note 5 6 2 7 3" xfId="17559"/>
    <cellStyle name="Note 5 6 2 7 3 2" xfId="17560"/>
    <cellStyle name="Note 5 6 2 7 3 2 2" xfId="29590"/>
    <cellStyle name="Note 5 6 2 7 3 3" xfId="29589"/>
    <cellStyle name="Note 5 6 2 7 4" xfId="29586"/>
    <cellStyle name="Note 5 6 2 8" xfId="17561"/>
    <cellStyle name="Note 5 6 2 8 2" xfId="17562"/>
    <cellStyle name="Note 5 6 2 8 2 2" xfId="29592"/>
    <cellStyle name="Note 5 6 2 8 3" xfId="29591"/>
    <cellStyle name="Note 5 6 2 9" xfId="29566"/>
    <cellStyle name="Note 5 6 3" xfId="17563"/>
    <cellStyle name="Note 5 6 3 2" xfId="17564"/>
    <cellStyle name="Note 5 6 3 2 2" xfId="17565"/>
    <cellStyle name="Note 5 6 3 2 2 2" xfId="17566"/>
    <cellStyle name="Note 5 6 3 2 3" xfId="17567"/>
    <cellStyle name="Note 5 6 3 2 3 2" xfId="29593"/>
    <cellStyle name="Note 5 6 3 2 4" xfId="17568"/>
    <cellStyle name="Note 5 6 3 3" xfId="17569"/>
    <cellStyle name="Note 5 6 3 3 2" xfId="17570"/>
    <cellStyle name="Note 5 6 3 3 2 2" xfId="17571"/>
    <cellStyle name="Note 5 6 3 3 2 2 2" xfId="17572"/>
    <cellStyle name="Note 5 6 3 3 2 2 2 2" xfId="29597"/>
    <cellStyle name="Note 5 6 3 3 2 2 3" xfId="29596"/>
    <cellStyle name="Note 5 6 3 3 2 3" xfId="17573"/>
    <cellStyle name="Note 5 6 3 3 2 3 2" xfId="17574"/>
    <cellStyle name="Note 5 6 3 3 2 3 2 2" xfId="29599"/>
    <cellStyle name="Note 5 6 3 3 2 3 3" xfId="29598"/>
    <cellStyle name="Note 5 6 3 3 2 4" xfId="29595"/>
    <cellStyle name="Note 5 6 3 3 3" xfId="17575"/>
    <cellStyle name="Note 5 6 3 3 3 2" xfId="17576"/>
    <cellStyle name="Note 5 6 3 3 3 2 2" xfId="17577"/>
    <cellStyle name="Note 5 6 3 3 3 2 2 2" xfId="29602"/>
    <cellStyle name="Note 5 6 3 3 3 2 3" xfId="29601"/>
    <cellStyle name="Note 5 6 3 3 3 3" xfId="17578"/>
    <cellStyle name="Note 5 6 3 3 3 3 2" xfId="17579"/>
    <cellStyle name="Note 5 6 3 3 3 3 2 2" xfId="29604"/>
    <cellStyle name="Note 5 6 3 3 3 3 3" xfId="29603"/>
    <cellStyle name="Note 5 6 3 3 3 4" xfId="29600"/>
    <cellStyle name="Note 5 6 3 3 4" xfId="17580"/>
    <cellStyle name="Note 5 6 3 3 4 2" xfId="17581"/>
    <cellStyle name="Note 5 6 3 3 4 2 2" xfId="29606"/>
    <cellStyle name="Note 5 6 3 3 4 3" xfId="29605"/>
    <cellStyle name="Note 5 6 3 3 5" xfId="29594"/>
    <cellStyle name="Note 5 6 3 4" xfId="17582"/>
    <cellStyle name="Note 5 6 3 4 2" xfId="17583"/>
    <cellStyle name="Note 5 6 3 5" xfId="17584"/>
    <cellStyle name="Note 5 6 3 5 2" xfId="29607"/>
    <cellStyle name="Note 5 6 3 6" xfId="17585"/>
    <cellStyle name="Note 5 6 3 6 2" xfId="29608"/>
    <cellStyle name="Note 5 6 4" xfId="17586"/>
    <cellStyle name="Note 5 6 4 2" xfId="17587"/>
    <cellStyle name="Note 5 6 4 2 2" xfId="17588"/>
    <cellStyle name="Note 5 6 4 3" xfId="17589"/>
    <cellStyle name="Note 5 6 4 3 2" xfId="29609"/>
    <cellStyle name="Note 5 6 4 4" xfId="17590"/>
    <cellStyle name="Note 5 6 5" xfId="17591"/>
    <cellStyle name="Note 5 6 5 2" xfId="17592"/>
    <cellStyle name="Note 5 6 5 2 2" xfId="17593"/>
    <cellStyle name="Note 5 6 5 2 2 2" xfId="17594"/>
    <cellStyle name="Note 5 6 5 2 2 2 2" xfId="29613"/>
    <cellStyle name="Note 5 6 5 2 2 3" xfId="29612"/>
    <cellStyle name="Note 5 6 5 2 3" xfId="17595"/>
    <cellStyle name="Note 5 6 5 2 3 2" xfId="17596"/>
    <cellStyle name="Note 5 6 5 2 3 2 2" xfId="29615"/>
    <cellStyle name="Note 5 6 5 2 3 3" xfId="29614"/>
    <cellStyle name="Note 5 6 5 2 4" xfId="29611"/>
    <cellStyle name="Note 5 6 5 3" xfId="17597"/>
    <cellStyle name="Note 5 6 5 3 2" xfId="17598"/>
    <cellStyle name="Note 5 6 5 3 2 2" xfId="17599"/>
    <cellStyle name="Note 5 6 5 3 2 2 2" xfId="29617"/>
    <cellStyle name="Note 5 6 5 3 2 3" xfId="29616"/>
    <cellStyle name="Note 5 6 5 3 3" xfId="17600"/>
    <cellStyle name="Note 5 6 5 3 3 2" xfId="17601"/>
    <cellStyle name="Note 5 6 5 3 3 2 2" xfId="29619"/>
    <cellStyle name="Note 5 6 5 3 3 3" xfId="29618"/>
    <cellStyle name="Note 5 6 5 4" xfId="17602"/>
    <cellStyle name="Note 5 6 5 4 2" xfId="17603"/>
    <cellStyle name="Note 5 6 5 4 2 2" xfId="29621"/>
    <cellStyle name="Note 5 6 5 4 3" xfId="29620"/>
    <cellStyle name="Note 5 6 5 5" xfId="29610"/>
    <cellStyle name="Note 5 6 6" xfId="17604"/>
    <cellStyle name="Note 5 6 6 2" xfId="29622"/>
    <cellStyle name="Note 5 6 7" xfId="17605"/>
    <cellStyle name="Note 5 6 7 2" xfId="29623"/>
    <cellStyle name="Note 5 7" xfId="17606"/>
    <cellStyle name="Note 5 7 2" xfId="17607"/>
    <cellStyle name="Note 5 7 2 2" xfId="17608"/>
    <cellStyle name="Note 5 7 2 2 2" xfId="17609"/>
    <cellStyle name="Note 5 7 2 2 2 2" xfId="17610"/>
    <cellStyle name="Note 5 7 2 2 3" xfId="17611"/>
    <cellStyle name="Note 5 7 2 2 3 2" xfId="17612"/>
    <cellStyle name="Note 5 7 2 2 4" xfId="17613"/>
    <cellStyle name="Note 5 7 2 2 4 2" xfId="29625"/>
    <cellStyle name="Note 5 7 2 2 5" xfId="17614"/>
    <cellStyle name="Note 5 7 2 3" xfId="17615"/>
    <cellStyle name="Note 5 7 2 3 2" xfId="17616"/>
    <cellStyle name="Note 5 7 2 3 3" xfId="17617"/>
    <cellStyle name="Note 5 7 2 4" xfId="17618"/>
    <cellStyle name="Note 5 7 2 4 2" xfId="17619"/>
    <cellStyle name="Note 5 7 2 4 2 2" xfId="17620"/>
    <cellStyle name="Note 5 7 2 4 2 2 2" xfId="17621"/>
    <cellStyle name="Note 5 7 2 4 2 2 2 2" xfId="29629"/>
    <cellStyle name="Note 5 7 2 4 2 2 3" xfId="29628"/>
    <cellStyle name="Note 5 7 2 4 2 3" xfId="17622"/>
    <cellStyle name="Note 5 7 2 4 2 3 2" xfId="17623"/>
    <cellStyle name="Note 5 7 2 4 2 3 2 2" xfId="29631"/>
    <cellStyle name="Note 5 7 2 4 2 3 3" xfId="29630"/>
    <cellStyle name="Note 5 7 2 4 2 4" xfId="29627"/>
    <cellStyle name="Note 5 7 2 4 3" xfId="17624"/>
    <cellStyle name="Note 5 7 2 4 3 2" xfId="17625"/>
    <cellStyle name="Note 5 7 2 4 3 2 2" xfId="17626"/>
    <cellStyle name="Note 5 7 2 4 3 2 2 2" xfId="29634"/>
    <cellStyle name="Note 5 7 2 4 3 2 3" xfId="29633"/>
    <cellStyle name="Note 5 7 2 4 3 3" xfId="17627"/>
    <cellStyle name="Note 5 7 2 4 3 3 2" xfId="17628"/>
    <cellStyle name="Note 5 7 2 4 3 3 2 2" xfId="29636"/>
    <cellStyle name="Note 5 7 2 4 3 3 3" xfId="29635"/>
    <cellStyle name="Note 5 7 2 4 3 4" xfId="29632"/>
    <cellStyle name="Note 5 7 2 4 4" xfId="17629"/>
    <cellStyle name="Note 5 7 2 4 4 2" xfId="17630"/>
    <cellStyle name="Note 5 7 2 4 4 2 2" xfId="29638"/>
    <cellStyle name="Note 5 7 2 4 4 3" xfId="29637"/>
    <cellStyle name="Note 5 7 2 4 5" xfId="29626"/>
    <cellStyle name="Note 5 7 2 5" xfId="17631"/>
    <cellStyle name="Note 5 7 2 6" xfId="17632"/>
    <cellStyle name="Note 5 7 2 6 2" xfId="17633"/>
    <cellStyle name="Note 5 7 2 6 2 2" xfId="17634"/>
    <cellStyle name="Note 5 7 2 6 2 2 2" xfId="29641"/>
    <cellStyle name="Note 5 7 2 6 2 3" xfId="29640"/>
    <cellStyle name="Note 5 7 2 6 3" xfId="17635"/>
    <cellStyle name="Note 5 7 2 6 3 2" xfId="17636"/>
    <cellStyle name="Note 5 7 2 6 3 2 2" xfId="29643"/>
    <cellStyle name="Note 5 7 2 6 3 3" xfId="29642"/>
    <cellStyle name="Note 5 7 2 6 4" xfId="29639"/>
    <cellStyle name="Note 5 7 2 7" xfId="17637"/>
    <cellStyle name="Note 5 7 2 7 2" xfId="17638"/>
    <cellStyle name="Note 5 7 2 7 2 2" xfId="17639"/>
    <cellStyle name="Note 5 7 2 7 2 2 2" xfId="29646"/>
    <cellStyle name="Note 5 7 2 7 2 3" xfId="29645"/>
    <cellStyle name="Note 5 7 2 7 3" xfId="17640"/>
    <cellStyle name="Note 5 7 2 7 3 2" xfId="17641"/>
    <cellStyle name="Note 5 7 2 7 3 2 2" xfId="29648"/>
    <cellStyle name="Note 5 7 2 7 3 3" xfId="29647"/>
    <cellStyle name="Note 5 7 2 7 4" xfId="29644"/>
    <cellStyle name="Note 5 7 2 8" xfId="17642"/>
    <cellStyle name="Note 5 7 2 8 2" xfId="17643"/>
    <cellStyle name="Note 5 7 2 8 2 2" xfId="29650"/>
    <cellStyle name="Note 5 7 2 8 3" xfId="29649"/>
    <cellStyle name="Note 5 7 2 9" xfId="29624"/>
    <cellStyle name="Note 5 7 3" xfId="17644"/>
    <cellStyle name="Note 5 7 3 2" xfId="17645"/>
    <cellStyle name="Note 5 7 3 2 2" xfId="17646"/>
    <cellStyle name="Note 5 7 3 2 2 2" xfId="17647"/>
    <cellStyle name="Note 5 7 3 2 3" xfId="17648"/>
    <cellStyle name="Note 5 7 3 2 3 2" xfId="29651"/>
    <cellStyle name="Note 5 7 3 2 4" xfId="17649"/>
    <cellStyle name="Note 5 7 3 3" xfId="17650"/>
    <cellStyle name="Note 5 7 3 3 2" xfId="17651"/>
    <cellStyle name="Note 5 7 3 3 2 2" xfId="17652"/>
    <cellStyle name="Note 5 7 3 3 2 2 2" xfId="17653"/>
    <cellStyle name="Note 5 7 3 3 2 2 2 2" xfId="29655"/>
    <cellStyle name="Note 5 7 3 3 2 2 3" xfId="29654"/>
    <cellStyle name="Note 5 7 3 3 2 3" xfId="17654"/>
    <cellStyle name="Note 5 7 3 3 2 3 2" xfId="17655"/>
    <cellStyle name="Note 5 7 3 3 2 3 2 2" xfId="29657"/>
    <cellStyle name="Note 5 7 3 3 2 3 3" xfId="29656"/>
    <cellStyle name="Note 5 7 3 3 2 4" xfId="29653"/>
    <cellStyle name="Note 5 7 3 3 3" xfId="17656"/>
    <cellStyle name="Note 5 7 3 3 3 2" xfId="17657"/>
    <cellStyle name="Note 5 7 3 3 3 2 2" xfId="17658"/>
    <cellStyle name="Note 5 7 3 3 3 2 2 2" xfId="29660"/>
    <cellStyle name="Note 5 7 3 3 3 2 3" xfId="29659"/>
    <cellStyle name="Note 5 7 3 3 3 3" xfId="17659"/>
    <cellStyle name="Note 5 7 3 3 3 3 2" xfId="17660"/>
    <cellStyle name="Note 5 7 3 3 3 3 2 2" xfId="29662"/>
    <cellStyle name="Note 5 7 3 3 3 3 3" xfId="29661"/>
    <cellStyle name="Note 5 7 3 3 3 4" xfId="29658"/>
    <cellStyle name="Note 5 7 3 3 4" xfId="17661"/>
    <cellStyle name="Note 5 7 3 3 4 2" xfId="17662"/>
    <cellStyle name="Note 5 7 3 3 4 2 2" xfId="29664"/>
    <cellStyle name="Note 5 7 3 3 4 3" xfId="29663"/>
    <cellStyle name="Note 5 7 3 3 5" xfId="29652"/>
    <cellStyle name="Note 5 7 3 4" xfId="17663"/>
    <cellStyle name="Note 5 7 3 4 2" xfId="17664"/>
    <cellStyle name="Note 5 7 3 5" xfId="17665"/>
    <cellStyle name="Note 5 7 3 5 2" xfId="29665"/>
    <cellStyle name="Note 5 7 3 6" xfId="17666"/>
    <cellStyle name="Note 5 7 3 6 2" xfId="29666"/>
    <cellStyle name="Note 5 7 4" xfId="17667"/>
    <cellStyle name="Note 5 7 4 2" xfId="17668"/>
    <cellStyle name="Note 5 7 4 2 2" xfId="17669"/>
    <cellStyle name="Note 5 7 4 3" xfId="17670"/>
    <cellStyle name="Note 5 7 4 3 2" xfId="29667"/>
    <cellStyle name="Note 5 7 4 4" xfId="17671"/>
    <cellStyle name="Note 5 7 5" xfId="17672"/>
    <cellStyle name="Note 5 7 5 2" xfId="17673"/>
    <cellStyle name="Note 5 7 5 2 2" xfId="17674"/>
    <cellStyle name="Note 5 7 5 2 2 2" xfId="17675"/>
    <cellStyle name="Note 5 7 5 2 2 2 2" xfId="29671"/>
    <cellStyle name="Note 5 7 5 2 2 3" xfId="29670"/>
    <cellStyle name="Note 5 7 5 2 3" xfId="17676"/>
    <cellStyle name="Note 5 7 5 2 3 2" xfId="17677"/>
    <cellStyle name="Note 5 7 5 2 3 2 2" xfId="29673"/>
    <cellStyle name="Note 5 7 5 2 3 3" xfId="29672"/>
    <cellStyle name="Note 5 7 5 2 4" xfId="29669"/>
    <cellStyle name="Note 5 7 5 3" xfId="17678"/>
    <cellStyle name="Note 5 7 5 3 2" xfId="17679"/>
    <cellStyle name="Note 5 7 5 3 2 2" xfId="17680"/>
    <cellStyle name="Note 5 7 5 3 2 2 2" xfId="29675"/>
    <cellStyle name="Note 5 7 5 3 2 3" xfId="29674"/>
    <cellStyle name="Note 5 7 5 3 3" xfId="17681"/>
    <cellStyle name="Note 5 7 5 3 3 2" xfId="17682"/>
    <cellStyle name="Note 5 7 5 3 3 2 2" xfId="29677"/>
    <cellStyle name="Note 5 7 5 3 3 3" xfId="29676"/>
    <cellStyle name="Note 5 7 5 4" xfId="17683"/>
    <cellStyle name="Note 5 7 5 4 2" xfId="17684"/>
    <cellStyle name="Note 5 7 5 4 2 2" xfId="29679"/>
    <cellStyle name="Note 5 7 5 4 3" xfId="29678"/>
    <cellStyle name="Note 5 7 5 5" xfId="29668"/>
    <cellStyle name="Note 5 7 6" xfId="17685"/>
    <cellStyle name="Note 5 7 6 2" xfId="29680"/>
    <cellStyle name="Note 5 7 7" xfId="17686"/>
    <cellStyle name="Note 5 7 7 2" xfId="29681"/>
    <cellStyle name="Note 5 8" xfId="17687"/>
    <cellStyle name="Note 5 8 2" xfId="17688"/>
    <cellStyle name="Note 5 8 2 2" xfId="17689"/>
    <cellStyle name="Note 5 8 2 2 2" xfId="17690"/>
    <cellStyle name="Note 5 8 2 2 2 2" xfId="17691"/>
    <cellStyle name="Note 5 8 2 2 3" xfId="17692"/>
    <cellStyle name="Note 5 8 2 2 3 2" xfId="17693"/>
    <cellStyle name="Note 5 8 2 2 4" xfId="17694"/>
    <cellStyle name="Note 5 8 2 2 4 2" xfId="29683"/>
    <cellStyle name="Note 5 8 2 2 5" xfId="17695"/>
    <cellStyle name="Note 5 8 2 3" xfId="17696"/>
    <cellStyle name="Note 5 8 2 3 2" xfId="17697"/>
    <cellStyle name="Note 5 8 2 3 3" xfId="17698"/>
    <cellStyle name="Note 5 8 2 4" xfId="17699"/>
    <cellStyle name="Note 5 8 2 4 2" xfId="17700"/>
    <cellStyle name="Note 5 8 2 4 2 2" xfId="17701"/>
    <cellStyle name="Note 5 8 2 4 2 2 2" xfId="17702"/>
    <cellStyle name="Note 5 8 2 4 2 2 2 2" xfId="29687"/>
    <cellStyle name="Note 5 8 2 4 2 2 3" xfId="29686"/>
    <cellStyle name="Note 5 8 2 4 2 3" xfId="17703"/>
    <cellStyle name="Note 5 8 2 4 2 3 2" xfId="17704"/>
    <cellStyle name="Note 5 8 2 4 2 3 2 2" xfId="29689"/>
    <cellStyle name="Note 5 8 2 4 2 3 3" xfId="29688"/>
    <cellStyle name="Note 5 8 2 4 2 4" xfId="29685"/>
    <cellStyle name="Note 5 8 2 4 3" xfId="17705"/>
    <cellStyle name="Note 5 8 2 4 3 2" xfId="17706"/>
    <cellStyle name="Note 5 8 2 4 3 2 2" xfId="17707"/>
    <cellStyle name="Note 5 8 2 4 3 2 2 2" xfId="29692"/>
    <cellStyle name="Note 5 8 2 4 3 2 3" xfId="29691"/>
    <cellStyle name="Note 5 8 2 4 3 3" xfId="17708"/>
    <cellStyle name="Note 5 8 2 4 3 3 2" xfId="17709"/>
    <cellStyle name="Note 5 8 2 4 3 3 2 2" xfId="29694"/>
    <cellStyle name="Note 5 8 2 4 3 3 3" xfId="29693"/>
    <cellStyle name="Note 5 8 2 4 3 4" xfId="29690"/>
    <cellStyle name="Note 5 8 2 4 4" xfId="17710"/>
    <cellStyle name="Note 5 8 2 4 4 2" xfId="17711"/>
    <cellStyle name="Note 5 8 2 4 4 2 2" xfId="29696"/>
    <cellStyle name="Note 5 8 2 4 4 3" xfId="29695"/>
    <cellStyle name="Note 5 8 2 4 5" xfId="29684"/>
    <cellStyle name="Note 5 8 2 5" xfId="17712"/>
    <cellStyle name="Note 5 8 2 6" xfId="17713"/>
    <cellStyle name="Note 5 8 2 6 2" xfId="17714"/>
    <cellStyle name="Note 5 8 2 6 2 2" xfId="17715"/>
    <cellStyle name="Note 5 8 2 6 2 2 2" xfId="29699"/>
    <cellStyle name="Note 5 8 2 6 2 3" xfId="29698"/>
    <cellStyle name="Note 5 8 2 6 3" xfId="17716"/>
    <cellStyle name="Note 5 8 2 6 3 2" xfId="17717"/>
    <cellStyle name="Note 5 8 2 6 3 2 2" xfId="29701"/>
    <cellStyle name="Note 5 8 2 6 3 3" xfId="29700"/>
    <cellStyle name="Note 5 8 2 6 4" xfId="29697"/>
    <cellStyle name="Note 5 8 2 7" xfId="17718"/>
    <cellStyle name="Note 5 8 2 7 2" xfId="17719"/>
    <cellStyle name="Note 5 8 2 7 2 2" xfId="17720"/>
    <cellStyle name="Note 5 8 2 7 2 2 2" xfId="29704"/>
    <cellStyle name="Note 5 8 2 7 2 3" xfId="29703"/>
    <cellStyle name="Note 5 8 2 7 3" xfId="17721"/>
    <cellStyle name="Note 5 8 2 7 3 2" xfId="17722"/>
    <cellStyle name="Note 5 8 2 7 3 2 2" xfId="29706"/>
    <cellStyle name="Note 5 8 2 7 3 3" xfId="29705"/>
    <cellStyle name="Note 5 8 2 7 4" xfId="29702"/>
    <cellStyle name="Note 5 8 2 8" xfId="17723"/>
    <cellStyle name="Note 5 8 2 8 2" xfId="17724"/>
    <cellStyle name="Note 5 8 2 8 2 2" xfId="29708"/>
    <cellStyle name="Note 5 8 2 8 3" xfId="29707"/>
    <cellStyle name="Note 5 8 2 9" xfId="29682"/>
    <cellStyle name="Note 5 8 3" xfId="17725"/>
    <cellStyle name="Note 5 8 3 2" xfId="17726"/>
    <cellStyle name="Note 5 8 3 2 2" xfId="17727"/>
    <cellStyle name="Note 5 8 3 2 2 2" xfId="17728"/>
    <cellStyle name="Note 5 8 3 2 3" xfId="17729"/>
    <cellStyle name="Note 5 8 3 2 3 2" xfId="29709"/>
    <cellStyle name="Note 5 8 3 2 4" xfId="17730"/>
    <cellStyle name="Note 5 8 3 3" xfId="17731"/>
    <cellStyle name="Note 5 8 3 3 2" xfId="17732"/>
    <cellStyle name="Note 5 8 3 3 2 2" xfId="17733"/>
    <cellStyle name="Note 5 8 3 3 2 2 2" xfId="17734"/>
    <cellStyle name="Note 5 8 3 3 2 2 2 2" xfId="29713"/>
    <cellStyle name="Note 5 8 3 3 2 2 3" xfId="29712"/>
    <cellStyle name="Note 5 8 3 3 2 3" xfId="17735"/>
    <cellStyle name="Note 5 8 3 3 2 3 2" xfId="17736"/>
    <cellStyle name="Note 5 8 3 3 2 3 2 2" xfId="29715"/>
    <cellStyle name="Note 5 8 3 3 2 3 3" xfId="29714"/>
    <cellStyle name="Note 5 8 3 3 2 4" xfId="29711"/>
    <cellStyle name="Note 5 8 3 3 3" xfId="17737"/>
    <cellStyle name="Note 5 8 3 3 3 2" xfId="17738"/>
    <cellStyle name="Note 5 8 3 3 3 2 2" xfId="17739"/>
    <cellStyle name="Note 5 8 3 3 3 2 2 2" xfId="29718"/>
    <cellStyle name="Note 5 8 3 3 3 2 3" xfId="29717"/>
    <cellStyle name="Note 5 8 3 3 3 3" xfId="17740"/>
    <cellStyle name="Note 5 8 3 3 3 3 2" xfId="17741"/>
    <cellStyle name="Note 5 8 3 3 3 3 2 2" xfId="29720"/>
    <cellStyle name="Note 5 8 3 3 3 3 3" xfId="29719"/>
    <cellStyle name="Note 5 8 3 3 3 4" xfId="29716"/>
    <cellStyle name="Note 5 8 3 3 4" xfId="17742"/>
    <cellStyle name="Note 5 8 3 3 4 2" xfId="17743"/>
    <cellStyle name="Note 5 8 3 3 4 2 2" xfId="29722"/>
    <cellStyle name="Note 5 8 3 3 4 3" xfId="29721"/>
    <cellStyle name="Note 5 8 3 3 5" xfId="29710"/>
    <cellStyle name="Note 5 8 3 4" xfId="17744"/>
    <cellStyle name="Note 5 8 3 4 2" xfId="17745"/>
    <cellStyle name="Note 5 8 3 5" xfId="17746"/>
    <cellStyle name="Note 5 8 3 5 2" xfId="29723"/>
    <cellStyle name="Note 5 8 3 6" xfId="17747"/>
    <cellStyle name="Note 5 8 3 6 2" xfId="29724"/>
    <cellStyle name="Note 5 8 4" xfId="17748"/>
    <cellStyle name="Note 5 8 4 2" xfId="17749"/>
    <cellStyle name="Note 5 8 4 2 2" xfId="17750"/>
    <cellStyle name="Note 5 8 4 3" xfId="17751"/>
    <cellStyle name="Note 5 8 4 3 2" xfId="29725"/>
    <cellStyle name="Note 5 8 4 4" xfId="17752"/>
    <cellStyle name="Note 5 8 5" xfId="17753"/>
    <cellStyle name="Note 5 8 5 2" xfId="17754"/>
    <cellStyle name="Note 5 8 5 2 2" xfId="17755"/>
    <cellStyle name="Note 5 8 5 2 2 2" xfId="17756"/>
    <cellStyle name="Note 5 8 5 2 2 2 2" xfId="29729"/>
    <cellStyle name="Note 5 8 5 2 2 3" xfId="29728"/>
    <cellStyle name="Note 5 8 5 2 3" xfId="17757"/>
    <cellStyle name="Note 5 8 5 2 3 2" xfId="17758"/>
    <cellStyle name="Note 5 8 5 2 3 2 2" xfId="29731"/>
    <cellStyle name="Note 5 8 5 2 3 3" xfId="29730"/>
    <cellStyle name="Note 5 8 5 2 4" xfId="29727"/>
    <cellStyle name="Note 5 8 5 3" xfId="17759"/>
    <cellStyle name="Note 5 8 5 3 2" xfId="17760"/>
    <cellStyle name="Note 5 8 5 3 2 2" xfId="17761"/>
    <cellStyle name="Note 5 8 5 3 2 2 2" xfId="29733"/>
    <cellStyle name="Note 5 8 5 3 2 3" xfId="29732"/>
    <cellStyle name="Note 5 8 5 3 3" xfId="17762"/>
    <cellStyle name="Note 5 8 5 3 3 2" xfId="17763"/>
    <cellStyle name="Note 5 8 5 3 3 2 2" xfId="29735"/>
    <cellStyle name="Note 5 8 5 3 3 3" xfId="29734"/>
    <cellStyle name="Note 5 8 5 4" xfId="17764"/>
    <cellStyle name="Note 5 8 5 4 2" xfId="17765"/>
    <cellStyle name="Note 5 8 5 4 2 2" xfId="29737"/>
    <cellStyle name="Note 5 8 5 4 3" xfId="29736"/>
    <cellStyle name="Note 5 8 5 5" xfId="29726"/>
    <cellStyle name="Note 5 8 6" xfId="17766"/>
    <cellStyle name="Note 5 8 6 2" xfId="29738"/>
    <cellStyle name="Note 5 8 7" xfId="17767"/>
    <cellStyle name="Note 5 8 7 2" xfId="29739"/>
    <cellStyle name="Note 5 9" xfId="27066"/>
    <cellStyle name="Note 6 2" xfId="17768"/>
    <cellStyle name="Note 6 2 2" xfId="17769"/>
    <cellStyle name="Note 6 2 2 2" xfId="17770"/>
    <cellStyle name="Note 6 2 2 2 2" xfId="17771"/>
    <cellStyle name="Note 6 2 2 2 2 2" xfId="17772"/>
    <cellStyle name="Note 6 2 2 2 3" xfId="17773"/>
    <cellStyle name="Note 6 2 2 2 3 2" xfId="17774"/>
    <cellStyle name="Note 6 2 2 2 4" xfId="17775"/>
    <cellStyle name="Note 6 2 2 2 4 2" xfId="29741"/>
    <cellStyle name="Note 6 2 2 2 5" xfId="17776"/>
    <cellStyle name="Note 6 2 2 3" xfId="17777"/>
    <cellStyle name="Note 6 2 2 3 2" xfId="17778"/>
    <cellStyle name="Note 6 2 2 3 3" xfId="17779"/>
    <cellStyle name="Note 6 2 2 4" xfId="17780"/>
    <cellStyle name="Note 6 2 2 4 2" xfId="17781"/>
    <cellStyle name="Note 6 2 2 4 2 2" xfId="17782"/>
    <cellStyle name="Note 6 2 2 4 2 2 2" xfId="17783"/>
    <cellStyle name="Note 6 2 2 4 2 2 2 2" xfId="29745"/>
    <cellStyle name="Note 6 2 2 4 2 2 3" xfId="29744"/>
    <cellStyle name="Note 6 2 2 4 2 3" xfId="17784"/>
    <cellStyle name="Note 6 2 2 4 2 3 2" xfId="17785"/>
    <cellStyle name="Note 6 2 2 4 2 3 2 2" xfId="29747"/>
    <cellStyle name="Note 6 2 2 4 2 3 3" xfId="29746"/>
    <cellStyle name="Note 6 2 2 4 2 4" xfId="29743"/>
    <cellStyle name="Note 6 2 2 4 3" xfId="17786"/>
    <cellStyle name="Note 6 2 2 4 3 2" xfId="17787"/>
    <cellStyle name="Note 6 2 2 4 3 2 2" xfId="17788"/>
    <cellStyle name="Note 6 2 2 4 3 2 2 2" xfId="29750"/>
    <cellStyle name="Note 6 2 2 4 3 2 3" xfId="29749"/>
    <cellStyle name="Note 6 2 2 4 3 3" xfId="17789"/>
    <cellStyle name="Note 6 2 2 4 3 3 2" xfId="17790"/>
    <cellStyle name="Note 6 2 2 4 3 3 2 2" xfId="29752"/>
    <cellStyle name="Note 6 2 2 4 3 3 3" xfId="29751"/>
    <cellStyle name="Note 6 2 2 4 3 4" xfId="29748"/>
    <cellStyle name="Note 6 2 2 4 4" xfId="17791"/>
    <cellStyle name="Note 6 2 2 4 4 2" xfId="17792"/>
    <cellStyle name="Note 6 2 2 4 4 2 2" xfId="29754"/>
    <cellStyle name="Note 6 2 2 4 4 3" xfId="29753"/>
    <cellStyle name="Note 6 2 2 4 5" xfId="29742"/>
    <cellStyle name="Note 6 2 2 5" xfId="17793"/>
    <cellStyle name="Note 6 2 2 6" xfId="17794"/>
    <cellStyle name="Note 6 2 2 6 2" xfId="17795"/>
    <cellStyle name="Note 6 2 2 6 2 2" xfId="17796"/>
    <cellStyle name="Note 6 2 2 6 2 2 2" xfId="29757"/>
    <cellStyle name="Note 6 2 2 6 2 3" xfId="29756"/>
    <cellStyle name="Note 6 2 2 6 3" xfId="17797"/>
    <cellStyle name="Note 6 2 2 6 3 2" xfId="17798"/>
    <cellStyle name="Note 6 2 2 6 3 2 2" xfId="29759"/>
    <cellStyle name="Note 6 2 2 6 3 3" xfId="29758"/>
    <cellStyle name="Note 6 2 2 6 4" xfId="29755"/>
    <cellStyle name="Note 6 2 2 7" xfId="17799"/>
    <cellStyle name="Note 6 2 2 7 2" xfId="17800"/>
    <cellStyle name="Note 6 2 2 7 2 2" xfId="17801"/>
    <cellStyle name="Note 6 2 2 7 2 2 2" xfId="29762"/>
    <cellStyle name="Note 6 2 2 7 2 3" xfId="29761"/>
    <cellStyle name="Note 6 2 2 7 3" xfId="17802"/>
    <cellStyle name="Note 6 2 2 7 3 2" xfId="17803"/>
    <cellStyle name="Note 6 2 2 7 3 2 2" xfId="29764"/>
    <cellStyle name="Note 6 2 2 7 3 3" xfId="29763"/>
    <cellStyle name="Note 6 2 2 7 4" xfId="29760"/>
    <cellStyle name="Note 6 2 2 8" xfId="17804"/>
    <cellStyle name="Note 6 2 2 8 2" xfId="17805"/>
    <cellStyle name="Note 6 2 2 8 2 2" xfId="29766"/>
    <cellStyle name="Note 6 2 2 8 3" xfId="29765"/>
    <cellStyle name="Note 6 2 2 9" xfId="29740"/>
    <cellStyle name="Note 6 2 3" xfId="17806"/>
    <cellStyle name="Note 6 2 3 2" xfId="17807"/>
    <cellStyle name="Note 6 2 3 2 2" xfId="17808"/>
    <cellStyle name="Note 6 2 3 2 2 2" xfId="17809"/>
    <cellStyle name="Note 6 2 3 2 3" xfId="17810"/>
    <cellStyle name="Note 6 2 3 2 3 2" xfId="29767"/>
    <cellStyle name="Note 6 2 3 2 4" xfId="17811"/>
    <cellStyle name="Note 6 2 3 3" xfId="17812"/>
    <cellStyle name="Note 6 2 3 3 2" xfId="17813"/>
    <cellStyle name="Note 6 2 3 3 2 2" xfId="17814"/>
    <cellStyle name="Note 6 2 3 3 2 2 2" xfId="17815"/>
    <cellStyle name="Note 6 2 3 3 2 2 2 2" xfId="29771"/>
    <cellStyle name="Note 6 2 3 3 2 2 3" xfId="29770"/>
    <cellStyle name="Note 6 2 3 3 2 3" xfId="17816"/>
    <cellStyle name="Note 6 2 3 3 2 3 2" xfId="17817"/>
    <cellStyle name="Note 6 2 3 3 2 3 2 2" xfId="29773"/>
    <cellStyle name="Note 6 2 3 3 2 3 3" xfId="29772"/>
    <cellStyle name="Note 6 2 3 3 2 4" xfId="29769"/>
    <cellStyle name="Note 6 2 3 3 3" xfId="17818"/>
    <cellStyle name="Note 6 2 3 3 3 2" xfId="17819"/>
    <cellStyle name="Note 6 2 3 3 3 2 2" xfId="17820"/>
    <cellStyle name="Note 6 2 3 3 3 2 2 2" xfId="29776"/>
    <cellStyle name="Note 6 2 3 3 3 2 3" xfId="29775"/>
    <cellStyle name="Note 6 2 3 3 3 3" xfId="17821"/>
    <cellStyle name="Note 6 2 3 3 3 3 2" xfId="17822"/>
    <cellStyle name="Note 6 2 3 3 3 3 2 2" xfId="29778"/>
    <cellStyle name="Note 6 2 3 3 3 3 3" xfId="29777"/>
    <cellStyle name="Note 6 2 3 3 3 4" xfId="29774"/>
    <cellStyle name="Note 6 2 3 3 4" xfId="17823"/>
    <cellStyle name="Note 6 2 3 3 4 2" xfId="17824"/>
    <cellStyle name="Note 6 2 3 3 4 2 2" xfId="29780"/>
    <cellStyle name="Note 6 2 3 3 4 3" xfId="29779"/>
    <cellStyle name="Note 6 2 3 3 5" xfId="29768"/>
    <cellStyle name="Note 6 2 3 4" xfId="17825"/>
    <cellStyle name="Note 6 2 3 4 2" xfId="17826"/>
    <cellStyle name="Note 6 2 3 5" xfId="17827"/>
    <cellStyle name="Note 6 2 3 5 2" xfId="29781"/>
    <cellStyle name="Note 6 2 3 6" xfId="17828"/>
    <cellStyle name="Note 6 2 3 6 2" xfId="29782"/>
    <cellStyle name="Note 6 2 4" xfId="17829"/>
    <cellStyle name="Note 6 2 4 2" xfId="17830"/>
    <cellStyle name="Note 6 2 4 2 2" xfId="17831"/>
    <cellStyle name="Note 6 2 4 3" xfId="17832"/>
    <cellStyle name="Note 6 2 4 3 2" xfId="29783"/>
    <cellStyle name="Note 6 2 4 4" xfId="17833"/>
    <cellStyle name="Note 6 2 5" xfId="17834"/>
    <cellStyle name="Note 6 2 5 2" xfId="17835"/>
    <cellStyle name="Note 6 2 5 2 2" xfId="17836"/>
    <cellStyle name="Note 6 2 5 2 2 2" xfId="17837"/>
    <cellStyle name="Note 6 2 5 2 2 2 2" xfId="29787"/>
    <cellStyle name="Note 6 2 5 2 2 3" xfId="29786"/>
    <cellStyle name="Note 6 2 5 2 3" xfId="17838"/>
    <cellStyle name="Note 6 2 5 2 3 2" xfId="17839"/>
    <cellStyle name="Note 6 2 5 2 3 2 2" xfId="29789"/>
    <cellStyle name="Note 6 2 5 2 3 3" xfId="29788"/>
    <cellStyle name="Note 6 2 5 2 4" xfId="29785"/>
    <cellStyle name="Note 6 2 5 3" xfId="17840"/>
    <cellStyle name="Note 6 2 5 3 2" xfId="17841"/>
    <cellStyle name="Note 6 2 5 3 2 2" xfId="17842"/>
    <cellStyle name="Note 6 2 5 3 2 2 2" xfId="29791"/>
    <cellStyle name="Note 6 2 5 3 2 3" xfId="29790"/>
    <cellStyle name="Note 6 2 5 3 3" xfId="17843"/>
    <cellStyle name="Note 6 2 5 3 3 2" xfId="17844"/>
    <cellStyle name="Note 6 2 5 3 3 2 2" xfId="29793"/>
    <cellStyle name="Note 6 2 5 3 3 3" xfId="29792"/>
    <cellStyle name="Note 6 2 5 4" xfId="17845"/>
    <cellStyle name="Note 6 2 5 4 2" xfId="17846"/>
    <cellStyle name="Note 6 2 5 4 2 2" xfId="29795"/>
    <cellStyle name="Note 6 2 5 4 3" xfId="29794"/>
    <cellStyle name="Note 6 2 5 5" xfId="29784"/>
    <cellStyle name="Note 6 2 6" xfId="17847"/>
    <cellStyle name="Note 6 2 6 2" xfId="29796"/>
    <cellStyle name="Note 6 2 7" xfId="17848"/>
    <cellStyle name="Note 6 2 7 2" xfId="29797"/>
    <cellStyle name="Note 6 3" xfId="17849"/>
    <cellStyle name="Note 6 3 2" xfId="17850"/>
    <cellStyle name="Note 6 3 2 2" xfId="17851"/>
    <cellStyle name="Note 6 3 2 2 2" xfId="17852"/>
    <cellStyle name="Note 6 3 2 2 2 2" xfId="17853"/>
    <cellStyle name="Note 6 3 2 2 3" xfId="17854"/>
    <cellStyle name="Note 6 3 2 2 3 2" xfId="17855"/>
    <cellStyle name="Note 6 3 2 2 4" xfId="17856"/>
    <cellStyle name="Note 6 3 2 2 4 2" xfId="29799"/>
    <cellStyle name="Note 6 3 2 2 5" xfId="17857"/>
    <cellStyle name="Note 6 3 2 3" xfId="17858"/>
    <cellStyle name="Note 6 3 2 3 2" xfId="17859"/>
    <cellStyle name="Note 6 3 2 3 3" xfId="17860"/>
    <cellStyle name="Note 6 3 2 4" xfId="17861"/>
    <cellStyle name="Note 6 3 2 4 2" xfId="17862"/>
    <cellStyle name="Note 6 3 2 4 2 2" xfId="17863"/>
    <cellStyle name="Note 6 3 2 4 2 2 2" xfId="17864"/>
    <cellStyle name="Note 6 3 2 4 2 2 2 2" xfId="29803"/>
    <cellStyle name="Note 6 3 2 4 2 2 3" xfId="29802"/>
    <cellStyle name="Note 6 3 2 4 2 3" xfId="17865"/>
    <cellStyle name="Note 6 3 2 4 2 3 2" xfId="17866"/>
    <cellStyle name="Note 6 3 2 4 2 3 2 2" xfId="29805"/>
    <cellStyle name="Note 6 3 2 4 2 3 3" xfId="29804"/>
    <cellStyle name="Note 6 3 2 4 2 4" xfId="29801"/>
    <cellStyle name="Note 6 3 2 4 3" xfId="17867"/>
    <cellStyle name="Note 6 3 2 4 3 2" xfId="17868"/>
    <cellStyle name="Note 6 3 2 4 3 2 2" xfId="17869"/>
    <cellStyle name="Note 6 3 2 4 3 2 2 2" xfId="29808"/>
    <cellStyle name="Note 6 3 2 4 3 2 3" xfId="29807"/>
    <cellStyle name="Note 6 3 2 4 3 3" xfId="17870"/>
    <cellStyle name="Note 6 3 2 4 3 3 2" xfId="17871"/>
    <cellStyle name="Note 6 3 2 4 3 3 2 2" xfId="29810"/>
    <cellStyle name="Note 6 3 2 4 3 3 3" xfId="29809"/>
    <cellStyle name="Note 6 3 2 4 3 4" xfId="29806"/>
    <cellStyle name="Note 6 3 2 4 4" xfId="17872"/>
    <cellStyle name="Note 6 3 2 4 4 2" xfId="17873"/>
    <cellStyle name="Note 6 3 2 4 4 2 2" xfId="29812"/>
    <cellStyle name="Note 6 3 2 4 4 3" xfId="29811"/>
    <cellStyle name="Note 6 3 2 4 5" xfId="29800"/>
    <cellStyle name="Note 6 3 2 5" xfId="17874"/>
    <cellStyle name="Note 6 3 2 6" xfId="17875"/>
    <cellStyle name="Note 6 3 2 6 2" xfId="17876"/>
    <cellStyle name="Note 6 3 2 6 2 2" xfId="17877"/>
    <cellStyle name="Note 6 3 2 6 2 2 2" xfId="29815"/>
    <cellStyle name="Note 6 3 2 6 2 3" xfId="29814"/>
    <cellStyle name="Note 6 3 2 6 3" xfId="17878"/>
    <cellStyle name="Note 6 3 2 6 3 2" xfId="17879"/>
    <cellStyle name="Note 6 3 2 6 3 2 2" xfId="29817"/>
    <cellStyle name="Note 6 3 2 6 3 3" xfId="29816"/>
    <cellStyle name="Note 6 3 2 6 4" xfId="29813"/>
    <cellStyle name="Note 6 3 2 7" xfId="17880"/>
    <cellStyle name="Note 6 3 2 7 2" xfId="17881"/>
    <cellStyle name="Note 6 3 2 7 2 2" xfId="17882"/>
    <cellStyle name="Note 6 3 2 7 2 2 2" xfId="29820"/>
    <cellStyle name="Note 6 3 2 7 2 3" xfId="29819"/>
    <cellStyle name="Note 6 3 2 7 3" xfId="17883"/>
    <cellStyle name="Note 6 3 2 7 3 2" xfId="17884"/>
    <cellStyle name="Note 6 3 2 7 3 2 2" xfId="29822"/>
    <cellStyle name="Note 6 3 2 7 3 3" xfId="29821"/>
    <cellStyle name="Note 6 3 2 7 4" xfId="29818"/>
    <cellStyle name="Note 6 3 2 8" xfId="17885"/>
    <cellStyle name="Note 6 3 2 8 2" xfId="17886"/>
    <cellStyle name="Note 6 3 2 8 2 2" xfId="29824"/>
    <cellStyle name="Note 6 3 2 8 3" xfId="29823"/>
    <cellStyle name="Note 6 3 2 9" xfId="29798"/>
    <cellStyle name="Note 6 3 3" xfId="17887"/>
    <cellStyle name="Note 6 3 3 2" xfId="17888"/>
    <cellStyle name="Note 6 3 3 2 2" xfId="17889"/>
    <cellStyle name="Note 6 3 3 2 2 2" xfId="17890"/>
    <cellStyle name="Note 6 3 3 2 3" xfId="17891"/>
    <cellStyle name="Note 6 3 3 2 3 2" xfId="29825"/>
    <cellStyle name="Note 6 3 3 2 4" xfId="17892"/>
    <cellStyle name="Note 6 3 3 3" xfId="17893"/>
    <cellStyle name="Note 6 3 3 3 2" xfId="17894"/>
    <cellStyle name="Note 6 3 3 3 2 2" xfId="17895"/>
    <cellStyle name="Note 6 3 3 3 2 2 2" xfId="17896"/>
    <cellStyle name="Note 6 3 3 3 2 2 2 2" xfId="29829"/>
    <cellStyle name="Note 6 3 3 3 2 2 3" xfId="29828"/>
    <cellStyle name="Note 6 3 3 3 2 3" xfId="17897"/>
    <cellStyle name="Note 6 3 3 3 2 3 2" xfId="17898"/>
    <cellStyle name="Note 6 3 3 3 2 3 2 2" xfId="29831"/>
    <cellStyle name="Note 6 3 3 3 2 3 3" xfId="29830"/>
    <cellStyle name="Note 6 3 3 3 2 4" xfId="29827"/>
    <cellStyle name="Note 6 3 3 3 3" xfId="17899"/>
    <cellStyle name="Note 6 3 3 3 3 2" xfId="17900"/>
    <cellStyle name="Note 6 3 3 3 3 2 2" xfId="17901"/>
    <cellStyle name="Note 6 3 3 3 3 2 2 2" xfId="29834"/>
    <cellStyle name="Note 6 3 3 3 3 2 3" xfId="29833"/>
    <cellStyle name="Note 6 3 3 3 3 3" xfId="17902"/>
    <cellStyle name="Note 6 3 3 3 3 3 2" xfId="17903"/>
    <cellStyle name="Note 6 3 3 3 3 3 2 2" xfId="29836"/>
    <cellStyle name="Note 6 3 3 3 3 3 3" xfId="29835"/>
    <cellStyle name="Note 6 3 3 3 3 4" xfId="29832"/>
    <cellStyle name="Note 6 3 3 3 4" xfId="17904"/>
    <cellStyle name="Note 6 3 3 3 4 2" xfId="17905"/>
    <cellStyle name="Note 6 3 3 3 4 2 2" xfId="29838"/>
    <cellStyle name="Note 6 3 3 3 4 3" xfId="29837"/>
    <cellStyle name="Note 6 3 3 3 5" xfId="29826"/>
    <cellStyle name="Note 6 3 3 4" xfId="17906"/>
    <cellStyle name="Note 6 3 3 4 2" xfId="17907"/>
    <cellStyle name="Note 6 3 3 5" xfId="17908"/>
    <cellStyle name="Note 6 3 3 5 2" xfId="29839"/>
    <cellStyle name="Note 6 3 3 6" xfId="17909"/>
    <cellStyle name="Note 6 3 3 6 2" xfId="29840"/>
    <cellStyle name="Note 6 3 4" xfId="17910"/>
    <cellStyle name="Note 6 3 4 2" xfId="17911"/>
    <cellStyle name="Note 6 3 4 2 2" xfId="17912"/>
    <cellStyle name="Note 6 3 4 3" xfId="17913"/>
    <cellStyle name="Note 6 3 4 3 2" xfId="29841"/>
    <cellStyle name="Note 6 3 4 4" xfId="17914"/>
    <cellStyle name="Note 6 3 5" xfId="17915"/>
    <cellStyle name="Note 6 3 5 2" xfId="17916"/>
    <cellStyle name="Note 6 3 5 2 2" xfId="17917"/>
    <cellStyle name="Note 6 3 5 2 2 2" xfId="17918"/>
    <cellStyle name="Note 6 3 5 2 2 2 2" xfId="29845"/>
    <cellStyle name="Note 6 3 5 2 2 3" xfId="29844"/>
    <cellStyle name="Note 6 3 5 2 3" xfId="17919"/>
    <cellStyle name="Note 6 3 5 2 3 2" xfId="17920"/>
    <cellStyle name="Note 6 3 5 2 3 2 2" xfId="29847"/>
    <cellStyle name="Note 6 3 5 2 3 3" xfId="29846"/>
    <cellStyle name="Note 6 3 5 2 4" xfId="29843"/>
    <cellStyle name="Note 6 3 5 3" xfId="17921"/>
    <cellStyle name="Note 6 3 5 3 2" xfId="17922"/>
    <cellStyle name="Note 6 3 5 3 2 2" xfId="17923"/>
    <cellStyle name="Note 6 3 5 3 2 2 2" xfId="29849"/>
    <cellStyle name="Note 6 3 5 3 2 3" xfId="29848"/>
    <cellStyle name="Note 6 3 5 3 3" xfId="17924"/>
    <cellStyle name="Note 6 3 5 3 3 2" xfId="17925"/>
    <cellStyle name="Note 6 3 5 3 3 2 2" xfId="29851"/>
    <cellStyle name="Note 6 3 5 3 3 3" xfId="29850"/>
    <cellStyle name="Note 6 3 5 4" xfId="17926"/>
    <cellStyle name="Note 6 3 5 4 2" xfId="17927"/>
    <cellStyle name="Note 6 3 5 4 2 2" xfId="29853"/>
    <cellStyle name="Note 6 3 5 4 3" xfId="29852"/>
    <cellStyle name="Note 6 3 5 5" xfId="29842"/>
    <cellStyle name="Note 6 3 6" xfId="17928"/>
    <cellStyle name="Note 6 3 6 2" xfId="29854"/>
    <cellStyle name="Note 6 3 7" xfId="17929"/>
    <cellStyle name="Note 6 3 7 2" xfId="29855"/>
    <cellStyle name="Note 6 4" xfId="17930"/>
    <cellStyle name="Note 6 4 2" xfId="17931"/>
    <cellStyle name="Note 6 4 2 2" xfId="17932"/>
    <cellStyle name="Note 6 4 2 2 2" xfId="17933"/>
    <cellStyle name="Note 6 4 2 2 2 2" xfId="17934"/>
    <cellStyle name="Note 6 4 2 2 3" xfId="17935"/>
    <cellStyle name="Note 6 4 2 2 3 2" xfId="17936"/>
    <cellStyle name="Note 6 4 2 2 4" xfId="17937"/>
    <cellStyle name="Note 6 4 2 2 4 2" xfId="29857"/>
    <cellStyle name="Note 6 4 2 2 5" xfId="17938"/>
    <cellStyle name="Note 6 4 2 3" xfId="17939"/>
    <cellStyle name="Note 6 4 2 3 2" xfId="17940"/>
    <cellStyle name="Note 6 4 2 3 3" xfId="17941"/>
    <cellStyle name="Note 6 4 2 4" xfId="17942"/>
    <cellStyle name="Note 6 4 2 4 2" xfId="17943"/>
    <cellStyle name="Note 6 4 2 4 2 2" xfId="17944"/>
    <cellStyle name="Note 6 4 2 4 2 2 2" xfId="17945"/>
    <cellStyle name="Note 6 4 2 4 2 2 2 2" xfId="29861"/>
    <cellStyle name="Note 6 4 2 4 2 2 3" xfId="29860"/>
    <cellStyle name="Note 6 4 2 4 2 3" xfId="17946"/>
    <cellStyle name="Note 6 4 2 4 2 3 2" xfId="17947"/>
    <cellStyle name="Note 6 4 2 4 2 3 2 2" xfId="29863"/>
    <cellStyle name="Note 6 4 2 4 2 3 3" xfId="29862"/>
    <cellStyle name="Note 6 4 2 4 2 4" xfId="29859"/>
    <cellStyle name="Note 6 4 2 4 3" xfId="17948"/>
    <cellStyle name="Note 6 4 2 4 3 2" xfId="17949"/>
    <cellStyle name="Note 6 4 2 4 3 2 2" xfId="17950"/>
    <cellStyle name="Note 6 4 2 4 3 2 2 2" xfId="29866"/>
    <cellStyle name="Note 6 4 2 4 3 2 3" xfId="29865"/>
    <cellStyle name="Note 6 4 2 4 3 3" xfId="17951"/>
    <cellStyle name="Note 6 4 2 4 3 3 2" xfId="17952"/>
    <cellStyle name="Note 6 4 2 4 3 3 2 2" xfId="29868"/>
    <cellStyle name="Note 6 4 2 4 3 3 3" xfId="29867"/>
    <cellStyle name="Note 6 4 2 4 3 4" xfId="29864"/>
    <cellStyle name="Note 6 4 2 4 4" xfId="17953"/>
    <cellStyle name="Note 6 4 2 4 4 2" xfId="17954"/>
    <cellStyle name="Note 6 4 2 4 4 2 2" xfId="29870"/>
    <cellStyle name="Note 6 4 2 4 4 3" xfId="29869"/>
    <cellStyle name="Note 6 4 2 4 5" xfId="29858"/>
    <cellStyle name="Note 6 4 2 5" xfId="17955"/>
    <cellStyle name="Note 6 4 2 6" xfId="17956"/>
    <cellStyle name="Note 6 4 2 6 2" xfId="17957"/>
    <cellStyle name="Note 6 4 2 6 2 2" xfId="17958"/>
    <cellStyle name="Note 6 4 2 6 2 2 2" xfId="29873"/>
    <cellStyle name="Note 6 4 2 6 2 3" xfId="29872"/>
    <cellStyle name="Note 6 4 2 6 3" xfId="17959"/>
    <cellStyle name="Note 6 4 2 6 3 2" xfId="17960"/>
    <cellStyle name="Note 6 4 2 6 3 2 2" xfId="29875"/>
    <cellStyle name="Note 6 4 2 6 3 3" xfId="29874"/>
    <cellStyle name="Note 6 4 2 6 4" xfId="29871"/>
    <cellStyle name="Note 6 4 2 7" xfId="17961"/>
    <cellStyle name="Note 6 4 2 7 2" xfId="17962"/>
    <cellStyle name="Note 6 4 2 7 2 2" xfId="17963"/>
    <cellStyle name="Note 6 4 2 7 2 2 2" xfId="29878"/>
    <cellStyle name="Note 6 4 2 7 2 3" xfId="29877"/>
    <cellStyle name="Note 6 4 2 7 3" xfId="17964"/>
    <cellStyle name="Note 6 4 2 7 3 2" xfId="17965"/>
    <cellStyle name="Note 6 4 2 7 3 2 2" xfId="29880"/>
    <cellStyle name="Note 6 4 2 7 3 3" xfId="29879"/>
    <cellStyle name="Note 6 4 2 7 4" xfId="29876"/>
    <cellStyle name="Note 6 4 2 8" xfId="17966"/>
    <cellStyle name="Note 6 4 2 8 2" xfId="17967"/>
    <cellStyle name="Note 6 4 2 8 2 2" xfId="29882"/>
    <cellStyle name="Note 6 4 2 8 3" xfId="29881"/>
    <cellStyle name="Note 6 4 2 9" xfId="29856"/>
    <cellStyle name="Note 6 4 3" xfId="17968"/>
    <cellStyle name="Note 6 4 3 2" xfId="17969"/>
    <cellStyle name="Note 6 4 3 2 2" xfId="17970"/>
    <cellStyle name="Note 6 4 3 2 2 2" xfId="17971"/>
    <cellStyle name="Note 6 4 3 2 3" xfId="17972"/>
    <cellStyle name="Note 6 4 3 2 3 2" xfId="29883"/>
    <cellStyle name="Note 6 4 3 2 4" xfId="17973"/>
    <cellStyle name="Note 6 4 3 3" xfId="17974"/>
    <cellStyle name="Note 6 4 3 3 2" xfId="17975"/>
    <cellStyle name="Note 6 4 3 3 2 2" xfId="17976"/>
    <cellStyle name="Note 6 4 3 3 2 2 2" xfId="17977"/>
    <cellStyle name="Note 6 4 3 3 2 2 2 2" xfId="29887"/>
    <cellStyle name="Note 6 4 3 3 2 2 3" xfId="29886"/>
    <cellStyle name="Note 6 4 3 3 2 3" xfId="17978"/>
    <cellStyle name="Note 6 4 3 3 2 3 2" xfId="17979"/>
    <cellStyle name="Note 6 4 3 3 2 3 2 2" xfId="29889"/>
    <cellStyle name="Note 6 4 3 3 2 3 3" xfId="29888"/>
    <cellStyle name="Note 6 4 3 3 2 4" xfId="29885"/>
    <cellStyle name="Note 6 4 3 3 3" xfId="17980"/>
    <cellStyle name="Note 6 4 3 3 3 2" xfId="17981"/>
    <cellStyle name="Note 6 4 3 3 3 2 2" xfId="17982"/>
    <cellStyle name="Note 6 4 3 3 3 2 2 2" xfId="29892"/>
    <cellStyle name="Note 6 4 3 3 3 2 3" xfId="29891"/>
    <cellStyle name="Note 6 4 3 3 3 3" xfId="17983"/>
    <cellStyle name="Note 6 4 3 3 3 3 2" xfId="17984"/>
    <cellStyle name="Note 6 4 3 3 3 3 2 2" xfId="29894"/>
    <cellStyle name="Note 6 4 3 3 3 3 3" xfId="29893"/>
    <cellStyle name="Note 6 4 3 3 3 4" xfId="29890"/>
    <cellStyle name="Note 6 4 3 3 4" xfId="17985"/>
    <cellStyle name="Note 6 4 3 3 4 2" xfId="17986"/>
    <cellStyle name="Note 6 4 3 3 4 2 2" xfId="29896"/>
    <cellStyle name="Note 6 4 3 3 4 3" xfId="29895"/>
    <cellStyle name="Note 6 4 3 3 5" xfId="29884"/>
    <cellStyle name="Note 6 4 3 4" xfId="17987"/>
    <cellStyle name="Note 6 4 3 4 2" xfId="17988"/>
    <cellStyle name="Note 6 4 3 5" xfId="17989"/>
    <cellStyle name="Note 6 4 3 5 2" xfId="29897"/>
    <cellStyle name="Note 6 4 3 6" xfId="17990"/>
    <cellStyle name="Note 6 4 3 6 2" xfId="29898"/>
    <cellStyle name="Note 6 4 4" xfId="17991"/>
    <cellStyle name="Note 6 4 4 2" xfId="17992"/>
    <cellStyle name="Note 6 4 4 2 2" xfId="17993"/>
    <cellStyle name="Note 6 4 4 3" xfId="17994"/>
    <cellStyle name="Note 6 4 4 3 2" xfId="29899"/>
    <cellStyle name="Note 6 4 4 4" xfId="17995"/>
    <cellStyle name="Note 6 4 5" xfId="17996"/>
    <cellStyle name="Note 6 4 5 2" xfId="17997"/>
    <cellStyle name="Note 6 4 5 2 2" xfId="17998"/>
    <cellStyle name="Note 6 4 5 2 2 2" xfId="17999"/>
    <cellStyle name="Note 6 4 5 2 2 2 2" xfId="29903"/>
    <cellStyle name="Note 6 4 5 2 2 3" xfId="29902"/>
    <cellStyle name="Note 6 4 5 2 3" xfId="18000"/>
    <cellStyle name="Note 6 4 5 2 3 2" xfId="18001"/>
    <cellStyle name="Note 6 4 5 2 3 2 2" xfId="29905"/>
    <cellStyle name="Note 6 4 5 2 3 3" xfId="29904"/>
    <cellStyle name="Note 6 4 5 2 4" xfId="29901"/>
    <cellStyle name="Note 6 4 5 3" xfId="18002"/>
    <cellStyle name="Note 6 4 5 3 2" xfId="18003"/>
    <cellStyle name="Note 6 4 5 3 2 2" xfId="18004"/>
    <cellStyle name="Note 6 4 5 3 2 2 2" xfId="29907"/>
    <cellStyle name="Note 6 4 5 3 2 3" xfId="29906"/>
    <cellStyle name="Note 6 4 5 3 3" xfId="18005"/>
    <cellStyle name="Note 6 4 5 3 3 2" xfId="18006"/>
    <cellStyle name="Note 6 4 5 3 3 2 2" xfId="29909"/>
    <cellStyle name="Note 6 4 5 3 3 3" xfId="29908"/>
    <cellStyle name="Note 6 4 5 4" xfId="18007"/>
    <cellStyle name="Note 6 4 5 4 2" xfId="18008"/>
    <cellStyle name="Note 6 4 5 4 2 2" xfId="29911"/>
    <cellStyle name="Note 6 4 5 4 3" xfId="29910"/>
    <cellStyle name="Note 6 4 5 5" xfId="29900"/>
    <cellStyle name="Note 6 4 6" xfId="18009"/>
    <cellStyle name="Note 6 4 6 2" xfId="29912"/>
    <cellStyle name="Note 6 4 7" xfId="18010"/>
    <cellStyle name="Note 6 4 7 2" xfId="29913"/>
    <cellStyle name="Note 6 5" xfId="18011"/>
    <cellStyle name="Note 6 5 2" xfId="18012"/>
    <cellStyle name="Note 6 5 2 2" xfId="18013"/>
    <cellStyle name="Note 6 5 2 2 2" xfId="18014"/>
    <cellStyle name="Note 6 5 2 2 2 2" xfId="18015"/>
    <cellStyle name="Note 6 5 2 2 3" xfId="18016"/>
    <cellStyle name="Note 6 5 2 2 3 2" xfId="18017"/>
    <cellStyle name="Note 6 5 2 2 4" xfId="18018"/>
    <cellStyle name="Note 6 5 2 2 4 2" xfId="29915"/>
    <cellStyle name="Note 6 5 2 2 5" xfId="18019"/>
    <cellStyle name="Note 6 5 2 3" xfId="18020"/>
    <cellStyle name="Note 6 5 2 3 2" xfId="18021"/>
    <cellStyle name="Note 6 5 2 3 3" xfId="18022"/>
    <cellStyle name="Note 6 5 2 4" xfId="18023"/>
    <cellStyle name="Note 6 5 2 4 2" xfId="18024"/>
    <cellStyle name="Note 6 5 2 4 2 2" xfId="18025"/>
    <cellStyle name="Note 6 5 2 4 2 2 2" xfId="18026"/>
    <cellStyle name="Note 6 5 2 4 2 2 2 2" xfId="29919"/>
    <cellStyle name="Note 6 5 2 4 2 2 3" xfId="29918"/>
    <cellStyle name="Note 6 5 2 4 2 3" xfId="18027"/>
    <cellStyle name="Note 6 5 2 4 2 3 2" xfId="18028"/>
    <cellStyle name="Note 6 5 2 4 2 3 2 2" xfId="29921"/>
    <cellStyle name="Note 6 5 2 4 2 3 3" xfId="29920"/>
    <cellStyle name="Note 6 5 2 4 2 4" xfId="29917"/>
    <cellStyle name="Note 6 5 2 4 3" xfId="18029"/>
    <cellStyle name="Note 6 5 2 4 3 2" xfId="18030"/>
    <cellStyle name="Note 6 5 2 4 3 2 2" xfId="18031"/>
    <cellStyle name="Note 6 5 2 4 3 2 2 2" xfId="29924"/>
    <cellStyle name="Note 6 5 2 4 3 2 3" xfId="29923"/>
    <cellStyle name="Note 6 5 2 4 3 3" xfId="18032"/>
    <cellStyle name="Note 6 5 2 4 3 3 2" xfId="18033"/>
    <cellStyle name="Note 6 5 2 4 3 3 2 2" xfId="29926"/>
    <cellStyle name="Note 6 5 2 4 3 3 3" xfId="29925"/>
    <cellStyle name="Note 6 5 2 4 3 4" xfId="29922"/>
    <cellStyle name="Note 6 5 2 4 4" xfId="18034"/>
    <cellStyle name="Note 6 5 2 4 4 2" xfId="18035"/>
    <cellStyle name="Note 6 5 2 4 4 2 2" xfId="29928"/>
    <cellStyle name="Note 6 5 2 4 4 3" xfId="29927"/>
    <cellStyle name="Note 6 5 2 4 5" xfId="29916"/>
    <cellStyle name="Note 6 5 2 5" xfId="18036"/>
    <cellStyle name="Note 6 5 2 6" xfId="18037"/>
    <cellStyle name="Note 6 5 2 6 2" xfId="18038"/>
    <cellStyle name="Note 6 5 2 6 2 2" xfId="18039"/>
    <cellStyle name="Note 6 5 2 6 2 2 2" xfId="29931"/>
    <cellStyle name="Note 6 5 2 6 2 3" xfId="29930"/>
    <cellStyle name="Note 6 5 2 6 3" xfId="18040"/>
    <cellStyle name="Note 6 5 2 6 3 2" xfId="18041"/>
    <cellStyle name="Note 6 5 2 6 3 2 2" xfId="29933"/>
    <cellStyle name="Note 6 5 2 6 3 3" xfId="29932"/>
    <cellStyle name="Note 6 5 2 6 4" xfId="29929"/>
    <cellStyle name="Note 6 5 2 7" xfId="18042"/>
    <cellStyle name="Note 6 5 2 7 2" xfId="18043"/>
    <cellStyle name="Note 6 5 2 7 2 2" xfId="18044"/>
    <cellStyle name="Note 6 5 2 7 2 2 2" xfId="29936"/>
    <cellStyle name="Note 6 5 2 7 2 3" xfId="29935"/>
    <cellStyle name="Note 6 5 2 7 3" xfId="18045"/>
    <cellStyle name="Note 6 5 2 7 3 2" xfId="18046"/>
    <cellStyle name="Note 6 5 2 7 3 2 2" xfId="29938"/>
    <cellStyle name="Note 6 5 2 7 3 3" xfId="29937"/>
    <cellStyle name="Note 6 5 2 7 4" xfId="29934"/>
    <cellStyle name="Note 6 5 2 8" xfId="18047"/>
    <cellStyle name="Note 6 5 2 8 2" xfId="18048"/>
    <cellStyle name="Note 6 5 2 8 2 2" xfId="29940"/>
    <cellStyle name="Note 6 5 2 8 3" xfId="29939"/>
    <cellStyle name="Note 6 5 2 9" xfId="29914"/>
    <cellStyle name="Note 6 5 3" xfId="18049"/>
    <cellStyle name="Note 6 5 3 2" xfId="18050"/>
    <cellStyle name="Note 6 5 3 2 2" xfId="18051"/>
    <cellStyle name="Note 6 5 3 2 2 2" xfId="18052"/>
    <cellStyle name="Note 6 5 3 2 3" xfId="18053"/>
    <cellStyle name="Note 6 5 3 2 3 2" xfId="29941"/>
    <cellStyle name="Note 6 5 3 2 4" xfId="18054"/>
    <cellStyle name="Note 6 5 3 3" xfId="18055"/>
    <cellStyle name="Note 6 5 3 3 2" xfId="18056"/>
    <cellStyle name="Note 6 5 3 3 2 2" xfId="18057"/>
    <cellStyle name="Note 6 5 3 3 2 2 2" xfId="18058"/>
    <cellStyle name="Note 6 5 3 3 2 2 2 2" xfId="29945"/>
    <cellStyle name="Note 6 5 3 3 2 2 3" xfId="29944"/>
    <cellStyle name="Note 6 5 3 3 2 3" xfId="18059"/>
    <cellStyle name="Note 6 5 3 3 2 3 2" xfId="18060"/>
    <cellStyle name="Note 6 5 3 3 2 3 2 2" xfId="29947"/>
    <cellStyle name="Note 6 5 3 3 2 3 3" xfId="29946"/>
    <cellStyle name="Note 6 5 3 3 2 4" xfId="29943"/>
    <cellStyle name="Note 6 5 3 3 3" xfId="18061"/>
    <cellStyle name="Note 6 5 3 3 3 2" xfId="18062"/>
    <cellStyle name="Note 6 5 3 3 3 2 2" xfId="18063"/>
    <cellStyle name="Note 6 5 3 3 3 2 2 2" xfId="29950"/>
    <cellStyle name="Note 6 5 3 3 3 2 3" xfId="29949"/>
    <cellStyle name="Note 6 5 3 3 3 3" xfId="18064"/>
    <cellStyle name="Note 6 5 3 3 3 3 2" xfId="18065"/>
    <cellStyle name="Note 6 5 3 3 3 3 2 2" xfId="29952"/>
    <cellStyle name="Note 6 5 3 3 3 3 3" xfId="29951"/>
    <cellStyle name="Note 6 5 3 3 3 4" xfId="29948"/>
    <cellStyle name="Note 6 5 3 3 4" xfId="18066"/>
    <cellStyle name="Note 6 5 3 3 4 2" xfId="18067"/>
    <cellStyle name="Note 6 5 3 3 4 2 2" xfId="29954"/>
    <cellStyle name="Note 6 5 3 3 4 3" xfId="29953"/>
    <cellStyle name="Note 6 5 3 3 5" xfId="29942"/>
    <cellStyle name="Note 6 5 3 4" xfId="18068"/>
    <cellStyle name="Note 6 5 3 4 2" xfId="18069"/>
    <cellStyle name="Note 6 5 3 5" xfId="18070"/>
    <cellStyle name="Note 6 5 3 5 2" xfId="29955"/>
    <cellStyle name="Note 6 5 3 6" xfId="18071"/>
    <cellStyle name="Note 6 5 3 6 2" xfId="29956"/>
    <cellStyle name="Note 6 5 4" xfId="18072"/>
    <cellStyle name="Note 6 5 4 2" xfId="18073"/>
    <cellStyle name="Note 6 5 4 2 2" xfId="18074"/>
    <cellStyle name="Note 6 5 4 3" xfId="18075"/>
    <cellStyle name="Note 6 5 4 3 2" xfId="29957"/>
    <cellStyle name="Note 6 5 4 4" xfId="18076"/>
    <cellStyle name="Note 6 5 5" xfId="18077"/>
    <cellStyle name="Note 6 5 5 2" xfId="18078"/>
    <cellStyle name="Note 6 5 5 2 2" xfId="18079"/>
    <cellStyle name="Note 6 5 5 2 2 2" xfId="18080"/>
    <cellStyle name="Note 6 5 5 2 2 2 2" xfId="29961"/>
    <cellStyle name="Note 6 5 5 2 2 3" xfId="29960"/>
    <cellStyle name="Note 6 5 5 2 3" xfId="18081"/>
    <cellStyle name="Note 6 5 5 2 3 2" xfId="18082"/>
    <cellStyle name="Note 6 5 5 2 3 2 2" xfId="29963"/>
    <cellStyle name="Note 6 5 5 2 3 3" xfId="29962"/>
    <cellStyle name="Note 6 5 5 2 4" xfId="29959"/>
    <cellStyle name="Note 6 5 5 3" xfId="18083"/>
    <cellStyle name="Note 6 5 5 3 2" xfId="18084"/>
    <cellStyle name="Note 6 5 5 3 2 2" xfId="18085"/>
    <cellStyle name="Note 6 5 5 3 2 2 2" xfId="29965"/>
    <cellStyle name="Note 6 5 5 3 2 3" xfId="29964"/>
    <cellStyle name="Note 6 5 5 3 3" xfId="18086"/>
    <cellStyle name="Note 6 5 5 3 3 2" xfId="18087"/>
    <cellStyle name="Note 6 5 5 3 3 2 2" xfId="29967"/>
    <cellStyle name="Note 6 5 5 3 3 3" xfId="29966"/>
    <cellStyle name="Note 6 5 5 4" xfId="18088"/>
    <cellStyle name="Note 6 5 5 4 2" xfId="18089"/>
    <cellStyle name="Note 6 5 5 4 2 2" xfId="29969"/>
    <cellStyle name="Note 6 5 5 4 3" xfId="29968"/>
    <cellStyle name="Note 6 5 5 5" xfId="29958"/>
    <cellStyle name="Note 6 5 6" xfId="18090"/>
    <cellStyle name="Note 6 5 6 2" xfId="29970"/>
    <cellStyle name="Note 6 5 7" xfId="18091"/>
    <cellStyle name="Note 6 5 7 2" xfId="29971"/>
    <cellStyle name="Note 6 6" xfId="18092"/>
    <cellStyle name="Note 6 6 2" xfId="18093"/>
    <cellStyle name="Note 6 6 2 2" xfId="18094"/>
    <cellStyle name="Note 6 6 2 2 2" xfId="18095"/>
    <cellStyle name="Note 6 6 2 2 2 2" xfId="18096"/>
    <cellStyle name="Note 6 6 2 2 3" xfId="18097"/>
    <cellStyle name="Note 6 6 2 2 3 2" xfId="18098"/>
    <cellStyle name="Note 6 6 2 2 4" xfId="18099"/>
    <cellStyle name="Note 6 6 2 2 4 2" xfId="29973"/>
    <cellStyle name="Note 6 6 2 2 5" xfId="18100"/>
    <cellStyle name="Note 6 6 2 3" xfId="18101"/>
    <cellStyle name="Note 6 6 2 3 2" xfId="18102"/>
    <cellStyle name="Note 6 6 2 3 3" xfId="18103"/>
    <cellStyle name="Note 6 6 2 4" xfId="18104"/>
    <cellStyle name="Note 6 6 2 4 2" xfId="18105"/>
    <cellStyle name="Note 6 6 2 4 2 2" xfId="18106"/>
    <cellStyle name="Note 6 6 2 4 2 2 2" xfId="18107"/>
    <cellStyle name="Note 6 6 2 4 2 2 2 2" xfId="29977"/>
    <cellStyle name="Note 6 6 2 4 2 2 3" xfId="29976"/>
    <cellStyle name="Note 6 6 2 4 2 3" xfId="18108"/>
    <cellStyle name="Note 6 6 2 4 2 3 2" xfId="18109"/>
    <cellStyle name="Note 6 6 2 4 2 3 2 2" xfId="29979"/>
    <cellStyle name="Note 6 6 2 4 2 3 3" xfId="29978"/>
    <cellStyle name="Note 6 6 2 4 2 4" xfId="29975"/>
    <cellStyle name="Note 6 6 2 4 3" xfId="18110"/>
    <cellStyle name="Note 6 6 2 4 3 2" xfId="18111"/>
    <cellStyle name="Note 6 6 2 4 3 2 2" xfId="18112"/>
    <cellStyle name="Note 6 6 2 4 3 2 2 2" xfId="29982"/>
    <cellStyle name="Note 6 6 2 4 3 2 3" xfId="29981"/>
    <cellStyle name="Note 6 6 2 4 3 3" xfId="18113"/>
    <cellStyle name="Note 6 6 2 4 3 3 2" xfId="18114"/>
    <cellStyle name="Note 6 6 2 4 3 3 2 2" xfId="29984"/>
    <cellStyle name="Note 6 6 2 4 3 3 3" xfId="29983"/>
    <cellStyle name="Note 6 6 2 4 3 4" xfId="29980"/>
    <cellStyle name="Note 6 6 2 4 4" xfId="18115"/>
    <cellStyle name="Note 6 6 2 4 4 2" xfId="18116"/>
    <cellStyle name="Note 6 6 2 4 4 2 2" xfId="29986"/>
    <cellStyle name="Note 6 6 2 4 4 3" xfId="29985"/>
    <cellStyle name="Note 6 6 2 4 5" xfId="29974"/>
    <cellStyle name="Note 6 6 2 5" xfId="18117"/>
    <cellStyle name="Note 6 6 2 6" xfId="18118"/>
    <cellStyle name="Note 6 6 2 6 2" xfId="18119"/>
    <cellStyle name="Note 6 6 2 6 2 2" xfId="18120"/>
    <cellStyle name="Note 6 6 2 6 2 2 2" xfId="29989"/>
    <cellStyle name="Note 6 6 2 6 2 3" xfId="29988"/>
    <cellStyle name="Note 6 6 2 6 3" xfId="18121"/>
    <cellStyle name="Note 6 6 2 6 3 2" xfId="18122"/>
    <cellStyle name="Note 6 6 2 6 3 2 2" xfId="29991"/>
    <cellStyle name="Note 6 6 2 6 3 3" xfId="29990"/>
    <cellStyle name="Note 6 6 2 6 4" xfId="29987"/>
    <cellStyle name="Note 6 6 2 7" xfId="18123"/>
    <cellStyle name="Note 6 6 2 7 2" xfId="18124"/>
    <cellStyle name="Note 6 6 2 7 2 2" xfId="18125"/>
    <cellStyle name="Note 6 6 2 7 2 2 2" xfId="29994"/>
    <cellStyle name="Note 6 6 2 7 2 3" xfId="29993"/>
    <cellStyle name="Note 6 6 2 7 3" xfId="18126"/>
    <cellStyle name="Note 6 6 2 7 3 2" xfId="18127"/>
    <cellStyle name="Note 6 6 2 7 3 2 2" xfId="29996"/>
    <cellStyle name="Note 6 6 2 7 3 3" xfId="29995"/>
    <cellStyle name="Note 6 6 2 7 4" xfId="29992"/>
    <cellStyle name="Note 6 6 2 8" xfId="18128"/>
    <cellStyle name="Note 6 6 2 8 2" xfId="18129"/>
    <cellStyle name="Note 6 6 2 8 2 2" xfId="29998"/>
    <cellStyle name="Note 6 6 2 8 3" xfId="29997"/>
    <cellStyle name="Note 6 6 2 9" xfId="29972"/>
    <cellStyle name="Note 6 6 3" xfId="18130"/>
    <cellStyle name="Note 6 6 3 2" xfId="18131"/>
    <cellStyle name="Note 6 6 3 2 2" xfId="18132"/>
    <cellStyle name="Note 6 6 3 2 2 2" xfId="18133"/>
    <cellStyle name="Note 6 6 3 2 3" xfId="18134"/>
    <cellStyle name="Note 6 6 3 2 3 2" xfId="29999"/>
    <cellStyle name="Note 6 6 3 2 4" xfId="18135"/>
    <cellStyle name="Note 6 6 3 3" xfId="18136"/>
    <cellStyle name="Note 6 6 3 3 2" xfId="18137"/>
    <cellStyle name="Note 6 6 3 3 2 2" xfId="18138"/>
    <cellStyle name="Note 6 6 3 3 2 2 2" xfId="18139"/>
    <cellStyle name="Note 6 6 3 3 2 2 2 2" xfId="30003"/>
    <cellStyle name="Note 6 6 3 3 2 2 3" xfId="30002"/>
    <cellStyle name="Note 6 6 3 3 2 3" xfId="18140"/>
    <cellStyle name="Note 6 6 3 3 2 3 2" xfId="18141"/>
    <cellStyle name="Note 6 6 3 3 2 3 2 2" xfId="30005"/>
    <cellStyle name="Note 6 6 3 3 2 3 3" xfId="30004"/>
    <cellStyle name="Note 6 6 3 3 2 4" xfId="30001"/>
    <cellStyle name="Note 6 6 3 3 3" xfId="18142"/>
    <cellStyle name="Note 6 6 3 3 3 2" xfId="18143"/>
    <cellStyle name="Note 6 6 3 3 3 2 2" xfId="18144"/>
    <cellStyle name="Note 6 6 3 3 3 2 2 2" xfId="30008"/>
    <cellStyle name="Note 6 6 3 3 3 2 3" xfId="30007"/>
    <cellStyle name="Note 6 6 3 3 3 3" xfId="18145"/>
    <cellStyle name="Note 6 6 3 3 3 3 2" xfId="18146"/>
    <cellStyle name="Note 6 6 3 3 3 3 2 2" xfId="30010"/>
    <cellStyle name="Note 6 6 3 3 3 3 3" xfId="30009"/>
    <cellStyle name="Note 6 6 3 3 3 4" xfId="30006"/>
    <cellStyle name="Note 6 6 3 3 4" xfId="18147"/>
    <cellStyle name="Note 6 6 3 3 4 2" xfId="18148"/>
    <cellStyle name="Note 6 6 3 3 4 2 2" xfId="30012"/>
    <cellStyle name="Note 6 6 3 3 4 3" xfId="30011"/>
    <cellStyle name="Note 6 6 3 3 5" xfId="30000"/>
    <cellStyle name="Note 6 6 3 4" xfId="18149"/>
    <cellStyle name="Note 6 6 3 4 2" xfId="18150"/>
    <cellStyle name="Note 6 6 3 5" xfId="18151"/>
    <cellStyle name="Note 6 6 3 5 2" xfId="30013"/>
    <cellStyle name="Note 6 6 3 6" xfId="18152"/>
    <cellStyle name="Note 6 6 3 6 2" xfId="30014"/>
    <cellStyle name="Note 6 6 4" xfId="18153"/>
    <cellStyle name="Note 6 6 4 2" xfId="18154"/>
    <cellStyle name="Note 6 6 4 2 2" xfId="18155"/>
    <cellStyle name="Note 6 6 4 3" xfId="18156"/>
    <cellStyle name="Note 6 6 4 3 2" xfId="30015"/>
    <cellStyle name="Note 6 6 4 4" xfId="18157"/>
    <cellStyle name="Note 6 6 5" xfId="18158"/>
    <cellStyle name="Note 6 6 5 2" xfId="18159"/>
    <cellStyle name="Note 6 6 5 2 2" xfId="18160"/>
    <cellStyle name="Note 6 6 5 2 2 2" xfId="18161"/>
    <cellStyle name="Note 6 6 5 2 2 2 2" xfId="30019"/>
    <cellStyle name="Note 6 6 5 2 2 3" xfId="30018"/>
    <cellStyle name="Note 6 6 5 2 3" xfId="18162"/>
    <cellStyle name="Note 6 6 5 2 3 2" xfId="18163"/>
    <cellStyle name="Note 6 6 5 2 3 2 2" xfId="30021"/>
    <cellStyle name="Note 6 6 5 2 3 3" xfId="30020"/>
    <cellStyle name="Note 6 6 5 2 4" xfId="30017"/>
    <cellStyle name="Note 6 6 5 3" xfId="18164"/>
    <cellStyle name="Note 6 6 5 3 2" xfId="18165"/>
    <cellStyle name="Note 6 6 5 3 2 2" xfId="18166"/>
    <cellStyle name="Note 6 6 5 3 2 2 2" xfId="30023"/>
    <cellStyle name="Note 6 6 5 3 2 3" xfId="30022"/>
    <cellStyle name="Note 6 6 5 3 3" xfId="18167"/>
    <cellStyle name="Note 6 6 5 3 3 2" xfId="18168"/>
    <cellStyle name="Note 6 6 5 3 3 2 2" xfId="30025"/>
    <cellStyle name="Note 6 6 5 3 3 3" xfId="30024"/>
    <cellStyle name="Note 6 6 5 4" xfId="18169"/>
    <cellStyle name="Note 6 6 5 4 2" xfId="18170"/>
    <cellStyle name="Note 6 6 5 4 2 2" xfId="30027"/>
    <cellStyle name="Note 6 6 5 4 3" xfId="30026"/>
    <cellStyle name="Note 6 6 5 5" xfId="30016"/>
    <cellStyle name="Note 6 6 6" xfId="18171"/>
    <cellStyle name="Note 6 6 6 2" xfId="30028"/>
    <cellStyle name="Note 6 6 7" xfId="18172"/>
    <cellStyle name="Note 6 6 7 2" xfId="30029"/>
    <cellStyle name="Note 6 7" xfId="18173"/>
    <cellStyle name="Note 6 7 2" xfId="18174"/>
    <cellStyle name="Note 6 7 2 2" xfId="18175"/>
    <cellStyle name="Note 6 7 2 2 2" xfId="18176"/>
    <cellStyle name="Note 6 7 2 2 2 2" xfId="18177"/>
    <cellStyle name="Note 6 7 2 2 3" xfId="18178"/>
    <cellStyle name="Note 6 7 2 2 3 2" xfId="18179"/>
    <cellStyle name="Note 6 7 2 2 4" xfId="18180"/>
    <cellStyle name="Note 6 7 2 2 4 2" xfId="30031"/>
    <cellStyle name="Note 6 7 2 2 5" xfId="18181"/>
    <cellStyle name="Note 6 7 2 3" xfId="18182"/>
    <cellStyle name="Note 6 7 2 3 2" xfId="18183"/>
    <cellStyle name="Note 6 7 2 3 3" xfId="18184"/>
    <cellStyle name="Note 6 7 2 4" xfId="18185"/>
    <cellStyle name="Note 6 7 2 4 2" xfId="18186"/>
    <cellStyle name="Note 6 7 2 4 2 2" xfId="18187"/>
    <cellStyle name="Note 6 7 2 4 2 2 2" xfId="18188"/>
    <cellStyle name="Note 6 7 2 4 2 2 2 2" xfId="30035"/>
    <cellStyle name="Note 6 7 2 4 2 2 3" xfId="30034"/>
    <cellStyle name="Note 6 7 2 4 2 3" xfId="18189"/>
    <cellStyle name="Note 6 7 2 4 2 3 2" xfId="18190"/>
    <cellStyle name="Note 6 7 2 4 2 3 2 2" xfId="30037"/>
    <cellStyle name="Note 6 7 2 4 2 3 3" xfId="30036"/>
    <cellStyle name="Note 6 7 2 4 2 4" xfId="30033"/>
    <cellStyle name="Note 6 7 2 4 3" xfId="18191"/>
    <cellStyle name="Note 6 7 2 4 3 2" xfId="18192"/>
    <cellStyle name="Note 6 7 2 4 3 2 2" xfId="18193"/>
    <cellStyle name="Note 6 7 2 4 3 2 2 2" xfId="30040"/>
    <cellStyle name="Note 6 7 2 4 3 2 3" xfId="30039"/>
    <cellStyle name="Note 6 7 2 4 3 3" xfId="18194"/>
    <cellStyle name="Note 6 7 2 4 3 3 2" xfId="18195"/>
    <cellStyle name="Note 6 7 2 4 3 3 2 2" xfId="30042"/>
    <cellStyle name="Note 6 7 2 4 3 3 3" xfId="30041"/>
    <cellStyle name="Note 6 7 2 4 3 4" xfId="30038"/>
    <cellStyle name="Note 6 7 2 4 4" xfId="18196"/>
    <cellStyle name="Note 6 7 2 4 4 2" xfId="18197"/>
    <cellStyle name="Note 6 7 2 4 4 2 2" xfId="30044"/>
    <cellStyle name="Note 6 7 2 4 4 3" xfId="30043"/>
    <cellStyle name="Note 6 7 2 4 5" xfId="30032"/>
    <cellStyle name="Note 6 7 2 5" xfId="18198"/>
    <cellStyle name="Note 6 7 2 6" xfId="18199"/>
    <cellStyle name="Note 6 7 2 6 2" xfId="18200"/>
    <cellStyle name="Note 6 7 2 6 2 2" xfId="18201"/>
    <cellStyle name="Note 6 7 2 6 2 2 2" xfId="30047"/>
    <cellStyle name="Note 6 7 2 6 2 3" xfId="30046"/>
    <cellStyle name="Note 6 7 2 6 3" xfId="18202"/>
    <cellStyle name="Note 6 7 2 6 3 2" xfId="18203"/>
    <cellStyle name="Note 6 7 2 6 3 2 2" xfId="30049"/>
    <cellStyle name="Note 6 7 2 6 3 3" xfId="30048"/>
    <cellStyle name="Note 6 7 2 6 4" xfId="30045"/>
    <cellStyle name="Note 6 7 2 7" xfId="18204"/>
    <cellStyle name="Note 6 7 2 7 2" xfId="18205"/>
    <cellStyle name="Note 6 7 2 7 2 2" xfId="18206"/>
    <cellStyle name="Note 6 7 2 7 2 2 2" xfId="30052"/>
    <cellStyle name="Note 6 7 2 7 2 3" xfId="30051"/>
    <cellStyle name="Note 6 7 2 7 3" xfId="18207"/>
    <cellStyle name="Note 6 7 2 7 3 2" xfId="18208"/>
    <cellStyle name="Note 6 7 2 7 3 2 2" xfId="30054"/>
    <cellStyle name="Note 6 7 2 7 3 3" xfId="30053"/>
    <cellStyle name="Note 6 7 2 7 4" xfId="30050"/>
    <cellStyle name="Note 6 7 2 8" xfId="18209"/>
    <cellStyle name="Note 6 7 2 8 2" xfId="18210"/>
    <cellStyle name="Note 6 7 2 8 2 2" xfId="30056"/>
    <cellStyle name="Note 6 7 2 8 3" xfId="30055"/>
    <cellStyle name="Note 6 7 2 9" xfId="30030"/>
    <cellStyle name="Note 6 7 3" xfId="18211"/>
    <cellStyle name="Note 6 7 3 2" xfId="18212"/>
    <cellStyle name="Note 6 7 3 2 2" xfId="18213"/>
    <cellStyle name="Note 6 7 3 2 2 2" xfId="18214"/>
    <cellStyle name="Note 6 7 3 2 3" xfId="18215"/>
    <cellStyle name="Note 6 7 3 2 3 2" xfId="30057"/>
    <cellStyle name="Note 6 7 3 2 4" xfId="18216"/>
    <cellStyle name="Note 6 7 3 3" xfId="18217"/>
    <cellStyle name="Note 6 7 3 3 2" xfId="18218"/>
    <cellStyle name="Note 6 7 3 3 2 2" xfId="18219"/>
    <cellStyle name="Note 6 7 3 3 2 2 2" xfId="18220"/>
    <cellStyle name="Note 6 7 3 3 2 2 2 2" xfId="30061"/>
    <cellStyle name="Note 6 7 3 3 2 2 3" xfId="30060"/>
    <cellStyle name="Note 6 7 3 3 2 3" xfId="18221"/>
    <cellStyle name="Note 6 7 3 3 2 3 2" xfId="18222"/>
    <cellStyle name="Note 6 7 3 3 2 3 2 2" xfId="30063"/>
    <cellStyle name="Note 6 7 3 3 2 3 3" xfId="30062"/>
    <cellStyle name="Note 6 7 3 3 2 4" xfId="30059"/>
    <cellStyle name="Note 6 7 3 3 3" xfId="18223"/>
    <cellStyle name="Note 6 7 3 3 3 2" xfId="18224"/>
    <cellStyle name="Note 6 7 3 3 3 2 2" xfId="18225"/>
    <cellStyle name="Note 6 7 3 3 3 2 2 2" xfId="30066"/>
    <cellStyle name="Note 6 7 3 3 3 2 3" xfId="30065"/>
    <cellStyle name="Note 6 7 3 3 3 3" xfId="18226"/>
    <cellStyle name="Note 6 7 3 3 3 3 2" xfId="18227"/>
    <cellStyle name="Note 6 7 3 3 3 3 2 2" xfId="30068"/>
    <cellStyle name="Note 6 7 3 3 3 3 3" xfId="30067"/>
    <cellStyle name="Note 6 7 3 3 3 4" xfId="30064"/>
    <cellStyle name="Note 6 7 3 3 4" xfId="18228"/>
    <cellStyle name="Note 6 7 3 3 4 2" xfId="18229"/>
    <cellStyle name="Note 6 7 3 3 4 2 2" xfId="30070"/>
    <cellStyle name="Note 6 7 3 3 4 3" xfId="30069"/>
    <cellStyle name="Note 6 7 3 3 5" xfId="30058"/>
    <cellStyle name="Note 6 7 3 4" xfId="18230"/>
    <cellStyle name="Note 6 7 3 4 2" xfId="18231"/>
    <cellStyle name="Note 6 7 3 5" xfId="18232"/>
    <cellStyle name="Note 6 7 3 5 2" xfId="30071"/>
    <cellStyle name="Note 6 7 3 6" xfId="18233"/>
    <cellStyle name="Note 6 7 3 6 2" xfId="30072"/>
    <cellStyle name="Note 6 7 4" xfId="18234"/>
    <cellStyle name="Note 6 7 4 2" xfId="18235"/>
    <cellStyle name="Note 6 7 4 2 2" xfId="18236"/>
    <cellStyle name="Note 6 7 4 3" xfId="18237"/>
    <cellStyle name="Note 6 7 4 3 2" xfId="30073"/>
    <cellStyle name="Note 6 7 4 4" xfId="18238"/>
    <cellStyle name="Note 6 7 5" xfId="18239"/>
    <cellStyle name="Note 6 7 5 2" xfId="18240"/>
    <cellStyle name="Note 6 7 5 2 2" xfId="18241"/>
    <cellStyle name="Note 6 7 5 2 2 2" xfId="18242"/>
    <cellStyle name="Note 6 7 5 2 2 2 2" xfId="30077"/>
    <cellStyle name="Note 6 7 5 2 2 3" xfId="30076"/>
    <cellStyle name="Note 6 7 5 2 3" xfId="18243"/>
    <cellStyle name="Note 6 7 5 2 3 2" xfId="18244"/>
    <cellStyle name="Note 6 7 5 2 3 2 2" xfId="30079"/>
    <cellStyle name="Note 6 7 5 2 3 3" xfId="30078"/>
    <cellStyle name="Note 6 7 5 2 4" xfId="30075"/>
    <cellStyle name="Note 6 7 5 3" xfId="18245"/>
    <cellStyle name="Note 6 7 5 3 2" xfId="18246"/>
    <cellStyle name="Note 6 7 5 3 2 2" xfId="18247"/>
    <cellStyle name="Note 6 7 5 3 2 2 2" xfId="30081"/>
    <cellStyle name="Note 6 7 5 3 2 3" xfId="30080"/>
    <cellStyle name="Note 6 7 5 3 3" xfId="18248"/>
    <cellStyle name="Note 6 7 5 3 3 2" xfId="18249"/>
    <cellStyle name="Note 6 7 5 3 3 2 2" xfId="30083"/>
    <cellStyle name="Note 6 7 5 3 3 3" xfId="30082"/>
    <cellStyle name="Note 6 7 5 4" xfId="18250"/>
    <cellStyle name="Note 6 7 5 4 2" xfId="18251"/>
    <cellStyle name="Note 6 7 5 4 2 2" xfId="30085"/>
    <cellStyle name="Note 6 7 5 4 3" xfId="30084"/>
    <cellStyle name="Note 6 7 5 5" xfId="30074"/>
    <cellStyle name="Note 6 7 6" xfId="18252"/>
    <cellStyle name="Note 6 7 6 2" xfId="30086"/>
    <cellStyle name="Note 6 7 7" xfId="18253"/>
    <cellStyle name="Note 6 7 7 2" xfId="30087"/>
    <cellStyle name="Note 6 8" xfId="18254"/>
    <cellStyle name="Note 6 8 2" xfId="18255"/>
    <cellStyle name="Note 6 8 2 2" xfId="18256"/>
    <cellStyle name="Note 6 8 2 2 2" xfId="18257"/>
    <cellStyle name="Note 6 8 2 2 2 2" xfId="18258"/>
    <cellStyle name="Note 6 8 2 2 3" xfId="18259"/>
    <cellStyle name="Note 6 8 2 2 3 2" xfId="18260"/>
    <cellStyle name="Note 6 8 2 2 4" xfId="18261"/>
    <cellStyle name="Note 6 8 2 2 4 2" xfId="30089"/>
    <cellStyle name="Note 6 8 2 2 5" xfId="18262"/>
    <cellStyle name="Note 6 8 2 3" xfId="18263"/>
    <cellStyle name="Note 6 8 2 3 2" xfId="18264"/>
    <cellStyle name="Note 6 8 2 3 3" xfId="18265"/>
    <cellStyle name="Note 6 8 2 4" xfId="18266"/>
    <cellStyle name="Note 6 8 2 4 2" xfId="18267"/>
    <cellStyle name="Note 6 8 2 4 2 2" xfId="18268"/>
    <cellStyle name="Note 6 8 2 4 2 2 2" xfId="18269"/>
    <cellStyle name="Note 6 8 2 4 2 2 2 2" xfId="30093"/>
    <cellStyle name="Note 6 8 2 4 2 2 3" xfId="30092"/>
    <cellStyle name="Note 6 8 2 4 2 3" xfId="18270"/>
    <cellStyle name="Note 6 8 2 4 2 3 2" xfId="18271"/>
    <cellStyle name="Note 6 8 2 4 2 3 2 2" xfId="30095"/>
    <cellStyle name="Note 6 8 2 4 2 3 3" xfId="30094"/>
    <cellStyle name="Note 6 8 2 4 2 4" xfId="30091"/>
    <cellStyle name="Note 6 8 2 4 3" xfId="18272"/>
    <cellStyle name="Note 6 8 2 4 3 2" xfId="18273"/>
    <cellStyle name="Note 6 8 2 4 3 2 2" xfId="18274"/>
    <cellStyle name="Note 6 8 2 4 3 2 2 2" xfId="30098"/>
    <cellStyle name="Note 6 8 2 4 3 2 3" xfId="30097"/>
    <cellStyle name="Note 6 8 2 4 3 3" xfId="18275"/>
    <cellStyle name="Note 6 8 2 4 3 3 2" xfId="18276"/>
    <cellStyle name="Note 6 8 2 4 3 3 2 2" xfId="30100"/>
    <cellStyle name="Note 6 8 2 4 3 3 3" xfId="30099"/>
    <cellStyle name="Note 6 8 2 4 3 4" xfId="30096"/>
    <cellStyle name="Note 6 8 2 4 4" xfId="18277"/>
    <cellStyle name="Note 6 8 2 4 4 2" xfId="18278"/>
    <cellStyle name="Note 6 8 2 4 4 2 2" xfId="30102"/>
    <cellStyle name="Note 6 8 2 4 4 3" xfId="30101"/>
    <cellStyle name="Note 6 8 2 4 5" xfId="30090"/>
    <cellStyle name="Note 6 8 2 5" xfId="18279"/>
    <cellStyle name="Note 6 8 2 6" xfId="18280"/>
    <cellStyle name="Note 6 8 2 6 2" xfId="18281"/>
    <cellStyle name="Note 6 8 2 6 2 2" xfId="18282"/>
    <cellStyle name="Note 6 8 2 6 2 2 2" xfId="30105"/>
    <cellStyle name="Note 6 8 2 6 2 3" xfId="30104"/>
    <cellStyle name="Note 6 8 2 6 3" xfId="18283"/>
    <cellStyle name="Note 6 8 2 6 3 2" xfId="18284"/>
    <cellStyle name="Note 6 8 2 6 3 2 2" xfId="30107"/>
    <cellStyle name="Note 6 8 2 6 3 3" xfId="30106"/>
    <cellStyle name="Note 6 8 2 6 4" xfId="30103"/>
    <cellStyle name="Note 6 8 2 7" xfId="18285"/>
    <cellStyle name="Note 6 8 2 7 2" xfId="18286"/>
    <cellStyle name="Note 6 8 2 7 2 2" xfId="18287"/>
    <cellStyle name="Note 6 8 2 7 2 2 2" xfId="30110"/>
    <cellStyle name="Note 6 8 2 7 2 3" xfId="30109"/>
    <cellStyle name="Note 6 8 2 7 3" xfId="18288"/>
    <cellStyle name="Note 6 8 2 7 3 2" xfId="18289"/>
    <cellStyle name="Note 6 8 2 7 3 2 2" xfId="30112"/>
    <cellStyle name="Note 6 8 2 7 3 3" xfId="30111"/>
    <cellStyle name="Note 6 8 2 7 4" xfId="30108"/>
    <cellStyle name="Note 6 8 2 8" xfId="18290"/>
    <cellStyle name="Note 6 8 2 8 2" xfId="18291"/>
    <cellStyle name="Note 6 8 2 8 2 2" xfId="30114"/>
    <cellStyle name="Note 6 8 2 8 3" xfId="30113"/>
    <cellStyle name="Note 6 8 2 9" xfId="30088"/>
    <cellStyle name="Note 6 8 3" xfId="18292"/>
    <cellStyle name="Note 6 8 3 2" xfId="18293"/>
    <cellStyle name="Note 6 8 3 2 2" xfId="18294"/>
    <cellStyle name="Note 6 8 3 2 2 2" xfId="18295"/>
    <cellStyle name="Note 6 8 3 2 3" xfId="18296"/>
    <cellStyle name="Note 6 8 3 2 3 2" xfId="30115"/>
    <cellStyle name="Note 6 8 3 2 4" xfId="18297"/>
    <cellStyle name="Note 6 8 3 3" xfId="18298"/>
    <cellStyle name="Note 6 8 3 3 2" xfId="18299"/>
    <cellStyle name="Note 6 8 3 3 2 2" xfId="18300"/>
    <cellStyle name="Note 6 8 3 3 2 2 2" xfId="18301"/>
    <cellStyle name="Note 6 8 3 3 2 2 2 2" xfId="30119"/>
    <cellStyle name="Note 6 8 3 3 2 2 3" xfId="30118"/>
    <cellStyle name="Note 6 8 3 3 2 3" xfId="18302"/>
    <cellStyle name="Note 6 8 3 3 2 3 2" xfId="18303"/>
    <cellStyle name="Note 6 8 3 3 2 3 2 2" xfId="30121"/>
    <cellStyle name="Note 6 8 3 3 2 3 3" xfId="30120"/>
    <cellStyle name="Note 6 8 3 3 2 4" xfId="30117"/>
    <cellStyle name="Note 6 8 3 3 3" xfId="18304"/>
    <cellStyle name="Note 6 8 3 3 3 2" xfId="18305"/>
    <cellStyle name="Note 6 8 3 3 3 2 2" xfId="18306"/>
    <cellStyle name="Note 6 8 3 3 3 2 2 2" xfId="30124"/>
    <cellStyle name="Note 6 8 3 3 3 2 3" xfId="30123"/>
    <cellStyle name="Note 6 8 3 3 3 3" xfId="18307"/>
    <cellStyle name="Note 6 8 3 3 3 3 2" xfId="18308"/>
    <cellStyle name="Note 6 8 3 3 3 3 2 2" xfId="30126"/>
    <cellStyle name="Note 6 8 3 3 3 3 3" xfId="30125"/>
    <cellStyle name="Note 6 8 3 3 3 4" xfId="30122"/>
    <cellStyle name="Note 6 8 3 3 4" xfId="18309"/>
    <cellStyle name="Note 6 8 3 3 4 2" xfId="18310"/>
    <cellStyle name="Note 6 8 3 3 4 2 2" xfId="30128"/>
    <cellStyle name="Note 6 8 3 3 4 3" xfId="30127"/>
    <cellStyle name="Note 6 8 3 3 5" xfId="30116"/>
    <cellStyle name="Note 6 8 3 4" xfId="18311"/>
    <cellStyle name="Note 6 8 3 4 2" xfId="18312"/>
    <cellStyle name="Note 6 8 3 5" xfId="18313"/>
    <cellStyle name="Note 6 8 3 5 2" xfId="30129"/>
    <cellStyle name="Note 6 8 3 6" xfId="18314"/>
    <cellStyle name="Note 6 8 3 6 2" xfId="30130"/>
    <cellStyle name="Note 6 8 4" xfId="18315"/>
    <cellStyle name="Note 6 8 4 2" xfId="18316"/>
    <cellStyle name="Note 6 8 4 2 2" xfId="18317"/>
    <cellStyle name="Note 6 8 4 3" xfId="18318"/>
    <cellStyle name="Note 6 8 4 3 2" xfId="30131"/>
    <cellStyle name="Note 6 8 4 4" xfId="18319"/>
    <cellStyle name="Note 6 8 5" xfId="18320"/>
    <cellStyle name="Note 6 8 5 2" xfId="18321"/>
    <cellStyle name="Note 6 8 5 2 2" xfId="18322"/>
    <cellStyle name="Note 6 8 5 2 2 2" xfId="18323"/>
    <cellStyle name="Note 6 8 5 2 2 2 2" xfId="30135"/>
    <cellStyle name="Note 6 8 5 2 2 3" xfId="30134"/>
    <cellStyle name="Note 6 8 5 2 3" xfId="18324"/>
    <cellStyle name="Note 6 8 5 2 3 2" xfId="18325"/>
    <cellStyle name="Note 6 8 5 2 3 2 2" xfId="30137"/>
    <cellStyle name="Note 6 8 5 2 3 3" xfId="30136"/>
    <cellStyle name="Note 6 8 5 2 4" xfId="30133"/>
    <cellStyle name="Note 6 8 5 3" xfId="18326"/>
    <cellStyle name="Note 6 8 5 3 2" xfId="18327"/>
    <cellStyle name="Note 6 8 5 3 2 2" xfId="18328"/>
    <cellStyle name="Note 6 8 5 3 2 2 2" xfId="30139"/>
    <cellStyle name="Note 6 8 5 3 2 3" xfId="30138"/>
    <cellStyle name="Note 6 8 5 3 3" xfId="18329"/>
    <cellStyle name="Note 6 8 5 3 3 2" xfId="18330"/>
    <cellStyle name="Note 6 8 5 3 3 2 2" xfId="30141"/>
    <cellStyle name="Note 6 8 5 3 3 3" xfId="30140"/>
    <cellStyle name="Note 6 8 5 4" xfId="18331"/>
    <cellStyle name="Note 6 8 5 4 2" xfId="18332"/>
    <cellStyle name="Note 6 8 5 4 2 2" xfId="30143"/>
    <cellStyle name="Note 6 8 5 4 3" xfId="30142"/>
    <cellStyle name="Note 6 8 5 5" xfId="30132"/>
    <cellStyle name="Note 6 8 6" xfId="18333"/>
    <cellStyle name="Note 6 8 6 2" xfId="30144"/>
    <cellStyle name="Note 6 8 7" xfId="18334"/>
    <cellStyle name="Note 6 8 7 2" xfId="30145"/>
    <cellStyle name="Note 7 2" xfId="18335"/>
    <cellStyle name="Note 7 2 2" xfId="18336"/>
    <cellStyle name="Note 7 2 2 2" xfId="18337"/>
    <cellStyle name="Note 7 2 2 2 2" xfId="18338"/>
    <cellStyle name="Note 7 2 2 2 2 2" xfId="18339"/>
    <cellStyle name="Note 7 2 2 2 3" xfId="18340"/>
    <cellStyle name="Note 7 2 2 2 3 2" xfId="18341"/>
    <cellStyle name="Note 7 2 2 2 4" xfId="18342"/>
    <cellStyle name="Note 7 2 2 2 4 2" xfId="30147"/>
    <cellStyle name="Note 7 2 2 2 5" xfId="18343"/>
    <cellStyle name="Note 7 2 2 3" xfId="18344"/>
    <cellStyle name="Note 7 2 2 3 2" xfId="18345"/>
    <cellStyle name="Note 7 2 2 3 3" xfId="18346"/>
    <cellStyle name="Note 7 2 2 4" xfId="18347"/>
    <cellStyle name="Note 7 2 2 4 2" xfId="18348"/>
    <cellStyle name="Note 7 2 2 4 2 2" xfId="18349"/>
    <cellStyle name="Note 7 2 2 4 2 2 2" xfId="18350"/>
    <cellStyle name="Note 7 2 2 4 2 2 2 2" xfId="30151"/>
    <cellStyle name="Note 7 2 2 4 2 2 3" xfId="30150"/>
    <cellStyle name="Note 7 2 2 4 2 3" xfId="18351"/>
    <cellStyle name="Note 7 2 2 4 2 3 2" xfId="18352"/>
    <cellStyle name="Note 7 2 2 4 2 3 2 2" xfId="30153"/>
    <cellStyle name="Note 7 2 2 4 2 3 3" xfId="30152"/>
    <cellStyle name="Note 7 2 2 4 2 4" xfId="30149"/>
    <cellStyle name="Note 7 2 2 4 3" xfId="18353"/>
    <cellStyle name="Note 7 2 2 4 3 2" xfId="18354"/>
    <cellStyle name="Note 7 2 2 4 3 2 2" xfId="18355"/>
    <cellStyle name="Note 7 2 2 4 3 2 2 2" xfId="30156"/>
    <cellStyle name="Note 7 2 2 4 3 2 3" xfId="30155"/>
    <cellStyle name="Note 7 2 2 4 3 3" xfId="18356"/>
    <cellStyle name="Note 7 2 2 4 3 3 2" xfId="18357"/>
    <cellStyle name="Note 7 2 2 4 3 3 2 2" xfId="30158"/>
    <cellStyle name="Note 7 2 2 4 3 3 3" xfId="30157"/>
    <cellStyle name="Note 7 2 2 4 3 4" xfId="30154"/>
    <cellStyle name="Note 7 2 2 4 4" xfId="18358"/>
    <cellStyle name="Note 7 2 2 4 4 2" xfId="18359"/>
    <cellStyle name="Note 7 2 2 4 4 2 2" xfId="30160"/>
    <cellStyle name="Note 7 2 2 4 4 3" xfId="30159"/>
    <cellStyle name="Note 7 2 2 4 5" xfId="30148"/>
    <cellStyle name="Note 7 2 2 5" xfId="18360"/>
    <cellStyle name="Note 7 2 2 6" xfId="18361"/>
    <cellStyle name="Note 7 2 2 6 2" xfId="18362"/>
    <cellStyle name="Note 7 2 2 6 2 2" xfId="18363"/>
    <cellStyle name="Note 7 2 2 6 2 2 2" xfId="30163"/>
    <cellStyle name="Note 7 2 2 6 2 3" xfId="30162"/>
    <cellStyle name="Note 7 2 2 6 3" xfId="18364"/>
    <cellStyle name="Note 7 2 2 6 3 2" xfId="18365"/>
    <cellStyle name="Note 7 2 2 6 3 2 2" xfId="30165"/>
    <cellStyle name="Note 7 2 2 6 3 3" xfId="30164"/>
    <cellStyle name="Note 7 2 2 6 4" xfId="30161"/>
    <cellStyle name="Note 7 2 2 7" xfId="18366"/>
    <cellStyle name="Note 7 2 2 7 2" xfId="18367"/>
    <cellStyle name="Note 7 2 2 7 2 2" xfId="18368"/>
    <cellStyle name="Note 7 2 2 7 2 2 2" xfId="30168"/>
    <cellStyle name="Note 7 2 2 7 2 3" xfId="30167"/>
    <cellStyle name="Note 7 2 2 7 3" xfId="18369"/>
    <cellStyle name="Note 7 2 2 7 3 2" xfId="18370"/>
    <cellStyle name="Note 7 2 2 7 3 2 2" xfId="30170"/>
    <cellStyle name="Note 7 2 2 7 3 3" xfId="30169"/>
    <cellStyle name="Note 7 2 2 7 4" xfId="30166"/>
    <cellStyle name="Note 7 2 2 8" xfId="18371"/>
    <cellStyle name="Note 7 2 2 8 2" xfId="18372"/>
    <cellStyle name="Note 7 2 2 8 2 2" xfId="30172"/>
    <cellStyle name="Note 7 2 2 8 3" xfId="30171"/>
    <cellStyle name="Note 7 2 2 9" xfId="30146"/>
    <cellStyle name="Note 7 2 3" xfId="18373"/>
    <cellStyle name="Note 7 2 3 2" xfId="18374"/>
    <cellStyle name="Note 7 2 3 2 2" xfId="18375"/>
    <cellStyle name="Note 7 2 3 2 2 2" xfId="18376"/>
    <cellStyle name="Note 7 2 3 2 3" xfId="18377"/>
    <cellStyle name="Note 7 2 3 2 3 2" xfId="30173"/>
    <cellStyle name="Note 7 2 3 2 4" xfId="18378"/>
    <cellStyle name="Note 7 2 3 3" xfId="18379"/>
    <cellStyle name="Note 7 2 3 3 2" xfId="18380"/>
    <cellStyle name="Note 7 2 3 3 2 2" xfId="18381"/>
    <cellStyle name="Note 7 2 3 3 2 2 2" xfId="18382"/>
    <cellStyle name="Note 7 2 3 3 2 2 2 2" xfId="30177"/>
    <cellStyle name="Note 7 2 3 3 2 2 3" xfId="30176"/>
    <cellStyle name="Note 7 2 3 3 2 3" xfId="18383"/>
    <cellStyle name="Note 7 2 3 3 2 3 2" xfId="18384"/>
    <cellStyle name="Note 7 2 3 3 2 3 2 2" xfId="30179"/>
    <cellStyle name="Note 7 2 3 3 2 3 3" xfId="30178"/>
    <cellStyle name="Note 7 2 3 3 2 4" xfId="30175"/>
    <cellStyle name="Note 7 2 3 3 3" xfId="18385"/>
    <cellStyle name="Note 7 2 3 3 3 2" xfId="18386"/>
    <cellStyle name="Note 7 2 3 3 3 2 2" xfId="18387"/>
    <cellStyle name="Note 7 2 3 3 3 2 2 2" xfId="30182"/>
    <cellStyle name="Note 7 2 3 3 3 2 3" xfId="30181"/>
    <cellStyle name="Note 7 2 3 3 3 3" xfId="18388"/>
    <cellStyle name="Note 7 2 3 3 3 3 2" xfId="18389"/>
    <cellStyle name="Note 7 2 3 3 3 3 2 2" xfId="30184"/>
    <cellStyle name="Note 7 2 3 3 3 3 3" xfId="30183"/>
    <cellStyle name="Note 7 2 3 3 3 4" xfId="30180"/>
    <cellStyle name="Note 7 2 3 3 4" xfId="18390"/>
    <cellStyle name="Note 7 2 3 3 4 2" xfId="18391"/>
    <cellStyle name="Note 7 2 3 3 4 2 2" xfId="30186"/>
    <cellStyle name="Note 7 2 3 3 4 3" xfId="30185"/>
    <cellStyle name="Note 7 2 3 3 5" xfId="30174"/>
    <cellStyle name="Note 7 2 3 4" xfId="18392"/>
    <cellStyle name="Note 7 2 3 4 2" xfId="18393"/>
    <cellStyle name="Note 7 2 3 5" xfId="18394"/>
    <cellStyle name="Note 7 2 3 5 2" xfId="30187"/>
    <cellStyle name="Note 7 2 3 6" xfId="18395"/>
    <cellStyle name="Note 7 2 3 6 2" xfId="30188"/>
    <cellStyle name="Note 7 2 4" xfId="18396"/>
    <cellStyle name="Note 7 2 4 2" xfId="18397"/>
    <cellStyle name="Note 7 2 4 2 2" xfId="18398"/>
    <cellStyle name="Note 7 2 4 3" xfId="18399"/>
    <cellStyle name="Note 7 2 4 3 2" xfId="30189"/>
    <cellStyle name="Note 7 2 4 4" xfId="18400"/>
    <cellStyle name="Note 7 2 5" xfId="18401"/>
    <cellStyle name="Note 7 2 5 2" xfId="18402"/>
    <cellStyle name="Note 7 2 5 2 2" xfId="18403"/>
    <cellStyle name="Note 7 2 5 2 2 2" xfId="18404"/>
    <cellStyle name="Note 7 2 5 2 2 2 2" xfId="30193"/>
    <cellStyle name="Note 7 2 5 2 2 3" xfId="30192"/>
    <cellStyle name="Note 7 2 5 2 3" xfId="18405"/>
    <cellStyle name="Note 7 2 5 2 3 2" xfId="18406"/>
    <cellStyle name="Note 7 2 5 2 3 2 2" xfId="30195"/>
    <cellStyle name="Note 7 2 5 2 3 3" xfId="30194"/>
    <cellStyle name="Note 7 2 5 2 4" xfId="30191"/>
    <cellStyle name="Note 7 2 5 3" xfId="18407"/>
    <cellStyle name="Note 7 2 5 3 2" xfId="18408"/>
    <cellStyle name="Note 7 2 5 3 2 2" xfId="18409"/>
    <cellStyle name="Note 7 2 5 3 2 2 2" xfId="30197"/>
    <cellStyle name="Note 7 2 5 3 2 3" xfId="30196"/>
    <cellStyle name="Note 7 2 5 3 3" xfId="18410"/>
    <cellStyle name="Note 7 2 5 3 3 2" xfId="18411"/>
    <cellStyle name="Note 7 2 5 3 3 2 2" xfId="30199"/>
    <cellStyle name="Note 7 2 5 3 3 3" xfId="30198"/>
    <cellStyle name="Note 7 2 5 4" xfId="18412"/>
    <cellStyle name="Note 7 2 5 4 2" xfId="18413"/>
    <cellStyle name="Note 7 2 5 4 2 2" xfId="30201"/>
    <cellStyle name="Note 7 2 5 4 3" xfId="30200"/>
    <cellStyle name="Note 7 2 5 5" xfId="30190"/>
    <cellStyle name="Note 7 2 6" xfId="18414"/>
    <cellStyle name="Note 7 2 6 2" xfId="30202"/>
    <cellStyle name="Note 7 2 7" xfId="18415"/>
    <cellStyle name="Note 7 2 7 2" xfId="30203"/>
    <cellStyle name="Note 7 3" xfId="18416"/>
    <cellStyle name="Note 7 3 2" xfId="18417"/>
    <cellStyle name="Note 7 3 2 2" xfId="18418"/>
    <cellStyle name="Note 7 3 2 2 2" xfId="18419"/>
    <cellStyle name="Note 7 3 2 2 2 2" xfId="18420"/>
    <cellStyle name="Note 7 3 2 2 3" xfId="18421"/>
    <cellStyle name="Note 7 3 2 2 3 2" xfId="18422"/>
    <cellStyle name="Note 7 3 2 2 4" xfId="18423"/>
    <cellStyle name="Note 7 3 2 2 4 2" xfId="30205"/>
    <cellStyle name="Note 7 3 2 2 5" xfId="18424"/>
    <cellStyle name="Note 7 3 2 3" xfId="18425"/>
    <cellStyle name="Note 7 3 2 3 2" xfId="18426"/>
    <cellStyle name="Note 7 3 2 3 3" xfId="18427"/>
    <cellStyle name="Note 7 3 2 4" xfId="18428"/>
    <cellStyle name="Note 7 3 2 4 2" xfId="18429"/>
    <cellStyle name="Note 7 3 2 4 2 2" xfId="18430"/>
    <cellStyle name="Note 7 3 2 4 2 2 2" xfId="18431"/>
    <cellStyle name="Note 7 3 2 4 2 2 2 2" xfId="30209"/>
    <cellStyle name="Note 7 3 2 4 2 2 3" xfId="30208"/>
    <cellStyle name="Note 7 3 2 4 2 3" xfId="18432"/>
    <cellStyle name="Note 7 3 2 4 2 3 2" xfId="18433"/>
    <cellStyle name="Note 7 3 2 4 2 3 2 2" xfId="30211"/>
    <cellStyle name="Note 7 3 2 4 2 3 3" xfId="30210"/>
    <cellStyle name="Note 7 3 2 4 2 4" xfId="30207"/>
    <cellStyle name="Note 7 3 2 4 3" xfId="18434"/>
    <cellStyle name="Note 7 3 2 4 3 2" xfId="18435"/>
    <cellStyle name="Note 7 3 2 4 3 2 2" xfId="18436"/>
    <cellStyle name="Note 7 3 2 4 3 2 2 2" xfId="30214"/>
    <cellStyle name="Note 7 3 2 4 3 2 3" xfId="30213"/>
    <cellStyle name="Note 7 3 2 4 3 3" xfId="18437"/>
    <cellStyle name="Note 7 3 2 4 3 3 2" xfId="18438"/>
    <cellStyle name="Note 7 3 2 4 3 3 2 2" xfId="30216"/>
    <cellStyle name="Note 7 3 2 4 3 3 3" xfId="30215"/>
    <cellStyle name="Note 7 3 2 4 3 4" xfId="30212"/>
    <cellStyle name="Note 7 3 2 4 4" xfId="18439"/>
    <cellStyle name="Note 7 3 2 4 4 2" xfId="18440"/>
    <cellStyle name="Note 7 3 2 4 4 2 2" xfId="30218"/>
    <cellStyle name="Note 7 3 2 4 4 3" xfId="30217"/>
    <cellStyle name="Note 7 3 2 4 5" xfId="30206"/>
    <cellStyle name="Note 7 3 2 5" xfId="18441"/>
    <cellStyle name="Note 7 3 2 6" xfId="18442"/>
    <cellStyle name="Note 7 3 2 6 2" xfId="18443"/>
    <cellStyle name="Note 7 3 2 6 2 2" xfId="18444"/>
    <cellStyle name="Note 7 3 2 6 2 2 2" xfId="30221"/>
    <cellStyle name="Note 7 3 2 6 2 3" xfId="30220"/>
    <cellStyle name="Note 7 3 2 6 3" xfId="18445"/>
    <cellStyle name="Note 7 3 2 6 3 2" xfId="18446"/>
    <cellStyle name="Note 7 3 2 6 3 2 2" xfId="30223"/>
    <cellStyle name="Note 7 3 2 6 3 3" xfId="30222"/>
    <cellStyle name="Note 7 3 2 6 4" xfId="30219"/>
    <cellStyle name="Note 7 3 2 7" xfId="18447"/>
    <cellStyle name="Note 7 3 2 7 2" xfId="18448"/>
    <cellStyle name="Note 7 3 2 7 2 2" xfId="18449"/>
    <cellStyle name="Note 7 3 2 7 2 2 2" xfId="30226"/>
    <cellStyle name="Note 7 3 2 7 2 3" xfId="30225"/>
    <cellStyle name="Note 7 3 2 7 3" xfId="18450"/>
    <cellStyle name="Note 7 3 2 7 3 2" xfId="18451"/>
    <cellStyle name="Note 7 3 2 7 3 2 2" xfId="30228"/>
    <cellStyle name="Note 7 3 2 7 3 3" xfId="30227"/>
    <cellStyle name="Note 7 3 2 7 4" xfId="30224"/>
    <cellStyle name="Note 7 3 2 8" xfId="18452"/>
    <cellStyle name="Note 7 3 2 8 2" xfId="18453"/>
    <cellStyle name="Note 7 3 2 8 2 2" xfId="30230"/>
    <cellStyle name="Note 7 3 2 8 3" xfId="30229"/>
    <cellStyle name="Note 7 3 2 9" xfId="30204"/>
    <cellStyle name="Note 7 3 3" xfId="18454"/>
    <cellStyle name="Note 7 3 3 2" xfId="18455"/>
    <cellStyle name="Note 7 3 3 2 2" xfId="18456"/>
    <cellStyle name="Note 7 3 3 2 2 2" xfId="18457"/>
    <cellStyle name="Note 7 3 3 2 3" xfId="18458"/>
    <cellStyle name="Note 7 3 3 2 3 2" xfId="30231"/>
    <cellStyle name="Note 7 3 3 2 4" xfId="18459"/>
    <cellStyle name="Note 7 3 3 3" xfId="18460"/>
    <cellStyle name="Note 7 3 3 3 2" xfId="18461"/>
    <cellStyle name="Note 7 3 3 3 2 2" xfId="18462"/>
    <cellStyle name="Note 7 3 3 3 2 2 2" xfId="18463"/>
    <cellStyle name="Note 7 3 3 3 2 2 2 2" xfId="30235"/>
    <cellStyle name="Note 7 3 3 3 2 2 3" xfId="30234"/>
    <cellStyle name="Note 7 3 3 3 2 3" xfId="18464"/>
    <cellStyle name="Note 7 3 3 3 2 3 2" xfId="18465"/>
    <cellStyle name="Note 7 3 3 3 2 3 2 2" xfId="30237"/>
    <cellStyle name="Note 7 3 3 3 2 3 3" xfId="30236"/>
    <cellStyle name="Note 7 3 3 3 2 4" xfId="30233"/>
    <cellStyle name="Note 7 3 3 3 3" xfId="18466"/>
    <cellStyle name="Note 7 3 3 3 3 2" xfId="18467"/>
    <cellStyle name="Note 7 3 3 3 3 2 2" xfId="18468"/>
    <cellStyle name="Note 7 3 3 3 3 2 2 2" xfId="30240"/>
    <cellStyle name="Note 7 3 3 3 3 2 3" xfId="30239"/>
    <cellStyle name="Note 7 3 3 3 3 3" xfId="18469"/>
    <cellStyle name="Note 7 3 3 3 3 3 2" xfId="18470"/>
    <cellStyle name="Note 7 3 3 3 3 3 2 2" xfId="30242"/>
    <cellStyle name="Note 7 3 3 3 3 3 3" xfId="30241"/>
    <cellStyle name="Note 7 3 3 3 3 4" xfId="30238"/>
    <cellStyle name="Note 7 3 3 3 4" xfId="18471"/>
    <cellStyle name="Note 7 3 3 3 4 2" xfId="18472"/>
    <cellStyle name="Note 7 3 3 3 4 2 2" xfId="30244"/>
    <cellStyle name="Note 7 3 3 3 4 3" xfId="30243"/>
    <cellStyle name="Note 7 3 3 3 5" xfId="30232"/>
    <cellStyle name="Note 7 3 3 4" xfId="18473"/>
    <cellStyle name="Note 7 3 3 4 2" xfId="18474"/>
    <cellStyle name="Note 7 3 3 5" xfId="18475"/>
    <cellStyle name="Note 7 3 3 5 2" xfId="30245"/>
    <cellStyle name="Note 7 3 3 6" xfId="18476"/>
    <cellStyle name="Note 7 3 3 6 2" xfId="30246"/>
    <cellStyle name="Note 7 3 4" xfId="18477"/>
    <cellStyle name="Note 7 3 4 2" xfId="18478"/>
    <cellStyle name="Note 7 3 4 2 2" xfId="18479"/>
    <cellStyle name="Note 7 3 4 3" xfId="18480"/>
    <cellStyle name="Note 7 3 4 3 2" xfId="30247"/>
    <cellStyle name="Note 7 3 4 4" xfId="18481"/>
    <cellStyle name="Note 7 3 5" xfId="18482"/>
    <cellStyle name="Note 7 3 5 2" xfId="18483"/>
    <cellStyle name="Note 7 3 5 2 2" xfId="18484"/>
    <cellStyle name="Note 7 3 5 2 2 2" xfId="18485"/>
    <cellStyle name="Note 7 3 5 2 2 2 2" xfId="30251"/>
    <cellStyle name="Note 7 3 5 2 2 3" xfId="30250"/>
    <cellStyle name="Note 7 3 5 2 3" xfId="18486"/>
    <cellStyle name="Note 7 3 5 2 3 2" xfId="18487"/>
    <cellStyle name="Note 7 3 5 2 3 2 2" xfId="30253"/>
    <cellStyle name="Note 7 3 5 2 3 3" xfId="30252"/>
    <cellStyle name="Note 7 3 5 2 4" xfId="30249"/>
    <cellStyle name="Note 7 3 5 3" xfId="18488"/>
    <cellStyle name="Note 7 3 5 3 2" xfId="18489"/>
    <cellStyle name="Note 7 3 5 3 2 2" xfId="18490"/>
    <cellStyle name="Note 7 3 5 3 2 2 2" xfId="30255"/>
    <cellStyle name="Note 7 3 5 3 2 3" xfId="30254"/>
    <cellStyle name="Note 7 3 5 3 3" xfId="18491"/>
    <cellStyle name="Note 7 3 5 3 3 2" xfId="18492"/>
    <cellStyle name="Note 7 3 5 3 3 2 2" xfId="30257"/>
    <cellStyle name="Note 7 3 5 3 3 3" xfId="30256"/>
    <cellStyle name="Note 7 3 5 4" xfId="18493"/>
    <cellStyle name="Note 7 3 5 4 2" xfId="18494"/>
    <cellStyle name="Note 7 3 5 4 2 2" xfId="30259"/>
    <cellStyle name="Note 7 3 5 4 3" xfId="30258"/>
    <cellStyle name="Note 7 3 5 5" xfId="30248"/>
    <cellStyle name="Note 7 3 6" xfId="18495"/>
    <cellStyle name="Note 7 3 6 2" xfId="30260"/>
    <cellStyle name="Note 7 3 7" xfId="18496"/>
    <cellStyle name="Note 7 3 7 2" xfId="30261"/>
    <cellStyle name="Note 7 4" xfId="18497"/>
    <cellStyle name="Note 7 4 2" xfId="18498"/>
    <cellStyle name="Note 7 4 2 2" xfId="18499"/>
    <cellStyle name="Note 7 4 2 2 2" xfId="18500"/>
    <cellStyle name="Note 7 4 2 2 2 2" xfId="18501"/>
    <cellStyle name="Note 7 4 2 2 3" xfId="18502"/>
    <cellStyle name="Note 7 4 2 2 3 2" xfId="18503"/>
    <cellStyle name="Note 7 4 2 2 4" xfId="18504"/>
    <cellStyle name="Note 7 4 2 2 4 2" xfId="30263"/>
    <cellStyle name="Note 7 4 2 2 5" xfId="18505"/>
    <cellStyle name="Note 7 4 2 3" xfId="18506"/>
    <cellStyle name="Note 7 4 2 3 2" xfId="18507"/>
    <cellStyle name="Note 7 4 2 3 3" xfId="18508"/>
    <cellStyle name="Note 7 4 2 4" xfId="18509"/>
    <cellStyle name="Note 7 4 2 4 2" xfId="18510"/>
    <cellStyle name="Note 7 4 2 4 2 2" xfId="18511"/>
    <cellStyle name="Note 7 4 2 4 2 2 2" xfId="18512"/>
    <cellStyle name="Note 7 4 2 4 2 2 2 2" xfId="30267"/>
    <cellStyle name="Note 7 4 2 4 2 2 3" xfId="30266"/>
    <cellStyle name="Note 7 4 2 4 2 3" xfId="18513"/>
    <cellStyle name="Note 7 4 2 4 2 3 2" xfId="18514"/>
    <cellStyle name="Note 7 4 2 4 2 3 2 2" xfId="30269"/>
    <cellStyle name="Note 7 4 2 4 2 3 3" xfId="30268"/>
    <cellStyle name="Note 7 4 2 4 2 4" xfId="30265"/>
    <cellStyle name="Note 7 4 2 4 3" xfId="18515"/>
    <cellStyle name="Note 7 4 2 4 3 2" xfId="18516"/>
    <cellStyle name="Note 7 4 2 4 3 2 2" xfId="18517"/>
    <cellStyle name="Note 7 4 2 4 3 2 2 2" xfId="30272"/>
    <cellStyle name="Note 7 4 2 4 3 2 3" xfId="30271"/>
    <cellStyle name="Note 7 4 2 4 3 3" xfId="18518"/>
    <cellStyle name="Note 7 4 2 4 3 3 2" xfId="18519"/>
    <cellStyle name="Note 7 4 2 4 3 3 2 2" xfId="30274"/>
    <cellStyle name="Note 7 4 2 4 3 3 3" xfId="30273"/>
    <cellStyle name="Note 7 4 2 4 3 4" xfId="30270"/>
    <cellStyle name="Note 7 4 2 4 4" xfId="18520"/>
    <cellStyle name="Note 7 4 2 4 4 2" xfId="18521"/>
    <cellStyle name="Note 7 4 2 4 4 2 2" xfId="30276"/>
    <cellStyle name="Note 7 4 2 4 4 3" xfId="30275"/>
    <cellStyle name="Note 7 4 2 4 5" xfId="30264"/>
    <cellStyle name="Note 7 4 2 5" xfId="18522"/>
    <cellStyle name="Note 7 4 2 6" xfId="18523"/>
    <cellStyle name="Note 7 4 2 6 2" xfId="18524"/>
    <cellStyle name="Note 7 4 2 6 2 2" xfId="18525"/>
    <cellStyle name="Note 7 4 2 6 2 2 2" xfId="30279"/>
    <cellStyle name="Note 7 4 2 6 2 3" xfId="30278"/>
    <cellStyle name="Note 7 4 2 6 3" xfId="18526"/>
    <cellStyle name="Note 7 4 2 6 3 2" xfId="18527"/>
    <cellStyle name="Note 7 4 2 6 3 2 2" xfId="30281"/>
    <cellStyle name="Note 7 4 2 6 3 3" xfId="30280"/>
    <cellStyle name="Note 7 4 2 6 4" xfId="30277"/>
    <cellStyle name="Note 7 4 2 7" xfId="18528"/>
    <cellStyle name="Note 7 4 2 7 2" xfId="18529"/>
    <cellStyle name="Note 7 4 2 7 2 2" xfId="18530"/>
    <cellStyle name="Note 7 4 2 7 2 2 2" xfId="30284"/>
    <cellStyle name="Note 7 4 2 7 2 3" xfId="30283"/>
    <cellStyle name="Note 7 4 2 7 3" xfId="18531"/>
    <cellStyle name="Note 7 4 2 7 3 2" xfId="18532"/>
    <cellStyle name="Note 7 4 2 7 3 2 2" xfId="30286"/>
    <cellStyle name="Note 7 4 2 7 3 3" xfId="30285"/>
    <cellStyle name="Note 7 4 2 7 4" xfId="30282"/>
    <cellStyle name="Note 7 4 2 8" xfId="18533"/>
    <cellStyle name="Note 7 4 2 8 2" xfId="18534"/>
    <cellStyle name="Note 7 4 2 8 2 2" xfId="30288"/>
    <cellStyle name="Note 7 4 2 8 3" xfId="30287"/>
    <cellStyle name="Note 7 4 2 9" xfId="30262"/>
    <cellStyle name="Note 7 4 3" xfId="18535"/>
    <cellStyle name="Note 7 4 3 2" xfId="18536"/>
    <cellStyle name="Note 7 4 3 2 2" xfId="18537"/>
    <cellStyle name="Note 7 4 3 2 2 2" xfId="18538"/>
    <cellStyle name="Note 7 4 3 2 3" xfId="18539"/>
    <cellStyle name="Note 7 4 3 2 3 2" xfId="30289"/>
    <cellStyle name="Note 7 4 3 2 4" xfId="18540"/>
    <cellStyle name="Note 7 4 3 3" xfId="18541"/>
    <cellStyle name="Note 7 4 3 3 2" xfId="18542"/>
    <cellStyle name="Note 7 4 3 3 2 2" xfId="18543"/>
    <cellStyle name="Note 7 4 3 3 2 2 2" xfId="18544"/>
    <cellStyle name="Note 7 4 3 3 2 2 2 2" xfId="30293"/>
    <cellStyle name="Note 7 4 3 3 2 2 3" xfId="30292"/>
    <cellStyle name="Note 7 4 3 3 2 3" xfId="18545"/>
    <cellStyle name="Note 7 4 3 3 2 3 2" xfId="18546"/>
    <cellStyle name="Note 7 4 3 3 2 3 2 2" xfId="30295"/>
    <cellStyle name="Note 7 4 3 3 2 3 3" xfId="30294"/>
    <cellStyle name="Note 7 4 3 3 2 4" xfId="30291"/>
    <cellStyle name="Note 7 4 3 3 3" xfId="18547"/>
    <cellStyle name="Note 7 4 3 3 3 2" xfId="18548"/>
    <cellStyle name="Note 7 4 3 3 3 2 2" xfId="18549"/>
    <cellStyle name="Note 7 4 3 3 3 2 2 2" xfId="30298"/>
    <cellStyle name="Note 7 4 3 3 3 2 3" xfId="30297"/>
    <cellStyle name="Note 7 4 3 3 3 3" xfId="18550"/>
    <cellStyle name="Note 7 4 3 3 3 3 2" xfId="18551"/>
    <cellStyle name="Note 7 4 3 3 3 3 2 2" xfId="30300"/>
    <cellStyle name="Note 7 4 3 3 3 3 3" xfId="30299"/>
    <cellStyle name="Note 7 4 3 3 3 4" xfId="30296"/>
    <cellStyle name="Note 7 4 3 3 4" xfId="18552"/>
    <cellStyle name="Note 7 4 3 3 4 2" xfId="18553"/>
    <cellStyle name="Note 7 4 3 3 4 2 2" xfId="30302"/>
    <cellStyle name="Note 7 4 3 3 4 3" xfId="30301"/>
    <cellStyle name="Note 7 4 3 3 5" xfId="30290"/>
    <cellStyle name="Note 7 4 3 4" xfId="18554"/>
    <cellStyle name="Note 7 4 3 4 2" xfId="18555"/>
    <cellStyle name="Note 7 4 3 5" xfId="18556"/>
    <cellStyle name="Note 7 4 3 5 2" xfId="30303"/>
    <cellStyle name="Note 7 4 3 6" xfId="18557"/>
    <cellStyle name="Note 7 4 3 6 2" xfId="30304"/>
    <cellStyle name="Note 7 4 4" xfId="18558"/>
    <cellStyle name="Note 7 4 4 2" xfId="18559"/>
    <cellStyle name="Note 7 4 4 2 2" xfId="18560"/>
    <cellStyle name="Note 7 4 4 3" xfId="18561"/>
    <cellStyle name="Note 7 4 4 3 2" xfId="30305"/>
    <cellStyle name="Note 7 4 4 4" xfId="18562"/>
    <cellStyle name="Note 7 4 5" xfId="18563"/>
    <cellStyle name="Note 7 4 5 2" xfId="18564"/>
    <cellStyle name="Note 7 4 5 2 2" xfId="18565"/>
    <cellStyle name="Note 7 4 5 2 2 2" xfId="18566"/>
    <cellStyle name="Note 7 4 5 2 2 2 2" xfId="30309"/>
    <cellStyle name="Note 7 4 5 2 2 3" xfId="30308"/>
    <cellStyle name="Note 7 4 5 2 3" xfId="18567"/>
    <cellStyle name="Note 7 4 5 2 3 2" xfId="18568"/>
    <cellStyle name="Note 7 4 5 2 3 2 2" xfId="30311"/>
    <cellStyle name="Note 7 4 5 2 3 3" xfId="30310"/>
    <cellStyle name="Note 7 4 5 2 4" xfId="30307"/>
    <cellStyle name="Note 7 4 5 3" xfId="18569"/>
    <cellStyle name="Note 7 4 5 3 2" xfId="18570"/>
    <cellStyle name="Note 7 4 5 3 2 2" xfId="18571"/>
    <cellStyle name="Note 7 4 5 3 2 2 2" xfId="30313"/>
    <cellStyle name="Note 7 4 5 3 2 3" xfId="30312"/>
    <cellStyle name="Note 7 4 5 3 3" xfId="18572"/>
    <cellStyle name="Note 7 4 5 3 3 2" xfId="18573"/>
    <cellStyle name="Note 7 4 5 3 3 2 2" xfId="30315"/>
    <cellStyle name="Note 7 4 5 3 3 3" xfId="30314"/>
    <cellStyle name="Note 7 4 5 4" xfId="18574"/>
    <cellStyle name="Note 7 4 5 4 2" xfId="18575"/>
    <cellStyle name="Note 7 4 5 4 2 2" xfId="30317"/>
    <cellStyle name="Note 7 4 5 4 3" xfId="30316"/>
    <cellStyle name="Note 7 4 5 5" xfId="30306"/>
    <cellStyle name="Note 7 4 6" xfId="18576"/>
    <cellStyle name="Note 7 4 6 2" xfId="30318"/>
    <cellStyle name="Note 7 4 7" xfId="18577"/>
    <cellStyle name="Note 7 4 7 2" xfId="30319"/>
    <cellStyle name="Note 7 5" xfId="18578"/>
    <cellStyle name="Note 7 5 2" xfId="18579"/>
    <cellStyle name="Note 7 5 2 2" xfId="18580"/>
    <cellStyle name="Note 7 5 2 2 2" xfId="18581"/>
    <cellStyle name="Note 7 5 2 2 2 2" xfId="18582"/>
    <cellStyle name="Note 7 5 2 2 3" xfId="18583"/>
    <cellStyle name="Note 7 5 2 2 3 2" xfId="18584"/>
    <cellStyle name="Note 7 5 2 2 4" xfId="18585"/>
    <cellStyle name="Note 7 5 2 2 4 2" xfId="30321"/>
    <cellStyle name="Note 7 5 2 2 5" xfId="18586"/>
    <cellStyle name="Note 7 5 2 3" xfId="18587"/>
    <cellStyle name="Note 7 5 2 3 2" xfId="18588"/>
    <cellStyle name="Note 7 5 2 3 3" xfId="18589"/>
    <cellStyle name="Note 7 5 2 4" xfId="18590"/>
    <cellStyle name="Note 7 5 2 4 2" xfId="18591"/>
    <cellStyle name="Note 7 5 2 4 2 2" xfId="18592"/>
    <cellStyle name="Note 7 5 2 4 2 2 2" xfId="18593"/>
    <cellStyle name="Note 7 5 2 4 2 2 2 2" xfId="30325"/>
    <cellStyle name="Note 7 5 2 4 2 2 3" xfId="30324"/>
    <cellStyle name="Note 7 5 2 4 2 3" xfId="18594"/>
    <cellStyle name="Note 7 5 2 4 2 3 2" xfId="18595"/>
    <cellStyle name="Note 7 5 2 4 2 3 2 2" xfId="30327"/>
    <cellStyle name="Note 7 5 2 4 2 3 3" xfId="30326"/>
    <cellStyle name="Note 7 5 2 4 2 4" xfId="30323"/>
    <cellStyle name="Note 7 5 2 4 3" xfId="18596"/>
    <cellStyle name="Note 7 5 2 4 3 2" xfId="18597"/>
    <cellStyle name="Note 7 5 2 4 3 2 2" xfId="18598"/>
    <cellStyle name="Note 7 5 2 4 3 2 2 2" xfId="30330"/>
    <cellStyle name="Note 7 5 2 4 3 2 3" xfId="30329"/>
    <cellStyle name="Note 7 5 2 4 3 3" xfId="18599"/>
    <cellStyle name="Note 7 5 2 4 3 3 2" xfId="18600"/>
    <cellStyle name="Note 7 5 2 4 3 3 2 2" xfId="30332"/>
    <cellStyle name="Note 7 5 2 4 3 3 3" xfId="30331"/>
    <cellStyle name="Note 7 5 2 4 3 4" xfId="30328"/>
    <cellStyle name="Note 7 5 2 4 4" xfId="18601"/>
    <cellStyle name="Note 7 5 2 4 4 2" xfId="18602"/>
    <cellStyle name="Note 7 5 2 4 4 2 2" xfId="30334"/>
    <cellStyle name="Note 7 5 2 4 4 3" xfId="30333"/>
    <cellStyle name="Note 7 5 2 4 5" xfId="30322"/>
    <cellStyle name="Note 7 5 2 5" xfId="18603"/>
    <cellStyle name="Note 7 5 2 6" xfId="18604"/>
    <cellStyle name="Note 7 5 2 6 2" xfId="18605"/>
    <cellStyle name="Note 7 5 2 6 2 2" xfId="18606"/>
    <cellStyle name="Note 7 5 2 6 2 2 2" xfId="30337"/>
    <cellStyle name="Note 7 5 2 6 2 3" xfId="30336"/>
    <cellStyle name="Note 7 5 2 6 3" xfId="18607"/>
    <cellStyle name="Note 7 5 2 6 3 2" xfId="18608"/>
    <cellStyle name="Note 7 5 2 6 3 2 2" xfId="30339"/>
    <cellStyle name="Note 7 5 2 6 3 3" xfId="30338"/>
    <cellStyle name="Note 7 5 2 6 4" xfId="30335"/>
    <cellStyle name="Note 7 5 2 7" xfId="18609"/>
    <cellStyle name="Note 7 5 2 7 2" xfId="18610"/>
    <cellStyle name="Note 7 5 2 7 2 2" xfId="18611"/>
    <cellStyle name="Note 7 5 2 7 2 2 2" xfId="30342"/>
    <cellStyle name="Note 7 5 2 7 2 3" xfId="30341"/>
    <cellStyle name="Note 7 5 2 7 3" xfId="18612"/>
    <cellStyle name="Note 7 5 2 7 3 2" xfId="18613"/>
    <cellStyle name="Note 7 5 2 7 3 2 2" xfId="30344"/>
    <cellStyle name="Note 7 5 2 7 3 3" xfId="30343"/>
    <cellStyle name="Note 7 5 2 7 4" xfId="30340"/>
    <cellStyle name="Note 7 5 2 8" xfId="18614"/>
    <cellStyle name="Note 7 5 2 8 2" xfId="18615"/>
    <cellStyle name="Note 7 5 2 8 2 2" xfId="30346"/>
    <cellStyle name="Note 7 5 2 8 3" xfId="30345"/>
    <cellStyle name="Note 7 5 2 9" xfId="30320"/>
    <cellStyle name="Note 7 5 3" xfId="18616"/>
    <cellStyle name="Note 7 5 3 2" xfId="18617"/>
    <cellStyle name="Note 7 5 3 2 2" xfId="18618"/>
    <cellStyle name="Note 7 5 3 2 2 2" xfId="18619"/>
    <cellStyle name="Note 7 5 3 2 3" xfId="18620"/>
    <cellStyle name="Note 7 5 3 2 3 2" xfId="30347"/>
    <cellStyle name="Note 7 5 3 2 4" xfId="18621"/>
    <cellStyle name="Note 7 5 3 3" xfId="18622"/>
    <cellStyle name="Note 7 5 3 3 2" xfId="18623"/>
    <cellStyle name="Note 7 5 3 3 2 2" xfId="18624"/>
    <cellStyle name="Note 7 5 3 3 2 2 2" xfId="18625"/>
    <cellStyle name="Note 7 5 3 3 2 2 2 2" xfId="30351"/>
    <cellStyle name="Note 7 5 3 3 2 2 3" xfId="30350"/>
    <cellStyle name="Note 7 5 3 3 2 3" xfId="18626"/>
    <cellStyle name="Note 7 5 3 3 2 3 2" xfId="18627"/>
    <cellStyle name="Note 7 5 3 3 2 3 2 2" xfId="30353"/>
    <cellStyle name="Note 7 5 3 3 2 3 3" xfId="30352"/>
    <cellStyle name="Note 7 5 3 3 2 4" xfId="30349"/>
    <cellStyle name="Note 7 5 3 3 3" xfId="18628"/>
    <cellStyle name="Note 7 5 3 3 3 2" xfId="18629"/>
    <cellStyle name="Note 7 5 3 3 3 2 2" xfId="18630"/>
    <cellStyle name="Note 7 5 3 3 3 2 2 2" xfId="30356"/>
    <cellStyle name="Note 7 5 3 3 3 2 3" xfId="30355"/>
    <cellStyle name="Note 7 5 3 3 3 3" xfId="18631"/>
    <cellStyle name="Note 7 5 3 3 3 3 2" xfId="18632"/>
    <cellStyle name="Note 7 5 3 3 3 3 2 2" xfId="30358"/>
    <cellStyle name="Note 7 5 3 3 3 3 3" xfId="30357"/>
    <cellStyle name="Note 7 5 3 3 3 4" xfId="30354"/>
    <cellStyle name="Note 7 5 3 3 4" xfId="18633"/>
    <cellStyle name="Note 7 5 3 3 4 2" xfId="18634"/>
    <cellStyle name="Note 7 5 3 3 4 2 2" xfId="30360"/>
    <cellStyle name="Note 7 5 3 3 4 3" xfId="30359"/>
    <cellStyle name="Note 7 5 3 3 5" xfId="30348"/>
    <cellStyle name="Note 7 5 3 4" xfId="18635"/>
    <cellStyle name="Note 7 5 3 4 2" xfId="18636"/>
    <cellStyle name="Note 7 5 3 5" xfId="18637"/>
    <cellStyle name="Note 7 5 3 5 2" xfId="30361"/>
    <cellStyle name="Note 7 5 3 6" xfId="18638"/>
    <cellStyle name="Note 7 5 3 6 2" xfId="30362"/>
    <cellStyle name="Note 7 5 4" xfId="18639"/>
    <cellStyle name="Note 7 5 4 2" xfId="18640"/>
    <cellStyle name="Note 7 5 4 2 2" xfId="18641"/>
    <cellStyle name="Note 7 5 4 3" xfId="18642"/>
    <cellStyle name="Note 7 5 4 3 2" xfId="30363"/>
    <cellStyle name="Note 7 5 4 4" xfId="18643"/>
    <cellStyle name="Note 7 5 5" xfId="18644"/>
    <cellStyle name="Note 7 5 5 2" xfId="18645"/>
    <cellStyle name="Note 7 5 5 2 2" xfId="18646"/>
    <cellStyle name="Note 7 5 5 2 2 2" xfId="18647"/>
    <cellStyle name="Note 7 5 5 2 2 2 2" xfId="30367"/>
    <cellStyle name="Note 7 5 5 2 2 3" xfId="30366"/>
    <cellStyle name="Note 7 5 5 2 3" xfId="18648"/>
    <cellStyle name="Note 7 5 5 2 3 2" xfId="18649"/>
    <cellStyle name="Note 7 5 5 2 3 2 2" xfId="30369"/>
    <cellStyle name="Note 7 5 5 2 3 3" xfId="30368"/>
    <cellStyle name="Note 7 5 5 2 4" xfId="30365"/>
    <cellStyle name="Note 7 5 5 3" xfId="18650"/>
    <cellStyle name="Note 7 5 5 3 2" xfId="18651"/>
    <cellStyle name="Note 7 5 5 3 2 2" xfId="18652"/>
    <cellStyle name="Note 7 5 5 3 2 2 2" xfId="30371"/>
    <cellStyle name="Note 7 5 5 3 2 3" xfId="30370"/>
    <cellStyle name="Note 7 5 5 3 3" xfId="18653"/>
    <cellStyle name="Note 7 5 5 3 3 2" xfId="18654"/>
    <cellStyle name="Note 7 5 5 3 3 2 2" xfId="30373"/>
    <cellStyle name="Note 7 5 5 3 3 3" xfId="30372"/>
    <cellStyle name="Note 7 5 5 4" xfId="18655"/>
    <cellStyle name="Note 7 5 5 4 2" xfId="18656"/>
    <cellStyle name="Note 7 5 5 4 2 2" xfId="30375"/>
    <cellStyle name="Note 7 5 5 4 3" xfId="30374"/>
    <cellStyle name="Note 7 5 5 5" xfId="30364"/>
    <cellStyle name="Note 7 5 6" xfId="18657"/>
    <cellStyle name="Note 7 5 6 2" xfId="30376"/>
    <cellStyle name="Note 7 5 7" xfId="18658"/>
    <cellStyle name="Note 7 5 7 2" xfId="30377"/>
    <cellStyle name="Note 7 6" xfId="18659"/>
    <cellStyle name="Note 7 6 2" xfId="18660"/>
    <cellStyle name="Note 7 6 2 2" xfId="18661"/>
    <cellStyle name="Note 7 6 2 2 2" xfId="18662"/>
    <cellStyle name="Note 7 6 2 2 2 2" xfId="18663"/>
    <cellStyle name="Note 7 6 2 2 3" xfId="18664"/>
    <cellStyle name="Note 7 6 2 2 3 2" xfId="18665"/>
    <cellStyle name="Note 7 6 2 2 4" xfId="18666"/>
    <cellStyle name="Note 7 6 2 2 4 2" xfId="30379"/>
    <cellStyle name="Note 7 6 2 2 5" xfId="18667"/>
    <cellStyle name="Note 7 6 2 3" xfId="18668"/>
    <cellStyle name="Note 7 6 2 3 2" xfId="18669"/>
    <cellStyle name="Note 7 6 2 3 3" xfId="18670"/>
    <cellStyle name="Note 7 6 2 4" xfId="18671"/>
    <cellStyle name="Note 7 6 2 4 2" xfId="18672"/>
    <cellStyle name="Note 7 6 2 4 2 2" xfId="18673"/>
    <cellStyle name="Note 7 6 2 4 2 2 2" xfId="18674"/>
    <cellStyle name="Note 7 6 2 4 2 2 2 2" xfId="30383"/>
    <cellStyle name="Note 7 6 2 4 2 2 3" xfId="30382"/>
    <cellStyle name="Note 7 6 2 4 2 3" xfId="18675"/>
    <cellStyle name="Note 7 6 2 4 2 3 2" xfId="18676"/>
    <cellStyle name="Note 7 6 2 4 2 3 2 2" xfId="30385"/>
    <cellStyle name="Note 7 6 2 4 2 3 3" xfId="30384"/>
    <cellStyle name="Note 7 6 2 4 2 4" xfId="30381"/>
    <cellStyle name="Note 7 6 2 4 3" xfId="18677"/>
    <cellStyle name="Note 7 6 2 4 3 2" xfId="18678"/>
    <cellStyle name="Note 7 6 2 4 3 2 2" xfId="18679"/>
    <cellStyle name="Note 7 6 2 4 3 2 2 2" xfId="30388"/>
    <cellStyle name="Note 7 6 2 4 3 2 3" xfId="30387"/>
    <cellStyle name="Note 7 6 2 4 3 3" xfId="18680"/>
    <cellStyle name="Note 7 6 2 4 3 3 2" xfId="18681"/>
    <cellStyle name="Note 7 6 2 4 3 3 2 2" xfId="30390"/>
    <cellStyle name="Note 7 6 2 4 3 3 3" xfId="30389"/>
    <cellStyle name="Note 7 6 2 4 3 4" xfId="30386"/>
    <cellStyle name="Note 7 6 2 4 4" xfId="18682"/>
    <cellStyle name="Note 7 6 2 4 4 2" xfId="18683"/>
    <cellStyle name="Note 7 6 2 4 4 2 2" xfId="30392"/>
    <cellStyle name="Note 7 6 2 4 4 3" xfId="30391"/>
    <cellStyle name="Note 7 6 2 4 5" xfId="30380"/>
    <cellStyle name="Note 7 6 2 5" xfId="18684"/>
    <cellStyle name="Note 7 6 2 6" xfId="18685"/>
    <cellStyle name="Note 7 6 2 6 2" xfId="18686"/>
    <cellStyle name="Note 7 6 2 6 2 2" xfId="18687"/>
    <cellStyle name="Note 7 6 2 6 2 2 2" xfId="30395"/>
    <cellStyle name="Note 7 6 2 6 2 3" xfId="30394"/>
    <cellStyle name="Note 7 6 2 6 3" xfId="18688"/>
    <cellStyle name="Note 7 6 2 6 3 2" xfId="18689"/>
    <cellStyle name="Note 7 6 2 6 3 2 2" xfId="30397"/>
    <cellStyle name="Note 7 6 2 6 3 3" xfId="30396"/>
    <cellStyle name="Note 7 6 2 6 4" xfId="30393"/>
    <cellStyle name="Note 7 6 2 7" xfId="18690"/>
    <cellStyle name="Note 7 6 2 7 2" xfId="18691"/>
    <cellStyle name="Note 7 6 2 7 2 2" xfId="18692"/>
    <cellStyle name="Note 7 6 2 7 2 2 2" xfId="30400"/>
    <cellStyle name="Note 7 6 2 7 2 3" xfId="30399"/>
    <cellStyle name="Note 7 6 2 7 3" xfId="18693"/>
    <cellStyle name="Note 7 6 2 7 3 2" xfId="18694"/>
    <cellStyle name="Note 7 6 2 7 3 2 2" xfId="30402"/>
    <cellStyle name="Note 7 6 2 7 3 3" xfId="30401"/>
    <cellStyle name="Note 7 6 2 7 4" xfId="30398"/>
    <cellStyle name="Note 7 6 2 8" xfId="18695"/>
    <cellStyle name="Note 7 6 2 8 2" xfId="18696"/>
    <cellStyle name="Note 7 6 2 8 2 2" xfId="30404"/>
    <cellStyle name="Note 7 6 2 8 3" xfId="30403"/>
    <cellStyle name="Note 7 6 2 9" xfId="30378"/>
    <cellStyle name="Note 7 6 3" xfId="18697"/>
    <cellStyle name="Note 7 6 3 2" xfId="18698"/>
    <cellStyle name="Note 7 6 3 2 2" xfId="18699"/>
    <cellStyle name="Note 7 6 3 2 2 2" xfId="18700"/>
    <cellStyle name="Note 7 6 3 2 3" xfId="18701"/>
    <cellStyle name="Note 7 6 3 2 3 2" xfId="30405"/>
    <cellStyle name="Note 7 6 3 2 4" xfId="18702"/>
    <cellStyle name="Note 7 6 3 3" xfId="18703"/>
    <cellStyle name="Note 7 6 3 3 2" xfId="18704"/>
    <cellStyle name="Note 7 6 3 3 2 2" xfId="18705"/>
    <cellStyle name="Note 7 6 3 3 2 2 2" xfId="18706"/>
    <cellStyle name="Note 7 6 3 3 2 2 2 2" xfId="30409"/>
    <cellStyle name="Note 7 6 3 3 2 2 3" xfId="30408"/>
    <cellStyle name="Note 7 6 3 3 2 3" xfId="18707"/>
    <cellStyle name="Note 7 6 3 3 2 3 2" xfId="18708"/>
    <cellStyle name="Note 7 6 3 3 2 3 2 2" xfId="30411"/>
    <cellStyle name="Note 7 6 3 3 2 3 3" xfId="30410"/>
    <cellStyle name="Note 7 6 3 3 2 4" xfId="30407"/>
    <cellStyle name="Note 7 6 3 3 3" xfId="18709"/>
    <cellStyle name="Note 7 6 3 3 3 2" xfId="18710"/>
    <cellStyle name="Note 7 6 3 3 3 2 2" xfId="18711"/>
    <cellStyle name="Note 7 6 3 3 3 2 2 2" xfId="30414"/>
    <cellStyle name="Note 7 6 3 3 3 2 3" xfId="30413"/>
    <cellStyle name="Note 7 6 3 3 3 3" xfId="18712"/>
    <cellStyle name="Note 7 6 3 3 3 3 2" xfId="18713"/>
    <cellStyle name="Note 7 6 3 3 3 3 2 2" xfId="30416"/>
    <cellStyle name="Note 7 6 3 3 3 3 3" xfId="30415"/>
    <cellStyle name="Note 7 6 3 3 3 4" xfId="30412"/>
    <cellStyle name="Note 7 6 3 3 4" xfId="18714"/>
    <cellStyle name="Note 7 6 3 3 4 2" xfId="18715"/>
    <cellStyle name="Note 7 6 3 3 4 2 2" xfId="30418"/>
    <cellStyle name="Note 7 6 3 3 4 3" xfId="30417"/>
    <cellStyle name="Note 7 6 3 3 5" xfId="30406"/>
    <cellStyle name="Note 7 6 3 4" xfId="18716"/>
    <cellStyle name="Note 7 6 3 4 2" xfId="18717"/>
    <cellStyle name="Note 7 6 3 5" xfId="18718"/>
    <cellStyle name="Note 7 6 3 5 2" xfId="30419"/>
    <cellStyle name="Note 7 6 3 6" xfId="18719"/>
    <cellStyle name="Note 7 6 3 6 2" xfId="30420"/>
    <cellStyle name="Note 7 6 4" xfId="18720"/>
    <cellStyle name="Note 7 6 4 2" xfId="18721"/>
    <cellStyle name="Note 7 6 4 2 2" xfId="18722"/>
    <cellStyle name="Note 7 6 4 3" xfId="18723"/>
    <cellStyle name="Note 7 6 4 3 2" xfId="30421"/>
    <cellStyle name="Note 7 6 4 4" xfId="18724"/>
    <cellStyle name="Note 7 6 5" xfId="18725"/>
    <cellStyle name="Note 7 6 5 2" xfId="18726"/>
    <cellStyle name="Note 7 6 5 2 2" xfId="18727"/>
    <cellStyle name="Note 7 6 5 2 2 2" xfId="18728"/>
    <cellStyle name="Note 7 6 5 2 2 2 2" xfId="30425"/>
    <cellStyle name="Note 7 6 5 2 2 3" xfId="30424"/>
    <cellStyle name="Note 7 6 5 2 3" xfId="18729"/>
    <cellStyle name="Note 7 6 5 2 3 2" xfId="18730"/>
    <cellStyle name="Note 7 6 5 2 3 2 2" xfId="30427"/>
    <cellStyle name="Note 7 6 5 2 3 3" xfId="30426"/>
    <cellStyle name="Note 7 6 5 2 4" xfId="30423"/>
    <cellStyle name="Note 7 6 5 3" xfId="18731"/>
    <cellStyle name="Note 7 6 5 3 2" xfId="18732"/>
    <cellStyle name="Note 7 6 5 3 2 2" xfId="18733"/>
    <cellStyle name="Note 7 6 5 3 2 2 2" xfId="30429"/>
    <cellStyle name="Note 7 6 5 3 2 3" xfId="30428"/>
    <cellStyle name="Note 7 6 5 3 3" xfId="18734"/>
    <cellStyle name="Note 7 6 5 3 3 2" xfId="18735"/>
    <cellStyle name="Note 7 6 5 3 3 2 2" xfId="30431"/>
    <cellStyle name="Note 7 6 5 3 3 3" xfId="30430"/>
    <cellStyle name="Note 7 6 5 4" xfId="18736"/>
    <cellStyle name="Note 7 6 5 4 2" xfId="18737"/>
    <cellStyle name="Note 7 6 5 4 2 2" xfId="30433"/>
    <cellStyle name="Note 7 6 5 4 3" xfId="30432"/>
    <cellStyle name="Note 7 6 5 5" xfId="30422"/>
    <cellStyle name="Note 7 6 6" xfId="18738"/>
    <cellStyle name="Note 7 6 6 2" xfId="30434"/>
    <cellStyle name="Note 7 6 7" xfId="18739"/>
    <cellStyle name="Note 7 6 7 2" xfId="30435"/>
    <cellStyle name="Note 7 7" xfId="18740"/>
    <cellStyle name="Note 7 7 2" xfId="18741"/>
    <cellStyle name="Note 7 7 2 2" xfId="18742"/>
    <cellStyle name="Note 7 7 2 2 2" xfId="18743"/>
    <cellStyle name="Note 7 7 2 2 2 2" xfId="18744"/>
    <cellStyle name="Note 7 7 2 2 3" xfId="18745"/>
    <cellStyle name="Note 7 7 2 2 3 2" xfId="18746"/>
    <cellStyle name="Note 7 7 2 2 4" xfId="18747"/>
    <cellStyle name="Note 7 7 2 2 4 2" xfId="30437"/>
    <cellStyle name="Note 7 7 2 2 5" xfId="18748"/>
    <cellStyle name="Note 7 7 2 3" xfId="18749"/>
    <cellStyle name="Note 7 7 2 3 2" xfId="18750"/>
    <cellStyle name="Note 7 7 2 3 3" xfId="18751"/>
    <cellStyle name="Note 7 7 2 4" xfId="18752"/>
    <cellStyle name="Note 7 7 2 4 2" xfId="18753"/>
    <cellStyle name="Note 7 7 2 4 2 2" xfId="18754"/>
    <cellStyle name="Note 7 7 2 4 2 2 2" xfId="18755"/>
    <cellStyle name="Note 7 7 2 4 2 2 2 2" xfId="30441"/>
    <cellStyle name="Note 7 7 2 4 2 2 3" xfId="30440"/>
    <cellStyle name="Note 7 7 2 4 2 3" xfId="18756"/>
    <cellStyle name="Note 7 7 2 4 2 3 2" xfId="18757"/>
    <cellStyle name="Note 7 7 2 4 2 3 2 2" xfId="30443"/>
    <cellStyle name="Note 7 7 2 4 2 3 3" xfId="30442"/>
    <cellStyle name="Note 7 7 2 4 2 4" xfId="30439"/>
    <cellStyle name="Note 7 7 2 4 3" xfId="18758"/>
    <cellStyle name="Note 7 7 2 4 3 2" xfId="18759"/>
    <cellStyle name="Note 7 7 2 4 3 2 2" xfId="18760"/>
    <cellStyle name="Note 7 7 2 4 3 2 2 2" xfId="30446"/>
    <cellStyle name="Note 7 7 2 4 3 2 3" xfId="30445"/>
    <cellStyle name="Note 7 7 2 4 3 3" xfId="18761"/>
    <cellStyle name="Note 7 7 2 4 3 3 2" xfId="18762"/>
    <cellStyle name="Note 7 7 2 4 3 3 2 2" xfId="30448"/>
    <cellStyle name="Note 7 7 2 4 3 3 3" xfId="30447"/>
    <cellStyle name="Note 7 7 2 4 3 4" xfId="30444"/>
    <cellStyle name="Note 7 7 2 4 4" xfId="18763"/>
    <cellStyle name="Note 7 7 2 4 4 2" xfId="18764"/>
    <cellStyle name="Note 7 7 2 4 4 2 2" xfId="30450"/>
    <cellStyle name="Note 7 7 2 4 4 3" xfId="30449"/>
    <cellStyle name="Note 7 7 2 4 5" xfId="30438"/>
    <cellStyle name="Note 7 7 2 5" xfId="18765"/>
    <cellStyle name="Note 7 7 2 6" xfId="18766"/>
    <cellStyle name="Note 7 7 2 6 2" xfId="18767"/>
    <cellStyle name="Note 7 7 2 6 2 2" xfId="18768"/>
    <cellStyle name="Note 7 7 2 6 2 2 2" xfId="30453"/>
    <cellStyle name="Note 7 7 2 6 2 3" xfId="30452"/>
    <cellStyle name="Note 7 7 2 6 3" xfId="18769"/>
    <cellStyle name="Note 7 7 2 6 3 2" xfId="18770"/>
    <cellStyle name="Note 7 7 2 6 3 2 2" xfId="30455"/>
    <cellStyle name="Note 7 7 2 6 3 3" xfId="30454"/>
    <cellStyle name="Note 7 7 2 6 4" xfId="30451"/>
    <cellStyle name="Note 7 7 2 7" xfId="18771"/>
    <cellStyle name="Note 7 7 2 7 2" xfId="18772"/>
    <cellStyle name="Note 7 7 2 7 2 2" xfId="18773"/>
    <cellStyle name="Note 7 7 2 7 2 2 2" xfId="30458"/>
    <cellStyle name="Note 7 7 2 7 2 3" xfId="30457"/>
    <cellStyle name="Note 7 7 2 7 3" xfId="18774"/>
    <cellStyle name="Note 7 7 2 7 3 2" xfId="18775"/>
    <cellStyle name="Note 7 7 2 7 3 2 2" xfId="30460"/>
    <cellStyle name="Note 7 7 2 7 3 3" xfId="30459"/>
    <cellStyle name="Note 7 7 2 7 4" xfId="30456"/>
    <cellStyle name="Note 7 7 2 8" xfId="18776"/>
    <cellStyle name="Note 7 7 2 8 2" xfId="18777"/>
    <cellStyle name="Note 7 7 2 8 2 2" xfId="30462"/>
    <cellStyle name="Note 7 7 2 8 3" xfId="30461"/>
    <cellStyle name="Note 7 7 2 9" xfId="30436"/>
    <cellStyle name="Note 7 7 3" xfId="18778"/>
    <cellStyle name="Note 7 7 3 2" xfId="18779"/>
    <cellStyle name="Note 7 7 3 2 2" xfId="18780"/>
    <cellStyle name="Note 7 7 3 2 2 2" xfId="18781"/>
    <cellStyle name="Note 7 7 3 2 3" xfId="18782"/>
    <cellStyle name="Note 7 7 3 2 3 2" xfId="30463"/>
    <cellStyle name="Note 7 7 3 2 4" xfId="18783"/>
    <cellStyle name="Note 7 7 3 3" xfId="18784"/>
    <cellStyle name="Note 7 7 3 3 2" xfId="18785"/>
    <cellStyle name="Note 7 7 3 3 2 2" xfId="18786"/>
    <cellStyle name="Note 7 7 3 3 2 2 2" xfId="18787"/>
    <cellStyle name="Note 7 7 3 3 2 2 2 2" xfId="30467"/>
    <cellStyle name="Note 7 7 3 3 2 2 3" xfId="30466"/>
    <cellStyle name="Note 7 7 3 3 2 3" xfId="18788"/>
    <cellStyle name="Note 7 7 3 3 2 3 2" xfId="18789"/>
    <cellStyle name="Note 7 7 3 3 2 3 2 2" xfId="30469"/>
    <cellStyle name="Note 7 7 3 3 2 3 3" xfId="30468"/>
    <cellStyle name="Note 7 7 3 3 2 4" xfId="30465"/>
    <cellStyle name="Note 7 7 3 3 3" xfId="18790"/>
    <cellStyle name="Note 7 7 3 3 3 2" xfId="18791"/>
    <cellStyle name="Note 7 7 3 3 3 2 2" xfId="18792"/>
    <cellStyle name="Note 7 7 3 3 3 2 2 2" xfId="30472"/>
    <cellStyle name="Note 7 7 3 3 3 2 3" xfId="30471"/>
    <cellStyle name="Note 7 7 3 3 3 3" xfId="18793"/>
    <cellStyle name="Note 7 7 3 3 3 3 2" xfId="18794"/>
    <cellStyle name="Note 7 7 3 3 3 3 2 2" xfId="30474"/>
    <cellStyle name="Note 7 7 3 3 3 3 3" xfId="30473"/>
    <cellStyle name="Note 7 7 3 3 3 4" xfId="30470"/>
    <cellStyle name="Note 7 7 3 3 4" xfId="18795"/>
    <cellStyle name="Note 7 7 3 3 4 2" xfId="18796"/>
    <cellStyle name="Note 7 7 3 3 4 2 2" xfId="30476"/>
    <cellStyle name="Note 7 7 3 3 4 3" xfId="30475"/>
    <cellStyle name="Note 7 7 3 3 5" xfId="30464"/>
    <cellStyle name="Note 7 7 3 4" xfId="18797"/>
    <cellStyle name="Note 7 7 3 4 2" xfId="18798"/>
    <cellStyle name="Note 7 7 3 5" xfId="18799"/>
    <cellStyle name="Note 7 7 3 5 2" xfId="30477"/>
    <cellStyle name="Note 7 7 3 6" xfId="18800"/>
    <cellStyle name="Note 7 7 3 6 2" xfId="30478"/>
    <cellStyle name="Note 7 7 4" xfId="18801"/>
    <cellStyle name="Note 7 7 4 2" xfId="18802"/>
    <cellStyle name="Note 7 7 4 2 2" xfId="18803"/>
    <cellStyle name="Note 7 7 4 3" xfId="18804"/>
    <cellStyle name="Note 7 7 4 3 2" xfId="30479"/>
    <cellStyle name="Note 7 7 4 4" xfId="18805"/>
    <cellStyle name="Note 7 7 5" xfId="18806"/>
    <cellStyle name="Note 7 7 5 2" xfId="18807"/>
    <cellStyle name="Note 7 7 5 2 2" xfId="18808"/>
    <cellStyle name="Note 7 7 5 2 2 2" xfId="18809"/>
    <cellStyle name="Note 7 7 5 2 2 2 2" xfId="30483"/>
    <cellStyle name="Note 7 7 5 2 2 3" xfId="30482"/>
    <cellStyle name="Note 7 7 5 2 3" xfId="18810"/>
    <cellStyle name="Note 7 7 5 2 3 2" xfId="18811"/>
    <cellStyle name="Note 7 7 5 2 3 2 2" xfId="30485"/>
    <cellStyle name="Note 7 7 5 2 3 3" xfId="30484"/>
    <cellStyle name="Note 7 7 5 2 4" xfId="30481"/>
    <cellStyle name="Note 7 7 5 3" xfId="18812"/>
    <cellStyle name="Note 7 7 5 3 2" xfId="18813"/>
    <cellStyle name="Note 7 7 5 3 2 2" xfId="18814"/>
    <cellStyle name="Note 7 7 5 3 2 2 2" xfId="30487"/>
    <cellStyle name="Note 7 7 5 3 2 3" xfId="30486"/>
    <cellStyle name="Note 7 7 5 3 3" xfId="18815"/>
    <cellStyle name="Note 7 7 5 3 3 2" xfId="18816"/>
    <cellStyle name="Note 7 7 5 3 3 2 2" xfId="30489"/>
    <cellStyle name="Note 7 7 5 3 3 3" xfId="30488"/>
    <cellStyle name="Note 7 7 5 4" xfId="18817"/>
    <cellStyle name="Note 7 7 5 4 2" xfId="18818"/>
    <cellStyle name="Note 7 7 5 4 2 2" xfId="30491"/>
    <cellStyle name="Note 7 7 5 4 3" xfId="30490"/>
    <cellStyle name="Note 7 7 5 5" xfId="30480"/>
    <cellStyle name="Note 7 7 6" xfId="18819"/>
    <cellStyle name="Note 7 7 6 2" xfId="30492"/>
    <cellStyle name="Note 7 7 7" xfId="18820"/>
    <cellStyle name="Note 7 7 7 2" xfId="30493"/>
    <cellStyle name="Note 7 8" xfId="18821"/>
    <cellStyle name="Note 7 8 2" xfId="18822"/>
    <cellStyle name="Note 7 8 2 2" xfId="18823"/>
    <cellStyle name="Note 7 8 2 2 2" xfId="18824"/>
    <cellStyle name="Note 7 8 2 2 2 2" xfId="18825"/>
    <cellStyle name="Note 7 8 2 2 3" xfId="18826"/>
    <cellStyle name="Note 7 8 2 2 3 2" xfId="18827"/>
    <cellStyle name="Note 7 8 2 2 4" xfId="18828"/>
    <cellStyle name="Note 7 8 2 2 4 2" xfId="30495"/>
    <cellStyle name="Note 7 8 2 2 5" xfId="18829"/>
    <cellStyle name="Note 7 8 2 3" xfId="18830"/>
    <cellStyle name="Note 7 8 2 3 2" xfId="18831"/>
    <cellStyle name="Note 7 8 2 3 3" xfId="18832"/>
    <cellStyle name="Note 7 8 2 4" xfId="18833"/>
    <cellStyle name="Note 7 8 2 4 2" xfId="18834"/>
    <cellStyle name="Note 7 8 2 4 2 2" xfId="18835"/>
    <cellStyle name="Note 7 8 2 4 2 2 2" xfId="18836"/>
    <cellStyle name="Note 7 8 2 4 2 2 2 2" xfId="30499"/>
    <cellStyle name="Note 7 8 2 4 2 2 3" xfId="30498"/>
    <cellStyle name="Note 7 8 2 4 2 3" xfId="18837"/>
    <cellStyle name="Note 7 8 2 4 2 3 2" xfId="18838"/>
    <cellStyle name="Note 7 8 2 4 2 3 2 2" xfId="30501"/>
    <cellStyle name="Note 7 8 2 4 2 3 3" xfId="30500"/>
    <cellStyle name="Note 7 8 2 4 2 4" xfId="30497"/>
    <cellStyle name="Note 7 8 2 4 3" xfId="18839"/>
    <cellStyle name="Note 7 8 2 4 3 2" xfId="18840"/>
    <cellStyle name="Note 7 8 2 4 3 2 2" xfId="18841"/>
    <cellStyle name="Note 7 8 2 4 3 2 2 2" xfId="30504"/>
    <cellStyle name="Note 7 8 2 4 3 2 3" xfId="30503"/>
    <cellStyle name="Note 7 8 2 4 3 3" xfId="18842"/>
    <cellStyle name="Note 7 8 2 4 3 3 2" xfId="18843"/>
    <cellStyle name="Note 7 8 2 4 3 3 2 2" xfId="30506"/>
    <cellStyle name="Note 7 8 2 4 3 3 3" xfId="30505"/>
    <cellStyle name="Note 7 8 2 4 3 4" xfId="30502"/>
    <cellStyle name="Note 7 8 2 4 4" xfId="18844"/>
    <cellStyle name="Note 7 8 2 4 4 2" xfId="18845"/>
    <cellStyle name="Note 7 8 2 4 4 2 2" xfId="30508"/>
    <cellStyle name="Note 7 8 2 4 4 3" xfId="30507"/>
    <cellStyle name="Note 7 8 2 4 5" xfId="30496"/>
    <cellStyle name="Note 7 8 2 5" xfId="18846"/>
    <cellStyle name="Note 7 8 2 6" xfId="18847"/>
    <cellStyle name="Note 7 8 2 6 2" xfId="18848"/>
    <cellStyle name="Note 7 8 2 6 2 2" xfId="18849"/>
    <cellStyle name="Note 7 8 2 6 2 2 2" xfId="30511"/>
    <cellStyle name="Note 7 8 2 6 2 3" xfId="30510"/>
    <cellStyle name="Note 7 8 2 6 3" xfId="18850"/>
    <cellStyle name="Note 7 8 2 6 3 2" xfId="18851"/>
    <cellStyle name="Note 7 8 2 6 3 2 2" xfId="30513"/>
    <cellStyle name="Note 7 8 2 6 3 3" xfId="30512"/>
    <cellStyle name="Note 7 8 2 6 4" xfId="30509"/>
    <cellStyle name="Note 7 8 2 7" xfId="18852"/>
    <cellStyle name="Note 7 8 2 7 2" xfId="18853"/>
    <cellStyle name="Note 7 8 2 7 2 2" xfId="18854"/>
    <cellStyle name="Note 7 8 2 7 2 2 2" xfId="30516"/>
    <cellStyle name="Note 7 8 2 7 2 3" xfId="30515"/>
    <cellStyle name="Note 7 8 2 7 3" xfId="18855"/>
    <cellStyle name="Note 7 8 2 7 3 2" xfId="18856"/>
    <cellStyle name="Note 7 8 2 7 3 2 2" xfId="30518"/>
    <cellStyle name="Note 7 8 2 7 3 3" xfId="30517"/>
    <cellStyle name="Note 7 8 2 7 4" xfId="30514"/>
    <cellStyle name="Note 7 8 2 8" xfId="18857"/>
    <cellStyle name="Note 7 8 2 8 2" xfId="18858"/>
    <cellStyle name="Note 7 8 2 8 2 2" xfId="30520"/>
    <cellStyle name="Note 7 8 2 8 3" xfId="30519"/>
    <cellStyle name="Note 7 8 2 9" xfId="30494"/>
    <cellStyle name="Note 7 8 3" xfId="18859"/>
    <cellStyle name="Note 7 8 3 2" xfId="18860"/>
    <cellStyle name="Note 7 8 3 2 2" xfId="18861"/>
    <cellStyle name="Note 7 8 3 2 2 2" xfId="18862"/>
    <cellStyle name="Note 7 8 3 2 3" xfId="18863"/>
    <cellStyle name="Note 7 8 3 2 3 2" xfId="30521"/>
    <cellStyle name="Note 7 8 3 2 4" xfId="18864"/>
    <cellStyle name="Note 7 8 3 3" xfId="18865"/>
    <cellStyle name="Note 7 8 3 3 2" xfId="18866"/>
    <cellStyle name="Note 7 8 3 3 2 2" xfId="18867"/>
    <cellStyle name="Note 7 8 3 3 2 2 2" xfId="18868"/>
    <cellStyle name="Note 7 8 3 3 2 2 2 2" xfId="30525"/>
    <cellStyle name="Note 7 8 3 3 2 2 3" xfId="30524"/>
    <cellStyle name="Note 7 8 3 3 2 3" xfId="18869"/>
    <cellStyle name="Note 7 8 3 3 2 3 2" xfId="18870"/>
    <cellStyle name="Note 7 8 3 3 2 3 2 2" xfId="30527"/>
    <cellStyle name="Note 7 8 3 3 2 3 3" xfId="30526"/>
    <cellStyle name="Note 7 8 3 3 2 4" xfId="30523"/>
    <cellStyle name="Note 7 8 3 3 3" xfId="18871"/>
    <cellStyle name="Note 7 8 3 3 3 2" xfId="18872"/>
    <cellStyle name="Note 7 8 3 3 3 2 2" xfId="18873"/>
    <cellStyle name="Note 7 8 3 3 3 2 2 2" xfId="30530"/>
    <cellStyle name="Note 7 8 3 3 3 2 3" xfId="30529"/>
    <cellStyle name="Note 7 8 3 3 3 3" xfId="18874"/>
    <cellStyle name="Note 7 8 3 3 3 3 2" xfId="18875"/>
    <cellStyle name="Note 7 8 3 3 3 3 2 2" xfId="30532"/>
    <cellStyle name="Note 7 8 3 3 3 3 3" xfId="30531"/>
    <cellStyle name="Note 7 8 3 3 3 4" xfId="30528"/>
    <cellStyle name="Note 7 8 3 3 4" xfId="18876"/>
    <cellStyle name="Note 7 8 3 3 4 2" xfId="18877"/>
    <cellStyle name="Note 7 8 3 3 4 2 2" xfId="30534"/>
    <cellStyle name="Note 7 8 3 3 4 3" xfId="30533"/>
    <cellStyle name="Note 7 8 3 3 5" xfId="30522"/>
    <cellStyle name="Note 7 8 3 4" xfId="18878"/>
    <cellStyle name="Note 7 8 3 4 2" xfId="18879"/>
    <cellStyle name="Note 7 8 3 5" xfId="18880"/>
    <cellStyle name="Note 7 8 3 5 2" xfId="30535"/>
    <cellStyle name="Note 7 8 3 6" xfId="18881"/>
    <cellStyle name="Note 7 8 3 6 2" xfId="30536"/>
    <cellStyle name="Note 7 8 4" xfId="18882"/>
    <cellStyle name="Note 7 8 4 2" xfId="18883"/>
    <cellStyle name="Note 7 8 4 2 2" xfId="18884"/>
    <cellStyle name="Note 7 8 4 3" xfId="18885"/>
    <cellStyle name="Note 7 8 4 3 2" xfId="30537"/>
    <cellStyle name="Note 7 8 4 4" xfId="18886"/>
    <cellStyle name="Note 7 8 5" xfId="18887"/>
    <cellStyle name="Note 7 8 5 2" xfId="18888"/>
    <cellStyle name="Note 7 8 5 2 2" xfId="18889"/>
    <cellStyle name="Note 7 8 5 2 2 2" xfId="18890"/>
    <cellStyle name="Note 7 8 5 2 2 2 2" xfId="30541"/>
    <cellStyle name="Note 7 8 5 2 2 3" xfId="30540"/>
    <cellStyle name="Note 7 8 5 2 3" xfId="18891"/>
    <cellStyle name="Note 7 8 5 2 3 2" xfId="18892"/>
    <cellStyle name="Note 7 8 5 2 3 2 2" xfId="30543"/>
    <cellStyle name="Note 7 8 5 2 3 3" xfId="30542"/>
    <cellStyle name="Note 7 8 5 2 4" xfId="30539"/>
    <cellStyle name="Note 7 8 5 3" xfId="18893"/>
    <cellStyle name="Note 7 8 5 3 2" xfId="18894"/>
    <cellStyle name="Note 7 8 5 3 2 2" xfId="18895"/>
    <cellStyle name="Note 7 8 5 3 2 2 2" xfId="30545"/>
    <cellStyle name="Note 7 8 5 3 2 3" xfId="30544"/>
    <cellStyle name="Note 7 8 5 3 3" xfId="18896"/>
    <cellStyle name="Note 7 8 5 3 3 2" xfId="18897"/>
    <cellStyle name="Note 7 8 5 3 3 2 2" xfId="30547"/>
    <cellStyle name="Note 7 8 5 3 3 3" xfId="30546"/>
    <cellStyle name="Note 7 8 5 4" xfId="18898"/>
    <cellStyle name="Note 7 8 5 4 2" xfId="18899"/>
    <cellStyle name="Note 7 8 5 4 2 2" xfId="30549"/>
    <cellStyle name="Note 7 8 5 4 3" xfId="30548"/>
    <cellStyle name="Note 7 8 5 5" xfId="30538"/>
    <cellStyle name="Note 7 8 6" xfId="18900"/>
    <cellStyle name="Note 7 8 6 2" xfId="30550"/>
    <cellStyle name="Note 7 8 7" xfId="18901"/>
    <cellStyle name="Note 7 8 7 2" xfId="30551"/>
    <cellStyle name="Note 8 2" xfId="18902"/>
    <cellStyle name="Note 8 2 2" xfId="18903"/>
    <cellStyle name="Note 8 2 2 2" xfId="18904"/>
    <cellStyle name="Note 8 2 2 2 2" xfId="18905"/>
    <cellStyle name="Note 8 2 2 2 2 2" xfId="18906"/>
    <cellStyle name="Note 8 2 2 2 3" xfId="18907"/>
    <cellStyle name="Note 8 2 2 2 3 2" xfId="18908"/>
    <cellStyle name="Note 8 2 2 2 4" xfId="18909"/>
    <cellStyle name="Note 8 2 2 2 4 2" xfId="30553"/>
    <cellStyle name="Note 8 2 2 2 5" xfId="18910"/>
    <cellStyle name="Note 8 2 2 3" xfId="18911"/>
    <cellStyle name="Note 8 2 2 3 2" xfId="18912"/>
    <cellStyle name="Note 8 2 2 3 3" xfId="18913"/>
    <cellStyle name="Note 8 2 2 4" xfId="18914"/>
    <cellStyle name="Note 8 2 2 4 2" xfId="18915"/>
    <cellStyle name="Note 8 2 2 4 2 2" xfId="18916"/>
    <cellStyle name="Note 8 2 2 4 2 2 2" xfId="18917"/>
    <cellStyle name="Note 8 2 2 4 2 2 2 2" xfId="30557"/>
    <cellStyle name="Note 8 2 2 4 2 2 3" xfId="30556"/>
    <cellStyle name="Note 8 2 2 4 2 3" xfId="18918"/>
    <cellStyle name="Note 8 2 2 4 2 3 2" xfId="18919"/>
    <cellStyle name="Note 8 2 2 4 2 3 2 2" xfId="30559"/>
    <cellStyle name="Note 8 2 2 4 2 3 3" xfId="30558"/>
    <cellStyle name="Note 8 2 2 4 2 4" xfId="30555"/>
    <cellStyle name="Note 8 2 2 4 3" xfId="18920"/>
    <cellStyle name="Note 8 2 2 4 3 2" xfId="18921"/>
    <cellStyle name="Note 8 2 2 4 3 2 2" xfId="18922"/>
    <cellStyle name="Note 8 2 2 4 3 2 2 2" xfId="30562"/>
    <cellStyle name="Note 8 2 2 4 3 2 3" xfId="30561"/>
    <cellStyle name="Note 8 2 2 4 3 3" xfId="18923"/>
    <cellStyle name="Note 8 2 2 4 3 3 2" xfId="18924"/>
    <cellStyle name="Note 8 2 2 4 3 3 2 2" xfId="30564"/>
    <cellStyle name="Note 8 2 2 4 3 3 3" xfId="30563"/>
    <cellStyle name="Note 8 2 2 4 3 4" xfId="30560"/>
    <cellStyle name="Note 8 2 2 4 4" xfId="18925"/>
    <cellStyle name="Note 8 2 2 4 4 2" xfId="18926"/>
    <cellStyle name="Note 8 2 2 4 4 2 2" xfId="30566"/>
    <cellStyle name="Note 8 2 2 4 4 3" xfId="30565"/>
    <cellStyle name="Note 8 2 2 4 5" xfId="30554"/>
    <cellStyle name="Note 8 2 2 5" xfId="18927"/>
    <cellStyle name="Note 8 2 2 6" xfId="18928"/>
    <cellStyle name="Note 8 2 2 6 2" xfId="18929"/>
    <cellStyle name="Note 8 2 2 6 2 2" xfId="18930"/>
    <cellStyle name="Note 8 2 2 6 2 2 2" xfId="30569"/>
    <cellStyle name="Note 8 2 2 6 2 3" xfId="30568"/>
    <cellStyle name="Note 8 2 2 6 3" xfId="18931"/>
    <cellStyle name="Note 8 2 2 6 3 2" xfId="18932"/>
    <cellStyle name="Note 8 2 2 6 3 2 2" xfId="30571"/>
    <cellStyle name="Note 8 2 2 6 3 3" xfId="30570"/>
    <cellStyle name="Note 8 2 2 6 4" xfId="30567"/>
    <cellStyle name="Note 8 2 2 7" xfId="18933"/>
    <cellStyle name="Note 8 2 2 7 2" xfId="18934"/>
    <cellStyle name="Note 8 2 2 7 2 2" xfId="18935"/>
    <cellStyle name="Note 8 2 2 7 2 2 2" xfId="30574"/>
    <cellStyle name="Note 8 2 2 7 2 3" xfId="30573"/>
    <cellStyle name="Note 8 2 2 7 3" xfId="18936"/>
    <cellStyle name="Note 8 2 2 7 3 2" xfId="18937"/>
    <cellStyle name="Note 8 2 2 7 3 2 2" xfId="30576"/>
    <cellStyle name="Note 8 2 2 7 3 3" xfId="30575"/>
    <cellStyle name="Note 8 2 2 7 4" xfId="30572"/>
    <cellStyle name="Note 8 2 2 8" xfId="18938"/>
    <cellStyle name="Note 8 2 2 8 2" xfId="18939"/>
    <cellStyle name="Note 8 2 2 8 2 2" xfId="30578"/>
    <cellStyle name="Note 8 2 2 8 3" xfId="30577"/>
    <cellStyle name="Note 8 2 2 9" xfId="30552"/>
    <cellStyle name="Note 8 2 3" xfId="18940"/>
    <cellStyle name="Note 8 2 3 2" xfId="18941"/>
    <cellStyle name="Note 8 2 3 2 2" xfId="18942"/>
    <cellStyle name="Note 8 2 3 2 2 2" xfId="18943"/>
    <cellStyle name="Note 8 2 3 2 3" xfId="18944"/>
    <cellStyle name="Note 8 2 3 2 3 2" xfId="30579"/>
    <cellStyle name="Note 8 2 3 2 4" xfId="18945"/>
    <cellStyle name="Note 8 2 3 3" xfId="18946"/>
    <cellStyle name="Note 8 2 3 3 2" xfId="18947"/>
    <cellStyle name="Note 8 2 3 3 2 2" xfId="18948"/>
    <cellStyle name="Note 8 2 3 3 2 2 2" xfId="18949"/>
    <cellStyle name="Note 8 2 3 3 2 2 2 2" xfId="30583"/>
    <cellStyle name="Note 8 2 3 3 2 2 3" xfId="30582"/>
    <cellStyle name="Note 8 2 3 3 2 3" xfId="18950"/>
    <cellStyle name="Note 8 2 3 3 2 3 2" xfId="18951"/>
    <cellStyle name="Note 8 2 3 3 2 3 2 2" xfId="30585"/>
    <cellStyle name="Note 8 2 3 3 2 3 3" xfId="30584"/>
    <cellStyle name="Note 8 2 3 3 2 4" xfId="30581"/>
    <cellStyle name="Note 8 2 3 3 3" xfId="18952"/>
    <cellStyle name="Note 8 2 3 3 3 2" xfId="18953"/>
    <cellStyle name="Note 8 2 3 3 3 2 2" xfId="18954"/>
    <cellStyle name="Note 8 2 3 3 3 2 2 2" xfId="30588"/>
    <cellStyle name="Note 8 2 3 3 3 2 3" xfId="30587"/>
    <cellStyle name="Note 8 2 3 3 3 3" xfId="18955"/>
    <cellStyle name="Note 8 2 3 3 3 3 2" xfId="18956"/>
    <cellStyle name="Note 8 2 3 3 3 3 2 2" xfId="30590"/>
    <cellStyle name="Note 8 2 3 3 3 3 3" xfId="30589"/>
    <cellStyle name="Note 8 2 3 3 3 4" xfId="30586"/>
    <cellStyle name="Note 8 2 3 3 4" xfId="18957"/>
    <cellStyle name="Note 8 2 3 3 4 2" xfId="18958"/>
    <cellStyle name="Note 8 2 3 3 4 2 2" xfId="30592"/>
    <cellStyle name="Note 8 2 3 3 4 3" xfId="30591"/>
    <cellStyle name="Note 8 2 3 3 5" xfId="30580"/>
    <cellStyle name="Note 8 2 3 4" xfId="18959"/>
    <cellStyle name="Note 8 2 3 4 2" xfId="18960"/>
    <cellStyle name="Note 8 2 3 5" xfId="18961"/>
    <cellStyle name="Note 8 2 3 5 2" xfId="30593"/>
    <cellStyle name="Note 8 2 3 6" xfId="18962"/>
    <cellStyle name="Note 8 2 3 6 2" xfId="30594"/>
    <cellStyle name="Note 8 2 4" xfId="18963"/>
    <cellStyle name="Note 8 2 4 2" xfId="18964"/>
    <cellStyle name="Note 8 2 4 2 2" xfId="18965"/>
    <cellStyle name="Note 8 2 4 3" xfId="18966"/>
    <cellStyle name="Note 8 2 4 3 2" xfId="30595"/>
    <cellStyle name="Note 8 2 4 4" xfId="18967"/>
    <cellStyle name="Note 8 2 5" xfId="18968"/>
    <cellStyle name="Note 8 2 5 2" xfId="18969"/>
    <cellStyle name="Note 8 2 5 2 2" xfId="18970"/>
    <cellStyle name="Note 8 2 5 2 2 2" xfId="18971"/>
    <cellStyle name="Note 8 2 5 2 2 2 2" xfId="30599"/>
    <cellStyle name="Note 8 2 5 2 2 3" xfId="30598"/>
    <cellStyle name="Note 8 2 5 2 3" xfId="18972"/>
    <cellStyle name="Note 8 2 5 2 3 2" xfId="18973"/>
    <cellStyle name="Note 8 2 5 2 3 2 2" xfId="30601"/>
    <cellStyle name="Note 8 2 5 2 3 3" xfId="30600"/>
    <cellStyle name="Note 8 2 5 2 4" xfId="30597"/>
    <cellStyle name="Note 8 2 5 3" xfId="18974"/>
    <cellStyle name="Note 8 2 5 3 2" xfId="18975"/>
    <cellStyle name="Note 8 2 5 3 2 2" xfId="18976"/>
    <cellStyle name="Note 8 2 5 3 2 2 2" xfId="30603"/>
    <cellStyle name="Note 8 2 5 3 2 3" xfId="30602"/>
    <cellStyle name="Note 8 2 5 3 3" xfId="18977"/>
    <cellStyle name="Note 8 2 5 3 3 2" xfId="18978"/>
    <cellStyle name="Note 8 2 5 3 3 2 2" xfId="30605"/>
    <cellStyle name="Note 8 2 5 3 3 3" xfId="30604"/>
    <cellStyle name="Note 8 2 5 4" xfId="18979"/>
    <cellStyle name="Note 8 2 5 4 2" xfId="18980"/>
    <cellStyle name="Note 8 2 5 4 2 2" xfId="30607"/>
    <cellStyle name="Note 8 2 5 4 3" xfId="30606"/>
    <cellStyle name="Note 8 2 5 5" xfId="30596"/>
    <cellStyle name="Note 8 2 6" xfId="18981"/>
    <cellStyle name="Note 8 2 6 2" xfId="30608"/>
    <cellStyle name="Note 8 2 7" xfId="18982"/>
    <cellStyle name="Note 8 2 7 2" xfId="30609"/>
    <cellStyle name="Note 8 3" xfId="18983"/>
    <cellStyle name="Note 8 3 2" xfId="18984"/>
    <cellStyle name="Note 8 3 2 2" xfId="18985"/>
    <cellStyle name="Note 8 3 2 2 2" xfId="18986"/>
    <cellStyle name="Note 8 3 2 2 2 2" xfId="18987"/>
    <cellStyle name="Note 8 3 2 2 3" xfId="18988"/>
    <cellStyle name="Note 8 3 2 2 3 2" xfId="18989"/>
    <cellStyle name="Note 8 3 2 2 4" xfId="18990"/>
    <cellStyle name="Note 8 3 2 2 4 2" xfId="30611"/>
    <cellStyle name="Note 8 3 2 2 5" xfId="18991"/>
    <cellStyle name="Note 8 3 2 3" xfId="18992"/>
    <cellStyle name="Note 8 3 2 3 2" xfId="18993"/>
    <cellStyle name="Note 8 3 2 3 3" xfId="18994"/>
    <cellStyle name="Note 8 3 2 4" xfId="18995"/>
    <cellStyle name="Note 8 3 2 4 2" xfId="18996"/>
    <cellStyle name="Note 8 3 2 4 2 2" xfId="18997"/>
    <cellStyle name="Note 8 3 2 4 2 2 2" xfId="18998"/>
    <cellStyle name="Note 8 3 2 4 2 2 2 2" xfId="30615"/>
    <cellStyle name="Note 8 3 2 4 2 2 3" xfId="30614"/>
    <cellStyle name="Note 8 3 2 4 2 3" xfId="18999"/>
    <cellStyle name="Note 8 3 2 4 2 3 2" xfId="19000"/>
    <cellStyle name="Note 8 3 2 4 2 3 2 2" xfId="30617"/>
    <cellStyle name="Note 8 3 2 4 2 3 3" xfId="30616"/>
    <cellStyle name="Note 8 3 2 4 2 4" xfId="30613"/>
    <cellStyle name="Note 8 3 2 4 3" xfId="19001"/>
    <cellStyle name="Note 8 3 2 4 3 2" xfId="19002"/>
    <cellStyle name="Note 8 3 2 4 3 2 2" xfId="19003"/>
    <cellStyle name="Note 8 3 2 4 3 2 2 2" xfId="30620"/>
    <cellStyle name="Note 8 3 2 4 3 2 3" xfId="30619"/>
    <cellStyle name="Note 8 3 2 4 3 3" xfId="19004"/>
    <cellStyle name="Note 8 3 2 4 3 3 2" xfId="19005"/>
    <cellStyle name="Note 8 3 2 4 3 3 2 2" xfId="30622"/>
    <cellStyle name="Note 8 3 2 4 3 3 3" xfId="30621"/>
    <cellStyle name="Note 8 3 2 4 3 4" xfId="30618"/>
    <cellStyle name="Note 8 3 2 4 4" xfId="19006"/>
    <cellStyle name="Note 8 3 2 4 4 2" xfId="19007"/>
    <cellStyle name="Note 8 3 2 4 4 2 2" xfId="30624"/>
    <cellStyle name="Note 8 3 2 4 4 3" xfId="30623"/>
    <cellStyle name="Note 8 3 2 4 5" xfId="30612"/>
    <cellStyle name="Note 8 3 2 5" xfId="19008"/>
    <cellStyle name="Note 8 3 2 6" xfId="19009"/>
    <cellStyle name="Note 8 3 2 6 2" xfId="19010"/>
    <cellStyle name="Note 8 3 2 6 2 2" xfId="19011"/>
    <cellStyle name="Note 8 3 2 6 2 2 2" xfId="30627"/>
    <cellStyle name="Note 8 3 2 6 2 3" xfId="30626"/>
    <cellStyle name="Note 8 3 2 6 3" xfId="19012"/>
    <cellStyle name="Note 8 3 2 6 3 2" xfId="19013"/>
    <cellStyle name="Note 8 3 2 6 3 2 2" xfId="30629"/>
    <cellStyle name="Note 8 3 2 6 3 3" xfId="30628"/>
    <cellStyle name="Note 8 3 2 6 4" xfId="30625"/>
    <cellStyle name="Note 8 3 2 7" xfId="19014"/>
    <cellStyle name="Note 8 3 2 7 2" xfId="19015"/>
    <cellStyle name="Note 8 3 2 7 2 2" xfId="19016"/>
    <cellStyle name="Note 8 3 2 7 2 2 2" xfId="30632"/>
    <cellStyle name="Note 8 3 2 7 2 3" xfId="30631"/>
    <cellStyle name="Note 8 3 2 7 3" xfId="19017"/>
    <cellStyle name="Note 8 3 2 7 3 2" xfId="19018"/>
    <cellStyle name="Note 8 3 2 7 3 2 2" xfId="30634"/>
    <cellStyle name="Note 8 3 2 7 3 3" xfId="30633"/>
    <cellStyle name="Note 8 3 2 7 4" xfId="30630"/>
    <cellStyle name="Note 8 3 2 8" xfId="19019"/>
    <cellStyle name="Note 8 3 2 8 2" xfId="19020"/>
    <cellStyle name="Note 8 3 2 8 2 2" xfId="30636"/>
    <cellStyle name="Note 8 3 2 8 3" xfId="30635"/>
    <cellStyle name="Note 8 3 2 9" xfId="30610"/>
    <cellStyle name="Note 8 3 3" xfId="19021"/>
    <cellStyle name="Note 8 3 3 2" xfId="19022"/>
    <cellStyle name="Note 8 3 3 2 2" xfId="19023"/>
    <cellStyle name="Note 8 3 3 2 2 2" xfId="19024"/>
    <cellStyle name="Note 8 3 3 2 3" xfId="19025"/>
    <cellStyle name="Note 8 3 3 2 3 2" xfId="30637"/>
    <cellStyle name="Note 8 3 3 2 4" xfId="19026"/>
    <cellStyle name="Note 8 3 3 3" xfId="19027"/>
    <cellStyle name="Note 8 3 3 3 2" xfId="19028"/>
    <cellStyle name="Note 8 3 3 3 2 2" xfId="19029"/>
    <cellStyle name="Note 8 3 3 3 2 2 2" xfId="19030"/>
    <cellStyle name="Note 8 3 3 3 2 2 2 2" xfId="30641"/>
    <cellStyle name="Note 8 3 3 3 2 2 3" xfId="30640"/>
    <cellStyle name="Note 8 3 3 3 2 3" xfId="19031"/>
    <cellStyle name="Note 8 3 3 3 2 3 2" xfId="19032"/>
    <cellStyle name="Note 8 3 3 3 2 3 2 2" xfId="30643"/>
    <cellStyle name="Note 8 3 3 3 2 3 3" xfId="30642"/>
    <cellStyle name="Note 8 3 3 3 2 4" xfId="30639"/>
    <cellStyle name="Note 8 3 3 3 3" xfId="19033"/>
    <cellStyle name="Note 8 3 3 3 3 2" xfId="19034"/>
    <cellStyle name="Note 8 3 3 3 3 2 2" xfId="19035"/>
    <cellStyle name="Note 8 3 3 3 3 2 2 2" xfId="30646"/>
    <cellStyle name="Note 8 3 3 3 3 2 3" xfId="30645"/>
    <cellStyle name="Note 8 3 3 3 3 3" xfId="19036"/>
    <cellStyle name="Note 8 3 3 3 3 3 2" xfId="19037"/>
    <cellStyle name="Note 8 3 3 3 3 3 2 2" xfId="30648"/>
    <cellStyle name="Note 8 3 3 3 3 3 3" xfId="30647"/>
    <cellStyle name="Note 8 3 3 3 3 4" xfId="30644"/>
    <cellStyle name="Note 8 3 3 3 4" xfId="19038"/>
    <cellStyle name="Note 8 3 3 3 4 2" xfId="19039"/>
    <cellStyle name="Note 8 3 3 3 4 2 2" xfId="30650"/>
    <cellStyle name="Note 8 3 3 3 4 3" xfId="30649"/>
    <cellStyle name="Note 8 3 3 3 5" xfId="30638"/>
    <cellStyle name="Note 8 3 3 4" xfId="19040"/>
    <cellStyle name="Note 8 3 3 4 2" xfId="19041"/>
    <cellStyle name="Note 8 3 3 5" xfId="19042"/>
    <cellStyle name="Note 8 3 3 5 2" xfId="30651"/>
    <cellStyle name="Note 8 3 3 6" xfId="19043"/>
    <cellStyle name="Note 8 3 3 6 2" xfId="30652"/>
    <cellStyle name="Note 8 3 4" xfId="19044"/>
    <cellStyle name="Note 8 3 4 2" xfId="19045"/>
    <cellStyle name="Note 8 3 4 2 2" xfId="19046"/>
    <cellStyle name="Note 8 3 4 3" xfId="19047"/>
    <cellStyle name="Note 8 3 4 3 2" xfId="30653"/>
    <cellStyle name="Note 8 3 4 4" xfId="19048"/>
    <cellStyle name="Note 8 3 5" xfId="19049"/>
    <cellStyle name="Note 8 3 5 2" xfId="19050"/>
    <cellStyle name="Note 8 3 5 2 2" xfId="19051"/>
    <cellStyle name="Note 8 3 5 2 2 2" xfId="19052"/>
    <cellStyle name="Note 8 3 5 2 2 2 2" xfId="30657"/>
    <cellStyle name="Note 8 3 5 2 2 3" xfId="30656"/>
    <cellStyle name="Note 8 3 5 2 3" xfId="19053"/>
    <cellStyle name="Note 8 3 5 2 3 2" xfId="19054"/>
    <cellStyle name="Note 8 3 5 2 3 2 2" xfId="30659"/>
    <cellStyle name="Note 8 3 5 2 3 3" xfId="30658"/>
    <cellStyle name="Note 8 3 5 2 4" xfId="30655"/>
    <cellStyle name="Note 8 3 5 3" xfId="19055"/>
    <cellStyle name="Note 8 3 5 3 2" xfId="19056"/>
    <cellStyle name="Note 8 3 5 3 2 2" xfId="19057"/>
    <cellStyle name="Note 8 3 5 3 2 2 2" xfId="30661"/>
    <cellStyle name="Note 8 3 5 3 2 3" xfId="30660"/>
    <cellStyle name="Note 8 3 5 3 3" xfId="19058"/>
    <cellStyle name="Note 8 3 5 3 3 2" xfId="19059"/>
    <cellStyle name="Note 8 3 5 3 3 2 2" xfId="30663"/>
    <cellStyle name="Note 8 3 5 3 3 3" xfId="30662"/>
    <cellStyle name="Note 8 3 5 4" xfId="19060"/>
    <cellStyle name="Note 8 3 5 4 2" xfId="19061"/>
    <cellStyle name="Note 8 3 5 4 2 2" xfId="30665"/>
    <cellStyle name="Note 8 3 5 4 3" xfId="30664"/>
    <cellStyle name="Note 8 3 5 5" xfId="30654"/>
    <cellStyle name="Note 8 3 6" xfId="19062"/>
    <cellStyle name="Note 8 3 6 2" xfId="30666"/>
    <cellStyle name="Note 8 3 7" xfId="19063"/>
    <cellStyle name="Note 8 3 7 2" xfId="30667"/>
    <cellStyle name="Note 8 4" xfId="19064"/>
    <cellStyle name="Note 8 4 2" xfId="19065"/>
    <cellStyle name="Note 8 4 2 2" xfId="19066"/>
    <cellStyle name="Note 8 4 2 2 2" xfId="19067"/>
    <cellStyle name="Note 8 4 2 2 2 2" xfId="19068"/>
    <cellStyle name="Note 8 4 2 2 3" xfId="19069"/>
    <cellStyle name="Note 8 4 2 2 3 2" xfId="19070"/>
    <cellStyle name="Note 8 4 2 2 4" xfId="19071"/>
    <cellStyle name="Note 8 4 2 2 4 2" xfId="30669"/>
    <cellStyle name="Note 8 4 2 2 5" xfId="19072"/>
    <cellStyle name="Note 8 4 2 3" xfId="19073"/>
    <cellStyle name="Note 8 4 2 3 2" xfId="19074"/>
    <cellStyle name="Note 8 4 2 3 3" xfId="19075"/>
    <cellStyle name="Note 8 4 2 4" xfId="19076"/>
    <cellStyle name="Note 8 4 2 4 2" xfId="19077"/>
    <cellStyle name="Note 8 4 2 4 2 2" xfId="19078"/>
    <cellStyle name="Note 8 4 2 4 2 2 2" xfId="19079"/>
    <cellStyle name="Note 8 4 2 4 2 2 2 2" xfId="30673"/>
    <cellStyle name="Note 8 4 2 4 2 2 3" xfId="30672"/>
    <cellStyle name="Note 8 4 2 4 2 3" xfId="19080"/>
    <cellStyle name="Note 8 4 2 4 2 3 2" xfId="19081"/>
    <cellStyle name="Note 8 4 2 4 2 3 2 2" xfId="30675"/>
    <cellStyle name="Note 8 4 2 4 2 3 3" xfId="30674"/>
    <cellStyle name="Note 8 4 2 4 2 4" xfId="30671"/>
    <cellStyle name="Note 8 4 2 4 3" xfId="19082"/>
    <cellStyle name="Note 8 4 2 4 3 2" xfId="19083"/>
    <cellStyle name="Note 8 4 2 4 3 2 2" xfId="19084"/>
    <cellStyle name="Note 8 4 2 4 3 2 2 2" xfId="30678"/>
    <cellStyle name="Note 8 4 2 4 3 2 3" xfId="30677"/>
    <cellStyle name="Note 8 4 2 4 3 3" xfId="19085"/>
    <cellStyle name="Note 8 4 2 4 3 3 2" xfId="19086"/>
    <cellStyle name="Note 8 4 2 4 3 3 2 2" xfId="30680"/>
    <cellStyle name="Note 8 4 2 4 3 3 3" xfId="30679"/>
    <cellStyle name="Note 8 4 2 4 3 4" xfId="30676"/>
    <cellStyle name="Note 8 4 2 4 4" xfId="19087"/>
    <cellStyle name="Note 8 4 2 4 4 2" xfId="19088"/>
    <cellStyle name="Note 8 4 2 4 4 2 2" xfId="30682"/>
    <cellStyle name="Note 8 4 2 4 4 3" xfId="30681"/>
    <cellStyle name="Note 8 4 2 4 5" xfId="30670"/>
    <cellStyle name="Note 8 4 2 5" xfId="19089"/>
    <cellStyle name="Note 8 4 2 6" xfId="19090"/>
    <cellStyle name="Note 8 4 2 6 2" xfId="19091"/>
    <cellStyle name="Note 8 4 2 6 2 2" xfId="19092"/>
    <cellStyle name="Note 8 4 2 6 2 2 2" xfId="30685"/>
    <cellStyle name="Note 8 4 2 6 2 3" xfId="30684"/>
    <cellStyle name="Note 8 4 2 6 3" xfId="19093"/>
    <cellStyle name="Note 8 4 2 6 3 2" xfId="19094"/>
    <cellStyle name="Note 8 4 2 6 3 2 2" xfId="30687"/>
    <cellStyle name="Note 8 4 2 6 3 3" xfId="30686"/>
    <cellStyle name="Note 8 4 2 6 4" xfId="30683"/>
    <cellStyle name="Note 8 4 2 7" xfId="19095"/>
    <cellStyle name="Note 8 4 2 7 2" xfId="19096"/>
    <cellStyle name="Note 8 4 2 7 2 2" xfId="19097"/>
    <cellStyle name="Note 8 4 2 7 2 2 2" xfId="30690"/>
    <cellStyle name="Note 8 4 2 7 2 3" xfId="30689"/>
    <cellStyle name="Note 8 4 2 7 3" xfId="19098"/>
    <cellStyle name="Note 8 4 2 7 3 2" xfId="19099"/>
    <cellStyle name="Note 8 4 2 7 3 2 2" xfId="30692"/>
    <cellStyle name="Note 8 4 2 7 3 3" xfId="30691"/>
    <cellStyle name="Note 8 4 2 7 4" xfId="30688"/>
    <cellStyle name="Note 8 4 2 8" xfId="19100"/>
    <cellStyle name="Note 8 4 2 8 2" xfId="19101"/>
    <cellStyle name="Note 8 4 2 8 2 2" xfId="30694"/>
    <cellStyle name="Note 8 4 2 8 3" xfId="30693"/>
    <cellStyle name="Note 8 4 2 9" xfId="30668"/>
    <cellStyle name="Note 8 4 3" xfId="19102"/>
    <cellStyle name="Note 8 4 3 2" xfId="19103"/>
    <cellStyle name="Note 8 4 3 2 2" xfId="19104"/>
    <cellStyle name="Note 8 4 3 2 2 2" xfId="19105"/>
    <cellStyle name="Note 8 4 3 2 3" xfId="19106"/>
    <cellStyle name="Note 8 4 3 2 3 2" xfId="30695"/>
    <cellStyle name="Note 8 4 3 2 4" xfId="19107"/>
    <cellStyle name="Note 8 4 3 3" xfId="19108"/>
    <cellStyle name="Note 8 4 3 3 2" xfId="19109"/>
    <cellStyle name="Note 8 4 3 3 2 2" xfId="19110"/>
    <cellStyle name="Note 8 4 3 3 2 2 2" xfId="19111"/>
    <cellStyle name="Note 8 4 3 3 2 2 2 2" xfId="30699"/>
    <cellStyle name="Note 8 4 3 3 2 2 3" xfId="30698"/>
    <cellStyle name="Note 8 4 3 3 2 3" xfId="19112"/>
    <cellStyle name="Note 8 4 3 3 2 3 2" xfId="19113"/>
    <cellStyle name="Note 8 4 3 3 2 3 2 2" xfId="30701"/>
    <cellStyle name="Note 8 4 3 3 2 3 3" xfId="30700"/>
    <cellStyle name="Note 8 4 3 3 2 4" xfId="30697"/>
    <cellStyle name="Note 8 4 3 3 3" xfId="19114"/>
    <cellStyle name="Note 8 4 3 3 3 2" xfId="19115"/>
    <cellStyle name="Note 8 4 3 3 3 2 2" xfId="19116"/>
    <cellStyle name="Note 8 4 3 3 3 2 2 2" xfId="30704"/>
    <cellStyle name="Note 8 4 3 3 3 2 3" xfId="30703"/>
    <cellStyle name="Note 8 4 3 3 3 3" xfId="19117"/>
    <cellStyle name="Note 8 4 3 3 3 3 2" xfId="19118"/>
    <cellStyle name="Note 8 4 3 3 3 3 2 2" xfId="30706"/>
    <cellStyle name="Note 8 4 3 3 3 3 3" xfId="30705"/>
    <cellStyle name="Note 8 4 3 3 3 4" xfId="30702"/>
    <cellStyle name="Note 8 4 3 3 4" xfId="19119"/>
    <cellStyle name="Note 8 4 3 3 4 2" xfId="19120"/>
    <cellStyle name="Note 8 4 3 3 4 2 2" xfId="30708"/>
    <cellStyle name="Note 8 4 3 3 4 3" xfId="30707"/>
    <cellStyle name="Note 8 4 3 3 5" xfId="30696"/>
    <cellStyle name="Note 8 4 3 4" xfId="19121"/>
    <cellStyle name="Note 8 4 3 4 2" xfId="19122"/>
    <cellStyle name="Note 8 4 3 5" xfId="19123"/>
    <cellStyle name="Note 8 4 3 5 2" xfId="30709"/>
    <cellStyle name="Note 8 4 3 6" xfId="19124"/>
    <cellStyle name="Note 8 4 3 6 2" xfId="30710"/>
    <cellStyle name="Note 8 4 4" xfId="19125"/>
    <cellStyle name="Note 8 4 4 2" xfId="19126"/>
    <cellStyle name="Note 8 4 4 2 2" xfId="19127"/>
    <cellStyle name="Note 8 4 4 3" xfId="19128"/>
    <cellStyle name="Note 8 4 4 3 2" xfId="30711"/>
    <cellStyle name="Note 8 4 4 4" xfId="19129"/>
    <cellStyle name="Note 8 4 5" xfId="19130"/>
    <cellStyle name="Note 8 4 5 2" xfId="19131"/>
    <cellStyle name="Note 8 4 5 2 2" xfId="19132"/>
    <cellStyle name="Note 8 4 5 2 2 2" xfId="19133"/>
    <cellStyle name="Note 8 4 5 2 2 2 2" xfId="30715"/>
    <cellStyle name="Note 8 4 5 2 2 3" xfId="30714"/>
    <cellStyle name="Note 8 4 5 2 3" xfId="19134"/>
    <cellStyle name="Note 8 4 5 2 3 2" xfId="19135"/>
    <cellStyle name="Note 8 4 5 2 3 2 2" xfId="30717"/>
    <cellStyle name="Note 8 4 5 2 3 3" xfId="30716"/>
    <cellStyle name="Note 8 4 5 2 4" xfId="30713"/>
    <cellStyle name="Note 8 4 5 3" xfId="19136"/>
    <cellStyle name="Note 8 4 5 3 2" xfId="19137"/>
    <cellStyle name="Note 8 4 5 3 2 2" xfId="19138"/>
    <cellStyle name="Note 8 4 5 3 2 2 2" xfId="30719"/>
    <cellStyle name="Note 8 4 5 3 2 3" xfId="30718"/>
    <cellStyle name="Note 8 4 5 3 3" xfId="19139"/>
    <cellStyle name="Note 8 4 5 3 3 2" xfId="19140"/>
    <cellStyle name="Note 8 4 5 3 3 2 2" xfId="30721"/>
    <cellStyle name="Note 8 4 5 3 3 3" xfId="30720"/>
    <cellStyle name="Note 8 4 5 4" xfId="19141"/>
    <cellStyle name="Note 8 4 5 4 2" xfId="19142"/>
    <cellStyle name="Note 8 4 5 4 2 2" xfId="30723"/>
    <cellStyle name="Note 8 4 5 4 3" xfId="30722"/>
    <cellStyle name="Note 8 4 5 5" xfId="30712"/>
    <cellStyle name="Note 8 4 6" xfId="19143"/>
    <cellStyle name="Note 8 4 6 2" xfId="30724"/>
    <cellStyle name="Note 8 4 7" xfId="19144"/>
    <cellStyle name="Note 8 4 7 2" xfId="30725"/>
    <cellStyle name="Note 8 5" xfId="19145"/>
    <cellStyle name="Note 8 5 2" xfId="19146"/>
    <cellStyle name="Note 8 5 2 2" xfId="19147"/>
    <cellStyle name="Note 8 5 2 2 2" xfId="19148"/>
    <cellStyle name="Note 8 5 2 2 2 2" xfId="19149"/>
    <cellStyle name="Note 8 5 2 2 3" xfId="19150"/>
    <cellStyle name="Note 8 5 2 2 3 2" xfId="19151"/>
    <cellStyle name="Note 8 5 2 2 4" xfId="19152"/>
    <cellStyle name="Note 8 5 2 2 4 2" xfId="30727"/>
    <cellStyle name="Note 8 5 2 2 5" xfId="19153"/>
    <cellStyle name="Note 8 5 2 3" xfId="19154"/>
    <cellStyle name="Note 8 5 2 3 2" xfId="19155"/>
    <cellStyle name="Note 8 5 2 3 3" xfId="19156"/>
    <cellStyle name="Note 8 5 2 4" xfId="19157"/>
    <cellStyle name="Note 8 5 2 4 2" xfId="19158"/>
    <cellStyle name="Note 8 5 2 4 2 2" xfId="19159"/>
    <cellStyle name="Note 8 5 2 4 2 2 2" xfId="19160"/>
    <cellStyle name="Note 8 5 2 4 2 2 2 2" xfId="30731"/>
    <cellStyle name="Note 8 5 2 4 2 2 3" xfId="30730"/>
    <cellStyle name="Note 8 5 2 4 2 3" xfId="19161"/>
    <cellStyle name="Note 8 5 2 4 2 3 2" xfId="19162"/>
    <cellStyle name="Note 8 5 2 4 2 3 2 2" xfId="30733"/>
    <cellStyle name="Note 8 5 2 4 2 3 3" xfId="30732"/>
    <cellStyle name="Note 8 5 2 4 2 4" xfId="30729"/>
    <cellStyle name="Note 8 5 2 4 3" xfId="19163"/>
    <cellStyle name="Note 8 5 2 4 3 2" xfId="19164"/>
    <cellStyle name="Note 8 5 2 4 3 2 2" xfId="19165"/>
    <cellStyle name="Note 8 5 2 4 3 2 2 2" xfId="30736"/>
    <cellStyle name="Note 8 5 2 4 3 2 3" xfId="30735"/>
    <cellStyle name="Note 8 5 2 4 3 3" xfId="19166"/>
    <cellStyle name="Note 8 5 2 4 3 3 2" xfId="19167"/>
    <cellStyle name="Note 8 5 2 4 3 3 2 2" xfId="30738"/>
    <cellStyle name="Note 8 5 2 4 3 3 3" xfId="30737"/>
    <cellStyle name="Note 8 5 2 4 3 4" xfId="30734"/>
    <cellStyle name="Note 8 5 2 4 4" xfId="19168"/>
    <cellStyle name="Note 8 5 2 4 4 2" xfId="19169"/>
    <cellStyle name="Note 8 5 2 4 4 2 2" xfId="30740"/>
    <cellStyle name="Note 8 5 2 4 4 3" xfId="30739"/>
    <cellStyle name="Note 8 5 2 4 5" xfId="30728"/>
    <cellStyle name="Note 8 5 2 5" xfId="19170"/>
    <cellStyle name="Note 8 5 2 6" xfId="19171"/>
    <cellStyle name="Note 8 5 2 6 2" xfId="19172"/>
    <cellStyle name="Note 8 5 2 6 2 2" xfId="19173"/>
    <cellStyle name="Note 8 5 2 6 2 2 2" xfId="30743"/>
    <cellStyle name="Note 8 5 2 6 2 3" xfId="30742"/>
    <cellStyle name="Note 8 5 2 6 3" xfId="19174"/>
    <cellStyle name="Note 8 5 2 6 3 2" xfId="19175"/>
    <cellStyle name="Note 8 5 2 6 3 2 2" xfId="30745"/>
    <cellStyle name="Note 8 5 2 6 3 3" xfId="30744"/>
    <cellStyle name="Note 8 5 2 6 4" xfId="30741"/>
    <cellStyle name="Note 8 5 2 7" xfId="19176"/>
    <cellStyle name="Note 8 5 2 7 2" xfId="19177"/>
    <cellStyle name="Note 8 5 2 7 2 2" xfId="19178"/>
    <cellStyle name="Note 8 5 2 7 2 2 2" xfId="30748"/>
    <cellStyle name="Note 8 5 2 7 2 3" xfId="30747"/>
    <cellStyle name="Note 8 5 2 7 3" xfId="19179"/>
    <cellStyle name="Note 8 5 2 7 3 2" xfId="19180"/>
    <cellStyle name="Note 8 5 2 7 3 2 2" xfId="30750"/>
    <cellStyle name="Note 8 5 2 7 3 3" xfId="30749"/>
    <cellStyle name="Note 8 5 2 7 4" xfId="30746"/>
    <cellStyle name="Note 8 5 2 8" xfId="19181"/>
    <cellStyle name="Note 8 5 2 8 2" xfId="19182"/>
    <cellStyle name="Note 8 5 2 8 2 2" xfId="30752"/>
    <cellStyle name="Note 8 5 2 8 3" xfId="30751"/>
    <cellStyle name="Note 8 5 2 9" xfId="30726"/>
    <cellStyle name="Note 8 5 3" xfId="19183"/>
    <cellStyle name="Note 8 5 3 2" xfId="19184"/>
    <cellStyle name="Note 8 5 3 2 2" xfId="19185"/>
    <cellStyle name="Note 8 5 3 2 2 2" xfId="19186"/>
    <cellStyle name="Note 8 5 3 2 3" xfId="19187"/>
    <cellStyle name="Note 8 5 3 2 3 2" xfId="30753"/>
    <cellStyle name="Note 8 5 3 2 4" xfId="19188"/>
    <cellStyle name="Note 8 5 3 3" xfId="19189"/>
    <cellStyle name="Note 8 5 3 3 2" xfId="19190"/>
    <cellStyle name="Note 8 5 3 3 2 2" xfId="19191"/>
    <cellStyle name="Note 8 5 3 3 2 2 2" xfId="19192"/>
    <cellStyle name="Note 8 5 3 3 2 2 2 2" xfId="30757"/>
    <cellStyle name="Note 8 5 3 3 2 2 3" xfId="30756"/>
    <cellStyle name="Note 8 5 3 3 2 3" xfId="19193"/>
    <cellStyle name="Note 8 5 3 3 2 3 2" xfId="19194"/>
    <cellStyle name="Note 8 5 3 3 2 3 2 2" xfId="30759"/>
    <cellStyle name="Note 8 5 3 3 2 3 3" xfId="30758"/>
    <cellStyle name="Note 8 5 3 3 2 4" xfId="30755"/>
    <cellStyle name="Note 8 5 3 3 3" xfId="19195"/>
    <cellStyle name="Note 8 5 3 3 3 2" xfId="19196"/>
    <cellStyle name="Note 8 5 3 3 3 2 2" xfId="19197"/>
    <cellStyle name="Note 8 5 3 3 3 2 2 2" xfId="30762"/>
    <cellStyle name="Note 8 5 3 3 3 2 3" xfId="30761"/>
    <cellStyle name="Note 8 5 3 3 3 3" xfId="19198"/>
    <cellStyle name="Note 8 5 3 3 3 3 2" xfId="19199"/>
    <cellStyle name="Note 8 5 3 3 3 3 2 2" xfId="30764"/>
    <cellStyle name="Note 8 5 3 3 3 3 3" xfId="30763"/>
    <cellStyle name="Note 8 5 3 3 3 4" xfId="30760"/>
    <cellStyle name="Note 8 5 3 3 4" xfId="19200"/>
    <cellStyle name="Note 8 5 3 3 4 2" xfId="19201"/>
    <cellStyle name="Note 8 5 3 3 4 2 2" xfId="30766"/>
    <cellStyle name="Note 8 5 3 3 4 3" xfId="30765"/>
    <cellStyle name="Note 8 5 3 3 5" xfId="30754"/>
    <cellStyle name="Note 8 5 3 4" xfId="19202"/>
    <cellStyle name="Note 8 5 3 4 2" xfId="19203"/>
    <cellStyle name="Note 8 5 3 5" xfId="19204"/>
    <cellStyle name="Note 8 5 3 5 2" xfId="30767"/>
    <cellStyle name="Note 8 5 3 6" xfId="19205"/>
    <cellStyle name="Note 8 5 3 6 2" xfId="30768"/>
    <cellStyle name="Note 8 5 4" xfId="19206"/>
    <cellStyle name="Note 8 5 4 2" xfId="19207"/>
    <cellStyle name="Note 8 5 4 2 2" xfId="19208"/>
    <cellStyle name="Note 8 5 4 3" xfId="19209"/>
    <cellStyle name="Note 8 5 4 3 2" xfId="30769"/>
    <cellStyle name="Note 8 5 4 4" xfId="19210"/>
    <cellStyle name="Note 8 5 5" xfId="19211"/>
    <cellStyle name="Note 8 5 5 2" xfId="19212"/>
    <cellStyle name="Note 8 5 5 2 2" xfId="19213"/>
    <cellStyle name="Note 8 5 5 2 2 2" xfId="19214"/>
    <cellStyle name="Note 8 5 5 2 2 2 2" xfId="30773"/>
    <cellStyle name="Note 8 5 5 2 2 3" xfId="30772"/>
    <cellStyle name="Note 8 5 5 2 3" xfId="19215"/>
    <cellStyle name="Note 8 5 5 2 3 2" xfId="19216"/>
    <cellStyle name="Note 8 5 5 2 3 2 2" xfId="30775"/>
    <cellStyle name="Note 8 5 5 2 3 3" xfId="30774"/>
    <cellStyle name="Note 8 5 5 2 4" xfId="30771"/>
    <cellStyle name="Note 8 5 5 3" xfId="19217"/>
    <cellStyle name="Note 8 5 5 3 2" xfId="19218"/>
    <cellStyle name="Note 8 5 5 3 2 2" xfId="19219"/>
    <cellStyle name="Note 8 5 5 3 2 2 2" xfId="30777"/>
    <cellStyle name="Note 8 5 5 3 2 3" xfId="30776"/>
    <cellStyle name="Note 8 5 5 3 3" xfId="19220"/>
    <cellStyle name="Note 8 5 5 3 3 2" xfId="19221"/>
    <cellStyle name="Note 8 5 5 3 3 2 2" xfId="30779"/>
    <cellStyle name="Note 8 5 5 3 3 3" xfId="30778"/>
    <cellStyle name="Note 8 5 5 4" xfId="19222"/>
    <cellStyle name="Note 8 5 5 4 2" xfId="19223"/>
    <cellStyle name="Note 8 5 5 4 2 2" xfId="30781"/>
    <cellStyle name="Note 8 5 5 4 3" xfId="30780"/>
    <cellStyle name="Note 8 5 5 5" xfId="30770"/>
    <cellStyle name="Note 8 5 6" xfId="19224"/>
    <cellStyle name="Note 8 5 6 2" xfId="30782"/>
    <cellStyle name="Note 8 5 7" xfId="19225"/>
    <cellStyle name="Note 8 5 7 2" xfId="30783"/>
    <cellStyle name="Note 8 6" xfId="19226"/>
    <cellStyle name="Note 8 6 2" xfId="19227"/>
    <cellStyle name="Note 8 6 2 2" xfId="19228"/>
    <cellStyle name="Note 8 6 2 2 2" xfId="19229"/>
    <cellStyle name="Note 8 6 2 2 2 2" xfId="19230"/>
    <cellStyle name="Note 8 6 2 2 3" xfId="19231"/>
    <cellStyle name="Note 8 6 2 2 3 2" xfId="19232"/>
    <cellStyle name="Note 8 6 2 2 4" xfId="19233"/>
    <cellStyle name="Note 8 6 2 2 4 2" xfId="30785"/>
    <cellStyle name="Note 8 6 2 2 5" xfId="19234"/>
    <cellStyle name="Note 8 6 2 3" xfId="19235"/>
    <cellStyle name="Note 8 6 2 3 2" xfId="19236"/>
    <cellStyle name="Note 8 6 2 3 3" xfId="19237"/>
    <cellStyle name="Note 8 6 2 4" xfId="19238"/>
    <cellStyle name="Note 8 6 2 4 2" xfId="19239"/>
    <cellStyle name="Note 8 6 2 4 2 2" xfId="19240"/>
    <cellStyle name="Note 8 6 2 4 2 2 2" xfId="19241"/>
    <cellStyle name="Note 8 6 2 4 2 2 2 2" xfId="30789"/>
    <cellStyle name="Note 8 6 2 4 2 2 3" xfId="30788"/>
    <cellStyle name="Note 8 6 2 4 2 3" xfId="19242"/>
    <cellStyle name="Note 8 6 2 4 2 3 2" xfId="19243"/>
    <cellStyle name="Note 8 6 2 4 2 3 2 2" xfId="30791"/>
    <cellStyle name="Note 8 6 2 4 2 3 3" xfId="30790"/>
    <cellStyle name="Note 8 6 2 4 2 4" xfId="30787"/>
    <cellStyle name="Note 8 6 2 4 3" xfId="19244"/>
    <cellStyle name="Note 8 6 2 4 3 2" xfId="19245"/>
    <cellStyle name="Note 8 6 2 4 3 2 2" xfId="19246"/>
    <cellStyle name="Note 8 6 2 4 3 2 2 2" xfId="30794"/>
    <cellStyle name="Note 8 6 2 4 3 2 3" xfId="30793"/>
    <cellStyle name="Note 8 6 2 4 3 3" xfId="19247"/>
    <cellStyle name="Note 8 6 2 4 3 3 2" xfId="19248"/>
    <cellStyle name="Note 8 6 2 4 3 3 2 2" xfId="30796"/>
    <cellStyle name="Note 8 6 2 4 3 3 3" xfId="30795"/>
    <cellStyle name="Note 8 6 2 4 3 4" xfId="30792"/>
    <cellStyle name="Note 8 6 2 4 4" xfId="19249"/>
    <cellStyle name="Note 8 6 2 4 4 2" xfId="19250"/>
    <cellStyle name="Note 8 6 2 4 4 2 2" xfId="30798"/>
    <cellStyle name="Note 8 6 2 4 4 3" xfId="30797"/>
    <cellStyle name="Note 8 6 2 4 5" xfId="30786"/>
    <cellStyle name="Note 8 6 2 5" xfId="19251"/>
    <cellStyle name="Note 8 6 2 6" xfId="19252"/>
    <cellStyle name="Note 8 6 2 6 2" xfId="19253"/>
    <cellStyle name="Note 8 6 2 6 2 2" xfId="19254"/>
    <cellStyle name="Note 8 6 2 6 2 2 2" xfId="30801"/>
    <cellStyle name="Note 8 6 2 6 2 3" xfId="30800"/>
    <cellStyle name="Note 8 6 2 6 3" xfId="19255"/>
    <cellStyle name="Note 8 6 2 6 3 2" xfId="19256"/>
    <cellStyle name="Note 8 6 2 6 3 2 2" xfId="30803"/>
    <cellStyle name="Note 8 6 2 6 3 3" xfId="30802"/>
    <cellStyle name="Note 8 6 2 6 4" xfId="30799"/>
    <cellStyle name="Note 8 6 2 7" xfId="19257"/>
    <cellStyle name="Note 8 6 2 7 2" xfId="19258"/>
    <cellStyle name="Note 8 6 2 7 2 2" xfId="19259"/>
    <cellStyle name="Note 8 6 2 7 2 2 2" xfId="30806"/>
    <cellStyle name="Note 8 6 2 7 2 3" xfId="30805"/>
    <cellStyle name="Note 8 6 2 7 3" xfId="19260"/>
    <cellStyle name="Note 8 6 2 7 3 2" xfId="19261"/>
    <cellStyle name="Note 8 6 2 7 3 2 2" xfId="30808"/>
    <cellStyle name="Note 8 6 2 7 3 3" xfId="30807"/>
    <cellStyle name="Note 8 6 2 7 4" xfId="30804"/>
    <cellStyle name="Note 8 6 2 8" xfId="19262"/>
    <cellStyle name="Note 8 6 2 8 2" xfId="19263"/>
    <cellStyle name="Note 8 6 2 8 2 2" xfId="30810"/>
    <cellStyle name="Note 8 6 2 8 3" xfId="30809"/>
    <cellStyle name="Note 8 6 2 9" xfId="30784"/>
    <cellStyle name="Note 8 6 3" xfId="19264"/>
    <cellStyle name="Note 8 6 3 2" xfId="19265"/>
    <cellStyle name="Note 8 6 3 2 2" xfId="19266"/>
    <cellStyle name="Note 8 6 3 2 2 2" xfId="19267"/>
    <cellStyle name="Note 8 6 3 2 3" xfId="19268"/>
    <cellStyle name="Note 8 6 3 2 3 2" xfId="30811"/>
    <cellStyle name="Note 8 6 3 2 4" xfId="19269"/>
    <cellStyle name="Note 8 6 3 3" xfId="19270"/>
    <cellStyle name="Note 8 6 3 3 2" xfId="19271"/>
    <cellStyle name="Note 8 6 3 3 2 2" xfId="19272"/>
    <cellStyle name="Note 8 6 3 3 2 2 2" xfId="19273"/>
    <cellStyle name="Note 8 6 3 3 2 2 2 2" xfId="30815"/>
    <cellStyle name="Note 8 6 3 3 2 2 3" xfId="30814"/>
    <cellStyle name="Note 8 6 3 3 2 3" xfId="19274"/>
    <cellStyle name="Note 8 6 3 3 2 3 2" xfId="19275"/>
    <cellStyle name="Note 8 6 3 3 2 3 2 2" xfId="30817"/>
    <cellStyle name="Note 8 6 3 3 2 3 3" xfId="30816"/>
    <cellStyle name="Note 8 6 3 3 2 4" xfId="30813"/>
    <cellStyle name="Note 8 6 3 3 3" xfId="19276"/>
    <cellStyle name="Note 8 6 3 3 3 2" xfId="19277"/>
    <cellStyle name="Note 8 6 3 3 3 2 2" xfId="19278"/>
    <cellStyle name="Note 8 6 3 3 3 2 2 2" xfId="30820"/>
    <cellStyle name="Note 8 6 3 3 3 2 3" xfId="30819"/>
    <cellStyle name="Note 8 6 3 3 3 3" xfId="19279"/>
    <cellStyle name="Note 8 6 3 3 3 3 2" xfId="19280"/>
    <cellStyle name="Note 8 6 3 3 3 3 2 2" xfId="30822"/>
    <cellStyle name="Note 8 6 3 3 3 3 3" xfId="30821"/>
    <cellStyle name="Note 8 6 3 3 3 4" xfId="30818"/>
    <cellStyle name="Note 8 6 3 3 4" xfId="19281"/>
    <cellStyle name="Note 8 6 3 3 4 2" xfId="19282"/>
    <cellStyle name="Note 8 6 3 3 4 2 2" xfId="30824"/>
    <cellStyle name="Note 8 6 3 3 4 3" xfId="30823"/>
    <cellStyle name="Note 8 6 3 3 5" xfId="30812"/>
    <cellStyle name="Note 8 6 3 4" xfId="19283"/>
    <cellStyle name="Note 8 6 3 4 2" xfId="19284"/>
    <cellStyle name="Note 8 6 3 5" xfId="19285"/>
    <cellStyle name="Note 8 6 3 5 2" xfId="30825"/>
    <cellStyle name="Note 8 6 3 6" xfId="19286"/>
    <cellStyle name="Note 8 6 3 6 2" xfId="30826"/>
    <cellStyle name="Note 8 6 4" xfId="19287"/>
    <cellStyle name="Note 8 6 4 2" xfId="19288"/>
    <cellStyle name="Note 8 6 4 2 2" xfId="19289"/>
    <cellStyle name="Note 8 6 4 3" xfId="19290"/>
    <cellStyle name="Note 8 6 4 3 2" xfId="30827"/>
    <cellStyle name="Note 8 6 4 4" xfId="19291"/>
    <cellStyle name="Note 8 6 5" xfId="19292"/>
    <cellStyle name="Note 8 6 5 2" xfId="19293"/>
    <cellStyle name="Note 8 6 5 2 2" xfId="19294"/>
    <cellStyle name="Note 8 6 5 2 2 2" xfId="19295"/>
    <cellStyle name="Note 8 6 5 2 2 2 2" xfId="30831"/>
    <cellStyle name="Note 8 6 5 2 2 3" xfId="30830"/>
    <cellStyle name="Note 8 6 5 2 3" xfId="19296"/>
    <cellStyle name="Note 8 6 5 2 3 2" xfId="19297"/>
    <cellStyle name="Note 8 6 5 2 3 2 2" xfId="30833"/>
    <cellStyle name="Note 8 6 5 2 3 3" xfId="30832"/>
    <cellStyle name="Note 8 6 5 2 4" xfId="30829"/>
    <cellStyle name="Note 8 6 5 3" xfId="19298"/>
    <cellStyle name="Note 8 6 5 3 2" xfId="19299"/>
    <cellStyle name="Note 8 6 5 3 2 2" xfId="19300"/>
    <cellStyle name="Note 8 6 5 3 2 2 2" xfId="30835"/>
    <cellStyle name="Note 8 6 5 3 2 3" xfId="30834"/>
    <cellStyle name="Note 8 6 5 3 3" xfId="19301"/>
    <cellStyle name="Note 8 6 5 3 3 2" xfId="19302"/>
    <cellStyle name="Note 8 6 5 3 3 2 2" xfId="30837"/>
    <cellStyle name="Note 8 6 5 3 3 3" xfId="30836"/>
    <cellStyle name="Note 8 6 5 4" xfId="19303"/>
    <cellStyle name="Note 8 6 5 4 2" xfId="19304"/>
    <cellStyle name="Note 8 6 5 4 2 2" xfId="30839"/>
    <cellStyle name="Note 8 6 5 4 3" xfId="30838"/>
    <cellStyle name="Note 8 6 5 5" xfId="30828"/>
    <cellStyle name="Note 8 6 6" xfId="19305"/>
    <cellStyle name="Note 8 6 6 2" xfId="30840"/>
    <cellStyle name="Note 8 6 7" xfId="19306"/>
    <cellStyle name="Note 8 6 7 2" xfId="30841"/>
    <cellStyle name="Note 8 7" xfId="19307"/>
    <cellStyle name="Note 8 7 2" xfId="19308"/>
    <cellStyle name="Note 8 7 2 2" xfId="19309"/>
    <cellStyle name="Note 8 7 2 2 2" xfId="19310"/>
    <cellStyle name="Note 8 7 2 2 2 2" xfId="19311"/>
    <cellStyle name="Note 8 7 2 2 3" xfId="19312"/>
    <cellStyle name="Note 8 7 2 2 3 2" xfId="19313"/>
    <cellStyle name="Note 8 7 2 2 4" xfId="19314"/>
    <cellStyle name="Note 8 7 2 2 4 2" xfId="30843"/>
    <cellStyle name="Note 8 7 2 2 5" xfId="19315"/>
    <cellStyle name="Note 8 7 2 3" xfId="19316"/>
    <cellStyle name="Note 8 7 2 3 2" xfId="19317"/>
    <cellStyle name="Note 8 7 2 3 3" xfId="19318"/>
    <cellStyle name="Note 8 7 2 4" xfId="19319"/>
    <cellStyle name="Note 8 7 2 4 2" xfId="19320"/>
    <cellStyle name="Note 8 7 2 4 2 2" xfId="19321"/>
    <cellStyle name="Note 8 7 2 4 2 2 2" xfId="19322"/>
    <cellStyle name="Note 8 7 2 4 2 2 2 2" xfId="30847"/>
    <cellStyle name="Note 8 7 2 4 2 2 3" xfId="30846"/>
    <cellStyle name="Note 8 7 2 4 2 3" xfId="19323"/>
    <cellStyle name="Note 8 7 2 4 2 3 2" xfId="19324"/>
    <cellStyle name="Note 8 7 2 4 2 3 2 2" xfId="30849"/>
    <cellStyle name="Note 8 7 2 4 2 3 3" xfId="30848"/>
    <cellStyle name="Note 8 7 2 4 2 4" xfId="30845"/>
    <cellStyle name="Note 8 7 2 4 3" xfId="19325"/>
    <cellStyle name="Note 8 7 2 4 3 2" xfId="19326"/>
    <cellStyle name="Note 8 7 2 4 3 2 2" xfId="19327"/>
    <cellStyle name="Note 8 7 2 4 3 2 2 2" xfId="30852"/>
    <cellStyle name="Note 8 7 2 4 3 2 3" xfId="30851"/>
    <cellStyle name="Note 8 7 2 4 3 3" xfId="19328"/>
    <cellStyle name="Note 8 7 2 4 3 3 2" xfId="19329"/>
    <cellStyle name="Note 8 7 2 4 3 3 2 2" xfId="30854"/>
    <cellStyle name="Note 8 7 2 4 3 3 3" xfId="30853"/>
    <cellStyle name="Note 8 7 2 4 3 4" xfId="30850"/>
    <cellStyle name="Note 8 7 2 4 4" xfId="19330"/>
    <cellStyle name="Note 8 7 2 4 4 2" xfId="19331"/>
    <cellStyle name="Note 8 7 2 4 4 2 2" xfId="30856"/>
    <cellStyle name="Note 8 7 2 4 4 3" xfId="30855"/>
    <cellStyle name="Note 8 7 2 4 5" xfId="30844"/>
    <cellStyle name="Note 8 7 2 5" xfId="19332"/>
    <cellStyle name="Note 8 7 2 6" xfId="19333"/>
    <cellStyle name="Note 8 7 2 6 2" xfId="19334"/>
    <cellStyle name="Note 8 7 2 6 2 2" xfId="19335"/>
    <cellStyle name="Note 8 7 2 6 2 2 2" xfId="30859"/>
    <cellStyle name="Note 8 7 2 6 2 3" xfId="30858"/>
    <cellStyle name="Note 8 7 2 6 3" xfId="19336"/>
    <cellStyle name="Note 8 7 2 6 3 2" xfId="19337"/>
    <cellStyle name="Note 8 7 2 6 3 2 2" xfId="30861"/>
    <cellStyle name="Note 8 7 2 6 3 3" xfId="30860"/>
    <cellStyle name="Note 8 7 2 6 4" xfId="30857"/>
    <cellStyle name="Note 8 7 2 7" xfId="19338"/>
    <cellStyle name="Note 8 7 2 7 2" xfId="19339"/>
    <cellStyle name="Note 8 7 2 7 2 2" xfId="19340"/>
    <cellStyle name="Note 8 7 2 7 2 2 2" xfId="30864"/>
    <cellStyle name="Note 8 7 2 7 2 3" xfId="30863"/>
    <cellStyle name="Note 8 7 2 7 3" xfId="19341"/>
    <cellStyle name="Note 8 7 2 7 3 2" xfId="19342"/>
    <cellStyle name="Note 8 7 2 7 3 2 2" xfId="30866"/>
    <cellStyle name="Note 8 7 2 7 3 3" xfId="30865"/>
    <cellStyle name="Note 8 7 2 7 4" xfId="30862"/>
    <cellStyle name="Note 8 7 2 8" xfId="19343"/>
    <cellStyle name="Note 8 7 2 8 2" xfId="19344"/>
    <cellStyle name="Note 8 7 2 8 2 2" xfId="30868"/>
    <cellStyle name="Note 8 7 2 8 3" xfId="30867"/>
    <cellStyle name="Note 8 7 2 9" xfId="30842"/>
    <cellStyle name="Note 8 7 3" xfId="19345"/>
    <cellStyle name="Note 8 7 3 2" xfId="19346"/>
    <cellStyle name="Note 8 7 3 2 2" xfId="19347"/>
    <cellStyle name="Note 8 7 3 2 2 2" xfId="19348"/>
    <cellStyle name="Note 8 7 3 2 3" xfId="19349"/>
    <cellStyle name="Note 8 7 3 2 3 2" xfId="30869"/>
    <cellStyle name="Note 8 7 3 2 4" xfId="19350"/>
    <cellStyle name="Note 8 7 3 3" xfId="19351"/>
    <cellStyle name="Note 8 7 3 3 2" xfId="19352"/>
    <cellStyle name="Note 8 7 3 3 2 2" xfId="19353"/>
    <cellStyle name="Note 8 7 3 3 2 2 2" xfId="19354"/>
    <cellStyle name="Note 8 7 3 3 2 2 2 2" xfId="30873"/>
    <cellStyle name="Note 8 7 3 3 2 2 3" xfId="30872"/>
    <cellStyle name="Note 8 7 3 3 2 3" xfId="19355"/>
    <cellStyle name="Note 8 7 3 3 2 3 2" xfId="19356"/>
    <cellStyle name="Note 8 7 3 3 2 3 2 2" xfId="30875"/>
    <cellStyle name="Note 8 7 3 3 2 3 3" xfId="30874"/>
    <cellStyle name="Note 8 7 3 3 2 4" xfId="30871"/>
    <cellStyle name="Note 8 7 3 3 3" xfId="19357"/>
    <cellStyle name="Note 8 7 3 3 3 2" xfId="19358"/>
    <cellStyle name="Note 8 7 3 3 3 2 2" xfId="19359"/>
    <cellStyle name="Note 8 7 3 3 3 2 2 2" xfId="30878"/>
    <cellStyle name="Note 8 7 3 3 3 2 3" xfId="30877"/>
    <cellStyle name="Note 8 7 3 3 3 3" xfId="19360"/>
    <cellStyle name="Note 8 7 3 3 3 3 2" xfId="19361"/>
    <cellStyle name="Note 8 7 3 3 3 3 2 2" xfId="30880"/>
    <cellStyle name="Note 8 7 3 3 3 3 3" xfId="30879"/>
    <cellStyle name="Note 8 7 3 3 3 4" xfId="30876"/>
    <cellStyle name="Note 8 7 3 3 4" xfId="19362"/>
    <cellStyle name="Note 8 7 3 3 4 2" xfId="19363"/>
    <cellStyle name="Note 8 7 3 3 4 2 2" xfId="30882"/>
    <cellStyle name="Note 8 7 3 3 4 3" xfId="30881"/>
    <cellStyle name="Note 8 7 3 3 5" xfId="30870"/>
    <cellStyle name="Note 8 7 3 4" xfId="19364"/>
    <cellStyle name="Note 8 7 3 4 2" xfId="19365"/>
    <cellStyle name="Note 8 7 3 5" xfId="19366"/>
    <cellStyle name="Note 8 7 3 5 2" xfId="30883"/>
    <cellStyle name="Note 8 7 3 6" xfId="19367"/>
    <cellStyle name="Note 8 7 3 6 2" xfId="30884"/>
    <cellStyle name="Note 8 7 4" xfId="19368"/>
    <cellStyle name="Note 8 7 4 2" xfId="19369"/>
    <cellStyle name="Note 8 7 4 2 2" xfId="19370"/>
    <cellStyle name="Note 8 7 4 3" xfId="19371"/>
    <cellStyle name="Note 8 7 4 3 2" xfId="30885"/>
    <cellStyle name="Note 8 7 4 4" xfId="19372"/>
    <cellStyle name="Note 8 7 5" xfId="19373"/>
    <cellStyle name="Note 8 7 5 2" xfId="19374"/>
    <cellStyle name="Note 8 7 5 2 2" xfId="19375"/>
    <cellStyle name="Note 8 7 5 2 2 2" xfId="19376"/>
    <cellStyle name="Note 8 7 5 2 2 2 2" xfId="30889"/>
    <cellStyle name="Note 8 7 5 2 2 3" xfId="30888"/>
    <cellStyle name="Note 8 7 5 2 3" xfId="19377"/>
    <cellStyle name="Note 8 7 5 2 3 2" xfId="19378"/>
    <cellStyle name="Note 8 7 5 2 3 2 2" xfId="30891"/>
    <cellStyle name="Note 8 7 5 2 3 3" xfId="30890"/>
    <cellStyle name="Note 8 7 5 2 4" xfId="30887"/>
    <cellStyle name="Note 8 7 5 3" xfId="19379"/>
    <cellStyle name="Note 8 7 5 3 2" xfId="19380"/>
    <cellStyle name="Note 8 7 5 3 2 2" xfId="19381"/>
    <cellStyle name="Note 8 7 5 3 2 2 2" xfId="30893"/>
    <cellStyle name="Note 8 7 5 3 2 3" xfId="30892"/>
    <cellStyle name="Note 8 7 5 3 3" xfId="19382"/>
    <cellStyle name="Note 8 7 5 3 3 2" xfId="19383"/>
    <cellStyle name="Note 8 7 5 3 3 2 2" xfId="30895"/>
    <cellStyle name="Note 8 7 5 3 3 3" xfId="30894"/>
    <cellStyle name="Note 8 7 5 4" xfId="19384"/>
    <cellStyle name="Note 8 7 5 4 2" xfId="19385"/>
    <cellStyle name="Note 8 7 5 4 2 2" xfId="30897"/>
    <cellStyle name="Note 8 7 5 4 3" xfId="30896"/>
    <cellStyle name="Note 8 7 5 5" xfId="30886"/>
    <cellStyle name="Note 8 7 6" xfId="19386"/>
    <cellStyle name="Note 8 7 6 2" xfId="30898"/>
    <cellStyle name="Note 8 7 7" xfId="19387"/>
    <cellStyle name="Note 8 7 7 2" xfId="30899"/>
    <cellStyle name="Note 8 8" xfId="19388"/>
    <cellStyle name="Note 8 8 2" xfId="19389"/>
    <cellStyle name="Note 8 8 2 2" xfId="19390"/>
    <cellStyle name="Note 8 8 2 2 2" xfId="19391"/>
    <cellStyle name="Note 8 8 2 2 2 2" xfId="19392"/>
    <cellStyle name="Note 8 8 2 2 3" xfId="19393"/>
    <cellStyle name="Note 8 8 2 2 3 2" xfId="19394"/>
    <cellStyle name="Note 8 8 2 2 4" xfId="19395"/>
    <cellStyle name="Note 8 8 2 2 4 2" xfId="30901"/>
    <cellStyle name="Note 8 8 2 2 5" xfId="19396"/>
    <cellStyle name="Note 8 8 2 3" xfId="19397"/>
    <cellStyle name="Note 8 8 2 3 2" xfId="19398"/>
    <cellStyle name="Note 8 8 2 3 3" xfId="19399"/>
    <cellStyle name="Note 8 8 2 4" xfId="19400"/>
    <cellStyle name="Note 8 8 2 4 2" xfId="19401"/>
    <cellStyle name="Note 8 8 2 4 2 2" xfId="19402"/>
    <cellStyle name="Note 8 8 2 4 2 2 2" xfId="19403"/>
    <cellStyle name="Note 8 8 2 4 2 2 2 2" xfId="30905"/>
    <cellStyle name="Note 8 8 2 4 2 2 3" xfId="30904"/>
    <cellStyle name="Note 8 8 2 4 2 3" xfId="19404"/>
    <cellStyle name="Note 8 8 2 4 2 3 2" xfId="19405"/>
    <cellStyle name="Note 8 8 2 4 2 3 2 2" xfId="30907"/>
    <cellStyle name="Note 8 8 2 4 2 3 3" xfId="30906"/>
    <cellStyle name="Note 8 8 2 4 2 4" xfId="30903"/>
    <cellStyle name="Note 8 8 2 4 3" xfId="19406"/>
    <cellStyle name="Note 8 8 2 4 3 2" xfId="19407"/>
    <cellStyle name="Note 8 8 2 4 3 2 2" xfId="19408"/>
    <cellStyle name="Note 8 8 2 4 3 2 2 2" xfId="30910"/>
    <cellStyle name="Note 8 8 2 4 3 2 3" xfId="30909"/>
    <cellStyle name="Note 8 8 2 4 3 3" xfId="19409"/>
    <cellStyle name="Note 8 8 2 4 3 3 2" xfId="19410"/>
    <cellStyle name="Note 8 8 2 4 3 3 2 2" xfId="30912"/>
    <cellStyle name="Note 8 8 2 4 3 3 3" xfId="30911"/>
    <cellStyle name="Note 8 8 2 4 3 4" xfId="30908"/>
    <cellStyle name="Note 8 8 2 4 4" xfId="19411"/>
    <cellStyle name="Note 8 8 2 4 4 2" xfId="19412"/>
    <cellStyle name="Note 8 8 2 4 4 2 2" xfId="30914"/>
    <cellStyle name="Note 8 8 2 4 4 3" xfId="30913"/>
    <cellStyle name="Note 8 8 2 4 5" xfId="30902"/>
    <cellStyle name="Note 8 8 2 5" xfId="19413"/>
    <cellStyle name="Note 8 8 2 6" xfId="19414"/>
    <cellStyle name="Note 8 8 2 6 2" xfId="19415"/>
    <cellStyle name="Note 8 8 2 6 2 2" xfId="19416"/>
    <cellStyle name="Note 8 8 2 6 2 2 2" xfId="30917"/>
    <cellStyle name="Note 8 8 2 6 2 3" xfId="30916"/>
    <cellStyle name="Note 8 8 2 6 3" xfId="19417"/>
    <cellStyle name="Note 8 8 2 6 3 2" xfId="19418"/>
    <cellStyle name="Note 8 8 2 6 3 2 2" xfId="30919"/>
    <cellStyle name="Note 8 8 2 6 3 3" xfId="30918"/>
    <cellStyle name="Note 8 8 2 6 4" xfId="30915"/>
    <cellStyle name="Note 8 8 2 7" xfId="19419"/>
    <cellStyle name="Note 8 8 2 7 2" xfId="19420"/>
    <cellStyle name="Note 8 8 2 7 2 2" xfId="19421"/>
    <cellStyle name="Note 8 8 2 7 2 2 2" xfId="30922"/>
    <cellStyle name="Note 8 8 2 7 2 3" xfId="30921"/>
    <cellStyle name="Note 8 8 2 7 3" xfId="19422"/>
    <cellStyle name="Note 8 8 2 7 3 2" xfId="19423"/>
    <cellStyle name="Note 8 8 2 7 3 2 2" xfId="30924"/>
    <cellStyle name="Note 8 8 2 7 3 3" xfId="30923"/>
    <cellStyle name="Note 8 8 2 7 4" xfId="30920"/>
    <cellStyle name="Note 8 8 2 8" xfId="19424"/>
    <cellStyle name="Note 8 8 2 8 2" xfId="19425"/>
    <cellStyle name="Note 8 8 2 8 2 2" xfId="30926"/>
    <cellStyle name="Note 8 8 2 8 3" xfId="30925"/>
    <cellStyle name="Note 8 8 2 9" xfId="30900"/>
    <cellStyle name="Note 8 8 3" xfId="19426"/>
    <cellStyle name="Note 8 8 3 2" xfId="19427"/>
    <cellStyle name="Note 8 8 3 2 2" xfId="19428"/>
    <cellStyle name="Note 8 8 3 2 2 2" xfId="19429"/>
    <cellStyle name="Note 8 8 3 2 3" xfId="19430"/>
    <cellStyle name="Note 8 8 3 2 3 2" xfId="30927"/>
    <cellStyle name="Note 8 8 3 2 4" xfId="19431"/>
    <cellStyle name="Note 8 8 3 3" xfId="19432"/>
    <cellStyle name="Note 8 8 3 3 2" xfId="19433"/>
    <cellStyle name="Note 8 8 3 3 2 2" xfId="19434"/>
    <cellStyle name="Note 8 8 3 3 2 2 2" xfId="19435"/>
    <cellStyle name="Note 8 8 3 3 2 2 2 2" xfId="30931"/>
    <cellStyle name="Note 8 8 3 3 2 2 3" xfId="30930"/>
    <cellStyle name="Note 8 8 3 3 2 3" xfId="19436"/>
    <cellStyle name="Note 8 8 3 3 2 3 2" xfId="19437"/>
    <cellStyle name="Note 8 8 3 3 2 3 2 2" xfId="30933"/>
    <cellStyle name="Note 8 8 3 3 2 3 3" xfId="30932"/>
    <cellStyle name="Note 8 8 3 3 2 4" xfId="30929"/>
    <cellStyle name="Note 8 8 3 3 3" xfId="19438"/>
    <cellStyle name="Note 8 8 3 3 3 2" xfId="19439"/>
    <cellStyle name="Note 8 8 3 3 3 2 2" xfId="19440"/>
    <cellStyle name="Note 8 8 3 3 3 2 2 2" xfId="30936"/>
    <cellStyle name="Note 8 8 3 3 3 2 3" xfId="30935"/>
    <cellStyle name="Note 8 8 3 3 3 3" xfId="19441"/>
    <cellStyle name="Note 8 8 3 3 3 3 2" xfId="19442"/>
    <cellStyle name="Note 8 8 3 3 3 3 2 2" xfId="30938"/>
    <cellStyle name="Note 8 8 3 3 3 3 3" xfId="30937"/>
    <cellStyle name="Note 8 8 3 3 3 4" xfId="30934"/>
    <cellStyle name="Note 8 8 3 3 4" xfId="19443"/>
    <cellStyle name="Note 8 8 3 3 4 2" xfId="19444"/>
    <cellStyle name="Note 8 8 3 3 4 2 2" xfId="30940"/>
    <cellStyle name="Note 8 8 3 3 4 3" xfId="30939"/>
    <cellStyle name="Note 8 8 3 3 5" xfId="30928"/>
    <cellStyle name="Note 8 8 3 4" xfId="19445"/>
    <cellStyle name="Note 8 8 3 4 2" xfId="19446"/>
    <cellStyle name="Note 8 8 3 5" xfId="19447"/>
    <cellStyle name="Note 8 8 3 5 2" xfId="30941"/>
    <cellStyle name="Note 8 8 3 6" xfId="19448"/>
    <cellStyle name="Note 8 8 3 6 2" xfId="30942"/>
    <cellStyle name="Note 8 8 4" xfId="19449"/>
    <cellStyle name="Note 8 8 4 2" xfId="19450"/>
    <cellStyle name="Note 8 8 4 2 2" xfId="19451"/>
    <cellStyle name="Note 8 8 4 3" xfId="19452"/>
    <cellStyle name="Note 8 8 4 3 2" xfId="30943"/>
    <cellStyle name="Note 8 8 4 4" xfId="19453"/>
    <cellStyle name="Note 8 8 5" xfId="19454"/>
    <cellStyle name="Note 8 8 5 2" xfId="19455"/>
    <cellStyle name="Note 8 8 5 2 2" xfId="19456"/>
    <cellStyle name="Note 8 8 5 2 2 2" xfId="19457"/>
    <cellStyle name="Note 8 8 5 2 2 2 2" xfId="30947"/>
    <cellStyle name="Note 8 8 5 2 2 3" xfId="30946"/>
    <cellStyle name="Note 8 8 5 2 3" xfId="19458"/>
    <cellStyle name="Note 8 8 5 2 3 2" xfId="19459"/>
    <cellStyle name="Note 8 8 5 2 3 2 2" xfId="30949"/>
    <cellStyle name="Note 8 8 5 2 3 3" xfId="30948"/>
    <cellStyle name="Note 8 8 5 2 4" xfId="30945"/>
    <cellStyle name="Note 8 8 5 3" xfId="19460"/>
    <cellStyle name="Note 8 8 5 3 2" xfId="19461"/>
    <cellStyle name="Note 8 8 5 3 2 2" xfId="19462"/>
    <cellStyle name="Note 8 8 5 3 2 2 2" xfId="30951"/>
    <cellStyle name="Note 8 8 5 3 2 3" xfId="30950"/>
    <cellStyle name="Note 8 8 5 3 3" xfId="19463"/>
    <cellStyle name="Note 8 8 5 3 3 2" xfId="19464"/>
    <cellStyle name="Note 8 8 5 3 3 2 2" xfId="30953"/>
    <cellStyle name="Note 8 8 5 3 3 3" xfId="30952"/>
    <cellStyle name="Note 8 8 5 4" xfId="19465"/>
    <cellStyle name="Note 8 8 5 4 2" xfId="19466"/>
    <cellStyle name="Note 8 8 5 4 2 2" xfId="30955"/>
    <cellStyle name="Note 8 8 5 4 3" xfId="30954"/>
    <cellStyle name="Note 8 8 5 5" xfId="30944"/>
    <cellStyle name="Note 8 8 6" xfId="19467"/>
    <cellStyle name="Note 8 8 6 2" xfId="30956"/>
    <cellStyle name="Note 8 8 7" xfId="19468"/>
    <cellStyle name="Note 8 8 7 2" xfId="30957"/>
    <cellStyle name="Note 9 2" xfId="19469"/>
    <cellStyle name="Note 9 2 2" xfId="19470"/>
    <cellStyle name="Note 9 2 2 2" xfId="19471"/>
    <cellStyle name="Note 9 2 2 2 2" xfId="19472"/>
    <cellStyle name="Note 9 2 2 2 2 2" xfId="19473"/>
    <cellStyle name="Note 9 2 2 2 3" xfId="19474"/>
    <cellStyle name="Note 9 2 2 2 3 2" xfId="19475"/>
    <cellStyle name="Note 9 2 2 2 4" xfId="19476"/>
    <cellStyle name="Note 9 2 2 2 4 2" xfId="30959"/>
    <cellStyle name="Note 9 2 2 2 5" xfId="19477"/>
    <cellStyle name="Note 9 2 2 3" xfId="19478"/>
    <cellStyle name="Note 9 2 2 3 2" xfId="19479"/>
    <cellStyle name="Note 9 2 2 3 3" xfId="19480"/>
    <cellStyle name="Note 9 2 2 4" xfId="19481"/>
    <cellStyle name="Note 9 2 2 4 2" xfId="19482"/>
    <cellStyle name="Note 9 2 2 4 2 2" xfId="19483"/>
    <cellStyle name="Note 9 2 2 4 2 2 2" xfId="19484"/>
    <cellStyle name="Note 9 2 2 4 2 2 2 2" xfId="30963"/>
    <cellStyle name="Note 9 2 2 4 2 2 3" xfId="30962"/>
    <cellStyle name="Note 9 2 2 4 2 3" xfId="19485"/>
    <cellStyle name="Note 9 2 2 4 2 3 2" xfId="19486"/>
    <cellStyle name="Note 9 2 2 4 2 3 2 2" xfId="30965"/>
    <cellStyle name="Note 9 2 2 4 2 3 3" xfId="30964"/>
    <cellStyle name="Note 9 2 2 4 2 4" xfId="30961"/>
    <cellStyle name="Note 9 2 2 4 3" xfId="19487"/>
    <cellStyle name="Note 9 2 2 4 3 2" xfId="19488"/>
    <cellStyle name="Note 9 2 2 4 3 2 2" xfId="19489"/>
    <cellStyle name="Note 9 2 2 4 3 2 2 2" xfId="30968"/>
    <cellStyle name="Note 9 2 2 4 3 2 3" xfId="30967"/>
    <cellStyle name="Note 9 2 2 4 3 3" xfId="19490"/>
    <cellStyle name="Note 9 2 2 4 3 3 2" xfId="19491"/>
    <cellStyle name="Note 9 2 2 4 3 3 2 2" xfId="30970"/>
    <cellStyle name="Note 9 2 2 4 3 3 3" xfId="30969"/>
    <cellStyle name="Note 9 2 2 4 3 4" xfId="30966"/>
    <cellStyle name="Note 9 2 2 4 4" xfId="19492"/>
    <cellStyle name="Note 9 2 2 4 4 2" xfId="19493"/>
    <cellStyle name="Note 9 2 2 4 4 2 2" xfId="30972"/>
    <cellStyle name="Note 9 2 2 4 4 3" xfId="30971"/>
    <cellStyle name="Note 9 2 2 4 5" xfId="30960"/>
    <cellStyle name="Note 9 2 2 5" xfId="19494"/>
    <cellStyle name="Note 9 2 2 6" xfId="19495"/>
    <cellStyle name="Note 9 2 2 6 2" xfId="19496"/>
    <cellStyle name="Note 9 2 2 6 2 2" xfId="19497"/>
    <cellStyle name="Note 9 2 2 6 2 2 2" xfId="30975"/>
    <cellStyle name="Note 9 2 2 6 2 3" xfId="30974"/>
    <cellStyle name="Note 9 2 2 6 3" xfId="19498"/>
    <cellStyle name="Note 9 2 2 6 3 2" xfId="19499"/>
    <cellStyle name="Note 9 2 2 6 3 2 2" xfId="30977"/>
    <cellStyle name="Note 9 2 2 6 3 3" xfId="30976"/>
    <cellStyle name="Note 9 2 2 6 4" xfId="30973"/>
    <cellStyle name="Note 9 2 2 7" xfId="19500"/>
    <cellStyle name="Note 9 2 2 7 2" xfId="19501"/>
    <cellStyle name="Note 9 2 2 7 2 2" xfId="19502"/>
    <cellStyle name="Note 9 2 2 7 2 2 2" xfId="30980"/>
    <cellStyle name="Note 9 2 2 7 2 3" xfId="30979"/>
    <cellStyle name="Note 9 2 2 7 3" xfId="19503"/>
    <cellStyle name="Note 9 2 2 7 3 2" xfId="19504"/>
    <cellStyle name="Note 9 2 2 7 3 2 2" xfId="30982"/>
    <cellStyle name="Note 9 2 2 7 3 3" xfId="30981"/>
    <cellStyle name="Note 9 2 2 7 4" xfId="30978"/>
    <cellStyle name="Note 9 2 2 8" xfId="19505"/>
    <cellStyle name="Note 9 2 2 8 2" xfId="19506"/>
    <cellStyle name="Note 9 2 2 8 2 2" xfId="30984"/>
    <cellStyle name="Note 9 2 2 8 3" xfId="30983"/>
    <cellStyle name="Note 9 2 2 9" xfId="30958"/>
    <cellStyle name="Note 9 2 3" xfId="19507"/>
    <cellStyle name="Note 9 2 3 2" xfId="19508"/>
    <cellStyle name="Note 9 2 3 2 2" xfId="19509"/>
    <cellStyle name="Note 9 2 3 2 2 2" xfId="19510"/>
    <cellStyle name="Note 9 2 3 2 3" xfId="19511"/>
    <cellStyle name="Note 9 2 3 2 3 2" xfId="30985"/>
    <cellStyle name="Note 9 2 3 2 4" xfId="19512"/>
    <cellStyle name="Note 9 2 3 3" xfId="19513"/>
    <cellStyle name="Note 9 2 3 3 2" xfId="19514"/>
    <cellStyle name="Note 9 2 3 3 2 2" xfId="19515"/>
    <cellStyle name="Note 9 2 3 3 2 2 2" xfId="19516"/>
    <cellStyle name="Note 9 2 3 3 2 2 2 2" xfId="30989"/>
    <cellStyle name="Note 9 2 3 3 2 2 3" xfId="30988"/>
    <cellStyle name="Note 9 2 3 3 2 3" xfId="19517"/>
    <cellStyle name="Note 9 2 3 3 2 3 2" xfId="19518"/>
    <cellStyle name="Note 9 2 3 3 2 3 2 2" xfId="30991"/>
    <cellStyle name="Note 9 2 3 3 2 3 3" xfId="30990"/>
    <cellStyle name="Note 9 2 3 3 2 4" xfId="30987"/>
    <cellStyle name="Note 9 2 3 3 3" xfId="19519"/>
    <cellStyle name="Note 9 2 3 3 3 2" xfId="19520"/>
    <cellStyle name="Note 9 2 3 3 3 2 2" xfId="19521"/>
    <cellStyle name="Note 9 2 3 3 3 2 2 2" xfId="30994"/>
    <cellStyle name="Note 9 2 3 3 3 2 3" xfId="30993"/>
    <cellStyle name="Note 9 2 3 3 3 3" xfId="19522"/>
    <cellStyle name="Note 9 2 3 3 3 3 2" xfId="19523"/>
    <cellStyle name="Note 9 2 3 3 3 3 2 2" xfId="30996"/>
    <cellStyle name="Note 9 2 3 3 3 3 3" xfId="30995"/>
    <cellStyle name="Note 9 2 3 3 3 4" xfId="30992"/>
    <cellStyle name="Note 9 2 3 3 4" xfId="19524"/>
    <cellStyle name="Note 9 2 3 3 4 2" xfId="19525"/>
    <cellStyle name="Note 9 2 3 3 4 2 2" xfId="30998"/>
    <cellStyle name="Note 9 2 3 3 4 3" xfId="30997"/>
    <cellStyle name="Note 9 2 3 3 5" xfId="30986"/>
    <cellStyle name="Note 9 2 3 4" xfId="19526"/>
    <cellStyle name="Note 9 2 3 4 2" xfId="19527"/>
    <cellStyle name="Note 9 2 3 5" xfId="19528"/>
    <cellStyle name="Note 9 2 3 5 2" xfId="30999"/>
    <cellStyle name="Note 9 2 3 6" xfId="19529"/>
    <cellStyle name="Note 9 2 3 6 2" xfId="31000"/>
    <cellStyle name="Note 9 2 4" xfId="19530"/>
    <cellStyle name="Note 9 2 4 2" xfId="19531"/>
    <cellStyle name="Note 9 2 4 2 2" xfId="19532"/>
    <cellStyle name="Note 9 2 4 3" xfId="19533"/>
    <cellStyle name="Note 9 2 4 3 2" xfId="31001"/>
    <cellStyle name="Note 9 2 4 4" xfId="19534"/>
    <cellStyle name="Note 9 2 5" xfId="19535"/>
    <cellStyle name="Note 9 2 5 2" xfId="19536"/>
    <cellStyle name="Note 9 2 5 2 2" xfId="19537"/>
    <cellStyle name="Note 9 2 5 2 2 2" xfId="19538"/>
    <cellStyle name="Note 9 2 5 2 2 2 2" xfId="31005"/>
    <cellStyle name="Note 9 2 5 2 2 3" xfId="31004"/>
    <cellStyle name="Note 9 2 5 2 3" xfId="19539"/>
    <cellStyle name="Note 9 2 5 2 3 2" xfId="19540"/>
    <cellStyle name="Note 9 2 5 2 3 2 2" xfId="31007"/>
    <cellStyle name="Note 9 2 5 2 3 3" xfId="31006"/>
    <cellStyle name="Note 9 2 5 2 4" xfId="31003"/>
    <cellStyle name="Note 9 2 5 3" xfId="19541"/>
    <cellStyle name="Note 9 2 5 3 2" xfId="19542"/>
    <cellStyle name="Note 9 2 5 3 2 2" xfId="19543"/>
    <cellStyle name="Note 9 2 5 3 2 2 2" xfId="31009"/>
    <cellStyle name="Note 9 2 5 3 2 3" xfId="31008"/>
    <cellStyle name="Note 9 2 5 3 3" xfId="19544"/>
    <cellStyle name="Note 9 2 5 3 3 2" xfId="19545"/>
    <cellStyle name="Note 9 2 5 3 3 2 2" xfId="31011"/>
    <cellStyle name="Note 9 2 5 3 3 3" xfId="31010"/>
    <cellStyle name="Note 9 2 5 4" xfId="19546"/>
    <cellStyle name="Note 9 2 5 4 2" xfId="19547"/>
    <cellStyle name="Note 9 2 5 4 2 2" xfId="31013"/>
    <cellStyle name="Note 9 2 5 4 3" xfId="31012"/>
    <cellStyle name="Note 9 2 5 5" xfId="31002"/>
    <cellStyle name="Note 9 2 6" xfId="19548"/>
    <cellStyle name="Note 9 2 6 2" xfId="31014"/>
    <cellStyle name="Note 9 2 7" xfId="19549"/>
    <cellStyle name="Note 9 2 7 2" xfId="31015"/>
    <cellStyle name="Note 9 3" xfId="19550"/>
    <cellStyle name="Note 9 3 2" xfId="19551"/>
    <cellStyle name="Note 9 3 2 2" xfId="19552"/>
    <cellStyle name="Note 9 3 2 2 2" xfId="19553"/>
    <cellStyle name="Note 9 3 2 2 2 2" xfId="19554"/>
    <cellStyle name="Note 9 3 2 2 3" xfId="19555"/>
    <cellStyle name="Note 9 3 2 2 3 2" xfId="19556"/>
    <cellStyle name="Note 9 3 2 2 4" xfId="19557"/>
    <cellStyle name="Note 9 3 2 2 4 2" xfId="31017"/>
    <cellStyle name="Note 9 3 2 2 5" xfId="19558"/>
    <cellStyle name="Note 9 3 2 3" xfId="19559"/>
    <cellStyle name="Note 9 3 2 3 2" xfId="19560"/>
    <cellStyle name="Note 9 3 2 3 3" xfId="19561"/>
    <cellStyle name="Note 9 3 2 4" xfId="19562"/>
    <cellStyle name="Note 9 3 2 4 2" xfId="19563"/>
    <cellStyle name="Note 9 3 2 4 2 2" xfId="19564"/>
    <cellStyle name="Note 9 3 2 4 2 2 2" xfId="19565"/>
    <cellStyle name="Note 9 3 2 4 2 2 2 2" xfId="31021"/>
    <cellStyle name="Note 9 3 2 4 2 2 3" xfId="31020"/>
    <cellStyle name="Note 9 3 2 4 2 3" xfId="19566"/>
    <cellStyle name="Note 9 3 2 4 2 3 2" xfId="19567"/>
    <cellStyle name="Note 9 3 2 4 2 3 2 2" xfId="31023"/>
    <cellStyle name="Note 9 3 2 4 2 3 3" xfId="31022"/>
    <cellStyle name="Note 9 3 2 4 2 4" xfId="31019"/>
    <cellStyle name="Note 9 3 2 4 3" xfId="19568"/>
    <cellStyle name="Note 9 3 2 4 3 2" xfId="19569"/>
    <cellStyle name="Note 9 3 2 4 3 2 2" xfId="19570"/>
    <cellStyle name="Note 9 3 2 4 3 2 2 2" xfId="31026"/>
    <cellStyle name="Note 9 3 2 4 3 2 3" xfId="31025"/>
    <cellStyle name="Note 9 3 2 4 3 3" xfId="19571"/>
    <cellStyle name="Note 9 3 2 4 3 3 2" xfId="19572"/>
    <cellStyle name="Note 9 3 2 4 3 3 2 2" xfId="31028"/>
    <cellStyle name="Note 9 3 2 4 3 3 3" xfId="31027"/>
    <cellStyle name="Note 9 3 2 4 3 4" xfId="31024"/>
    <cellStyle name="Note 9 3 2 4 4" xfId="19573"/>
    <cellStyle name="Note 9 3 2 4 4 2" xfId="19574"/>
    <cellStyle name="Note 9 3 2 4 4 2 2" xfId="31030"/>
    <cellStyle name="Note 9 3 2 4 4 3" xfId="31029"/>
    <cellStyle name="Note 9 3 2 4 5" xfId="31018"/>
    <cellStyle name="Note 9 3 2 5" xfId="19575"/>
    <cellStyle name="Note 9 3 2 6" xfId="19576"/>
    <cellStyle name="Note 9 3 2 6 2" xfId="19577"/>
    <cellStyle name="Note 9 3 2 6 2 2" xfId="19578"/>
    <cellStyle name="Note 9 3 2 6 2 2 2" xfId="31033"/>
    <cellStyle name="Note 9 3 2 6 2 3" xfId="31032"/>
    <cellStyle name="Note 9 3 2 6 3" xfId="19579"/>
    <cellStyle name="Note 9 3 2 6 3 2" xfId="19580"/>
    <cellStyle name="Note 9 3 2 6 3 2 2" xfId="31035"/>
    <cellStyle name="Note 9 3 2 6 3 3" xfId="31034"/>
    <cellStyle name="Note 9 3 2 6 4" xfId="31031"/>
    <cellStyle name="Note 9 3 2 7" xfId="19581"/>
    <cellStyle name="Note 9 3 2 7 2" xfId="19582"/>
    <cellStyle name="Note 9 3 2 7 2 2" xfId="19583"/>
    <cellStyle name="Note 9 3 2 7 2 2 2" xfId="31038"/>
    <cellStyle name="Note 9 3 2 7 2 3" xfId="31037"/>
    <cellStyle name="Note 9 3 2 7 3" xfId="19584"/>
    <cellStyle name="Note 9 3 2 7 3 2" xfId="19585"/>
    <cellStyle name="Note 9 3 2 7 3 2 2" xfId="31040"/>
    <cellStyle name="Note 9 3 2 7 3 3" xfId="31039"/>
    <cellStyle name="Note 9 3 2 7 4" xfId="31036"/>
    <cellStyle name="Note 9 3 2 8" xfId="19586"/>
    <cellStyle name="Note 9 3 2 8 2" xfId="19587"/>
    <cellStyle name="Note 9 3 2 8 2 2" xfId="31042"/>
    <cellStyle name="Note 9 3 2 8 3" xfId="31041"/>
    <cellStyle name="Note 9 3 2 9" xfId="31016"/>
    <cellStyle name="Note 9 3 3" xfId="19588"/>
    <cellStyle name="Note 9 3 3 2" xfId="19589"/>
    <cellStyle name="Note 9 3 3 2 2" xfId="19590"/>
    <cellStyle name="Note 9 3 3 2 2 2" xfId="19591"/>
    <cellStyle name="Note 9 3 3 2 3" xfId="19592"/>
    <cellStyle name="Note 9 3 3 2 3 2" xfId="31043"/>
    <cellStyle name="Note 9 3 3 2 4" xfId="19593"/>
    <cellStyle name="Note 9 3 3 3" xfId="19594"/>
    <cellStyle name="Note 9 3 3 3 2" xfId="19595"/>
    <cellStyle name="Note 9 3 3 3 2 2" xfId="19596"/>
    <cellStyle name="Note 9 3 3 3 2 2 2" xfId="19597"/>
    <cellStyle name="Note 9 3 3 3 2 2 2 2" xfId="31047"/>
    <cellStyle name="Note 9 3 3 3 2 2 3" xfId="31046"/>
    <cellStyle name="Note 9 3 3 3 2 3" xfId="19598"/>
    <cellStyle name="Note 9 3 3 3 2 3 2" xfId="19599"/>
    <cellStyle name="Note 9 3 3 3 2 3 2 2" xfId="31049"/>
    <cellStyle name="Note 9 3 3 3 2 3 3" xfId="31048"/>
    <cellStyle name="Note 9 3 3 3 2 4" xfId="31045"/>
    <cellStyle name="Note 9 3 3 3 3" xfId="19600"/>
    <cellStyle name="Note 9 3 3 3 3 2" xfId="19601"/>
    <cellStyle name="Note 9 3 3 3 3 2 2" xfId="19602"/>
    <cellStyle name="Note 9 3 3 3 3 2 2 2" xfId="31052"/>
    <cellStyle name="Note 9 3 3 3 3 2 3" xfId="31051"/>
    <cellStyle name="Note 9 3 3 3 3 3" xfId="19603"/>
    <cellStyle name="Note 9 3 3 3 3 3 2" xfId="19604"/>
    <cellStyle name="Note 9 3 3 3 3 3 2 2" xfId="31054"/>
    <cellStyle name="Note 9 3 3 3 3 3 3" xfId="31053"/>
    <cellStyle name="Note 9 3 3 3 3 4" xfId="31050"/>
    <cellStyle name="Note 9 3 3 3 4" xfId="19605"/>
    <cellStyle name="Note 9 3 3 3 4 2" xfId="19606"/>
    <cellStyle name="Note 9 3 3 3 4 2 2" xfId="31056"/>
    <cellStyle name="Note 9 3 3 3 4 3" xfId="31055"/>
    <cellStyle name="Note 9 3 3 3 5" xfId="31044"/>
    <cellStyle name="Note 9 3 3 4" xfId="19607"/>
    <cellStyle name="Note 9 3 3 4 2" xfId="19608"/>
    <cellStyle name="Note 9 3 3 5" xfId="19609"/>
    <cellStyle name="Note 9 3 3 5 2" xfId="31057"/>
    <cellStyle name="Note 9 3 3 6" xfId="19610"/>
    <cellStyle name="Note 9 3 3 6 2" xfId="31058"/>
    <cellStyle name="Note 9 3 4" xfId="19611"/>
    <cellStyle name="Note 9 3 4 2" xfId="19612"/>
    <cellStyle name="Note 9 3 4 2 2" xfId="19613"/>
    <cellStyle name="Note 9 3 4 3" xfId="19614"/>
    <cellStyle name="Note 9 3 4 3 2" xfId="31059"/>
    <cellStyle name="Note 9 3 4 4" xfId="19615"/>
    <cellStyle name="Note 9 3 5" xfId="19616"/>
    <cellStyle name="Note 9 3 5 2" xfId="19617"/>
    <cellStyle name="Note 9 3 5 2 2" xfId="19618"/>
    <cellStyle name="Note 9 3 5 2 2 2" xfId="19619"/>
    <cellStyle name="Note 9 3 5 2 2 2 2" xfId="31063"/>
    <cellStyle name="Note 9 3 5 2 2 3" xfId="31062"/>
    <cellStyle name="Note 9 3 5 2 3" xfId="19620"/>
    <cellStyle name="Note 9 3 5 2 3 2" xfId="19621"/>
    <cellStyle name="Note 9 3 5 2 3 2 2" xfId="31065"/>
    <cellStyle name="Note 9 3 5 2 3 3" xfId="31064"/>
    <cellStyle name="Note 9 3 5 2 4" xfId="31061"/>
    <cellStyle name="Note 9 3 5 3" xfId="19622"/>
    <cellStyle name="Note 9 3 5 3 2" xfId="19623"/>
    <cellStyle name="Note 9 3 5 3 2 2" xfId="19624"/>
    <cellStyle name="Note 9 3 5 3 2 2 2" xfId="31067"/>
    <cellStyle name="Note 9 3 5 3 2 3" xfId="31066"/>
    <cellStyle name="Note 9 3 5 3 3" xfId="19625"/>
    <cellStyle name="Note 9 3 5 3 3 2" xfId="19626"/>
    <cellStyle name="Note 9 3 5 3 3 2 2" xfId="31069"/>
    <cellStyle name="Note 9 3 5 3 3 3" xfId="31068"/>
    <cellStyle name="Note 9 3 5 4" xfId="19627"/>
    <cellStyle name="Note 9 3 5 4 2" xfId="19628"/>
    <cellStyle name="Note 9 3 5 4 2 2" xfId="31071"/>
    <cellStyle name="Note 9 3 5 4 3" xfId="31070"/>
    <cellStyle name="Note 9 3 5 5" xfId="31060"/>
    <cellStyle name="Note 9 3 6" xfId="19629"/>
    <cellStyle name="Note 9 3 6 2" xfId="31072"/>
    <cellStyle name="Note 9 3 7" xfId="19630"/>
    <cellStyle name="Note 9 3 7 2" xfId="31073"/>
    <cellStyle name="Note 9 4" xfId="19631"/>
    <cellStyle name="Note 9 4 2" xfId="19632"/>
    <cellStyle name="Note 9 4 2 2" xfId="19633"/>
    <cellStyle name="Note 9 4 2 2 2" xfId="19634"/>
    <cellStyle name="Note 9 4 2 2 2 2" xfId="19635"/>
    <cellStyle name="Note 9 4 2 2 3" xfId="19636"/>
    <cellStyle name="Note 9 4 2 2 3 2" xfId="19637"/>
    <cellStyle name="Note 9 4 2 2 4" xfId="19638"/>
    <cellStyle name="Note 9 4 2 2 4 2" xfId="31075"/>
    <cellStyle name="Note 9 4 2 2 5" xfId="19639"/>
    <cellStyle name="Note 9 4 2 3" xfId="19640"/>
    <cellStyle name="Note 9 4 2 3 2" xfId="19641"/>
    <cellStyle name="Note 9 4 2 3 3" xfId="19642"/>
    <cellStyle name="Note 9 4 2 4" xfId="19643"/>
    <cellStyle name="Note 9 4 2 4 2" xfId="19644"/>
    <cellStyle name="Note 9 4 2 4 2 2" xfId="19645"/>
    <cellStyle name="Note 9 4 2 4 2 2 2" xfId="19646"/>
    <cellStyle name="Note 9 4 2 4 2 2 2 2" xfId="31079"/>
    <cellStyle name="Note 9 4 2 4 2 2 3" xfId="31078"/>
    <cellStyle name="Note 9 4 2 4 2 3" xfId="19647"/>
    <cellStyle name="Note 9 4 2 4 2 3 2" xfId="19648"/>
    <cellStyle name="Note 9 4 2 4 2 3 2 2" xfId="31081"/>
    <cellStyle name="Note 9 4 2 4 2 3 3" xfId="31080"/>
    <cellStyle name="Note 9 4 2 4 2 4" xfId="31077"/>
    <cellStyle name="Note 9 4 2 4 3" xfId="19649"/>
    <cellStyle name="Note 9 4 2 4 3 2" xfId="19650"/>
    <cellStyle name="Note 9 4 2 4 3 2 2" xfId="19651"/>
    <cellStyle name="Note 9 4 2 4 3 2 2 2" xfId="31084"/>
    <cellStyle name="Note 9 4 2 4 3 2 3" xfId="31083"/>
    <cellStyle name="Note 9 4 2 4 3 3" xfId="19652"/>
    <cellStyle name="Note 9 4 2 4 3 3 2" xfId="19653"/>
    <cellStyle name="Note 9 4 2 4 3 3 2 2" xfId="31086"/>
    <cellStyle name="Note 9 4 2 4 3 3 3" xfId="31085"/>
    <cellStyle name="Note 9 4 2 4 3 4" xfId="31082"/>
    <cellStyle name="Note 9 4 2 4 4" xfId="19654"/>
    <cellStyle name="Note 9 4 2 4 4 2" xfId="19655"/>
    <cellStyle name="Note 9 4 2 4 4 2 2" xfId="31088"/>
    <cellStyle name="Note 9 4 2 4 4 3" xfId="31087"/>
    <cellStyle name="Note 9 4 2 4 5" xfId="31076"/>
    <cellStyle name="Note 9 4 2 5" xfId="19656"/>
    <cellStyle name="Note 9 4 2 6" xfId="19657"/>
    <cellStyle name="Note 9 4 2 6 2" xfId="19658"/>
    <cellStyle name="Note 9 4 2 6 2 2" xfId="19659"/>
    <cellStyle name="Note 9 4 2 6 2 2 2" xfId="31091"/>
    <cellStyle name="Note 9 4 2 6 2 3" xfId="31090"/>
    <cellStyle name="Note 9 4 2 6 3" xfId="19660"/>
    <cellStyle name="Note 9 4 2 6 3 2" xfId="19661"/>
    <cellStyle name="Note 9 4 2 6 3 2 2" xfId="31093"/>
    <cellStyle name="Note 9 4 2 6 3 3" xfId="31092"/>
    <cellStyle name="Note 9 4 2 6 4" xfId="31089"/>
    <cellStyle name="Note 9 4 2 7" xfId="19662"/>
    <cellStyle name="Note 9 4 2 7 2" xfId="19663"/>
    <cellStyle name="Note 9 4 2 7 2 2" xfId="19664"/>
    <cellStyle name="Note 9 4 2 7 2 2 2" xfId="31096"/>
    <cellStyle name="Note 9 4 2 7 2 3" xfId="31095"/>
    <cellStyle name="Note 9 4 2 7 3" xfId="19665"/>
    <cellStyle name="Note 9 4 2 7 3 2" xfId="19666"/>
    <cellStyle name="Note 9 4 2 7 3 2 2" xfId="31098"/>
    <cellStyle name="Note 9 4 2 7 3 3" xfId="31097"/>
    <cellStyle name="Note 9 4 2 7 4" xfId="31094"/>
    <cellStyle name="Note 9 4 2 8" xfId="19667"/>
    <cellStyle name="Note 9 4 2 8 2" xfId="19668"/>
    <cellStyle name="Note 9 4 2 8 2 2" xfId="31100"/>
    <cellStyle name="Note 9 4 2 8 3" xfId="31099"/>
    <cellStyle name="Note 9 4 2 9" xfId="31074"/>
    <cellStyle name="Note 9 4 3" xfId="19669"/>
    <cellStyle name="Note 9 4 3 2" xfId="19670"/>
    <cellStyle name="Note 9 4 3 2 2" xfId="19671"/>
    <cellStyle name="Note 9 4 3 2 2 2" xfId="19672"/>
    <cellStyle name="Note 9 4 3 2 3" xfId="19673"/>
    <cellStyle name="Note 9 4 3 2 3 2" xfId="31101"/>
    <cellStyle name="Note 9 4 3 2 4" xfId="19674"/>
    <cellStyle name="Note 9 4 3 3" xfId="19675"/>
    <cellStyle name="Note 9 4 3 3 2" xfId="19676"/>
    <cellStyle name="Note 9 4 3 3 2 2" xfId="19677"/>
    <cellStyle name="Note 9 4 3 3 2 2 2" xfId="19678"/>
    <cellStyle name="Note 9 4 3 3 2 2 2 2" xfId="31105"/>
    <cellStyle name="Note 9 4 3 3 2 2 3" xfId="31104"/>
    <cellStyle name="Note 9 4 3 3 2 3" xfId="19679"/>
    <cellStyle name="Note 9 4 3 3 2 3 2" xfId="19680"/>
    <cellStyle name="Note 9 4 3 3 2 3 2 2" xfId="31107"/>
    <cellStyle name="Note 9 4 3 3 2 3 3" xfId="31106"/>
    <cellStyle name="Note 9 4 3 3 2 4" xfId="31103"/>
    <cellStyle name="Note 9 4 3 3 3" xfId="19681"/>
    <cellStyle name="Note 9 4 3 3 3 2" xfId="19682"/>
    <cellStyle name="Note 9 4 3 3 3 2 2" xfId="19683"/>
    <cellStyle name="Note 9 4 3 3 3 2 2 2" xfId="31110"/>
    <cellStyle name="Note 9 4 3 3 3 2 3" xfId="31109"/>
    <cellStyle name="Note 9 4 3 3 3 3" xfId="19684"/>
    <cellStyle name="Note 9 4 3 3 3 3 2" xfId="19685"/>
    <cellStyle name="Note 9 4 3 3 3 3 2 2" xfId="31112"/>
    <cellStyle name="Note 9 4 3 3 3 3 3" xfId="31111"/>
    <cellStyle name="Note 9 4 3 3 3 4" xfId="31108"/>
    <cellStyle name="Note 9 4 3 3 4" xfId="19686"/>
    <cellStyle name="Note 9 4 3 3 4 2" xfId="19687"/>
    <cellStyle name="Note 9 4 3 3 4 2 2" xfId="31114"/>
    <cellStyle name="Note 9 4 3 3 4 3" xfId="31113"/>
    <cellStyle name="Note 9 4 3 3 5" xfId="31102"/>
    <cellStyle name="Note 9 4 3 4" xfId="19688"/>
    <cellStyle name="Note 9 4 3 4 2" xfId="19689"/>
    <cellStyle name="Note 9 4 3 5" xfId="19690"/>
    <cellStyle name="Note 9 4 3 5 2" xfId="31115"/>
    <cellStyle name="Note 9 4 3 6" xfId="19691"/>
    <cellStyle name="Note 9 4 3 6 2" xfId="31116"/>
    <cellStyle name="Note 9 4 4" xfId="19692"/>
    <cellStyle name="Note 9 4 4 2" xfId="19693"/>
    <cellStyle name="Note 9 4 4 2 2" xfId="19694"/>
    <cellStyle name="Note 9 4 4 3" xfId="19695"/>
    <cellStyle name="Note 9 4 4 3 2" xfId="31117"/>
    <cellStyle name="Note 9 4 4 4" xfId="19696"/>
    <cellStyle name="Note 9 4 5" xfId="19697"/>
    <cellStyle name="Note 9 4 5 2" xfId="19698"/>
    <cellStyle name="Note 9 4 5 2 2" xfId="19699"/>
    <cellStyle name="Note 9 4 5 2 2 2" xfId="19700"/>
    <cellStyle name="Note 9 4 5 2 2 2 2" xfId="31121"/>
    <cellStyle name="Note 9 4 5 2 2 3" xfId="31120"/>
    <cellStyle name="Note 9 4 5 2 3" xfId="19701"/>
    <cellStyle name="Note 9 4 5 2 3 2" xfId="19702"/>
    <cellStyle name="Note 9 4 5 2 3 2 2" xfId="31123"/>
    <cellStyle name="Note 9 4 5 2 3 3" xfId="31122"/>
    <cellStyle name="Note 9 4 5 2 4" xfId="31119"/>
    <cellStyle name="Note 9 4 5 3" xfId="19703"/>
    <cellStyle name="Note 9 4 5 3 2" xfId="19704"/>
    <cellStyle name="Note 9 4 5 3 2 2" xfId="19705"/>
    <cellStyle name="Note 9 4 5 3 2 2 2" xfId="31125"/>
    <cellStyle name="Note 9 4 5 3 2 3" xfId="31124"/>
    <cellStyle name="Note 9 4 5 3 3" xfId="19706"/>
    <cellStyle name="Note 9 4 5 3 3 2" xfId="19707"/>
    <cellStyle name="Note 9 4 5 3 3 2 2" xfId="31127"/>
    <cellStyle name="Note 9 4 5 3 3 3" xfId="31126"/>
    <cellStyle name="Note 9 4 5 4" xfId="19708"/>
    <cellStyle name="Note 9 4 5 4 2" xfId="19709"/>
    <cellStyle name="Note 9 4 5 4 2 2" xfId="31129"/>
    <cellStyle name="Note 9 4 5 4 3" xfId="31128"/>
    <cellStyle name="Note 9 4 5 5" xfId="31118"/>
    <cellStyle name="Note 9 4 6" xfId="19710"/>
    <cellStyle name="Note 9 4 6 2" xfId="31130"/>
    <cellStyle name="Note 9 4 7" xfId="19711"/>
    <cellStyle name="Note 9 4 7 2" xfId="31131"/>
    <cellStyle name="Note 9 5" xfId="19712"/>
    <cellStyle name="Note 9 5 2" xfId="19713"/>
    <cellStyle name="Note 9 5 2 2" xfId="19714"/>
    <cellStyle name="Note 9 5 2 2 2" xfId="19715"/>
    <cellStyle name="Note 9 5 2 2 2 2" xfId="19716"/>
    <cellStyle name="Note 9 5 2 2 3" xfId="19717"/>
    <cellStyle name="Note 9 5 2 2 3 2" xfId="19718"/>
    <cellStyle name="Note 9 5 2 2 4" xfId="19719"/>
    <cellStyle name="Note 9 5 2 2 4 2" xfId="31133"/>
    <cellStyle name="Note 9 5 2 2 5" xfId="19720"/>
    <cellStyle name="Note 9 5 2 3" xfId="19721"/>
    <cellStyle name="Note 9 5 2 3 2" xfId="19722"/>
    <cellStyle name="Note 9 5 2 3 3" xfId="19723"/>
    <cellStyle name="Note 9 5 2 4" xfId="19724"/>
    <cellStyle name="Note 9 5 2 4 2" xfId="19725"/>
    <cellStyle name="Note 9 5 2 4 2 2" xfId="19726"/>
    <cellStyle name="Note 9 5 2 4 2 2 2" xfId="19727"/>
    <cellStyle name="Note 9 5 2 4 2 2 2 2" xfId="31137"/>
    <cellStyle name="Note 9 5 2 4 2 2 3" xfId="31136"/>
    <cellStyle name="Note 9 5 2 4 2 3" xfId="19728"/>
    <cellStyle name="Note 9 5 2 4 2 3 2" xfId="19729"/>
    <cellStyle name="Note 9 5 2 4 2 3 2 2" xfId="31139"/>
    <cellStyle name="Note 9 5 2 4 2 3 3" xfId="31138"/>
    <cellStyle name="Note 9 5 2 4 2 4" xfId="31135"/>
    <cellStyle name="Note 9 5 2 4 3" xfId="19730"/>
    <cellStyle name="Note 9 5 2 4 3 2" xfId="19731"/>
    <cellStyle name="Note 9 5 2 4 3 2 2" xfId="19732"/>
    <cellStyle name="Note 9 5 2 4 3 2 2 2" xfId="31142"/>
    <cellStyle name="Note 9 5 2 4 3 2 3" xfId="31141"/>
    <cellStyle name="Note 9 5 2 4 3 3" xfId="19733"/>
    <cellStyle name="Note 9 5 2 4 3 3 2" xfId="19734"/>
    <cellStyle name="Note 9 5 2 4 3 3 2 2" xfId="31144"/>
    <cellStyle name="Note 9 5 2 4 3 3 3" xfId="31143"/>
    <cellStyle name="Note 9 5 2 4 3 4" xfId="31140"/>
    <cellStyle name="Note 9 5 2 4 4" xfId="19735"/>
    <cellStyle name="Note 9 5 2 4 4 2" xfId="19736"/>
    <cellStyle name="Note 9 5 2 4 4 2 2" xfId="31146"/>
    <cellStyle name="Note 9 5 2 4 4 3" xfId="31145"/>
    <cellStyle name="Note 9 5 2 4 5" xfId="31134"/>
    <cellStyle name="Note 9 5 2 5" xfId="19737"/>
    <cellStyle name="Note 9 5 2 6" xfId="19738"/>
    <cellStyle name="Note 9 5 2 6 2" xfId="19739"/>
    <cellStyle name="Note 9 5 2 6 2 2" xfId="19740"/>
    <cellStyle name="Note 9 5 2 6 2 2 2" xfId="31149"/>
    <cellStyle name="Note 9 5 2 6 2 3" xfId="31148"/>
    <cellStyle name="Note 9 5 2 6 3" xfId="19741"/>
    <cellStyle name="Note 9 5 2 6 3 2" xfId="19742"/>
    <cellStyle name="Note 9 5 2 6 3 2 2" xfId="31151"/>
    <cellStyle name="Note 9 5 2 6 3 3" xfId="31150"/>
    <cellStyle name="Note 9 5 2 6 4" xfId="31147"/>
    <cellStyle name="Note 9 5 2 7" xfId="19743"/>
    <cellStyle name="Note 9 5 2 7 2" xfId="19744"/>
    <cellStyle name="Note 9 5 2 7 2 2" xfId="19745"/>
    <cellStyle name="Note 9 5 2 7 2 2 2" xfId="31154"/>
    <cellStyle name="Note 9 5 2 7 2 3" xfId="31153"/>
    <cellStyle name="Note 9 5 2 7 3" xfId="19746"/>
    <cellStyle name="Note 9 5 2 7 3 2" xfId="19747"/>
    <cellStyle name="Note 9 5 2 7 3 2 2" xfId="31156"/>
    <cellStyle name="Note 9 5 2 7 3 3" xfId="31155"/>
    <cellStyle name="Note 9 5 2 7 4" xfId="31152"/>
    <cellStyle name="Note 9 5 2 8" xfId="19748"/>
    <cellStyle name="Note 9 5 2 8 2" xfId="19749"/>
    <cellStyle name="Note 9 5 2 8 2 2" xfId="31158"/>
    <cellStyle name="Note 9 5 2 8 3" xfId="31157"/>
    <cellStyle name="Note 9 5 2 9" xfId="31132"/>
    <cellStyle name="Note 9 5 3" xfId="19750"/>
    <cellStyle name="Note 9 5 3 2" xfId="19751"/>
    <cellStyle name="Note 9 5 3 2 2" xfId="19752"/>
    <cellStyle name="Note 9 5 3 2 2 2" xfId="19753"/>
    <cellStyle name="Note 9 5 3 2 3" xfId="19754"/>
    <cellStyle name="Note 9 5 3 2 3 2" xfId="31159"/>
    <cellStyle name="Note 9 5 3 2 4" xfId="19755"/>
    <cellStyle name="Note 9 5 3 3" xfId="19756"/>
    <cellStyle name="Note 9 5 3 3 2" xfId="19757"/>
    <cellStyle name="Note 9 5 3 3 2 2" xfId="19758"/>
    <cellStyle name="Note 9 5 3 3 2 2 2" xfId="19759"/>
    <cellStyle name="Note 9 5 3 3 2 2 2 2" xfId="31163"/>
    <cellStyle name="Note 9 5 3 3 2 2 3" xfId="31162"/>
    <cellStyle name="Note 9 5 3 3 2 3" xfId="19760"/>
    <cellStyle name="Note 9 5 3 3 2 3 2" xfId="19761"/>
    <cellStyle name="Note 9 5 3 3 2 3 2 2" xfId="31165"/>
    <cellStyle name="Note 9 5 3 3 2 3 3" xfId="31164"/>
    <cellStyle name="Note 9 5 3 3 2 4" xfId="31161"/>
    <cellStyle name="Note 9 5 3 3 3" xfId="19762"/>
    <cellStyle name="Note 9 5 3 3 3 2" xfId="19763"/>
    <cellStyle name="Note 9 5 3 3 3 2 2" xfId="19764"/>
    <cellStyle name="Note 9 5 3 3 3 2 2 2" xfId="31168"/>
    <cellStyle name="Note 9 5 3 3 3 2 3" xfId="31167"/>
    <cellStyle name="Note 9 5 3 3 3 3" xfId="19765"/>
    <cellStyle name="Note 9 5 3 3 3 3 2" xfId="19766"/>
    <cellStyle name="Note 9 5 3 3 3 3 2 2" xfId="31170"/>
    <cellStyle name="Note 9 5 3 3 3 3 3" xfId="31169"/>
    <cellStyle name="Note 9 5 3 3 3 4" xfId="31166"/>
    <cellStyle name="Note 9 5 3 3 4" xfId="19767"/>
    <cellStyle name="Note 9 5 3 3 4 2" xfId="19768"/>
    <cellStyle name="Note 9 5 3 3 4 2 2" xfId="31172"/>
    <cellStyle name="Note 9 5 3 3 4 3" xfId="31171"/>
    <cellStyle name="Note 9 5 3 3 5" xfId="31160"/>
    <cellStyle name="Note 9 5 3 4" xfId="19769"/>
    <cellStyle name="Note 9 5 3 4 2" xfId="19770"/>
    <cellStyle name="Note 9 5 3 5" xfId="19771"/>
    <cellStyle name="Note 9 5 3 5 2" xfId="31173"/>
    <cellStyle name="Note 9 5 3 6" xfId="19772"/>
    <cellStyle name="Note 9 5 3 6 2" xfId="31174"/>
    <cellStyle name="Note 9 5 4" xfId="19773"/>
    <cellStyle name="Note 9 5 4 2" xfId="19774"/>
    <cellStyle name="Note 9 5 4 2 2" xfId="19775"/>
    <cellStyle name="Note 9 5 4 3" xfId="19776"/>
    <cellStyle name="Note 9 5 4 3 2" xfId="31175"/>
    <cellStyle name="Note 9 5 4 4" xfId="19777"/>
    <cellStyle name="Note 9 5 5" xfId="19778"/>
    <cellStyle name="Note 9 5 5 2" xfId="19779"/>
    <cellStyle name="Note 9 5 5 2 2" xfId="19780"/>
    <cellStyle name="Note 9 5 5 2 2 2" xfId="19781"/>
    <cellStyle name="Note 9 5 5 2 2 2 2" xfId="31179"/>
    <cellStyle name="Note 9 5 5 2 2 3" xfId="31178"/>
    <cellStyle name="Note 9 5 5 2 3" xfId="19782"/>
    <cellStyle name="Note 9 5 5 2 3 2" xfId="19783"/>
    <cellStyle name="Note 9 5 5 2 3 2 2" xfId="31181"/>
    <cellStyle name="Note 9 5 5 2 3 3" xfId="31180"/>
    <cellStyle name="Note 9 5 5 2 4" xfId="31177"/>
    <cellStyle name="Note 9 5 5 3" xfId="19784"/>
    <cellStyle name="Note 9 5 5 3 2" xfId="19785"/>
    <cellStyle name="Note 9 5 5 3 2 2" xfId="19786"/>
    <cellStyle name="Note 9 5 5 3 2 2 2" xfId="31183"/>
    <cellStyle name="Note 9 5 5 3 2 3" xfId="31182"/>
    <cellStyle name="Note 9 5 5 3 3" xfId="19787"/>
    <cellStyle name="Note 9 5 5 3 3 2" xfId="19788"/>
    <cellStyle name="Note 9 5 5 3 3 2 2" xfId="31185"/>
    <cellStyle name="Note 9 5 5 3 3 3" xfId="31184"/>
    <cellStyle name="Note 9 5 5 4" xfId="19789"/>
    <cellStyle name="Note 9 5 5 4 2" xfId="19790"/>
    <cellStyle name="Note 9 5 5 4 2 2" xfId="31187"/>
    <cellStyle name="Note 9 5 5 4 3" xfId="31186"/>
    <cellStyle name="Note 9 5 5 5" xfId="31176"/>
    <cellStyle name="Note 9 5 6" xfId="19791"/>
    <cellStyle name="Note 9 5 6 2" xfId="31188"/>
    <cellStyle name="Note 9 5 7" xfId="19792"/>
    <cellStyle name="Note 9 5 7 2" xfId="31189"/>
    <cellStyle name="Note 9 6" xfId="19793"/>
    <cellStyle name="Note 9 6 2" xfId="19794"/>
    <cellStyle name="Note 9 6 2 2" xfId="19795"/>
    <cellStyle name="Note 9 6 2 2 2" xfId="19796"/>
    <cellStyle name="Note 9 6 2 2 2 2" xfId="19797"/>
    <cellStyle name="Note 9 6 2 2 3" xfId="19798"/>
    <cellStyle name="Note 9 6 2 2 3 2" xfId="19799"/>
    <cellStyle name="Note 9 6 2 2 4" xfId="19800"/>
    <cellStyle name="Note 9 6 2 2 4 2" xfId="31191"/>
    <cellStyle name="Note 9 6 2 2 5" xfId="19801"/>
    <cellStyle name="Note 9 6 2 3" xfId="19802"/>
    <cellStyle name="Note 9 6 2 3 2" xfId="19803"/>
    <cellStyle name="Note 9 6 2 3 3" xfId="19804"/>
    <cellStyle name="Note 9 6 2 4" xfId="19805"/>
    <cellStyle name="Note 9 6 2 4 2" xfId="19806"/>
    <cellStyle name="Note 9 6 2 4 2 2" xfId="19807"/>
    <cellStyle name="Note 9 6 2 4 2 2 2" xfId="19808"/>
    <cellStyle name="Note 9 6 2 4 2 2 2 2" xfId="31195"/>
    <cellStyle name="Note 9 6 2 4 2 2 3" xfId="31194"/>
    <cellStyle name="Note 9 6 2 4 2 3" xfId="19809"/>
    <cellStyle name="Note 9 6 2 4 2 3 2" xfId="19810"/>
    <cellStyle name="Note 9 6 2 4 2 3 2 2" xfId="31197"/>
    <cellStyle name="Note 9 6 2 4 2 3 3" xfId="31196"/>
    <cellStyle name="Note 9 6 2 4 2 4" xfId="31193"/>
    <cellStyle name="Note 9 6 2 4 3" xfId="19811"/>
    <cellStyle name="Note 9 6 2 4 3 2" xfId="19812"/>
    <cellStyle name="Note 9 6 2 4 3 2 2" xfId="19813"/>
    <cellStyle name="Note 9 6 2 4 3 2 2 2" xfId="31200"/>
    <cellStyle name="Note 9 6 2 4 3 2 3" xfId="31199"/>
    <cellStyle name="Note 9 6 2 4 3 3" xfId="19814"/>
    <cellStyle name="Note 9 6 2 4 3 3 2" xfId="19815"/>
    <cellStyle name="Note 9 6 2 4 3 3 2 2" xfId="31202"/>
    <cellStyle name="Note 9 6 2 4 3 3 3" xfId="31201"/>
    <cellStyle name="Note 9 6 2 4 3 4" xfId="31198"/>
    <cellStyle name="Note 9 6 2 4 4" xfId="19816"/>
    <cellStyle name="Note 9 6 2 4 4 2" xfId="19817"/>
    <cellStyle name="Note 9 6 2 4 4 2 2" xfId="31204"/>
    <cellStyle name="Note 9 6 2 4 4 3" xfId="31203"/>
    <cellStyle name="Note 9 6 2 4 5" xfId="31192"/>
    <cellStyle name="Note 9 6 2 5" xfId="19818"/>
    <cellStyle name="Note 9 6 2 6" xfId="19819"/>
    <cellStyle name="Note 9 6 2 6 2" xfId="19820"/>
    <cellStyle name="Note 9 6 2 6 2 2" xfId="19821"/>
    <cellStyle name="Note 9 6 2 6 2 2 2" xfId="31207"/>
    <cellStyle name="Note 9 6 2 6 2 3" xfId="31206"/>
    <cellStyle name="Note 9 6 2 6 3" xfId="19822"/>
    <cellStyle name="Note 9 6 2 6 3 2" xfId="19823"/>
    <cellStyle name="Note 9 6 2 6 3 2 2" xfId="31209"/>
    <cellStyle name="Note 9 6 2 6 3 3" xfId="31208"/>
    <cellStyle name="Note 9 6 2 6 4" xfId="31205"/>
    <cellStyle name="Note 9 6 2 7" xfId="19824"/>
    <cellStyle name="Note 9 6 2 7 2" xfId="19825"/>
    <cellStyle name="Note 9 6 2 7 2 2" xfId="19826"/>
    <cellStyle name="Note 9 6 2 7 2 2 2" xfId="31212"/>
    <cellStyle name="Note 9 6 2 7 2 3" xfId="31211"/>
    <cellStyle name="Note 9 6 2 7 3" xfId="19827"/>
    <cellStyle name="Note 9 6 2 7 3 2" xfId="19828"/>
    <cellStyle name="Note 9 6 2 7 3 2 2" xfId="31214"/>
    <cellStyle name="Note 9 6 2 7 3 3" xfId="31213"/>
    <cellStyle name="Note 9 6 2 7 4" xfId="31210"/>
    <cellStyle name="Note 9 6 2 8" xfId="19829"/>
    <cellStyle name="Note 9 6 2 8 2" xfId="19830"/>
    <cellStyle name="Note 9 6 2 8 2 2" xfId="31216"/>
    <cellStyle name="Note 9 6 2 8 3" xfId="31215"/>
    <cellStyle name="Note 9 6 2 9" xfId="31190"/>
    <cellStyle name="Note 9 6 3" xfId="19831"/>
    <cellStyle name="Note 9 6 3 2" xfId="19832"/>
    <cellStyle name="Note 9 6 3 2 2" xfId="19833"/>
    <cellStyle name="Note 9 6 3 2 2 2" xfId="19834"/>
    <cellStyle name="Note 9 6 3 2 3" xfId="19835"/>
    <cellStyle name="Note 9 6 3 2 3 2" xfId="31217"/>
    <cellStyle name="Note 9 6 3 2 4" xfId="19836"/>
    <cellStyle name="Note 9 6 3 3" xfId="19837"/>
    <cellStyle name="Note 9 6 3 3 2" xfId="19838"/>
    <cellStyle name="Note 9 6 3 3 2 2" xfId="19839"/>
    <cellStyle name="Note 9 6 3 3 2 2 2" xfId="19840"/>
    <cellStyle name="Note 9 6 3 3 2 2 2 2" xfId="31221"/>
    <cellStyle name="Note 9 6 3 3 2 2 3" xfId="31220"/>
    <cellStyle name="Note 9 6 3 3 2 3" xfId="19841"/>
    <cellStyle name="Note 9 6 3 3 2 3 2" xfId="19842"/>
    <cellStyle name="Note 9 6 3 3 2 3 2 2" xfId="31223"/>
    <cellStyle name="Note 9 6 3 3 2 3 3" xfId="31222"/>
    <cellStyle name="Note 9 6 3 3 2 4" xfId="31219"/>
    <cellStyle name="Note 9 6 3 3 3" xfId="19843"/>
    <cellStyle name="Note 9 6 3 3 3 2" xfId="19844"/>
    <cellStyle name="Note 9 6 3 3 3 2 2" xfId="19845"/>
    <cellStyle name="Note 9 6 3 3 3 2 2 2" xfId="31226"/>
    <cellStyle name="Note 9 6 3 3 3 2 3" xfId="31225"/>
    <cellStyle name="Note 9 6 3 3 3 3" xfId="19846"/>
    <cellStyle name="Note 9 6 3 3 3 3 2" xfId="19847"/>
    <cellStyle name="Note 9 6 3 3 3 3 2 2" xfId="31228"/>
    <cellStyle name="Note 9 6 3 3 3 3 3" xfId="31227"/>
    <cellStyle name="Note 9 6 3 3 3 4" xfId="31224"/>
    <cellStyle name="Note 9 6 3 3 4" xfId="19848"/>
    <cellStyle name="Note 9 6 3 3 4 2" xfId="19849"/>
    <cellStyle name="Note 9 6 3 3 4 2 2" xfId="31230"/>
    <cellStyle name="Note 9 6 3 3 4 3" xfId="31229"/>
    <cellStyle name="Note 9 6 3 3 5" xfId="31218"/>
    <cellStyle name="Note 9 6 3 4" xfId="19850"/>
    <cellStyle name="Note 9 6 3 4 2" xfId="19851"/>
    <cellStyle name="Note 9 6 3 5" xfId="19852"/>
    <cellStyle name="Note 9 6 3 5 2" xfId="31231"/>
    <cellStyle name="Note 9 6 3 6" xfId="19853"/>
    <cellStyle name="Note 9 6 3 6 2" xfId="31232"/>
    <cellStyle name="Note 9 6 4" xfId="19854"/>
    <cellStyle name="Note 9 6 4 2" xfId="19855"/>
    <cellStyle name="Note 9 6 4 2 2" xfId="19856"/>
    <cellStyle name="Note 9 6 4 3" xfId="19857"/>
    <cellStyle name="Note 9 6 4 3 2" xfId="31233"/>
    <cellStyle name="Note 9 6 4 4" xfId="19858"/>
    <cellStyle name="Note 9 6 5" xfId="19859"/>
    <cellStyle name="Note 9 6 5 2" xfId="19860"/>
    <cellStyle name="Note 9 6 5 2 2" xfId="19861"/>
    <cellStyle name="Note 9 6 5 2 2 2" xfId="19862"/>
    <cellStyle name="Note 9 6 5 2 2 2 2" xfId="31237"/>
    <cellStyle name="Note 9 6 5 2 2 3" xfId="31236"/>
    <cellStyle name="Note 9 6 5 2 3" xfId="19863"/>
    <cellStyle name="Note 9 6 5 2 3 2" xfId="19864"/>
    <cellStyle name="Note 9 6 5 2 3 2 2" xfId="31239"/>
    <cellStyle name="Note 9 6 5 2 3 3" xfId="31238"/>
    <cellStyle name="Note 9 6 5 2 4" xfId="31235"/>
    <cellStyle name="Note 9 6 5 3" xfId="19865"/>
    <cellStyle name="Note 9 6 5 3 2" xfId="19866"/>
    <cellStyle name="Note 9 6 5 3 2 2" xfId="19867"/>
    <cellStyle name="Note 9 6 5 3 2 2 2" xfId="31241"/>
    <cellStyle name="Note 9 6 5 3 2 3" xfId="31240"/>
    <cellStyle name="Note 9 6 5 3 3" xfId="19868"/>
    <cellStyle name="Note 9 6 5 3 3 2" xfId="19869"/>
    <cellStyle name="Note 9 6 5 3 3 2 2" xfId="31243"/>
    <cellStyle name="Note 9 6 5 3 3 3" xfId="31242"/>
    <cellStyle name="Note 9 6 5 4" xfId="19870"/>
    <cellStyle name="Note 9 6 5 4 2" xfId="19871"/>
    <cellStyle name="Note 9 6 5 4 2 2" xfId="31245"/>
    <cellStyle name="Note 9 6 5 4 3" xfId="31244"/>
    <cellStyle name="Note 9 6 5 5" xfId="31234"/>
    <cellStyle name="Note 9 6 6" xfId="19872"/>
    <cellStyle name="Note 9 6 6 2" xfId="31246"/>
    <cellStyle name="Note 9 6 7" xfId="19873"/>
    <cellStyle name="Note 9 6 7 2" xfId="31247"/>
    <cellStyle name="Note 9 7" xfId="19874"/>
    <cellStyle name="Note 9 7 2" xfId="19875"/>
    <cellStyle name="Note 9 7 2 2" xfId="19876"/>
    <cellStyle name="Note 9 7 2 2 2" xfId="19877"/>
    <cellStyle name="Note 9 7 2 2 2 2" xfId="19878"/>
    <cellStyle name="Note 9 7 2 2 3" xfId="19879"/>
    <cellStyle name="Note 9 7 2 2 3 2" xfId="19880"/>
    <cellStyle name="Note 9 7 2 2 4" xfId="19881"/>
    <cellStyle name="Note 9 7 2 2 4 2" xfId="31249"/>
    <cellStyle name="Note 9 7 2 2 5" xfId="19882"/>
    <cellStyle name="Note 9 7 2 3" xfId="19883"/>
    <cellStyle name="Note 9 7 2 3 2" xfId="19884"/>
    <cellStyle name="Note 9 7 2 3 3" xfId="19885"/>
    <cellStyle name="Note 9 7 2 4" xfId="19886"/>
    <cellStyle name="Note 9 7 2 4 2" xfId="19887"/>
    <cellStyle name="Note 9 7 2 4 2 2" xfId="19888"/>
    <cellStyle name="Note 9 7 2 4 2 2 2" xfId="19889"/>
    <cellStyle name="Note 9 7 2 4 2 2 2 2" xfId="31253"/>
    <cellStyle name="Note 9 7 2 4 2 2 3" xfId="31252"/>
    <cellStyle name="Note 9 7 2 4 2 3" xfId="19890"/>
    <cellStyle name="Note 9 7 2 4 2 3 2" xfId="19891"/>
    <cellStyle name="Note 9 7 2 4 2 3 2 2" xfId="31255"/>
    <cellStyle name="Note 9 7 2 4 2 3 3" xfId="31254"/>
    <cellStyle name="Note 9 7 2 4 2 4" xfId="31251"/>
    <cellStyle name="Note 9 7 2 4 3" xfId="19892"/>
    <cellStyle name="Note 9 7 2 4 3 2" xfId="19893"/>
    <cellStyle name="Note 9 7 2 4 3 2 2" xfId="19894"/>
    <cellStyle name="Note 9 7 2 4 3 2 2 2" xfId="31258"/>
    <cellStyle name="Note 9 7 2 4 3 2 3" xfId="31257"/>
    <cellStyle name="Note 9 7 2 4 3 3" xfId="19895"/>
    <cellStyle name="Note 9 7 2 4 3 3 2" xfId="19896"/>
    <cellStyle name="Note 9 7 2 4 3 3 2 2" xfId="31260"/>
    <cellStyle name="Note 9 7 2 4 3 3 3" xfId="31259"/>
    <cellStyle name="Note 9 7 2 4 3 4" xfId="31256"/>
    <cellStyle name="Note 9 7 2 4 4" xfId="19897"/>
    <cellStyle name="Note 9 7 2 4 4 2" xfId="19898"/>
    <cellStyle name="Note 9 7 2 4 4 2 2" xfId="31262"/>
    <cellStyle name="Note 9 7 2 4 4 3" xfId="31261"/>
    <cellStyle name="Note 9 7 2 4 5" xfId="31250"/>
    <cellStyle name="Note 9 7 2 5" xfId="19899"/>
    <cellStyle name="Note 9 7 2 6" xfId="19900"/>
    <cellStyle name="Note 9 7 2 6 2" xfId="19901"/>
    <cellStyle name="Note 9 7 2 6 2 2" xfId="19902"/>
    <cellStyle name="Note 9 7 2 6 2 2 2" xfId="31265"/>
    <cellStyle name="Note 9 7 2 6 2 3" xfId="31264"/>
    <cellStyle name="Note 9 7 2 6 3" xfId="19903"/>
    <cellStyle name="Note 9 7 2 6 3 2" xfId="19904"/>
    <cellStyle name="Note 9 7 2 6 3 2 2" xfId="31267"/>
    <cellStyle name="Note 9 7 2 6 3 3" xfId="31266"/>
    <cellStyle name="Note 9 7 2 6 4" xfId="31263"/>
    <cellStyle name="Note 9 7 2 7" xfId="19905"/>
    <cellStyle name="Note 9 7 2 7 2" xfId="19906"/>
    <cellStyle name="Note 9 7 2 7 2 2" xfId="19907"/>
    <cellStyle name="Note 9 7 2 7 2 2 2" xfId="31270"/>
    <cellStyle name="Note 9 7 2 7 2 3" xfId="31269"/>
    <cellStyle name="Note 9 7 2 7 3" xfId="19908"/>
    <cellStyle name="Note 9 7 2 7 3 2" xfId="19909"/>
    <cellStyle name="Note 9 7 2 7 3 2 2" xfId="31272"/>
    <cellStyle name="Note 9 7 2 7 3 3" xfId="31271"/>
    <cellStyle name="Note 9 7 2 7 4" xfId="31268"/>
    <cellStyle name="Note 9 7 2 8" xfId="19910"/>
    <cellStyle name="Note 9 7 2 8 2" xfId="19911"/>
    <cellStyle name="Note 9 7 2 8 2 2" xfId="31274"/>
    <cellStyle name="Note 9 7 2 8 3" xfId="31273"/>
    <cellStyle name="Note 9 7 2 9" xfId="31248"/>
    <cellStyle name="Note 9 7 3" xfId="19912"/>
    <cellStyle name="Note 9 7 3 2" xfId="19913"/>
    <cellStyle name="Note 9 7 3 2 2" xfId="19914"/>
    <cellStyle name="Note 9 7 3 2 2 2" xfId="19915"/>
    <cellStyle name="Note 9 7 3 2 3" xfId="19916"/>
    <cellStyle name="Note 9 7 3 2 3 2" xfId="31275"/>
    <cellStyle name="Note 9 7 3 2 4" xfId="19917"/>
    <cellStyle name="Note 9 7 3 3" xfId="19918"/>
    <cellStyle name="Note 9 7 3 3 2" xfId="19919"/>
    <cellStyle name="Note 9 7 3 3 2 2" xfId="19920"/>
    <cellStyle name="Note 9 7 3 3 2 2 2" xfId="19921"/>
    <cellStyle name="Note 9 7 3 3 2 2 2 2" xfId="31279"/>
    <cellStyle name="Note 9 7 3 3 2 2 3" xfId="31278"/>
    <cellStyle name="Note 9 7 3 3 2 3" xfId="19922"/>
    <cellStyle name="Note 9 7 3 3 2 3 2" xfId="19923"/>
    <cellStyle name="Note 9 7 3 3 2 3 2 2" xfId="31281"/>
    <cellStyle name="Note 9 7 3 3 2 3 3" xfId="31280"/>
    <cellStyle name="Note 9 7 3 3 2 4" xfId="31277"/>
    <cellStyle name="Note 9 7 3 3 3" xfId="19924"/>
    <cellStyle name="Note 9 7 3 3 3 2" xfId="19925"/>
    <cellStyle name="Note 9 7 3 3 3 2 2" xfId="19926"/>
    <cellStyle name="Note 9 7 3 3 3 2 2 2" xfId="31284"/>
    <cellStyle name="Note 9 7 3 3 3 2 3" xfId="31283"/>
    <cellStyle name="Note 9 7 3 3 3 3" xfId="19927"/>
    <cellStyle name="Note 9 7 3 3 3 3 2" xfId="19928"/>
    <cellStyle name="Note 9 7 3 3 3 3 2 2" xfId="31286"/>
    <cellStyle name="Note 9 7 3 3 3 3 3" xfId="31285"/>
    <cellStyle name="Note 9 7 3 3 3 4" xfId="31282"/>
    <cellStyle name="Note 9 7 3 3 4" xfId="19929"/>
    <cellStyle name="Note 9 7 3 3 4 2" xfId="19930"/>
    <cellStyle name="Note 9 7 3 3 4 2 2" xfId="31288"/>
    <cellStyle name="Note 9 7 3 3 4 3" xfId="31287"/>
    <cellStyle name="Note 9 7 3 3 5" xfId="31276"/>
    <cellStyle name="Note 9 7 3 4" xfId="19931"/>
    <cellStyle name="Note 9 7 3 4 2" xfId="19932"/>
    <cellStyle name="Note 9 7 3 5" xfId="19933"/>
    <cellStyle name="Note 9 7 3 5 2" xfId="31289"/>
    <cellStyle name="Note 9 7 3 6" xfId="19934"/>
    <cellStyle name="Note 9 7 3 6 2" xfId="31290"/>
    <cellStyle name="Note 9 7 4" xfId="19935"/>
    <cellStyle name="Note 9 7 4 2" xfId="19936"/>
    <cellStyle name="Note 9 7 4 2 2" xfId="19937"/>
    <cellStyle name="Note 9 7 4 3" xfId="19938"/>
    <cellStyle name="Note 9 7 4 3 2" xfId="31291"/>
    <cellStyle name="Note 9 7 4 4" xfId="19939"/>
    <cellStyle name="Note 9 7 5" xfId="19940"/>
    <cellStyle name="Note 9 7 5 2" xfId="19941"/>
    <cellStyle name="Note 9 7 5 2 2" xfId="19942"/>
    <cellStyle name="Note 9 7 5 2 2 2" xfId="19943"/>
    <cellStyle name="Note 9 7 5 2 2 2 2" xfId="31295"/>
    <cellStyle name="Note 9 7 5 2 2 3" xfId="31294"/>
    <cellStyle name="Note 9 7 5 2 3" xfId="19944"/>
    <cellStyle name="Note 9 7 5 2 3 2" xfId="19945"/>
    <cellStyle name="Note 9 7 5 2 3 2 2" xfId="31297"/>
    <cellStyle name="Note 9 7 5 2 3 3" xfId="31296"/>
    <cellStyle name="Note 9 7 5 2 4" xfId="31293"/>
    <cellStyle name="Note 9 7 5 3" xfId="19946"/>
    <cellStyle name="Note 9 7 5 3 2" xfId="19947"/>
    <cellStyle name="Note 9 7 5 3 2 2" xfId="19948"/>
    <cellStyle name="Note 9 7 5 3 2 2 2" xfId="31299"/>
    <cellStyle name="Note 9 7 5 3 2 3" xfId="31298"/>
    <cellStyle name="Note 9 7 5 3 3" xfId="19949"/>
    <cellStyle name="Note 9 7 5 3 3 2" xfId="19950"/>
    <cellStyle name="Note 9 7 5 3 3 2 2" xfId="31301"/>
    <cellStyle name="Note 9 7 5 3 3 3" xfId="31300"/>
    <cellStyle name="Note 9 7 5 4" xfId="19951"/>
    <cellStyle name="Note 9 7 5 4 2" xfId="19952"/>
    <cellStyle name="Note 9 7 5 4 2 2" xfId="31303"/>
    <cellStyle name="Note 9 7 5 4 3" xfId="31302"/>
    <cellStyle name="Note 9 7 5 5" xfId="31292"/>
    <cellStyle name="Note 9 7 6" xfId="19953"/>
    <cellStyle name="Note 9 7 6 2" xfId="31304"/>
    <cellStyle name="Note 9 7 7" xfId="19954"/>
    <cellStyle name="Note 9 7 7 2" xfId="31305"/>
    <cellStyle name="Note 9 8" xfId="19955"/>
    <cellStyle name="Note 9 8 2" xfId="19956"/>
    <cellStyle name="Note 9 8 2 2" xfId="19957"/>
    <cellStyle name="Note 9 8 2 2 2" xfId="19958"/>
    <cellStyle name="Note 9 8 2 2 2 2" xfId="19959"/>
    <cellStyle name="Note 9 8 2 2 3" xfId="19960"/>
    <cellStyle name="Note 9 8 2 2 3 2" xfId="19961"/>
    <cellStyle name="Note 9 8 2 2 4" xfId="19962"/>
    <cellStyle name="Note 9 8 2 2 4 2" xfId="31307"/>
    <cellStyle name="Note 9 8 2 2 5" xfId="19963"/>
    <cellStyle name="Note 9 8 2 3" xfId="19964"/>
    <cellStyle name="Note 9 8 2 3 2" xfId="19965"/>
    <cellStyle name="Note 9 8 2 3 3" xfId="19966"/>
    <cellStyle name="Note 9 8 2 4" xfId="19967"/>
    <cellStyle name="Note 9 8 2 4 2" xfId="19968"/>
    <cellStyle name="Note 9 8 2 4 2 2" xfId="19969"/>
    <cellStyle name="Note 9 8 2 4 2 2 2" xfId="19970"/>
    <cellStyle name="Note 9 8 2 4 2 2 2 2" xfId="31311"/>
    <cellStyle name="Note 9 8 2 4 2 2 3" xfId="31310"/>
    <cellStyle name="Note 9 8 2 4 2 3" xfId="19971"/>
    <cellStyle name="Note 9 8 2 4 2 3 2" xfId="19972"/>
    <cellStyle name="Note 9 8 2 4 2 3 2 2" xfId="31313"/>
    <cellStyle name="Note 9 8 2 4 2 3 3" xfId="31312"/>
    <cellStyle name="Note 9 8 2 4 2 4" xfId="31309"/>
    <cellStyle name="Note 9 8 2 4 3" xfId="19973"/>
    <cellStyle name="Note 9 8 2 4 3 2" xfId="19974"/>
    <cellStyle name="Note 9 8 2 4 3 2 2" xfId="19975"/>
    <cellStyle name="Note 9 8 2 4 3 2 2 2" xfId="31316"/>
    <cellStyle name="Note 9 8 2 4 3 2 3" xfId="31315"/>
    <cellStyle name="Note 9 8 2 4 3 3" xfId="19976"/>
    <cellStyle name="Note 9 8 2 4 3 3 2" xfId="19977"/>
    <cellStyle name="Note 9 8 2 4 3 3 2 2" xfId="31318"/>
    <cellStyle name="Note 9 8 2 4 3 3 3" xfId="31317"/>
    <cellStyle name="Note 9 8 2 4 3 4" xfId="31314"/>
    <cellStyle name="Note 9 8 2 4 4" xfId="19978"/>
    <cellStyle name="Note 9 8 2 4 4 2" xfId="19979"/>
    <cellStyle name="Note 9 8 2 4 4 2 2" xfId="31320"/>
    <cellStyle name="Note 9 8 2 4 4 3" xfId="31319"/>
    <cellStyle name="Note 9 8 2 4 5" xfId="31308"/>
    <cellStyle name="Note 9 8 2 5" xfId="19980"/>
    <cellStyle name="Note 9 8 2 6" xfId="19981"/>
    <cellStyle name="Note 9 8 2 6 2" xfId="19982"/>
    <cellStyle name="Note 9 8 2 6 2 2" xfId="19983"/>
    <cellStyle name="Note 9 8 2 6 2 2 2" xfId="31323"/>
    <cellStyle name="Note 9 8 2 6 2 3" xfId="31322"/>
    <cellStyle name="Note 9 8 2 6 3" xfId="19984"/>
    <cellStyle name="Note 9 8 2 6 3 2" xfId="19985"/>
    <cellStyle name="Note 9 8 2 6 3 2 2" xfId="31325"/>
    <cellStyle name="Note 9 8 2 6 3 3" xfId="31324"/>
    <cellStyle name="Note 9 8 2 6 4" xfId="31321"/>
    <cellStyle name="Note 9 8 2 7" xfId="19986"/>
    <cellStyle name="Note 9 8 2 7 2" xfId="19987"/>
    <cellStyle name="Note 9 8 2 7 2 2" xfId="19988"/>
    <cellStyle name="Note 9 8 2 7 2 2 2" xfId="31328"/>
    <cellStyle name="Note 9 8 2 7 2 3" xfId="31327"/>
    <cellStyle name="Note 9 8 2 7 3" xfId="19989"/>
    <cellStyle name="Note 9 8 2 7 3 2" xfId="19990"/>
    <cellStyle name="Note 9 8 2 7 3 2 2" xfId="31330"/>
    <cellStyle name="Note 9 8 2 7 3 3" xfId="31329"/>
    <cellStyle name="Note 9 8 2 7 4" xfId="31326"/>
    <cellStyle name="Note 9 8 2 8" xfId="19991"/>
    <cellStyle name="Note 9 8 2 8 2" xfId="19992"/>
    <cellStyle name="Note 9 8 2 8 2 2" xfId="31332"/>
    <cellStyle name="Note 9 8 2 8 3" xfId="31331"/>
    <cellStyle name="Note 9 8 2 9" xfId="31306"/>
    <cellStyle name="Note 9 8 3" xfId="19993"/>
    <cellStyle name="Note 9 8 3 2" xfId="19994"/>
    <cellStyle name="Note 9 8 3 2 2" xfId="19995"/>
    <cellStyle name="Note 9 8 3 2 2 2" xfId="19996"/>
    <cellStyle name="Note 9 8 3 2 3" xfId="19997"/>
    <cellStyle name="Note 9 8 3 2 3 2" xfId="31333"/>
    <cellStyle name="Note 9 8 3 2 4" xfId="19998"/>
    <cellStyle name="Note 9 8 3 3" xfId="19999"/>
    <cellStyle name="Note 9 8 3 3 2" xfId="20000"/>
    <cellStyle name="Note 9 8 3 3 2 2" xfId="20001"/>
    <cellStyle name="Note 9 8 3 3 2 2 2" xfId="20002"/>
    <cellStyle name="Note 9 8 3 3 2 2 2 2" xfId="31337"/>
    <cellStyle name="Note 9 8 3 3 2 2 3" xfId="31336"/>
    <cellStyle name="Note 9 8 3 3 2 3" xfId="20003"/>
    <cellStyle name="Note 9 8 3 3 2 3 2" xfId="20004"/>
    <cellStyle name="Note 9 8 3 3 2 3 2 2" xfId="31339"/>
    <cellStyle name="Note 9 8 3 3 2 3 3" xfId="31338"/>
    <cellStyle name="Note 9 8 3 3 2 4" xfId="31335"/>
    <cellStyle name="Note 9 8 3 3 3" xfId="20005"/>
    <cellStyle name="Note 9 8 3 3 3 2" xfId="20006"/>
    <cellStyle name="Note 9 8 3 3 3 2 2" xfId="20007"/>
    <cellStyle name="Note 9 8 3 3 3 2 2 2" xfId="31342"/>
    <cellStyle name="Note 9 8 3 3 3 2 3" xfId="31341"/>
    <cellStyle name="Note 9 8 3 3 3 3" xfId="20008"/>
    <cellStyle name="Note 9 8 3 3 3 3 2" xfId="20009"/>
    <cellStyle name="Note 9 8 3 3 3 3 2 2" xfId="31344"/>
    <cellStyle name="Note 9 8 3 3 3 3 3" xfId="31343"/>
    <cellStyle name="Note 9 8 3 3 3 4" xfId="31340"/>
    <cellStyle name="Note 9 8 3 3 4" xfId="20010"/>
    <cellStyle name="Note 9 8 3 3 4 2" xfId="20011"/>
    <cellStyle name="Note 9 8 3 3 4 2 2" xfId="31346"/>
    <cellStyle name="Note 9 8 3 3 4 3" xfId="31345"/>
    <cellStyle name="Note 9 8 3 3 5" xfId="31334"/>
    <cellStyle name="Note 9 8 3 4" xfId="20012"/>
    <cellStyle name="Note 9 8 3 4 2" xfId="20013"/>
    <cellStyle name="Note 9 8 3 5" xfId="20014"/>
    <cellStyle name="Note 9 8 3 5 2" xfId="31347"/>
    <cellStyle name="Note 9 8 3 6" xfId="20015"/>
    <cellStyle name="Note 9 8 3 6 2" xfId="31348"/>
    <cellStyle name="Note 9 8 4" xfId="20016"/>
    <cellStyle name="Note 9 8 4 2" xfId="20017"/>
    <cellStyle name="Note 9 8 4 2 2" xfId="20018"/>
    <cellStyle name="Note 9 8 4 3" xfId="20019"/>
    <cellStyle name="Note 9 8 4 3 2" xfId="31349"/>
    <cellStyle name="Note 9 8 4 4" xfId="20020"/>
    <cellStyle name="Note 9 8 5" xfId="20021"/>
    <cellStyle name="Note 9 8 5 2" xfId="20022"/>
    <cellStyle name="Note 9 8 5 2 2" xfId="20023"/>
    <cellStyle name="Note 9 8 5 2 2 2" xfId="20024"/>
    <cellStyle name="Note 9 8 5 2 2 2 2" xfId="31353"/>
    <cellStyle name="Note 9 8 5 2 2 3" xfId="31352"/>
    <cellStyle name="Note 9 8 5 2 3" xfId="20025"/>
    <cellStyle name="Note 9 8 5 2 3 2" xfId="20026"/>
    <cellStyle name="Note 9 8 5 2 3 2 2" xfId="31355"/>
    <cellStyle name="Note 9 8 5 2 3 3" xfId="31354"/>
    <cellStyle name="Note 9 8 5 2 4" xfId="31351"/>
    <cellStyle name="Note 9 8 5 3" xfId="20027"/>
    <cellStyle name="Note 9 8 5 3 2" xfId="20028"/>
    <cellStyle name="Note 9 8 5 3 2 2" xfId="20029"/>
    <cellStyle name="Note 9 8 5 3 2 2 2" xfId="31357"/>
    <cellStyle name="Note 9 8 5 3 2 3" xfId="31356"/>
    <cellStyle name="Note 9 8 5 3 3" xfId="20030"/>
    <cellStyle name="Note 9 8 5 3 3 2" xfId="20031"/>
    <cellStyle name="Note 9 8 5 3 3 2 2" xfId="31359"/>
    <cellStyle name="Note 9 8 5 3 3 3" xfId="31358"/>
    <cellStyle name="Note 9 8 5 4" xfId="20032"/>
    <cellStyle name="Note 9 8 5 4 2" xfId="20033"/>
    <cellStyle name="Note 9 8 5 4 2 2" xfId="31361"/>
    <cellStyle name="Note 9 8 5 4 3" xfId="31360"/>
    <cellStyle name="Note 9 8 5 5" xfId="31350"/>
    <cellStyle name="Note 9 8 6" xfId="20034"/>
    <cellStyle name="Note 9 8 6 2" xfId="31362"/>
    <cellStyle name="Note 9 8 7" xfId="20035"/>
    <cellStyle name="Note 9 8 7 2" xfId="31363"/>
    <cellStyle name="NOTE01" xfId="20036"/>
    <cellStyle name="NOTE01 2" xfId="32531"/>
    <cellStyle name="notes" xfId="20037"/>
    <cellStyle name="Output" xfId="20038"/>
    <cellStyle name="Output 2" xfId="20039"/>
    <cellStyle name="Output 2 2" xfId="20040"/>
    <cellStyle name="Output 2 2 2" xfId="31365"/>
    <cellStyle name="Output 2 3" xfId="20041"/>
    <cellStyle name="Output 2 3 2" xfId="31366"/>
    <cellStyle name="Output 2 4" xfId="20042"/>
    <cellStyle name="Output 2 4 2" xfId="31367"/>
    <cellStyle name="Output 3" xfId="20043"/>
    <cellStyle name="Output 3 2" xfId="20044"/>
    <cellStyle name="Output 3 2 2" xfId="31368"/>
    <cellStyle name="Output 4" xfId="20045"/>
    <cellStyle name="Output 4 2" xfId="31369"/>
    <cellStyle name="Output 5" xfId="31364"/>
    <cellStyle name="Percent [2]" xfId="20046"/>
    <cellStyle name="Percent 2" xfId="20047"/>
    <cellStyle name="Percent 2 10" xfId="20048"/>
    <cellStyle name="Percent 2 10 2" xfId="20049"/>
    <cellStyle name="Percent 2 11" xfId="20050"/>
    <cellStyle name="Percent 2 11 2" xfId="20051"/>
    <cellStyle name="Percent 2 12" xfId="20052"/>
    <cellStyle name="Percent 2 12 2" xfId="20053"/>
    <cellStyle name="Percent 2 13" xfId="20054"/>
    <cellStyle name="Percent 2 14" xfId="20055"/>
    <cellStyle name="Percent 2 15" xfId="20056"/>
    <cellStyle name="Percent 2 16" xfId="20057"/>
    <cellStyle name="Percent 2 2" xfId="20058"/>
    <cellStyle name="Percent 2 2 10" xfId="20059"/>
    <cellStyle name="Percent 2 2 10 2" xfId="20060"/>
    <cellStyle name="Percent 2 2 10 3" xfId="20061"/>
    <cellStyle name="Percent 2 2 10 4" xfId="20062"/>
    <cellStyle name="Percent 2 2 11" xfId="20063"/>
    <cellStyle name="Percent 2 2 11 2" xfId="20064"/>
    <cellStyle name="Percent 2 2 11 3" xfId="20065"/>
    <cellStyle name="Percent 2 2 12" xfId="20066"/>
    <cellStyle name="Percent 2 2 13" xfId="20067"/>
    <cellStyle name="Percent 2 2 14" xfId="20068"/>
    <cellStyle name="Percent 2 2 2" xfId="20069"/>
    <cellStyle name="Percent 2 2 2 2" xfId="20070"/>
    <cellStyle name="Percent 2 2 2 2 2" xfId="20071"/>
    <cellStyle name="Percent 2 2 2 2 2 2" xfId="20072"/>
    <cellStyle name="Percent 2 2 2 2 2 2 2" xfId="20073"/>
    <cellStyle name="Percent 2 2 2 2 2 2 2 2" xfId="20074"/>
    <cellStyle name="Percent 2 2 2 2 2 2 3" xfId="20075"/>
    <cellStyle name="Percent 2 2 2 2 2 2 3 2" xfId="20076"/>
    <cellStyle name="Percent 2 2 2 2 2 2 4" xfId="20077"/>
    <cellStyle name="Percent 2 2 2 2 2 3" xfId="20078"/>
    <cellStyle name="Percent 2 2 2 2 2 3 2" xfId="20079"/>
    <cellStyle name="Percent 2 2 2 2 2 4" xfId="20080"/>
    <cellStyle name="Percent 2 2 2 2 2 4 2" xfId="20081"/>
    <cellStyle name="Percent 2 2 2 2 2 5" xfId="20082"/>
    <cellStyle name="Percent 2 2 2 2 2 6" xfId="20083"/>
    <cellStyle name="Percent 2 2 2 2 3" xfId="20084"/>
    <cellStyle name="Percent 2 2 2 2 3 2" xfId="20085"/>
    <cellStyle name="Percent 2 2 2 2 3 2 2" xfId="20086"/>
    <cellStyle name="Percent 2 2 2 2 3 3" xfId="20087"/>
    <cellStyle name="Percent 2 2 2 2 3 3 2" xfId="20088"/>
    <cellStyle name="Percent 2 2 2 2 3 4" xfId="20089"/>
    <cellStyle name="Percent 2 2 2 2 3 5" xfId="20090"/>
    <cellStyle name="Percent 2 2 2 2 4" xfId="20091"/>
    <cellStyle name="Percent 2 2 2 2 4 2" xfId="20092"/>
    <cellStyle name="Percent 2 2 2 2 4 3" xfId="20093"/>
    <cellStyle name="Percent 2 2 2 2 4 4" xfId="20094"/>
    <cellStyle name="Percent 2 2 2 2 5" xfId="20095"/>
    <cellStyle name="Percent 2 2 2 2 5 2" xfId="20096"/>
    <cellStyle name="Percent 2 2 2 2 6" xfId="20097"/>
    <cellStyle name="Percent 2 2 2 2 7" xfId="20098"/>
    <cellStyle name="Percent 2 2 2 3" xfId="20099"/>
    <cellStyle name="Percent 2 2 2 3 2" xfId="20100"/>
    <cellStyle name="Percent 2 2 2 3 2 2" xfId="20101"/>
    <cellStyle name="Percent 2 2 2 3 2 2 2" xfId="20102"/>
    <cellStyle name="Percent 2 2 2 3 2 3" xfId="20103"/>
    <cellStyle name="Percent 2 2 2 3 2 3 2" xfId="20104"/>
    <cellStyle name="Percent 2 2 2 3 2 4" xfId="20105"/>
    <cellStyle name="Percent 2 2 2 3 2 5" xfId="20106"/>
    <cellStyle name="Percent 2 2 2 3 3" xfId="20107"/>
    <cellStyle name="Percent 2 2 2 3 3 2" xfId="20108"/>
    <cellStyle name="Percent 2 2 2 3 4" xfId="20109"/>
    <cellStyle name="Percent 2 2 2 3 4 2" xfId="20110"/>
    <cellStyle name="Percent 2 2 2 3 5" xfId="20111"/>
    <cellStyle name="Percent 2 2 2 3 6" xfId="20112"/>
    <cellStyle name="Percent 2 2 2 4" xfId="20113"/>
    <cellStyle name="Percent 2 2 2 4 2" xfId="20114"/>
    <cellStyle name="Percent 2 2 2 4 2 2" xfId="20115"/>
    <cellStyle name="Percent 2 2 2 4 3" xfId="20116"/>
    <cellStyle name="Percent 2 2 2 4 3 2" xfId="20117"/>
    <cellStyle name="Percent 2 2 2 4 4" xfId="20118"/>
    <cellStyle name="Percent 2 2 2 4 5" xfId="20119"/>
    <cellStyle name="Percent 2 2 2 5" xfId="20120"/>
    <cellStyle name="Percent 2 2 2 5 2" xfId="20121"/>
    <cellStyle name="Percent 2 2 2 5 3" xfId="20122"/>
    <cellStyle name="Percent 2 2 2 5 4" xfId="20123"/>
    <cellStyle name="Percent 2 2 2 6" xfId="20124"/>
    <cellStyle name="Percent 2 2 2 6 2" xfId="20125"/>
    <cellStyle name="Percent 2 2 2 6 3" xfId="20126"/>
    <cellStyle name="Percent 2 2 2 6 4" xfId="20127"/>
    <cellStyle name="Percent 2 2 2 7" xfId="20128"/>
    <cellStyle name="Percent 2 2 2 7 2" xfId="20129"/>
    <cellStyle name="Percent 2 2 2 7 3" xfId="20130"/>
    <cellStyle name="Percent 2 2 2 8" xfId="20131"/>
    <cellStyle name="Percent 2 2 3" xfId="20132"/>
    <cellStyle name="Percent 2 2 3 2" xfId="20133"/>
    <cellStyle name="Percent 2 2 3 2 2" xfId="20134"/>
    <cellStyle name="Percent 2 2 3 2 2 2" xfId="20135"/>
    <cellStyle name="Percent 2 2 3 2 2 2 2" xfId="20136"/>
    <cellStyle name="Percent 2 2 3 2 2 2 2 2" xfId="20137"/>
    <cellStyle name="Percent 2 2 3 2 2 2 3" xfId="20138"/>
    <cellStyle name="Percent 2 2 3 2 2 2 3 2" xfId="20139"/>
    <cellStyle name="Percent 2 2 3 2 2 2 4" xfId="20140"/>
    <cellStyle name="Percent 2 2 3 2 2 3" xfId="20141"/>
    <cellStyle name="Percent 2 2 3 2 2 3 2" xfId="20142"/>
    <cellStyle name="Percent 2 2 3 2 2 4" xfId="20143"/>
    <cellStyle name="Percent 2 2 3 2 2 4 2" xfId="20144"/>
    <cellStyle name="Percent 2 2 3 2 2 5" xfId="20145"/>
    <cellStyle name="Percent 2 2 3 2 3" xfId="20146"/>
    <cellStyle name="Percent 2 2 3 2 3 2" xfId="20147"/>
    <cellStyle name="Percent 2 2 3 2 3 2 2" xfId="20148"/>
    <cellStyle name="Percent 2 2 3 2 3 3" xfId="20149"/>
    <cellStyle name="Percent 2 2 3 2 3 3 2" xfId="20150"/>
    <cellStyle name="Percent 2 2 3 2 3 4" xfId="20151"/>
    <cellStyle name="Percent 2 2 3 2 4" xfId="20152"/>
    <cellStyle name="Percent 2 2 3 2 4 2" xfId="20153"/>
    <cellStyle name="Percent 2 2 3 2 4 3" xfId="20154"/>
    <cellStyle name="Percent 2 2 3 2 4 4" xfId="20155"/>
    <cellStyle name="Percent 2 2 3 2 5" xfId="20156"/>
    <cellStyle name="Percent 2 2 3 2 5 2" xfId="20157"/>
    <cellStyle name="Percent 2 2 3 2 6" xfId="20158"/>
    <cellStyle name="Percent 2 2 3 2 7" xfId="20159"/>
    <cellStyle name="Percent 2 2 3 3" xfId="20160"/>
    <cellStyle name="Percent 2 2 3 3 2" xfId="20161"/>
    <cellStyle name="Percent 2 2 3 3 2 2" xfId="20162"/>
    <cellStyle name="Percent 2 2 3 3 2 2 2" xfId="20163"/>
    <cellStyle name="Percent 2 2 3 3 2 3" xfId="20164"/>
    <cellStyle name="Percent 2 2 3 3 2 3 2" xfId="20165"/>
    <cellStyle name="Percent 2 2 3 3 2 4" xfId="20166"/>
    <cellStyle name="Percent 2 2 3 3 3" xfId="20167"/>
    <cellStyle name="Percent 2 2 3 3 3 2" xfId="20168"/>
    <cellStyle name="Percent 2 2 3 3 4" xfId="20169"/>
    <cellStyle name="Percent 2 2 3 3 4 2" xfId="20170"/>
    <cellStyle name="Percent 2 2 3 3 5" xfId="20171"/>
    <cellStyle name="Percent 2 2 3 3 6" xfId="20172"/>
    <cellStyle name="Percent 2 2 3 4" xfId="20173"/>
    <cellStyle name="Percent 2 2 3 4 2" xfId="20174"/>
    <cellStyle name="Percent 2 2 3 4 2 2" xfId="20175"/>
    <cellStyle name="Percent 2 2 3 4 3" xfId="20176"/>
    <cellStyle name="Percent 2 2 3 4 3 2" xfId="20177"/>
    <cellStyle name="Percent 2 2 3 4 4" xfId="20178"/>
    <cellStyle name="Percent 2 2 3 5" xfId="20179"/>
    <cellStyle name="Percent 2 2 3 5 2" xfId="20180"/>
    <cellStyle name="Percent 2 2 3 5 3" xfId="20181"/>
    <cellStyle name="Percent 2 2 3 5 4" xfId="20182"/>
    <cellStyle name="Percent 2 2 3 6" xfId="20183"/>
    <cellStyle name="Percent 2 2 3 6 2" xfId="20184"/>
    <cellStyle name="Percent 2 2 3 7" xfId="20185"/>
    <cellStyle name="Percent 2 2 3 8" xfId="20186"/>
    <cellStyle name="Percent 2 2 4" xfId="20187"/>
    <cellStyle name="Percent 2 2 4 2" xfId="20188"/>
    <cellStyle name="Percent 2 2 4 2 2" xfId="20189"/>
    <cellStyle name="Percent 2 2 4 2 2 2" xfId="20190"/>
    <cellStyle name="Percent 2 2 4 2 2 2 2" xfId="20191"/>
    <cellStyle name="Percent 2 2 4 2 2 2 2 2" xfId="20192"/>
    <cellStyle name="Percent 2 2 4 2 2 2 3" xfId="20193"/>
    <cellStyle name="Percent 2 2 4 2 2 2 3 2" xfId="20194"/>
    <cellStyle name="Percent 2 2 4 2 2 2 4" xfId="20195"/>
    <cellStyle name="Percent 2 2 4 2 2 3" xfId="20196"/>
    <cellStyle name="Percent 2 2 4 2 2 3 2" xfId="20197"/>
    <cellStyle name="Percent 2 2 4 2 2 4" xfId="20198"/>
    <cellStyle name="Percent 2 2 4 2 2 4 2" xfId="20199"/>
    <cellStyle name="Percent 2 2 4 2 2 5" xfId="20200"/>
    <cellStyle name="Percent 2 2 4 2 3" xfId="20201"/>
    <cellStyle name="Percent 2 2 4 2 3 2" xfId="20202"/>
    <cellStyle name="Percent 2 2 4 2 3 2 2" xfId="20203"/>
    <cellStyle name="Percent 2 2 4 2 3 3" xfId="20204"/>
    <cellStyle name="Percent 2 2 4 2 3 3 2" xfId="20205"/>
    <cellStyle name="Percent 2 2 4 2 3 4" xfId="20206"/>
    <cellStyle name="Percent 2 2 4 2 4" xfId="20207"/>
    <cellStyle name="Percent 2 2 4 2 4 2" xfId="20208"/>
    <cellStyle name="Percent 2 2 4 2 4 3" xfId="20209"/>
    <cellStyle name="Percent 2 2 4 2 4 4" xfId="20210"/>
    <cellStyle name="Percent 2 2 4 2 5" xfId="20211"/>
    <cellStyle name="Percent 2 2 4 2 5 2" xfId="20212"/>
    <cellStyle name="Percent 2 2 4 2 6" xfId="20213"/>
    <cellStyle name="Percent 2 2 4 2 7" xfId="20214"/>
    <cellStyle name="Percent 2 2 4 3" xfId="20215"/>
    <cellStyle name="Percent 2 2 4 3 2" xfId="20216"/>
    <cellStyle name="Percent 2 2 4 3 2 2" xfId="20217"/>
    <cellStyle name="Percent 2 2 4 3 2 2 2" xfId="20218"/>
    <cellStyle name="Percent 2 2 4 3 2 3" xfId="20219"/>
    <cellStyle name="Percent 2 2 4 3 2 3 2" xfId="20220"/>
    <cellStyle name="Percent 2 2 4 3 2 4" xfId="20221"/>
    <cellStyle name="Percent 2 2 4 3 3" xfId="20222"/>
    <cellStyle name="Percent 2 2 4 3 3 2" xfId="20223"/>
    <cellStyle name="Percent 2 2 4 3 4" xfId="20224"/>
    <cellStyle name="Percent 2 2 4 3 4 2" xfId="20225"/>
    <cellStyle name="Percent 2 2 4 3 5" xfId="20226"/>
    <cellStyle name="Percent 2 2 4 3 6" xfId="20227"/>
    <cellStyle name="Percent 2 2 4 4" xfId="20228"/>
    <cellStyle name="Percent 2 2 4 4 2" xfId="20229"/>
    <cellStyle name="Percent 2 2 4 4 2 2" xfId="20230"/>
    <cellStyle name="Percent 2 2 4 4 3" xfId="20231"/>
    <cellStyle name="Percent 2 2 4 4 3 2" xfId="20232"/>
    <cellStyle name="Percent 2 2 4 4 4" xfId="20233"/>
    <cellStyle name="Percent 2 2 4 5" xfId="20234"/>
    <cellStyle name="Percent 2 2 4 5 2" xfId="20235"/>
    <cellStyle name="Percent 2 2 4 5 3" xfId="20236"/>
    <cellStyle name="Percent 2 2 4 5 4" xfId="20237"/>
    <cellStyle name="Percent 2 2 4 6" xfId="20238"/>
    <cellStyle name="Percent 2 2 4 6 2" xfId="20239"/>
    <cellStyle name="Percent 2 2 4 7" xfId="20240"/>
    <cellStyle name="Percent 2 2 4 8" xfId="20241"/>
    <cellStyle name="Percent 2 2 5" xfId="20242"/>
    <cellStyle name="Percent 2 2 5 2" xfId="20243"/>
    <cellStyle name="Percent 2 2 5 2 2" xfId="20244"/>
    <cellStyle name="Percent 2 2 5 2 3" xfId="20245"/>
    <cellStyle name="Percent 2 2 5 2 4" xfId="20246"/>
    <cellStyle name="Percent 2 2 5 3" xfId="20247"/>
    <cellStyle name="Percent 2 2 5 4" xfId="20248"/>
    <cellStyle name="Percent 2 2 5 5" xfId="20249"/>
    <cellStyle name="Percent 2 2 6" xfId="20250"/>
    <cellStyle name="Percent 2 2 6 2" xfId="20251"/>
    <cellStyle name="Percent 2 2 6 2 2" xfId="20252"/>
    <cellStyle name="Percent 2 2 6 2 2 2" xfId="20253"/>
    <cellStyle name="Percent 2 2 6 2 2 2 2" xfId="20254"/>
    <cellStyle name="Percent 2 2 6 2 2 3" xfId="20255"/>
    <cellStyle name="Percent 2 2 6 2 2 3 2" xfId="20256"/>
    <cellStyle name="Percent 2 2 6 2 2 4" xfId="20257"/>
    <cellStyle name="Percent 2 2 6 2 3" xfId="20258"/>
    <cellStyle name="Percent 2 2 6 2 3 2" xfId="20259"/>
    <cellStyle name="Percent 2 2 6 2 4" xfId="20260"/>
    <cellStyle name="Percent 2 2 6 2 4 2" xfId="20261"/>
    <cellStyle name="Percent 2 2 6 2 5" xfId="20262"/>
    <cellStyle name="Percent 2 2 6 3" xfId="20263"/>
    <cellStyle name="Percent 2 2 6 3 2" xfId="20264"/>
    <cellStyle name="Percent 2 2 6 3 2 2" xfId="20265"/>
    <cellStyle name="Percent 2 2 6 3 3" xfId="20266"/>
    <cellStyle name="Percent 2 2 6 3 3 2" xfId="20267"/>
    <cellStyle name="Percent 2 2 6 3 4" xfId="20268"/>
    <cellStyle name="Percent 2 2 6 4" xfId="20269"/>
    <cellStyle name="Percent 2 2 6 4 2" xfId="20270"/>
    <cellStyle name="Percent 2 2 6 4 3" xfId="20271"/>
    <cellStyle name="Percent 2 2 6 4 4" xfId="20272"/>
    <cellStyle name="Percent 2 2 6 5" xfId="20273"/>
    <cellStyle name="Percent 2 2 6 5 2" xfId="20274"/>
    <cellStyle name="Percent 2 2 6 6" xfId="20275"/>
    <cellStyle name="Percent 2 2 6 7" xfId="20276"/>
    <cellStyle name="Percent 2 2 7" xfId="20277"/>
    <cellStyle name="Percent 2 2 7 2" xfId="20278"/>
    <cellStyle name="Percent 2 2 7 2 2" xfId="20279"/>
    <cellStyle name="Percent 2 2 7 2 2 2" xfId="20280"/>
    <cellStyle name="Percent 2 2 7 2 3" xfId="20281"/>
    <cellStyle name="Percent 2 2 7 2 3 2" xfId="20282"/>
    <cellStyle name="Percent 2 2 7 2 4" xfId="20283"/>
    <cellStyle name="Percent 2 2 7 3" xfId="20284"/>
    <cellStyle name="Percent 2 2 7 3 2" xfId="20285"/>
    <cellStyle name="Percent 2 2 7 3 3" xfId="20286"/>
    <cellStyle name="Percent 2 2 7 3 4" xfId="20287"/>
    <cellStyle name="Percent 2 2 7 4" xfId="20288"/>
    <cellStyle name="Percent 2 2 7 4 2" xfId="20289"/>
    <cellStyle name="Percent 2 2 7 5" xfId="20290"/>
    <cellStyle name="Percent 2 2 7 6" xfId="20291"/>
    <cellStyle name="Percent 2 2 8" xfId="20292"/>
    <cellStyle name="Percent 2 2 8 2" xfId="20293"/>
    <cellStyle name="Percent 2 2 8 2 2" xfId="20294"/>
    <cellStyle name="Percent 2 2 8 3" xfId="20295"/>
    <cellStyle name="Percent 2 2 8 3 2" xfId="20296"/>
    <cellStyle name="Percent 2 2 8 4" xfId="20297"/>
    <cellStyle name="Percent 2 2 8 5" xfId="20298"/>
    <cellStyle name="Percent 2 2 9" xfId="20299"/>
    <cellStyle name="Percent 2 2 9 2" xfId="20300"/>
    <cellStyle name="Percent 2 2 9 3" xfId="20301"/>
    <cellStyle name="Percent 2 2 9 4" xfId="20302"/>
    <cellStyle name="Percent 2 3" xfId="20303"/>
    <cellStyle name="Percent 2 3 2" xfId="20304"/>
    <cellStyle name="Percent 2 3 2 2" xfId="20305"/>
    <cellStyle name="Percent 2 3 2 2 2" xfId="20306"/>
    <cellStyle name="Percent 2 3 2 3" xfId="20307"/>
    <cellStyle name="Percent 2 3 2 3 2" xfId="20308"/>
    <cellStyle name="Percent 2 3 2 4" xfId="20309"/>
    <cellStyle name="Percent 2 3 2 5" xfId="20310"/>
    <cellStyle name="Percent 2 3 2 6" xfId="20311"/>
    <cellStyle name="Percent 2 3 2 7" xfId="20312"/>
    <cellStyle name="Percent 2 3 3" xfId="20313"/>
    <cellStyle name="Percent 2 3 3 2" xfId="20314"/>
    <cellStyle name="Percent 2 3 3 3" xfId="20315"/>
    <cellStyle name="Percent 2 3 3 4" xfId="20316"/>
    <cellStyle name="Percent 2 3 4" xfId="20317"/>
    <cellStyle name="Percent 2 3 4 2" xfId="20318"/>
    <cellStyle name="Percent 2 3 4 3" xfId="20319"/>
    <cellStyle name="Percent 2 3 5" xfId="20320"/>
    <cellStyle name="Percent 2 3 5 2" xfId="20321"/>
    <cellStyle name="Percent 2 3 6" xfId="20322"/>
    <cellStyle name="Percent 2 3 6 2" xfId="20323"/>
    <cellStyle name="Percent 2 3 7" xfId="20324"/>
    <cellStyle name="Percent 2 3 8" xfId="20325"/>
    <cellStyle name="Percent 2 3 9" xfId="20326"/>
    <cellStyle name="Percent 2 4" xfId="20327"/>
    <cellStyle name="Percent 2 4 2" xfId="20328"/>
    <cellStyle name="Percent 2 4 2 2" xfId="20329"/>
    <cellStyle name="Percent 2 4 2 3" xfId="20330"/>
    <cellStyle name="Percent 2 4 3" xfId="20331"/>
    <cellStyle name="Percent 2 4 4" xfId="20332"/>
    <cellStyle name="Percent 2 4 5" xfId="20333"/>
    <cellStyle name="Percent 2 5" xfId="20334"/>
    <cellStyle name="Percent 2 5 2" xfId="20335"/>
    <cellStyle name="Percent 2 5 3" xfId="20336"/>
    <cellStyle name="Percent 2 5 4" xfId="20337"/>
    <cellStyle name="Percent 2 6" xfId="20338"/>
    <cellStyle name="Percent 2 6 2" xfId="20339"/>
    <cellStyle name="Percent 2 6 3" xfId="20340"/>
    <cellStyle name="Percent 2 7" xfId="20341"/>
    <cellStyle name="Percent 2 7 2" xfId="20342"/>
    <cellStyle name="Percent 2 7 3" xfId="20343"/>
    <cellStyle name="Percent 2 7 4" xfId="20344"/>
    <cellStyle name="Percent 2 8" xfId="20345"/>
    <cellStyle name="Percent 2 8 2" xfId="20346"/>
    <cellStyle name="Percent 2 8 3" xfId="20347"/>
    <cellStyle name="Percent 2 9" xfId="20348"/>
    <cellStyle name="Percent 2 9 2" xfId="20349"/>
    <cellStyle name="Percent 3" xfId="20350"/>
    <cellStyle name="Percent 3 10" xfId="20351"/>
    <cellStyle name="Percent 3 10 2" xfId="20352"/>
    <cellStyle name="Percent 3 10 3" xfId="20353"/>
    <cellStyle name="Percent 3 10 4" xfId="20354"/>
    <cellStyle name="Percent 3 11" xfId="20355"/>
    <cellStyle name="Percent 3 11 2" xfId="20356"/>
    <cellStyle name="Percent 3 12" xfId="20357"/>
    <cellStyle name="Percent 3 13" xfId="20358"/>
    <cellStyle name="Percent 3 2" xfId="20359"/>
    <cellStyle name="Percent 3 2 10" xfId="20360"/>
    <cellStyle name="Percent 3 2 11" xfId="20361"/>
    <cellStyle name="Percent 3 2 2" xfId="20362"/>
    <cellStyle name="Percent 3 2 2 2" xfId="20363"/>
    <cellStyle name="Percent 3 2 2 2 2" xfId="20364"/>
    <cellStyle name="Percent 3 2 2 2 2 2" xfId="20365"/>
    <cellStyle name="Percent 3 2 2 2 2 2 2" xfId="20366"/>
    <cellStyle name="Percent 3 2 2 2 2 2 2 2" xfId="20367"/>
    <cellStyle name="Percent 3 2 2 2 2 2 3" xfId="20368"/>
    <cellStyle name="Percent 3 2 2 2 2 2 3 2" xfId="20369"/>
    <cellStyle name="Percent 3 2 2 2 2 2 4" xfId="20370"/>
    <cellStyle name="Percent 3 2 2 2 2 3" xfId="20371"/>
    <cellStyle name="Percent 3 2 2 2 2 3 2" xfId="20372"/>
    <cellStyle name="Percent 3 2 2 2 2 4" xfId="20373"/>
    <cellStyle name="Percent 3 2 2 2 2 4 2" xfId="20374"/>
    <cellStyle name="Percent 3 2 2 2 2 5" xfId="20375"/>
    <cellStyle name="Percent 3 2 2 2 3" xfId="20376"/>
    <cellStyle name="Percent 3 2 2 2 3 2" xfId="20377"/>
    <cellStyle name="Percent 3 2 2 2 3 2 2" xfId="20378"/>
    <cellStyle name="Percent 3 2 2 2 3 3" xfId="20379"/>
    <cellStyle name="Percent 3 2 2 2 3 3 2" xfId="20380"/>
    <cellStyle name="Percent 3 2 2 2 3 4" xfId="20381"/>
    <cellStyle name="Percent 3 2 2 2 4" xfId="20382"/>
    <cellStyle name="Percent 3 2 2 2 4 2" xfId="20383"/>
    <cellStyle name="Percent 3 2 2 2 4 3" xfId="20384"/>
    <cellStyle name="Percent 3 2 2 2 4 4" xfId="20385"/>
    <cellStyle name="Percent 3 2 2 2 5" xfId="20386"/>
    <cellStyle name="Percent 3 2 2 2 5 2" xfId="20387"/>
    <cellStyle name="Percent 3 2 2 2 6" xfId="20388"/>
    <cellStyle name="Percent 3 2 2 2 7" xfId="20389"/>
    <cellStyle name="Percent 3 2 2 3" xfId="20390"/>
    <cellStyle name="Percent 3 2 2 3 2" xfId="20391"/>
    <cellStyle name="Percent 3 2 2 3 2 2" xfId="20392"/>
    <cellStyle name="Percent 3 2 2 3 2 2 2" xfId="20393"/>
    <cellStyle name="Percent 3 2 2 3 2 3" xfId="20394"/>
    <cellStyle name="Percent 3 2 2 3 2 3 2" xfId="20395"/>
    <cellStyle name="Percent 3 2 2 3 2 4" xfId="20396"/>
    <cellStyle name="Percent 3 2 2 3 3" xfId="20397"/>
    <cellStyle name="Percent 3 2 2 3 3 2" xfId="20398"/>
    <cellStyle name="Percent 3 2 2 3 4" xfId="20399"/>
    <cellStyle name="Percent 3 2 2 3 4 2" xfId="20400"/>
    <cellStyle name="Percent 3 2 2 3 5" xfId="20401"/>
    <cellStyle name="Percent 3 2 2 4" xfId="20402"/>
    <cellStyle name="Percent 3 2 2 4 2" xfId="20403"/>
    <cellStyle name="Percent 3 2 2 4 2 2" xfId="20404"/>
    <cellStyle name="Percent 3 2 2 4 3" xfId="20405"/>
    <cellStyle name="Percent 3 2 2 4 3 2" xfId="20406"/>
    <cellStyle name="Percent 3 2 2 4 4" xfId="20407"/>
    <cellStyle name="Percent 3 2 2 5" xfId="20408"/>
    <cellStyle name="Percent 3 2 2 5 2" xfId="20409"/>
    <cellStyle name="Percent 3 2 2 5 3" xfId="20410"/>
    <cellStyle name="Percent 3 2 2 5 4" xfId="20411"/>
    <cellStyle name="Percent 3 2 2 6" xfId="20412"/>
    <cellStyle name="Percent 3 2 2 6 2" xfId="20413"/>
    <cellStyle name="Percent 3 2 2 7" xfId="20414"/>
    <cellStyle name="Percent 3 2 2 8" xfId="20415"/>
    <cellStyle name="Percent 3 2 3" xfId="20416"/>
    <cellStyle name="Percent 3 2 3 2" xfId="20417"/>
    <cellStyle name="Percent 3 2 3 2 2" xfId="20418"/>
    <cellStyle name="Percent 3 2 3 2 2 2" xfId="20419"/>
    <cellStyle name="Percent 3 2 3 2 2 2 2" xfId="20420"/>
    <cellStyle name="Percent 3 2 3 2 2 2 2 2" xfId="20421"/>
    <cellStyle name="Percent 3 2 3 2 2 2 3" xfId="20422"/>
    <cellStyle name="Percent 3 2 3 2 2 2 3 2" xfId="20423"/>
    <cellStyle name="Percent 3 2 3 2 2 2 4" xfId="20424"/>
    <cellStyle name="Percent 3 2 3 2 2 3" xfId="20425"/>
    <cellStyle name="Percent 3 2 3 2 2 3 2" xfId="20426"/>
    <cellStyle name="Percent 3 2 3 2 2 4" xfId="20427"/>
    <cellStyle name="Percent 3 2 3 2 2 4 2" xfId="20428"/>
    <cellStyle name="Percent 3 2 3 2 2 5" xfId="20429"/>
    <cellStyle name="Percent 3 2 3 2 3" xfId="20430"/>
    <cellStyle name="Percent 3 2 3 2 3 2" xfId="20431"/>
    <cellStyle name="Percent 3 2 3 2 3 2 2" xfId="20432"/>
    <cellStyle name="Percent 3 2 3 2 3 3" xfId="20433"/>
    <cellStyle name="Percent 3 2 3 2 3 3 2" xfId="20434"/>
    <cellStyle name="Percent 3 2 3 2 3 4" xfId="20435"/>
    <cellStyle name="Percent 3 2 3 2 4" xfId="20436"/>
    <cellStyle name="Percent 3 2 3 2 4 2" xfId="20437"/>
    <cellStyle name="Percent 3 2 3 2 4 3" xfId="20438"/>
    <cellStyle name="Percent 3 2 3 2 4 4" xfId="20439"/>
    <cellStyle name="Percent 3 2 3 2 5" xfId="20440"/>
    <cellStyle name="Percent 3 2 3 2 5 2" xfId="20441"/>
    <cellStyle name="Percent 3 2 3 2 6" xfId="20442"/>
    <cellStyle name="Percent 3 2 3 2 7" xfId="20443"/>
    <cellStyle name="Percent 3 2 3 3" xfId="20444"/>
    <cellStyle name="Percent 3 2 3 3 2" xfId="20445"/>
    <cellStyle name="Percent 3 2 3 3 2 2" xfId="20446"/>
    <cellStyle name="Percent 3 2 3 3 2 2 2" xfId="20447"/>
    <cellStyle name="Percent 3 2 3 3 2 3" xfId="20448"/>
    <cellStyle name="Percent 3 2 3 3 2 3 2" xfId="20449"/>
    <cellStyle name="Percent 3 2 3 3 2 4" xfId="20450"/>
    <cellStyle name="Percent 3 2 3 3 3" xfId="20451"/>
    <cellStyle name="Percent 3 2 3 3 3 2" xfId="20452"/>
    <cellStyle name="Percent 3 2 3 3 4" xfId="20453"/>
    <cellStyle name="Percent 3 2 3 3 4 2" xfId="20454"/>
    <cellStyle name="Percent 3 2 3 3 5" xfId="20455"/>
    <cellStyle name="Percent 3 2 3 4" xfId="20456"/>
    <cellStyle name="Percent 3 2 3 4 2" xfId="20457"/>
    <cellStyle name="Percent 3 2 3 4 2 2" xfId="20458"/>
    <cellStyle name="Percent 3 2 3 4 3" xfId="20459"/>
    <cellStyle name="Percent 3 2 3 4 3 2" xfId="20460"/>
    <cellStyle name="Percent 3 2 3 4 4" xfId="20461"/>
    <cellStyle name="Percent 3 2 3 5" xfId="20462"/>
    <cellStyle name="Percent 3 2 3 5 2" xfId="20463"/>
    <cellStyle name="Percent 3 2 3 5 3" xfId="20464"/>
    <cellStyle name="Percent 3 2 3 5 4" xfId="20465"/>
    <cellStyle name="Percent 3 2 3 6" xfId="20466"/>
    <cellStyle name="Percent 3 2 3 6 2" xfId="20467"/>
    <cellStyle name="Percent 3 2 3 7" xfId="20468"/>
    <cellStyle name="Percent 3 2 3 8" xfId="20469"/>
    <cellStyle name="Percent 3 2 4" xfId="20470"/>
    <cellStyle name="Percent 3 2 4 2" xfId="20471"/>
    <cellStyle name="Percent 3 2 4 2 2" xfId="20472"/>
    <cellStyle name="Percent 3 2 4 2 2 2" xfId="20473"/>
    <cellStyle name="Percent 3 2 4 2 2 2 2" xfId="20474"/>
    <cellStyle name="Percent 3 2 4 2 2 2 2 2" xfId="20475"/>
    <cellStyle name="Percent 3 2 4 2 2 2 3" xfId="20476"/>
    <cellStyle name="Percent 3 2 4 2 2 2 3 2" xfId="20477"/>
    <cellStyle name="Percent 3 2 4 2 2 2 4" xfId="20478"/>
    <cellStyle name="Percent 3 2 4 2 2 3" xfId="20479"/>
    <cellStyle name="Percent 3 2 4 2 2 3 2" xfId="20480"/>
    <cellStyle name="Percent 3 2 4 2 2 4" xfId="20481"/>
    <cellStyle name="Percent 3 2 4 2 2 4 2" xfId="20482"/>
    <cellStyle name="Percent 3 2 4 2 2 5" xfId="20483"/>
    <cellStyle name="Percent 3 2 4 2 3" xfId="20484"/>
    <cellStyle name="Percent 3 2 4 2 3 2" xfId="20485"/>
    <cellStyle name="Percent 3 2 4 2 3 2 2" xfId="20486"/>
    <cellStyle name="Percent 3 2 4 2 3 3" xfId="20487"/>
    <cellStyle name="Percent 3 2 4 2 3 3 2" xfId="20488"/>
    <cellStyle name="Percent 3 2 4 2 3 4" xfId="20489"/>
    <cellStyle name="Percent 3 2 4 2 4" xfId="20490"/>
    <cellStyle name="Percent 3 2 4 2 4 2" xfId="20491"/>
    <cellStyle name="Percent 3 2 4 2 4 3" xfId="20492"/>
    <cellStyle name="Percent 3 2 4 2 4 4" xfId="20493"/>
    <cellStyle name="Percent 3 2 4 2 5" xfId="20494"/>
    <cellStyle name="Percent 3 2 4 2 5 2" xfId="20495"/>
    <cellStyle name="Percent 3 2 4 2 6" xfId="20496"/>
    <cellStyle name="Percent 3 2 4 2 7" xfId="20497"/>
    <cellStyle name="Percent 3 2 4 3" xfId="20498"/>
    <cellStyle name="Percent 3 2 4 3 2" xfId="20499"/>
    <cellStyle name="Percent 3 2 4 3 2 2" xfId="20500"/>
    <cellStyle name="Percent 3 2 4 3 2 2 2" xfId="20501"/>
    <cellStyle name="Percent 3 2 4 3 2 3" xfId="20502"/>
    <cellStyle name="Percent 3 2 4 3 2 3 2" xfId="20503"/>
    <cellStyle name="Percent 3 2 4 3 2 4" xfId="20504"/>
    <cellStyle name="Percent 3 2 4 3 3" xfId="20505"/>
    <cellStyle name="Percent 3 2 4 3 3 2" xfId="20506"/>
    <cellStyle name="Percent 3 2 4 3 4" xfId="20507"/>
    <cellStyle name="Percent 3 2 4 3 4 2" xfId="20508"/>
    <cellStyle name="Percent 3 2 4 3 5" xfId="20509"/>
    <cellStyle name="Percent 3 2 4 4" xfId="20510"/>
    <cellStyle name="Percent 3 2 4 4 2" xfId="20511"/>
    <cellStyle name="Percent 3 2 4 4 2 2" xfId="20512"/>
    <cellStyle name="Percent 3 2 4 4 3" xfId="20513"/>
    <cellStyle name="Percent 3 2 4 4 3 2" xfId="20514"/>
    <cellStyle name="Percent 3 2 4 4 4" xfId="20515"/>
    <cellStyle name="Percent 3 2 4 5" xfId="20516"/>
    <cellStyle name="Percent 3 2 4 5 2" xfId="20517"/>
    <cellStyle name="Percent 3 2 4 5 3" xfId="20518"/>
    <cellStyle name="Percent 3 2 4 5 4" xfId="20519"/>
    <cellStyle name="Percent 3 2 4 6" xfId="20520"/>
    <cellStyle name="Percent 3 2 4 6 2" xfId="20521"/>
    <cellStyle name="Percent 3 2 4 7" xfId="20522"/>
    <cellStyle name="Percent 3 2 4 8" xfId="20523"/>
    <cellStyle name="Percent 3 2 5" xfId="20524"/>
    <cellStyle name="Percent 3 2 5 2" xfId="20525"/>
    <cellStyle name="Percent 3 2 5 2 2" xfId="20526"/>
    <cellStyle name="Percent 3 2 5 2 2 2" xfId="20527"/>
    <cellStyle name="Percent 3 2 5 2 2 2 2" xfId="20528"/>
    <cellStyle name="Percent 3 2 5 2 2 3" xfId="20529"/>
    <cellStyle name="Percent 3 2 5 2 2 3 2" xfId="20530"/>
    <cellStyle name="Percent 3 2 5 2 2 4" xfId="20531"/>
    <cellStyle name="Percent 3 2 5 2 3" xfId="20532"/>
    <cellStyle name="Percent 3 2 5 2 3 2" xfId="20533"/>
    <cellStyle name="Percent 3 2 5 2 4" xfId="20534"/>
    <cellStyle name="Percent 3 2 5 2 4 2" xfId="20535"/>
    <cellStyle name="Percent 3 2 5 2 5" xfId="20536"/>
    <cellStyle name="Percent 3 2 5 3" xfId="20537"/>
    <cellStyle name="Percent 3 2 5 3 2" xfId="20538"/>
    <cellStyle name="Percent 3 2 5 3 2 2" xfId="20539"/>
    <cellStyle name="Percent 3 2 5 3 3" xfId="20540"/>
    <cellStyle name="Percent 3 2 5 3 3 2" xfId="20541"/>
    <cellStyle name="Percent 3 2 5 3 4" xfId="20542"/>
    <cellStyle name="Percent 3 2 5 4" xfId="20543"/>
    <cellStyle name="Percent 3 2 5 4 2" xfId="20544"/>
    <cellStyle name="Percent 3 2 5 4 3" xfId="20545"/>
    <cellStyle name="Percent 3 2 5 4 4" xfId="20546"/>
    <cellStyle name="Percent 3 2 5 5" xfId="20547"/>
    <cellStyle name="Percent 3 2 5 5 2" xfId="20548"/>
    <cellStyle name="Percent 3 2 5 6" xfId="20549"/>
    <cellStyle name="Percent 3 2 5 7" xfId="20550"/>
    <cellStyle name="Percent 3 2 6" xfId="20551"/>
    <cellStyle name="Percent 3 2 6 2" xfId="20552"/>
    <cellStyle name="Percent 3 2 6 2 2" xfId="20553"/>
    <cellStyle name="Percent 3 2 6 2 2 2" xfId="20554"/>
    <cellStyle name="Percent 3 2 6 2 3" xfId="20555"/>
    <cellStyle name="Percent 3 2 6 2 3 2" xfId="20556"/>
    <cellStyle name="Percent 3 2 6 2 4" xfId="20557"/>
    <cellStyle name="Percent 3 2 6 3" xfId="20558"/>
    <cellStyle name="Percent 3 2 6 3 2" xfId="20559"/>
    <cellStyle name="Percent 3 2 6 4" xfId="20560"/>
    <cellStyle name="Percent 3 2 6 4 2" xfId="20561"/>
    <cellStyle name="Percent 3 2 6 5" xfId="20562"/>
    <cellStyle name="Percent 3 2 7" xfId="20563"/>
    <cellStyle name="Percent 3 2 7 2" xfId="20564"/>
    <cellStyle name="Percent 3 2 7 2 2" xfId="20565"/>
    <cellStyle name="Percent 3 2 7 3" xfId="20566"/>
    <cellStyle name="Percent 3 2 7 3 2" xfId="20567"/>
    <cellStyle name="Percent 3 2 7 4" xfId="20568"/>
    <cellStyle name="Percent 3 2 8" xfId="20569"/>
    <cellStyle name="Percent 3 2 8 2" xfId="20570"/>
    <cellStyle name="Percent 3 2 8 3" xfId="20571"/>
    <cellStyle name="Percent 3 2 8 4" xfId="20572"/>
    <cellStyle name="Percent 3 2 9" xfId="20573"/>
    <cellStyle name="Percent 3 2 9 2" xfId="20574"/>
    <cellStyle name="Percent 3 3" xfId="20575"/>
    <cellStyle name="Percent 3 3 2" xfId="20576"/>
    <cellStyle name="Percent 3 3 3" xfId="20577"/>
    <cellStyle name="Percent 3 4" xfId="20578"/>
    <cellStyle name="Percent 3 4 2" xfId="20579"/>
    <cellStyle name="Percent 3 4 2 2" xfId="20580"/>
    <cellStyle name="Percent 3 4 2 2 2" xfId="20581"/>
    <cellStyle name="Percent 3 4 2 2 2 2" xfId="20582"/>
    <cellStyle name="Percent 3 4 2 2 2 2 2" xfId="20583"/>
    <cellStyle name="Percent 3 4 2 2 2 3" xfId="20584"/>
    <cellStyle name="Percent 3 4 2 2 2 3 2" xfId="20585"/>
    <cellStyle name="Percent 3 4 2 2 2 4" xfId="20586"/>
    <cellStyle name="Percent 3 4 2 2 3" xfId="20587"/>
    <cellStyle name="Percent 3 4 2 2 3 2" xfId="20588"/>
    <cellStyle name="Percent 3 4 2 2 4" xfId="20589"/>
    <cellStyle name="Percent 3 4 2 2 4 2" xfId="20590"/>
    <cellStyle name="Percent 3 4 2 2 5" xfId="20591"/>
    <cellStyle name="Percent 3 4 2 3" xfId="20592"/>
    <cellStyle name="Percent 3 4 2 3 2" xfId="20593"/>
    <cellStyle name="Percent 3 4 2 3 2 2" xfId="20594"/>
    <cellStyle name="Percent 3 4 2 3 3" xfId="20595"/>
    <cellStyle name="Percent 3 4 2 3 3 2" xfId="20596"/>
    <cellStyle name="Percent 3 4 2 3 4" xfId="20597"/>
    <cellStyle name="Percent 3 4 2 4" xfId="20598"/>
    <cellStyle name="Percent 3 4 2 4 2" xfId="20599"/>
    <cellStyle name="Percent 3 4 2 4 3" xfId="20600"/>
    <cellStyle name="Percent 3 4 2 4 4" xfId="20601"/>
    <cellStyle name="Percent 3 4 2 5" xfId="20602"/>
    <cellStyle name="Percent 3 4 2 5 2" xfId="20603"/>
    <cellStyle name="Percent 3 4 2 6" xfId="20604"/>
    <cellStyle name="Percent 3 4 2 7" xfId="20605"/>
    <cellStyle name="Percent 3 4 3" xfId="20606"/>
    <cellStyle name="Percent 3 4 3 2" xfId="20607"/>
    <cellStyle name="Percent 3 4 3 2 2" xfId="20608"/>
    <cellStyle name="Percent 3 4 3 2 2 2" xfId="20609"/>
    <cellStyle name="Percent 3 4 3 2 3" xfId="20610"/>
    <cellStyle name="Percent 3 4 3 2 3 2" xfId="20611"/>
    <cellStyle name="Percent 3 4 3 2 4" xfId="20612"/>
    <cellStyle name="Percent 3 4 3 3" xfId="20613"/>
    <cellStyle name="Percent 3 4 3 3 2" xfId="20614"/>
    <cellStyle name="Percent 3 4 3 4" xfId="20615"/>
    <cellStyle name="Percent 3 4 3 4 2" xfId="20616"/>
    <cellStyle name="Percent 3 4 3 5" xfId="20617"/>
    <cellStyle name="Percent 3 4 4" xfId="20618"/>
    <cellStyle name="Percent 3 4 4 2" xfId="20619"/>
    <cellStyle name="Percent 3 4 4 2 2" xfId="20620"/>
    <cellStyle name="Percent 3 4 4 3" xfId="20621"/>
    <cellStyle name="Percent 3 4 4 3 2" xfId="20622"/>
    <cellStyle name="Percent 3 4 4 4" xfId="20623"/>
    <cellStyle name="Percent 3 4 5" xfId="20624"/>
    <cellStyle name="Percent 3 4 5 2" xfId="20625"/>
    <cellStyle name="Percent 3 4 5 3" xfId="20626"/>
    <cellStyle name="Percent 3 4 5 4" xfId="20627"/>
    <cellStyle name="Percent 3 4 6" xfId="20628"/>
    <cellStyle name="Percent 3 4 6 2" xfId="20629"/>
    <cellStyle name="Percent 3 4 7" xfId="20630"/>
    <cellStyle name="Percent 3 4 8" xfId="20631"/>
    <cellStyle name="Percent 3 5" xfId="20632"/>
    <cellStyle name="Percent 3 5 2" xfId="20633"/>
    <cellStyle name="Percent 3 5 2 2" xfId="20634"/>
    <cellStyle name="Percent 3 5 2 2 2" xfId="20635"/>
    <cellStyle name="Percent 3 5 2 2 2 2" xfId="20636"/>
    <cellStyle name="Percent 3 5 2 2 2 2 2" xfId="20637"/>
    <cellStyle name="Percent 3 5 2 2 2 3" xfId="20638"/>
    <cellStyle name="Percent 3 5 2 2 2 3 2" xfId="20639"/>
    <cellStyle name="Percent 3 5 2 2 2 4" xfId="20640"/>
    <cellStyle name="Percent 3 5 2 2 3" xfId="20641"/>
    <cellStyle name="Percent 3 5 2 2 3 2" xfId="20642"/>
    <cellStyle name="Percent 3 5 2 2 4" xfId="20643"/>
    <cellStyle name="Percent 3 5 2 2 4 2" xfId="20644"/>
    <cellStyle name="Percent 3 5 2 2 5" xfId="20645"/>
    <cellStyle name="Percent 3 5 2 3" xfId="20646"/>
    <cellStyle name="Percent 3 5 2 3 2" xfId="20647"/>
    <cellStyle name="Percent 3 5 2 3 2 2" xfId="20648"/>
    <cellStyle name="Percent 3 5 2 3 3" xfId="20649"/>
    <cellStyle name="Percent 3 5 2 3 3 2" xfId="20650"/>
    <cellStyle name="Percent 3 5 2 3 4" xfId="20651"/>
    <cellStyle name="Percent 3 5 2 4" xfId="20652"/>
    <cellStyle name="Percent 3 5 2 4 2" xfId="20653"/>
    <cellStyle name="Percent 3 5 2 4 3" xfId="20654"/>
    <cellStyle name="Percent 3 5 2 4 4" xfId="20655"/>
    <cellStyle name="Percent 3 5 2 5" xfId="20656"/>
    <cellStyle name="Percent 3 5 2 5 2" xfId="20657"/>
    <cellStyle name="Percent 3 5 2 6" xfId="20658"/>
    <cellStyle name="Percent 3 5 2 7" xfId="20659"/>
    <cellStyle name="Percent 3 5 3" xfId="20660"/>
    <cellStyle name="Percent 3 5 3 2" xfId="20661"/>
    <cellStyle name="Percent 3 5 3 2 2" xfId="20662"/>
    <cellStyle name="Percent 3 5 3 2 2 2" xfId="20663"/>
    <cellStyle name="Percent 3 5 3 2 3" xfId="20664"/>
    <cellStyle name="Percent 3 5 3 2 3 2" xfId="20665"/>
    <cellStyle name="Percent 3 5 3 2 4" xfId="20666"/>
    <cellStyle name="Percent 3 5 3 3" xfId="20667"/>
    <cellStyle name="Percent 3 5 3 3 2" xfId="20668"/>
    <cellStyle name="Percent 3 5 3 4" xfId="20669"/>
    <cellStyle name="Percent 3 5 3 4 2" xfId="20670"/>
    <cellStyle name="Percent 3 5 3 5" xfId="20671"/>
    <cellStyle name="Percent 3 5 4" xfId="20672"/>
    <cellStyle name="Percent 3 5 4 2" xfId="20673"/>
    <cellStyle name="Percent 3 5 4 2 2" xfId="20674"/>
    <cellStyle name="Percent 3 5 4 3" xfId="20675"/>
    <cellStyle name="Percent 3 5 4 3 2" xfId="20676"/>
    <cellStyle name="Percent 3 5 4 4" xfId="20677"/>
    <cellStyle name="Percent 3 5 5" xfId="20678"/>
    <cellStyle name="Percent 3 5 5 2" xfId="20679"/>
    <cellStyle name="Percent 3 5 5 3" xfId="20680"/>
    <cellStyle name="Percent 3 5 5 4" xfId="20681"/>
    <cellStyle name="Percent 3 5 6" xfId="20682"/>
    <cellStyle name="Percent 3 5 6 2" xfId="20683"/>
    <cellStyle name="Percent 3 5 7" xfId="20684"/>
    <cellStyle name="Percent 3 5 8" xfId="20685"/>
    <cellStyle name="Percent 3 6" xfId="20686"/>
    <cellStyle name="Percent 3 6 2" xfId="20687"/>
    <cellStyle name="Percent 3 6 2 2" xfId="20688"/>
    <cellStyle name="Percent 3 6 2 3" xfId="20689"/>
    <cellStyle name="Percent 3 6 2 4" xfId="20690"/>
    <cellStyle name="Percent 3 6 3" xfId="20691"/>
    <cellStyle name="Percent 3 6 4" xfId="20692"/>
    <cellStyle name="Percent 3 6 5" xfId="20693"/>
    <cellStyle name="Percent 3 7" xfId="20694"/>
    <cellStyle name="Percent 3 7 2" xfId="20695"/>
    <cellStyle name="Percent 3 7 2 2" xfId="20696"/>
    <cellStyle name="Percent 3 7 2 2 2" xfId="20697"/>
    <cellStyle name="Percent 3 7 2 2 2 2" xfId="20698"/>
    <cellStyle name="Percent 3 7 2 2 3" xfId="20699"/>
    <cellStyle name="Percent 3 7 2 2 3 2" xfId="20700"/>
    <cellStyle name="Percent 3 7 2 2 4" xfId="20701"/>
    <cellStyle name="Percent 3 7 2 3" xfId="20702"/>
    <cellStyle name="Percent 3 7 2 3 2" xfId="20703"/>
    <cellStyle name="Percent 3 7 2 4" xfId="20704"/>
    <cellStyle name="Percent 3 7 2 4 2" xfId="20705"/>
    <cellStyle name="Percent 3 7 2 5" xfId="20706"/>
    <cellStyle name="Percent 3 7 3" xfId="20707"/>
    <cellStyle name="Percent 3 7 3 2" xfId="20708"/>
    <cellStyle name="Percent 3 7 3 2 2" xfId="20709"/>
    <cellStyle name="Percent 3 7 3 3" xfId="20710"/>
    <cellStyle name="Percent 3 7 3 3 2" xfId="20711"/>
    <cellStyle name="Percent 3 7 3 4" xfId="20712"/>
    <cellStyle name="Percent 3 7 4" xfId="20713"/>
    <cellStyle name="Percent 3 7 4 2" xfId="20714"/>
    <cellStyle name="Percent 3 7 4 3" xfId="20715"/>
    <cellStyle name="Percent 3 7 4 4" xfId="20716"/>
    <cellStyle name="Percent 3 7 5" xfId="20717"/>
    <cellStyle name="Percent 3 7 5 2" xfId="20718"/>
    <cellStyle name="Percent 3 7 6" xfId="20719"/>
    <cellStyle name="Percent 3 7 7" xfId="20720"/>
    <cellStyle name="Percent 3 8" xfId="20721"/>
    <cellStyle name="Percent 3 8 2" xfId="20722"/>
    <cellStyle name="Percent 3 8 2 2" xfId="20723"/>
    <cellStyle name="Percent 3 8 2 2 2" xfId="20724"/>
    <cellStyle name="Percent 3 8 2 3" xfId="20725"/>
    <cellStyle name="Percent 3 8 2 3 2" xfId="20726"/>
    <cellStyle name="Percent 3 8 2 4" xfId="20727"/>
    <cellStyle name="Percent 3 8 3" xfId="20728"/>
    <cellStyle name="Percent 3 8 3 2" xfId="20729"/>
    <cellStyle name="Percent 3 8 3 3" xfId="20730"/>
    <cellStyle name="Percent 3 8 3 4" xfId="20731"/>
    <cellStyle name="Percent 3 8 4" xfId="20732"/>
    <cellStyle name="Percent 3 8 4 2" xfId="20733"/>
    <cellStyle name="Percent 3 8 5" xfId="20734"/>
    <cellStyle name="Percent 3 8 6" xfId="20735"/>
    <cellStyle name="Percent 3 9" xfId="20736"/>
    <cellStyle name="Percent 3 9 2" xfId="20737"/>
    <cellStyle name="Percent 3 9 2 2" xfId="20738"/>
    <cellStyle name="Percent 3 9 3" xfId="20739"/>
    <cellStyle name="Percent 3 9 3 2" xfId="20740"/>
    <cellStyle name="Percent 3 9 4" xfId="20741"/>
    <cellStyle name="Percent 4" xfId="20742"/>
    <cellStyle name="Percent 4 2" xfId="20743"/>
    <cellStyle name="Percent 4 2 2" xfId="20744"/>
    <cellStyle name="Percent 4 2 2 2" xfId="20745"/>
    <cellStyle name="Percent 4 2 2 3" xfId="20746"/>
    <cellStyle name="Percent 4 2 3" xfId="20747"/>
    <cellStyle name="Percent 4 2 4" xfId="20748"/>
    <cellStyle name="Percent 4 3" xfId="20749"/>
    <cellStyle name="Percent 4 3 2" xfId="20750"/>
    <cellStyle name="Percent 4 3 3" xfId="20751"/>
    <cellStyle name="Percent 4 4" xfId="20752"/>
    <cellStyle name="Percent 4 5" xfId="20753"/>
    <cellStyle name="Percent 4 6" xfId="20754"/>
    <cellStyle name="Percent 4 7" xfId="20755"/>
    <cellStyle name="Percent 4 8" xfId="20756"/>
    <cellStyle name="Percent 4 9" xfId="20757"/>
    <cellStyle name="Percent 5" xfId="20758"/>
    <cellStyle name="Percent 5 2" xfId="20759"/>
    <cellStyle name="Percent 5 2 2" xfId="20760"/>
    <cellStyle name="Percent 5 2 3" xfId="20761"/>
    <cellStyle name="Percent 5 3" xfId="20762"/>
    <cellStyle name="Percent 5 4" xfId="20763"/>
    <cellStyle name="Percent 5 5" xfId="20764"/>
    <cellStyle name="Percent 6" xfId="20765"/>
    <cellStyle name="Percent 6 2" xfId="20766"/>
    <cellStyle name="Percent 6 2 2" xfId="20767"/>
    <cellStyle name="Percent 6 2 2 2" xfId="20768"/>
    <cellStyle name="Percent 6 2 2 2 2" xfId="20769"/>
    <cellStyle name="Percent 6 2 2 2 2 2" xfId="20770"/>
    <cellStyle name="Percent 6 2 2 2 3" xfId="20771"/>
    <cellStyle name="Percent 6 2 2 2 3 2" xfId="20772"/>
    <cellStyle name="Percent 6 2 2 2 4" xfId="20773"/>
    <cellStyle name="Percent 6 2 2 3" xfId="20774"/>
    <cellStyle name="Percent 6 2 2 3 2" xfId="20775"/>
    <cellStyle name="Percent 6 2 2 4" xfId="20776"/>
    <cellStyle name="Percent 6 2 2 4 2" xfId="20777"/>
    <cellStyle name="Percent 6 2 2 5" xfId="20778"/>
    <cellStyle name="Percent 6 2 3" xfId="20779"/>
    <cellStyle name="Percent 6 2 3 2" xfId="20780"/>
    <cellStyle name="Percent 6 2 3 2 2" xfId="20781"/>
    <cellStyle name="Percent 6 2 3 3" xfId="20782"/>
    <cellStyle name="Percent 6 2 3 3 2" xfId="20783"/>
    <cellStyle name="Percent 6 2 3 4" xfId="20784"/>
    <cellStyle name="Percent 6 2 4" xfId="20785"/>
    <cellStyle name="Percent 6 2 4 2" xfId="20786"/>
    <cellStyle name="Percent 6 2 5" xfId="20787"/>
    <cellStyle name="Percent 6 2 5 2" xfId="20788"/>
    <cellStyle name="Percent 6 2 6" xfId="20789"/>
    <cellStyle name="Percent 6 2 7" xfId="20790"/>
    <cellStyle name="Percent 6 3" xfId="20791"/>
    <cellStyle name="Percent 6 3 2" xfId="20792"/>
    <cellStyle name="Percent 6 3 2 2" xfId="20793"/>
    <cellStyle name="Percent 6 3 2 2 2" xfId="20794"/>
    <cellStyle name="Percent 6 3 2 3" xfId="20795"/>
    <cellStyle name="Percent 6 3 2 3 2" xfId="20796"/>
    <cellStyle name="Percent 6 3 2 4" xfId="20797"/>
    <cellStyle name="Percent 6 3 3" xfId="20798"/>
    <cellStyle name="Percent 6 3 3 2" xfId="20799"/>
    <cellStyle name="Percent 6 3 4" xfId="20800"/>
    <cellStyle name="Percent 6 3 4 2" xfId="20801"/>
    <cellStyle name="Percent 6 3 5" xfId="20802"/>
    <cellStyle name="Percent 6 4" xfId="20803"/>
    <cellStyle name="Percent 6 4 2" xfId="20804"/>
    <cellStyle name="Percent 6 4 2 2" xfId="20805"/>
    <cellStyle name="Percent 6 4 3" xfId="20806"/>
    <cellStyle name="Percent 6 4 3 2" xfId="20807"/>
    <cellStyle name="Percent 6 4 4" xfId="20808"/>
    <cellStyle name="Percent 6 5" xfId="20809"/>
    <cellStyle name="Percent 6 5 2" xfId="20810"/>
    <cellStyle name="Percent 6 6" xfId="20811"/>
    <cellStyle name="Percent 6 6 2" xfId="20812"/>
    <cellStyle name="Percent 6 7" xfId="20813"/>
    <cellStyle name="Percent 6 8" xfId="20814"/>
    <cellStyle name="Percent 7" xfId="20815"/>
    <cellStyle name="Percent 8" xfId="20816"/>
    <cellStyle name="pge" xfId="20817"/>
    <cellStyle name="pge 2" xfId="20818"/>
    <cellStyle name="pge 3" xfId="20819"/>
    <cellStyle name="Pourcentage" xfId="1" builtinId="5"/>
    <cellStyle name="Pourcentage 10" xfId="20820"/>
    <cellStyle name="Pourcentage 11" xfId="20821"/>
    <cellStyle name="Pourcentage 12" xfId="20822"/>
    <cellStyle name="Pourcentage 13" xfId="20823"/>
    <cellStyle name="Pourcentage 14" xfId="20824"/>
    <cellStyle name="Pourcentage 2" xfId="20825"/>
    <cellStyle name="Pourcentage 2 2" xfId="20826"/>
    <cellStyle name="Pourcentage 2 2 2" xfId="20827"/>
    <cellStyle name="Pourcentage 2 3" xfId="20828"/>
    <cellStyle name="Pourcentage 2 3 2" xfId="20829"/>
    <cellStyle name="Pourcentage 2 4" xfId="20830"/>
    <cellStyle name="Pourcentage 2 5" xfId="20831"/>
    <cellStyle name="Pourcentage 2 6" xfId="20832"/>
    <cellStyle name="Pourcentage 2 7" xfId="20833"/>
    <cellStyle name="Pourcentage 3" xfId="20834"/>
    <cellStyle name="Pourcentage 3 2" xfId="20835"/>
    <cellStyle name="Pourcentage 3 2 2" xfId="20836"/>
    <cellStyle name="Pourcentage 3 3" xfId="20837"/>
    <cellStyle name="Pourcentage 3 4" xfId="20838"/>
    <cellStyle name="Pourcentage 3 5" xfId="32528"/>
    <cellStyle name="Pourcentage 4" xfId="20839"/>
    <cellStyle name="Pourcentage 4 2" xfId="20840"/>
    <cellStyle name="Pourcentage 4 3" xfId="20841"/>
    <cellStyle name="Pourcentage 5" xfId="20842"/>
    <cellStyle name="Pourcentage 5 2" xfId="20843"/>
    <cellStyle name="Pourcentage 6" xfId="20844"/>
    <cellStyle name="Pourcentage 7" xfId="20845"/>
    <cellStyle name="Pourcentage 7 2" xfId="20846"/>
    <cellStyle name="Pourcentage 7 2 2" xfId="20847"/>
    <cellStyle name="Pourcentage 7 2 2 2" xfId="20848"/>
    <cellStyle name="Pourcentage 7 2 3" xfId="20849"/>
    <cellStyle name="Pourcentage 7 3" xfId="20850"/>
    <cellStyle name="Pourcentage 7 3 2" xfId="20851"/>
    <cellStyle name="Pourcentage 8" xfId="20852"/>
    <cellStyle name="Pourcentage 9" xfId="20853"/>
    <cellStyle name="Procentowy 3" xfId="20854"/>
    <cellStyle name="Procentowy 3 2" xfId="20855"/>
    <cellStyle name="Procentowy 3 2 2" xfId="20856"/>
    <cellStyle name="Procentowy 3 2 3" xfId="20857"/>
    <cellStyle name="Procentowy 3 2 4" xfId="20858"/>
    <cellStyle name="Procentowy 3 3" xfId="20859"/>
    <cellStyle name="Procentowy 3 4" xfId="20860"/>
    <cellStyle name="Procentowy 3 5" xfId="20861"/>
    <cellStyle name="Procentowy 8" xfId="20862"/>
    <cellStyle name="Procentowy 8 2" xfId="20863"/>
    <cellStyle name="Procentowy 8 2 2" xfId="20864"/>
    <cellStyle name="Procentowy 8 2 3" xfId="20865"/>
    <cellStyle name="Procentowy 8 2 4" xfId="20866"/>
    <cellStyle name="Procentowy 8 3" xfId="20867"/>
    <cellStyle name="Procentowy 8 4" xfId="20868"/>
    <cellStyle name="Procentowy 8 5" xfId="20869"/>
    <cellStyle name="Prozent_SubCatperStud" xfId="20870"/>
    <cellStyle name="REMARQ01" xfId="20871"/>
    <cellStyle name="REMARQ01 2" xfId="32532"/>
    <cellStyle name="Result" xfId="20872"/>
    <cellStyle name="Result2" xfId="20873"/>
    <cellStyle name="row" xfId="20874"/>
    <cellStyle name="row 10" xfId="20875"/>
    <cellStyle name="row 10 2" xfId="20876"/>
    <cellStyle name="row 10 2 2" xfId="31372"/>
    <cellStyle name="row 10 3" xfId="20877"/>
    <cellStyle name="row 10 3 2" xfId="31373"/>
    <cellStyle name="row 10 4" xfId="20878"/>
    <cellStyle name="row 10 4 2" xfId="31374"/>
    <cellStyle name="row 10 5" xfId="31371"/>
    <cellStyle name="row 11" xfId="20879"/>
    <cellStyle name="row 11 2" xfId="20880"/>
    <cellStyle name="row 11 2 2" xfId="31376"/>
    <cellStyle name="row 11 3" xfId="20881"/>
    <cellStyle name="row 11 3 2" xfId="31377"/>
    <cellStyle name="row 11 4" xfId="20882"/>
    <cellStyle name="row 11 4 2" xfId="31378"/>
    <cellStyle name="row 11 5" xfId="31375"/>
    <cellStyle name="row 12" xfId="20883"/>
    <cellStyle name="row 12 2" xfId="20884"/>
    <cellStyle name="row 12 2 2" xfId="31380"/>
    <cellStyle name="row 12 3" xfId="31379"/>
    <cellStyle name="row 13" xfId="20885"/>
    <cellStyle name="row 13 2" xfId="20886"/>
    <cellStyle name="row 13 2 2" xfId="31382"/>
    <cellStyle name="row 13 3" xfId="31381"/>
    <cellStyle name="row 14" xfId="20887"/>
    <cellStyle name="row 14 2" xfId="31383"/>
    <cellStyle name="row 15" xfId="31370"/>
    <cellStyle name="row 2" xfId="20888"/>
    <cellStyle name="row 2 2" xfId="20889"/>
    <cellStyle name="row 2 2 2" xfId="20890"/>
    <cellStyle name="row 2 2 2 2" xfId="31386"/>
    <cellStyle name="row 2 2 3" xfId="20891"/>
    <cellStyle name="row 2 2 3 2" xfId="31387"/>
    <cellStyle name="row 2 2 4" xfId="20892"/>
    <cellStyle name="row 2 2 4 2" xfId="31388"/>
    <cellStyle name="row 2 2 5" xfId="31385"/>
    <cellStyle name="row 2 3" xfId="20893"/>
    <cellStyle name="row 2 3 2" xfId="20894"/>
    <cellStyle name="row 2 3 2 2" xfId="31390"/>
    <cellStyle name="row 2 3 3" xfId="20895"/>
    <cellStyle name="row 2 3 3 2" xfId="31391"/>
    <cellStyle name="row 2 3 4" xfId="20896"/>
    <cellStyle name="row 2 3 4 2" xfId="31392"/>
    <cellStyle name="row 2 3 5" xfId="31389"/>
    <cellStyle name="row 2 4" xfId="20897"/>
    <cellStyle name="row 2 4 2" xfId="20898"/>
    <cellStyle name="row 2 4 2 2" xfId="31394"/>
    <cellStyle name="row 2 4 3" xfId="31393"/>
    <cellStyle name="row 2 5" xfId="20899"/>
    <cellStyle name="row 2 5 2" xfId="20900"/>
    <cellStyle name="row 2 5 2 2" xfId="31396"/>
    <cellStyle name="row 2 5 3" xfId="31395"/>
    <cellStyle name="row 2 6" xfId="20901"/>
    <cellStyle name="row 2 6 2" xfId="31397"/>
    <cellStyle name="row 2 7" xfId="31384"/>
    <cellStyle name="row 3" xfId="20902"/>
    <cellStyle name="row 3 2" xfId="20903"/>
    <cellStyle name="row 3 2 2" xfId="20904"/>
    <cellStyle name="row 3 2 2 2" xfId="20905"/>
    <cellStyle name="row 3 2 2 2 2" xfId="31401"/>
    <cellStyle name="row 3 2 2 3" xfId="20906"/>
    <cellStyle name="row 3 2 2 3 2" xfId="31402"/>
    <cellStyle name="row 3 2 2 4" xfId="20907"/>
    <cellStyle name="row 3 2 2 4 2" xfId="31403"/>
    <cellStyle name="row 3 2 2 5" xfId="31400"/>
    <cellStyle name="row 3 2 3" xfId="20908"/>
    <cellStyle name="row 3 2 3 2" xfId="20909"/>
    <cellStyle name="row 3 2 3 2 2" xfId="31405"/>
    <cellStyle name="row 3 2 3 3" xfId="20910"/>
    <cellStyle name="row 3 2 3 3 2" xfId="31406"/>
    <cellStyle name="row 3 2 3 4" xfId="20911"/>
    <cellStyle name="row 3 2 3 4 2" xfId="31407"/>
    <cellStyle name="row 3 2 3 5" xfId="31404"/>
    <cellStyle name="row 3 2 4" xfId="20912"/>
    <cellStyle name="row 3 2 4 2" xfId="20913"/>
    <cellStyle name="row 3 2 4 2 2" xfId="31409"/>
    <cellStyle name="row 3 2 4 3" xfId="31408"/>
    <cellStyle name="row 3 2 5" xfId="20914"/>
    <cellStyle name="row 3 2 5 2" xfId="20915"/>
    <cellStyle name="row 3 2 5 2 2" xfId="31411"/>
    <cellStyle name="row 3 2 5 3" xfId="31410"/>
    <cellStyle name="row 3 2 6" xfId="20916"/>
    <cellStyle name="row 3 2 6 2" xfId="31412"/>
    <cellStyle name="row 3 2 7" xfId="31399"/>
    <cellStyle name="row 3 3" xfId="20917"/>
    <cellStyle name="row 3 3 2" xfId="20918"/>
    <cellStyle name="row 3 3 2 2" xfId="20919"/>
    <cellStyle name="row 3 3 2 2 2" xfId="31415"/>
    <cellStyle name="row 3 3 2 3" xfId="20920"/>
    <cellStyle name="row 3 3 2 3 2" xfId="31416"/>
    <cellStyle name="row 3 3 2 4" xfId="20921"/>
    <cellStyle name="row 3 3 2 4 2" xfId="31417"/>
    <cellStyle name="row 3 3 2 5" xfId="31414"/>
    <cellStyle name="row 3 3 3" xfId="20922"/>
    <cellStyle name="row 3 3 3 2" xfId="20923"/>
    <cellStyle name="row 3 3 3 2 2" xfId="31419"/>
    <cellStyle name="row 3 3 3 3" xfId="20924"/>
    <cellStyle name="row 3 3 3 3 2" xfId="31420"/>
    <cellStyle name="row 3 3 3 4" xfId="20925"/>
    <cellStyle name="row 3 3 3 4 2" xfId="31421"/>
    <cellStyle name="row 3 3 3 5" xfId="31418"/>
    <cellStyle name="row 3 3 4" xfId="20926"/>
    <cellStyle name="row 3 3 4 2" xfId="20927"/>
    <cellStyle name="row 3 3 4 2 2" xfId="31423"/>
    <cellStyle name="row 3 3 4 3" xfId="31422"/>
    <cellStyle name="row 3 3 5" xfId="20928"/>
    <cellStyle name="row 3 3 5 2" xfId="20929"/>
    <cellStyle name="row 3 3 5 2 2" xfId="31425"/>
    <cellStyle name="row 3 3 5 3" xfId="31424"/>
    <cellStyle name="row 3 3 6" xfId="20930"/>
    <cellStyle name="row 3 3 6 2" xfId="31426"/>
    <cellStyle name="row 3 3 7" xfId="31413"/>
    <cellStyle name="row 3 4" xfId="20931"/>
    <cellStyle name="row 3 4 2" xfId="20932"/>
    <cellStyle name="row 3 4 2 2" xfId="31428"/>
    <cellStyle name="row 3 4 3" xfId="20933"/>
    <cellStyle name="row 3 4 3 2" xfId="31429"/>
    <cellStyle name="row 3 4 4" xfId="20934"/>
    <cellStyle name="row 3 4 4 2" xfId="31430"/>
    <cellStyle name="row 3 4 5" xfId="31427"/>
    <cellStyle name="row 3 5" xfId="20935"/>
    <cellStyle name="row 3 5 2" xfId="20936"/>
    <cellStyle name="row 3 5 2 2" xfId="31432"/>
    <cellStyle name="row 3 5 3" xfId="20937"/>
    <cellStyle name="row 3 5 3 2" xfId="31433"/>
    <cellStyle name="row 3 5 4" xfId="20938"/>
    <cellStyle name="row 3 5 4 2" xfId="31434"/>
    <cellStyle name="row 3 5 5" xfId="31431"/>
    <cellStyle name="row 3 6" xfId="20939"/>
    <cellStyle name="row 3 6 2" xfId="20940"/>
    <cellStyle name="row 3 6 2 2" xfId="31436"/>
    <cellStyle name="row 3 6 3" xfId="31435"/>
    <cellStyle name="row 3 7" xfId="20941"/>
    <cellStyle name="row 3 7 2" xfId="20942"/>
    <cellStyle name="row 3 7 2 2" xfId="31438"/>
    <cellStyle name="row 3 7 3" xfId="31437"/>
    <cellStyle name="row 3 8" xfId="20943"/>
    <cellStyle name="row 3 8 2" xfId="31439"/>
    <cellStyle name="row 3 9" xfId="31398"/>
    <cellStyle name="row 4" xfId="20944"/>
    <cellStyle name="row 4 2" xfId="20945"/>
    <cellStyle name="row 4 2 2" xfId="20946"/>
    <cellStyle name="row 4 2 2 2" xfId="20947"/>
    <cellStyle name="row 4 2 2 2 2" xfId="31443"/>
    <cellStyle name="row 4 2 2 3" xfId="20948"/>
    <cellStyle name="row 4 2 2 3 2" xfId="31444"/>
    <cellStyle name="row 4 2 2 4" xfId="20949"/>
    <cellStyle name="row 4 2 2 4 2" xfId="31445"/>
    <cellStyle name="row 4 2 2 5" xfId="31442"/>
    <cellStyle name="row 4 2 3" xfId="20950"/>
    <cellStyle name="row 4 2 3 2" xfId="20951"/>
    <cellStyle name="row 4 2 3 2 2" xfId="31447"/>
    <cellStyle name="row 4 2 3 3" xfId="20952"/>
    <cellStyle name="row 4 2 3 3 2" xfId="31448"/>
    <cellStyle name="row 4 2 3 4" xfId="20953"/>
    <cellStyle name="row 4 2 3 4 2" xfId="31449"/>
    <cellStyle name="row 4 2 3 5" xfId="31446"/>
    <cellStyle name="row 4 2 4" xfId="20954"/>
    <cellStyle name="row 4 2 4 2" xfId="20955"/>
    <cellStyle name="row 4 2 4 2 2" xfId="31451"/>
    <cellStyle name="row 4 2 4 3" xfId="31450"/>
    <cellStyle name="row 4 2 5" xfId="20956"/>
    <cellStyle name="row 4 2 5 2" xfId="20957"/>
    <cellStyle name="row 4 2 5 2 2" xfId="31453"/>
    <cellStyle name="row 4 2 5 3" xfId="31452"/>
    <cellStyle name="row 4 2 6" xfId="20958"/>
    <cellStyle name="row 4 2 6 2" xfId="31454"/>
    <cellStyle name="row 4 2 7" xfId="31441"/>
    <cellStyle name="row 4 3" xfId="20959"/>
    <cellStyle name="row 4 3 2" xfId="20960"/>
    <cellStyle name="row 4 3 2 2" xfId="20961"/>
    <cellStyle name="row 4 3 2 2 2" xfId="31457"/>
    <cellStyle name="row 4 3 2 3" xfId="20962"/>
    <cellStyle name="row 4 3 2 3 2" xfId="31458"/>
    <cellStyle name="row 4 3 2 4" xfId="20963"/>
    <cellStyle name="row 4 3 2 4 2" xfId="31459"/>
    <cellStyle name="row 4 3 2 5" xfId="31456"/>
    <cellStyle name="row 4 3 3" xfId="20964"/>
    <cellStyle name="row 4 3 3 2" xfId="20965"/>
    <cellStyle name="row 4 3 3 2 2" xfId="31461"/>
    <cellStyle name="row 4 3 3 3" xfId="20966"/>
    <cellStyle name="row 4 3 3 3 2" xfId="31462"/>
    <cellStyle name="row 4 3 3 4" xfId="20967"/>
    <cellStyle name="row 4 3 3 4 2" xfId="31463"/>
    <cellStyle name="row 4 3 3 5" xfId="31460"/>
    <cellStyle name="row 4 3 4" xfId="20968"/>
    <cellStyle name="row 4 3 4 2" xfId="20969"/>
    <cellStyle name="row 4 3 4 2 2" xfId="31465"/>
    <cellStyle name="row 4 3 4 3" xfId="31464"/>
    <cellStyle name="row 4 3 5" xfId="20970"/>
    <cellStyle name="row 4 3 5 2" xfId="20971"/>
    <cellStyle name="row 4 3 5 2 2" xfId="31467"/>
    <cellStyle name="row 4 3 5 3" xfId="31466"/>
    <cellStyle name="row 4 3 6" xfId="20972"/>
    <cellStyle name="row 4 3 6 2" xfId="31468"/>
    <cellStyle name="row 4 3 7" xfId="31455"/>
    <cellStyle name="row 4 4" xfId="20973"/>
    <cellStyle name="row 4 4 2" xfId="20974"/>
    <cellStyle name="row 4 4 2 2" xfId="31470"/>
    <cellStyle name="row 4 4 3" xfId="20975"/>
    <cellStyle name="row 4 4 3 2" xfId="31471"/>
    <cellStyle name="row 4 4 4" xfId="20976"/>
    <cellStyle name="row 4 4 4 2" xfId="31472"/>
    <cellStyle name="row 4 4 5" xfId="31469"/>
    <cellStyle name="row 4 5" xfId="20977"/>
    <cellStyle name="row 4 5 2" xfId="20978"/>
    <cellStyle name="row 4 5 2 2" xfId="31474"/>
    <cellStyle name="row 4 5 3" xfId="20979"/>
    <cellStyle name="row 4 5 3 2" xfId="31475"/>
    <cellStyle name="row 4 5 4" xfId="20980"/>
    <cellStyle name="row 4 5 4 2" xfId="31476"/>
    <cellStyle name="row 4 5 5" xfId="31473"/>
    <cellStyle name="row 4 6" xfId="20981"/>
    <cellStyle name="row 4 6 2" xfId="20982"/>
    <cellStyle name="row 4 6 2 2" xfId="31478"/>
    <cellStyle name="row 4 6 3" xfId="31477"/>
    <cellStyle name="row 4 7" xfId="20983"/>
    <cellStyle name="row 4 7 2" xfId="20984"/>
    <cellStyle name="row 4 7 2 2" xfId="31480"/>
    <cellStyle name="row 4 7 3" xfId="31479"/>
    <cellStyle name="row 4 8" xfId="20985"/>
    <cellStyle name="row 4 8 2" xfId="31481"/>
    <cellStyle name="row 4 9" xfId="31440"/>
    <cellStyle name="row 5" xfId="20986"/>
    <cellStyle name="row 5 2" xfId="20987"/>
    <cellStyle name="row 5 2 2" xfId="20988"/>
    <cellStyle name="row 5 2 2 2" xfId="31484"/>
    <cellStyle name="row 5 2 3" xfId="20989"/>
    <cellStyle name="row 5 2 3 2" xfId="31485"/>
    <cellStyle name="row 5 2 4" xfId="20990"/>
    <cellStyle name="row 5 2 4 2" xfId="31486"/>
    <cellStyle name="row 5 2 5" xfId="31483"/>
    <cellStyle name="row 5 3" xfId="20991"/>
    <cellStyle name="row 5 3 2" xfId="20992"/>
    <cellStyle name="row 5 3 2 2" xfId="31488"/>
    <cellStyle name="row 5 3 3" xfId="20993"/>
    <cellStyle name="row 5 3 3 2" xfId="31489"/>
    <cellStyle name="row 5 3 4" xfId="20994"/>
    <cellStyle name="row 5 3 4 2" xfId="31490"/>
    <cellStyle name="row 5 3 5" xfId="31487"/>
    <cellStyle name="row 5 4" xfId="20995"/>
    <cellStyle name="row 5 4 2" xfId="20996"/>
    <cellStyle name="row 5 4 2 2" xfId="31492"/>
    <cellStyle name="row 5 4 3" xfId="31491"/>
    <cellStyle name="row 5 5" xfId="20997"/>
    <cellStyle name="row 5 5 2" xfId="20998"/>
    <cellStyle name="row 5 5 2 2" xfId="31494"/>
    <cellStyle name="row 5 5 3" xfId="31493"/>
    <cellStyle name="row 5 6" xfId="20999"/>
    <cellStyle name="row 5 6 2" xfId="31495"/>
    <cellStyle name="row 5 7" xfId="31482"/>
    <cellStyle name="row 6" xfId="21000"/>
    <cellStyle name="row 6 2" xfId="21001"/>
    <cellStyle name="row 6 2 2" xfId="21002"/>
    <cellStyle name="row 6 2 2 2" xfId="31498"/>
    <cellStyle name="row 6 2 3" xfId="21003"/>
    <cellStyle name="row 6 2 3 2" xfId="31499"/>
    <cellStyle name="row 6 2 4" xfId="21004"/>
    <cellStyle name="row 6 2 4 2" xfId="31500"/>
    <cellStyle name="row 6 2 5" xfId="31497"/>
    <cellStyle name="row 6 3" xfId="21005"/>
    <cellStyle name="row 6 3 2" xfId="21006"/>
    <cellStyle name="row 6 3 2 2" xfId="31502"/>
    <cellStyle name="row 6 3 3" xfId="21007"/>
    <cellStyle name="row 6 3 3 2" xfId="31503"/>
    <cellStyle name="row 6 3 4" xfId="21008"/>
    <cellStyle name="row 6 3 4 2" xfId="31504"/>
    <cellStyle name="row 6 3 5" xfId="31501"/>
    <cellStyle name="row 6 4" xfId="21009"/>
    <cellStyle name="row 6 4 2" xfId="21010"/>
    <cellStyle name="row 6 4 2 2" xfId="31506"/>
    <cellStyle name="row 6 4 3" xfId="31505"/>
    <cellStyle name="row 6 5" xfId="21011"/>
    <cellStyle name="row 6 5 2" xfId="21012"/>
    <cellStyle name="row 6 5 2 2" xfId="31508"/>
    <cellStyle name="row 6 5 3" xfId="31507"/>
    <cellStyle name="row 6 6" xfId="21013"/>
    <cellStyle name="row 6 6 2" xfId="31509"/>
    <cellStyle name="row 6 7" xfId="31496"/>
    <cellStyle name="row 7" xfId="21014"/>
    <cellStyle name="row 7 2" xfId="21015"/>
    <cellStyle name="row 7 2 2" xfId="21016"/>
    <cellStyle name="row 7 2 2 2" xfId="31512"/>
    <cellStyle name="row 7 2 3" xfId="21017"/>
    <cellStyle name="row 7 2 3 2" xfId="31513"/>
    <cellStyle name="row 7 2 4" xfId="21018"/>
    <cellStyle name="row 7 2 4 2" xfId="31514"/>
    <cellStyle name="row 7 2 5" xfId="31511"/>
    <cellStyle name="row 7 3" xfId="21019"/>
    <cellStyle name="row 7 3 2" xfId="21020"/>
    <cellStyle name="row 7 3 2 2" xfId="31516"/>
    <cellStyle name="row 7 3 3" xfId="21021"/>
    <cellStyle name="row 7 3 3 2" xfId="31517"/>
    <cellStyle name="row 7 3 4" xfId="21022"/>
    <cellStyle name="row 7 3 4 2" xfId="31518"/>
    <cellStyle name="row 7 3 5" xfId="31515"/>
    <cellStyle name="row 7 4" xfId="21023"/>
    <cellStyle name="row 7 4 2" xfId="21024"/>
    <cellStyle name="row 7 4 2 2" xfId="31520"/>
    <cellStyle name="row 7 4 3" xfId="31519"/>
    <cellStyle name="row 7 5" xfId="21025"/>
    <cellStyle name="row 7 5 2" xfId="21026"/>
    <cellStyle name="row 7 5 2 2" xfId="31522"/>
    <cellStyle name="row 7 5 3" xfId="31521"/>
    <cellStyle name="row 7 6" xfId="21027"/>
    <cellStyle name="row 7 6 2" xfId="31523"/>
    <cellStyle name="row 7 7" xfId="31510"/>
    <cellStyle name="row 8" xfId="21028"/>
    <cellStyle name="row 8 2" xfId="21029"/>
    <cellStyle name="row 8 2 2" xfId="21030"/>
    <cellStyle name="row 8 2 2 2" xfId="31526"/>
    <cellStyle name="row 8 2 3" xfId="21031"/>
    <cellStyle name="row 8 2 3 2" xfId="31527"/>
    <cellStyle name="row 8 2 4" xfId="21032"/>
    <cellStyle name="row 8 2 4 2" xfId="31528"/>
    <cellStyle name="row 8 2 5" xfId="31525"/>
    <cellStyle name="row 8 3" xfId="21033"/>
    <cellStyle name="row 8 3 2" xfId="21034"/>
    <cellStyle name="row 8 3 2 2" xfId="31530"/>
    <cellStyle name="row 8 3 3" xfId="21035"/>
    <cellStyle name="row 8 3 3 2" xfId="31531"/>
    <cellStyle name="row 8 3 4" xfId="21036"/>
    <cellStyle name="row 8 3 4 2" xfId="31532"/>
    <cellStyle name="row 8 3 5" xfId="31529"/>
    <cellStyle name="row 8 4" xfId="21037"/>
    <cellStyle name="row 8 4 2" xfId="21038"/>
    <cellStyle name="row 8 4 2 2" xfId="31534"/>
    <cellStyle name="row 8 4 3" xfId="31533"/>
    <cellStyle name="row 8 5" xfId="21039"/>
    <cellStyle name="row 8 5 2" xfId="21040"/>
    <cellStyle name="row 8 5 2 2" xfId="31536"/>
    <cellStyle name="row 8 5 3" xfId="31535"/>
    <cellStyle name="row 8 6" xfId="21041"/>
    <cellStyle name="row 8 6 2" xfId="31537"/>
    <cellStyle name="row 8 7" xfId="31524"/>
    <cellStyle name="row 9" xfId="21042"/>
    <cellStyle name="row 9 2" xfId="21043"/>
    <cellStyle name="row 9 2 2" xfId="21044"/>
    <cellStyle name="row 9 2 2 2" xfId="31540"/>
    <cellStyle name="row 9 2 3" xfId="21045"/>
    <cellStyle name="row 9 2 3 2" xfId="31541"/>
    <cellStyle name="row 9 2 4" xfId="21046"/>
    <cellStyle name="row 9 2 4 2" xfId="31542"/>
    <cellStyle name="row 9 2 5" xfId="31539"/>
    <cellStyle name="row 9 3" xfId="21047"/>
    <cellStyle name="row 9 3 2" xfId="21048"/>
    <cellStyle name="row 9 3 2 2" xfId="31544"/>
    <cellStyle name="row 9 3 3" xfId="21049"/>
    <cellStyle name="row 9 3 3 2" xfId="31545"/>
    <cellStyle name="row 9 3 4" xfId="21050"/>
    <cellStyle name="row 9 3 4 2" xfId="31546"/>
    <cellStyle name="row 9 3 5" xfId="31543"/>
    <cellStyle name="row 9 4" xfId="21051"/>
    <cellStyle name="row 9 4 2" xfId="21052"/>
    <cellStyle name="row 9 4 2 2" xfId="31548"/>
    <cellStyle name="row 9 4 3" xfId="31547"/>
    <cellStyle name="row 9 5" xfId="21053"/>
    <cellStyle name="row 9 5 2" xfId="21054"/>
    <cellStyle name="row 9 5 2 2" xfId="31550"/>
    <cellStyle name="row 9 5 3" xfId="31549"/>
    <cellStyle name="row 9 6" xfId="21055"/>
    <cellStyle name="row 9 6 2" xfId="31551"/>
    <cellStyle name="row 9 7" xfId="31538"/>
    <cellStyle name="RowCodes" xfId="21056"/>
    <cellStyle name="Row-Col Headings" xfId="21057"/>
    <cellStyle name="RowTitles" xfId="21058"/>
    <cellStyle name="RowTitles 10" xfId="31552"/>
    <cellStyle name="RowTitles 2" xfId="21059"/>
    <cellStyle name="RowTitles 2 2" xfId="21060"/>
    <cellStyle name="RowTitles 2 2 2" xfId="21061"/>
    <cellStyle name="RowTitles 2 2 2 2" xfId="31555"/>
    <cellStyle name="RowTitles 2 2 3" xfId="21062"/>
    <cellStyle name="RowTitles 2 2 3 2" xfId="31556"/>
    <cellStyle name="RowTitles 2 2 4" xfId="21063"/>
    <cellStyle name="RowTitles 2 2 4 2" xfId="31557"/>
    <cellStyle name="RowTitles 2 2 5" xfId="31554"/>
    <cellStyle name="RowTitles 2 3" xfId="21064"/>
    <cellStyle name="RowTitles 2 3 2" xfId="21065"/>
    <cellStyle name="RowTitles 2 3 2 2" xfId="31559"/>
    <cellStyle name="RowTitles 2 3 3" xfId="21066"/>
    <cellStyle name="RowTitles 2 3 3 2" xfId="31560"/>
    <cellStyle name="RowTitles 2 3 4" xfId="21067"/>
    <cellStyle name="RowTitles 2 3 4 2" xfId="31561"/>
    <cellStyle name="RowTitles 2 3 5" xfId="31558"/>
    <cellStyle name="RowTitles 2 4" xfId="21068"/>
    <cellStyle name="RowTitles 2 4 2" xfId="21069"/>
    <cellStyle name="RowTitles 2 4 2 2" xfId="31563"/>
    <cellStyle name="RowTitles 2 4 3" xfId="31562"/>
    <cellStyle name="RowTitles 2 5" xfId="21070"/>
    <cellStyle name="RowTitles 2 5 2" xfId="21071"/>
    <cellStyle name="RowTitles 2 5 2 2" xfId="31565"/>
    <cellStyle name="RowTitles 2 5 3" xfId="31564"/>
    <cellStyle name="RowTitles 2 6" xfId="21072"/>
    <cellStyle name="RowTitles 2 6 2" xfId="31566"/>
    <cellStyle name="RowTitles 2 7" xfId="31553"/>
    <cellStyle name="RowTitles 3" xfId="21073"/>
    <cellStyle name="RowTitles 3 2" xfId="21074"/>
    <cellStyle name="RowTitles 3 2 2" xfId="21075"/>
    <cellStyle name="RowTitles 3 2 2 2" xfId="21076"/>
    <cellStyle name="RowTitles 3 2 2 2 2" xfId="31570"/>
    <cellStyle name="RowTitles 3 2 2 3" xfId="21077"/>
    <cellStyle name="RowTitles 3 2 2 3 2" xfId="31571"/>
    <cellStyle name="RowTitles 3 2 2 4" xfId="21078"/>
    <cellStyle name="RowTitles 3 2 2 4 2" xfId="31572"/>
    <cellStyle name="RowTitles 3 2 2 5" xfId="31569"/>
    <cellStyle name="RowTitles 3 2 3" xfId="21079"/>
    <cellStyle name="RowTitles 3 2 3 2" xfId="21080"/>
    <cellStyle name="RowTitles 3 2 3 2 2" xfId="31574"/>
    <cellStyle name="RowTitles 3 2 3 3" xfId="21081"/>
    <cellStyle name="RowTitles 3 2 3 3 2" xfId="31575"/>
    <cellStyle name="RowTitles 3 2 3 4" xfId="21082"/>
    <cellStyle name="RowTitles 3 2 3 4 2" xfId="31576"/>
    <cellStyle name="RowTitles 3 2 3 5" xfId="31573"/>
    <cellStyle name="RowTitles 3 2 4" xfId="21083"/>
    <cellStyle name="RowTitles 3 2 4 2" xfId="21084"/>
    <cellStyle name="RowTitles 3 2 4 2 2" xfId="31578"/>
    <cellStyle name="RowTitles 3 2 4 3" xfId="31577"/>
    <cellStyle name="RowTitles 3 2 5" xfId="21085"/>
    <cellStyle name="RowTitles 3 2 5 2" xfId="21086"/>
    <cellStyle name="RowTitles 3 2 5 2 2" xfId="31580"/>
    <cellStyle name="RowTitles 3 2 5 3" xfId="31579"/>
    <cellStyle name="RowTitles 3 2 6" xfId="21087"/>
    <cellStyle name="RowTitles 3 2 6 2" xfId="31581"/>
    <cellStyle name="RowTitles 3 2 7" xfId="31568"/>
    <cellStyle name="RowTitles 3 3" xfId="21088"/>
    <cellStyle name="RowTitles 3 3 2" xfId="21089"/>
    <cellStyle name="RowTitles 3 3 2 2" xfId="21090"/>
    <cellStyle name="RowTitles 3 3 2 2 2" xfId="31584"/>
    <cellStyle name="RowTitles 3 3 2 3" xfId="21091"/>
    <cellStyle name="RowTitles 3 3 2 3 2" xfId="31585"/>
    <cellStyle name="RowTitles 3 3 2 4" xfId="21092"/>
    <cellStyle name="RowTitles 3 3 2 4 2" xfId="31586"/>
    <cellStyle name="RowTitles 3 3 2 5" xfId="31583"/>
    <cellStyle name="RowTitles 3 3 3" xfId="21093"/>
    <cellStyle name="RowTitles 3 3 3 2" xfId="21094"/>
    <cellStyle name="RowTitles 3 3 3 2 2" xfId="31588"/>
    <cellStyle name="RowTitles 3 3 3 3" xfId="21095"/>
    <cellStyle name="RowTitles 3 3 3 3 2" xfId="31589"/>
    <cellStyle name="RowTitles 3 3 3 4" xfId="21096"/>
    <cellStyle name="RowTitles 3 3 3 4 2" xfId="31590"/>
    <cellStyle name="RowTitles 3 3 3 5" xfId="31587"/>
    <cellStyle name="RowTitles 3 3 4" xfId="21097"/>
    <cellStyle name="RowTitles 3 3 4 2" xfId="21098"/>
    <cellStyle name="RowTitles 3 3 4 2 2" xfId="31592"/>
    <cellStyle name="RowTitles 3 3 4 3" xfId="31591"/>
    <cellStyle name="RowTitles 3 3 5" xfId="21099"/>
    <cellStyle name="RowTitles 3 3 5 2" xfId="21100"/>
    <cellStyle name="RowTitles 3 3 5 2 2" xfId="31594"/>
    <cellStyle name="RowTitles 3 3 5 3" xfId="31593"/>
    <cellStyle name="RowTitles 3 3 6" xfId="21101"/>
    <cellStyle name="RowTitles 3 3 6 2" xfId="31595"/>
    <cellStyle name="RowTitles 3 3 7" xfId="31582"/>
    <cellStyle name="RowTitles 3 4" xfId="21102"/>
    <cellStyle name="RowTitles 3 4 2" xfId="21103"/>
    <cellStyle name="RowTitles 3 4 2 2" xfId="31597"/>
    <cellStyle name="RowTitles 3 4 3" xfId="21104"/>
    <cellStyle name="RowTitles 3 4 3 2" xfId="31598"/>
    <cellStyle name="RowTitles 3 4 4" xfId="21105"/>
    <cellStyle name="RowTitles 3 4 4 2" xfId="31599"/>
    <cellStyle name="RowTitles 3 4 5" xfId="31596"/>
    <cellStyle name="RowTitles 3 5" xfId="21106"/>
    <cellStyle name="RowTitles 3 5 2" xfId="21107"/>
    <cellStyle name="RowTitles 3 5 2 2" xfId="31601"/>
    <cellStyle name="RowTitles 3 5 3" xfId="21108"/>
    <cellStyle name="RowTitles 3 5 3 2" xfId="31602"/>
    <cellStyle name="RowTitles 3 5 4" xfId="21109"/>
    <cellStyle name="RowTitles 3 5 4 2" xfId="31603"/>
    <cellStyle name="RowTitles 3 5 5" xfId="31600"/>
    <cellStyle name="RowTitles 3 6" xfId="21110"/>
    <cellStyle name="RowTitles 3 6 2" xfId="21111"/>
    <cellStyle name="RowTitles 3 6 2 2" xfId="31605"/>
    <cellStyle name="RowTitles 3 6 3" xfId="31604"/>
    <cellStyle name="RowTitles 3 7" xfId="21112"/>
    <cellStyle name="RowTitles 3 7 2" xfId="21113"/>
    <cellStyle name="RowTitles 3 7 2 2" xfId="31607"/>
    <cellStyle name="RowTitles 3 7 3" xfId="31606"/>
    <cellStyle name="RowTitles 3 8" xfId="21114"/>
    <cellStyle name="RowTitles 3 8 2" xfId="31608"/>
    <cellStyle name="RowTitles 3 9" xfId="31567"/>
    <cellStyle name="RowTitles 4" xfId="21115"/>
    <cellStyle name="RowTitles 4 2" xfId="21116"/>
    <cellStyle name="RowTitles 4 2 2" xfId="21117"/>
    <cellStyle name="RowTitles 4 2 2 2" xfId="21118"/>
    <cellStyle name="RowTitles 4 2 2 2 2" xfId="31612"/>
    <cellStyle name="RowTitles 4 2 2 3" xfId="21119"/>
    <cellStyle name="RowTitles 4 2 2 3 2" xfId="31613"/>
    <cellStyle name="RowTitles 4 2 2 4" xfId="21120"/>
    <cellStyle name="RowTitles 4 2 2 4 2" xfId="31614"/>
    <cellStyle name="RowTitles 4 2 2 5" xfId="31611"/>
    <cellStyle name="RowTitles 4 2 3" xfId="21121"/>
    <cellStyle name="RowTitles 4 2 3 2" xfId="21122"/>
    <cellStyle name="RowTitles 4 2 3 2 2" xfId="31616"/>
    <cellStyle name="RowTitles 4 2 3 3" xfId="21123"/>
    <cellStyle name="RowTitles 4 2 3 3 2" xfId="31617"/>
    <cellStyle name="RowTitles 4 2 3 4" xfId="21124"/>
    <cellStyle name="RowTitles 4 2 3 4 2" xfId="31618"/>
    <cellStyle name="RowTitles 4 2 3 5" xfId="31615"/>
    <cellStyle name="RowTitles 4 2 4" xfId="21125"/>
    <cellStyle name="RowTitles 4 2 4 2" xfId="21126"/>
    <cellStyle name="RowTitles 4 2 4 2 2" xfId="31620"/>
    <cellStyle name="RowTitles 4 2 4 3" xfId="31619"/>
    <cellStyle name="RowTitles 4 2 5" xfId="21127"/>
    <cellStyle name="RowTitles 4 2 5 2" xfId="21128"/>
    <cellStyle name="RowTitles 4 2 5 2 2" xfId="31622"/>
    <cellStyle name="RowTitles 4 2 5 3" xfId="31621"/>
    <cellStyle name="RowTitles 4 2 6" xfId="21129"/>
    <cellStyle name="RowTitles 4 2 6 2" xfId="31623"/>
    <cellStyle name="RowTitles 4 2 7" xfId="31610"/>
    <cellStyle name="RowTitles 4 3" xfId="21130"/>
    <cellStyle name="RowTitles 4 3 2" xfId="21131"/>
    <cellStyle name="RowTitles 4 3 2 2" xfId="21132"/>
    <cellStyle name="RowTitles 4 3 2 2 2" xfId="31626"/>
    <cellStyle name="RowTitles 4 3 2 3" xfId="21133"/>
    <cellStyle name="RowTitles 4 3 2 3 2" xfId="31627"/>
    <cellStyle name="RowTitles 4 3 2 4" xfId="21134"/>
    <cellStyle name="RowTitles 4 3 2 4 2" xfId="31628"/>
    <cellStyle name="RowTitles 4 3 2 5" xfId="31625"/>
    <cellStyle name="RowTitles 4 3 3" xfId="21135"/>
    <cellStyle name="RowTitles 4 3 3 2" xfId="21136"/>
    <cellStyle name="RowTitles 4 3 3 2 2" xfId="31630"/>
    <cellStyle name="RowTitles 4 3 3 3" xfId="21137"/>
    <cellStyle name="RowTitles 4 3 3 3 2" xfId="31631"/>
    <cellStyle name="RowTitles 4 3 3 4" xfId="21138"/>
    <cellStyle name="RowTitles 4 3 3 4 2" xfId="31632"/>
    <cellStyle name="RowTitles 4 3 3 5" xfId="31629"/>
    <cellStyle name="RowTitles 4 3 4" xfId="21139"/>
    <cellStyle name="RowTitles 4 3 4 2" xfId="21140"/>
    <cellStyle name="RowTitles 4 3 4 2 2" xfId="31634"/>
    <cellStyle name="RowTitles 4 3 4 3" xfId="31633"/>
    <cellStyle name="RowTitles 4 3 5" xfId="21141"/>
    <cellStyle name="RowTitles 4 3 5 2" xfId="21142"/>
    <cellStyle name="RowTitles 4 3 5 2 2" xfId="31636"/>
    <cellStyle name="RowTitles 4 3 5 3" xfId="31635"/>
    <cellStyle name="RowTitles 4 3 6" xfId="21143"/>
    <cellStyle name="RowTitles 4 3 6 2" xfId="31637"/>
    <cellStyle name="RowTitles 4 3 7" xfId="31624"/>
    <cellStyle name="RowTitles 4 4" xfId="21144"/>
    <cellStyle name="RowTitles 4 4 2" xfId="21145"/>
    <cellStyle name="RowTitles 4 4 2 2" xfId="31639"/>
    <cellStyle name="RowTitles 4 4 3" xfId="21146"/>
    <cellStyle name="RowTitles 4 4 3 2" xfId="31640"/>
    <cellStyle name="RowTitles 4 4 4" xfId="21147"/>
    <cellStyle name="RowTitles 4 4 4 2" xfId="31641"/>
    <cellStyle name="RowTitles 4 4 5" xfId="31638"/>
    <cellStyle name="RowTitles 4 5" xfId="21148"/>
    <cellStyle name="RowTitles 4 5 2" xfId="21149"/>
    <cellStyle name="RowTitles 4 5 2 2" xfId="31643"/>
    <cellStyle name="RowTitles 4 5 3" xfId="21150"/>
    <cellStyle name="RowTitles 4 5 3 2" xfId="31644"/>
    <cellStyle name="RowTitles 4 5 4" xfId="21151"/>
    <cellStyle name="RowTitles 4 5 4 2" xfId="31645"/>
    <cellStyle name="RowTitles 4 5 5" xfId="31642"/>
    <cellStyle name="RowTitles 4 6" xfId="21152"/>
    <cellStyle name="RowTitles 4 6 2" xfId="21153"/>
    <cellStyle name="RowTitles 4 6 2 2" xfId="31647"/>
    <cellStyle name="RowTitles 4 6 3" xfId="31646"/>
    <cellStyle name="RowTitles 4 7" xfId="21154"/>
    <cellStyle name="RowTitles 4 7 2" xfId="21155"/>
    <cellStyle name="RowTitles 4 7 2 2" xfId="31649"/>
    <cellStyle name="RowTitles 4 7 3" xfId="31648"/>
    <cellStyle name="RowTitles 4 8" xfId="21156"/>
    <cellStyle name="RowTitles 4 8 2" xfId="31650"/>
    <cellStyle name="RowTitles 4 9" xfId="31609"/>
    <cellStyle name="RowTitles 5" xfId="21157"/>
    <cellStyle name="RowTitles 5 2" xfId="21158"/>
    <cellStyle name="RowTitles 5 2 2" xfId="31652"/>
    <cellStyle name="RowTitles 5 3" xfId="21159"/>
    <cellStyle name="RowTitles 5 3 2" xfId="31653"/>
    <cellStyle name="RowTitles 5 4" xfId="21160"/>
    <cellStyle name="RowTitles 5 4 2" xfId="31654"/>
    <cellStyle name="RowTitles 5 5" xfId="31651"/>
    <cellStyle name="RowTitles 6" xfId="21161"/>
    <cellStyle name="RowTitles 6 2" xfId="21162"/>
    <cellStyle name="RowTitles 6 2 2" xfId="31656"/>
    <cellStyle name="RowTitles 6 3" xfId="21163"/>
    <cellStyle name="RowTitles 6 3 2" xfId="31657"/>
    <cellStyle name="RowTitles 6 4" xfId="21164"/>
    <cellStyle name="RowTitles 6 4 2" xfId="31658"/>
    <cellStyle name="RowTitles 6 5" xfId="31655"/>
    <cellStyle name="RowTitles 7" xfId="21165"/>
    <cellStyle name="RowTitles 7 2" xfId="21166"/>
    <cellStyle name="RowTitles 7 2 2" xfId="31660"/>
    <cellStyle name="RowTitles 7 3" xfId="31659"/>
    <cellStyle name="RowTitles 8" xfId="21167"/>
    <cellStyle name="RowTitles 8 2" xfId="21168"/>
    <cellStyle name="RowTitles 8 2 2" xfId="31662"/>
    <cellStyle name="RowTitles 8 3" xfId="31661"/>
    <cellStyle name="RowTitles 9" xfId="21169"/>
    <cellStyle name="RowTitles 9 2" xfId="31663"/>
    <cellStyle name="RowTitles_CENTRAL_GOVT" xfId="21170"/>
    <cellStyle name="RowTitles1-Detail" xfId="21171"/>
    <cellStyle name="RowTitles1-Detail 2" xfId="21172"/>
    <cellStyle name="RowTitles1-Detail 2 2" xfId="21173"/>
    <cellStyle name="RowTitles1-Detail 2 2 2" xfId="21174"/>
    <cellStyle name="RowTitles1-Detail 2 2 2 2" xfId="21175"/>
    <cellStyle name="RowTitles1-Detail 2 2 2 2 2" xfId="21176"/>
    <cellStyle name="RowTitles1-Detail 2 2 2 2 3" xfId="21177"/>
    <cellStyle name="RowTitles1-Detail 2 2 2 2 4" xfId="21178"/>
    <cellStyle name="RowTitles1-Detail 2 2 2 3" xfId="21179"/>
    <cellStyle name="RowTitles1-Detail 2 2 2 3 2" xfId="21180"/>
    <cellStyle name="RowTitles1-Detail 2 2 2 4" xfId="21181"/>
    <cellStyle name="RowTitles1-Detail 2 2 2 4 2" xfId="21182"/>
    <cellStyle name="RowTitles1-Detail 2 2 2 5" xfId="21183"/>
    <cellStyle name="RowTitles1-Detail 2 2 3" xfId="21184"/>
    <cellStyle name="RowTitles1-Detail 2 2 3 2" xfId="21185"/>
    <cellStyle name="RowTitles1-Detail 2 2 3 2 2" xfId="21186"/>
    <cellStyle name="RowTitles1-Detail 2 2 3 2 3" xfId="21187"/>
    <cellStyle name="RowTitles1-Detail 2 2 3 2 4" xfId="21188"/>
    <cellStyle name="RowTitles1-Detail 2 2 3 3" xfId="21189"/>
    <cellStyle name="RowTitles1-Detail 2 2 3 3 2" xfId="21190"/>
    <cellStyle name="RowTitles1-Detail 2 2 3 4" xfId="21191"/>
    <cellStyle name="RowTitles1-Detail 2 2 3 4 2" xfId="21192"/>
    <cellStyle name="RowTitles1-Detail 2 2 3 5" xfId="21193"/>
    <cellStyle name="RowTitles1-Detail 2 2 4" xfId="21194"/>
    <cellStyle name="RowTitles1-Detail 2 2 4 2" xfId="21195"/>
    <cellStyle name="RowTitles1-Detail 2 2 4 3" xfId="21196"/>
    <cellStyle name="RowTitles1-Detail 2 2 4 4" xfId="21197"/>
    <cellStyle name="RowTitles1-Detail 2 2 5" xfId="21198"/>
    <cellStyle name="RowTitles1-Detail 2 2 5 2" xfId="21199"/>
    <cellStyle name="RowTitles1-Detail 2 2 6" xfId="21200"/>
    <cellStyle name="RowTitles1-Detail 2 2 6 2" xfId="21201"/>
    <cellStyle name="RowTitles1-Detail 2 2 7" xfId="21202"/>
    <cellStyle name="RowTitles1-Detail 2 3" xfId="21203"/>
    <cellStyle name="RowTitles1-Detail 2 3 2" xfId="21204"/>
    <cellStyle name="RowTitles1-Detail 2 3 2 2" xfId="21205"/>
    <cellStyle name="RowTitles1-Detail 2 3 2 2 2" xfId="21206"/>
    <cellStyle name="RowTitles1-Detail 2 3 2 2 3" xfId="21207"/>
    <cellStyle name="RowTitles1-Detail 2 3 2 2 4" xfId="21208"/>
    <cellStyle name="RowTitles1-Detail 2 3 2 3" xfId="21209"/>
    <cellStyle name="RowTitles1-Detail 2 3 2 3 2" xfId="21210"/>
    <cellStyle name="RowTitles1-Detail 2 3 2 4" xfId="21211"/>
    <cellStyle name="RowTitles1-Detail 2 3 2 4 2" xfId="21212"/>
    <cellStyle name="RowTitles1-Detail 2 3 2 5" xfId="21213"/>
    <cellStyle name="RowTitles1-Detail 2 3 3" xfId="21214"/>
    <cellStyle name="RowTitles1-Detail 2 3 3 2" xfId="21215"/>
    <cellStyle name="RowTitles1-Detail 2 3 3 2 2" xfId="21216"/>
    <cellStyle name="RowTitles1-Detail 2 3 3 2 3" xfId="21217"/>
    <cellStyle name="RowTitles1-Detail 2 3 3 2 4" xfId="21218"/>
    <cellStyle name="RowTitles1-Detail 2 3 3 3" xfId="21219"/>
    <cellStyle name="RowTitles1-Detail 2 3 3 3 2" xfId="21220"/>
    <cellStyle name="RowTitles1-Detail 2 3 3 4" xfId="21221"/>
    <cellStyle name="RowTitles1-Detail 2 3 3 4 2" xfId="21222"/>
    <cellStyle name="RowTitles1-Detail 2 3 3 5" xfId="21223"/>
    <cellStyle name="RowTitles1-Detail 2 3 4" xfId="21224"/>
    <cellStyle name="RowTitles1-Detail 2 3 4 2" xfId="21225"/>
    <cellStyle name="RowTitles1-Detail 2 3 4 3" xfId="21226"/>
    <cellStyle name="RowTitles1-Detail 2 3 4 4" xfId="21227"/>
    <cellStyle name="RowTitles1-Detail 2 3 5" xfId="21228"/>
    <cellStyle name="RowTitles1-Detail 2 3 5 2" xfId="21229"/>
    <cellStyle name="RowTitles1-Detail 2 3 6" xfId="21230"/>
    <cellStyle name="RowTitles1-Detail 2 3 6 2" xfId="21231"/>
    <cellStyle name="RowTitles1-Detail 2 3 7" xfId="21232"/>
    <cellStyle name="RowTitles1-Detail 2 4" xfId="21233"/>
    <cellStyle name="RowTitles1-Detail 2 4 2" xfId="21234"/>
    <cellStyle name="RowTitles1-Detail 2 4 2 2" xfId="21235"/>
    <cellStyle name="RowTitles1-Detail 2 4 2 2 2" xfId="21236"/>
    <cellStyle name="RowTitles1-Detail 2 4 2 2 3" xfId="21237"/>
    <cellStyle name="RowTitles1-Detail 2 4 2 2 4" xfId="21238"/>
    <cellStyle name="RowTitles1-Detail 2 4 2 3" xfId="21239"/>
    <cellStyle name="RowTitles1-Detail 2 4 2 3 2" xfId="21240"/>
    <cellStyle name="RowTitles1-Detail 2 4 2 4" xfId="21241"/>
    <cellStyle name="RowTitles1-Detail 2 4 2 4 2" xfId="21242"/>
    <cellStyle name="RowTitles1-Detail 2 4 2 5" xfId="21243"/>
    <cellStyle name="RowTitles1-Detail 2 4 3" xfId="21244"/>
    <cellStyle name="RowTitles1-Detail 2 4 3 2" xfId="21245"/>
    <cellStyle name="RowTitles1-Detail 2 4 3 3" xfId="21246"/>
    <cellStyle name="RowTitles1-Detail 2 4 3 4" xfId="21247"/>
    <cellStyle name="RowTitles1-Detail 2 4 4" xfId="21248"/>
    <cellStyle name="RowTitles1-Detail 2 4 4 2" xfId="21249"/>
    <cellStyle name="RowTitles1-Detail 2 4 5" xfId="21250"/>
    <cellStyle name="RowTitles1-Detail 2 4 5 2" xfId="21251"/>
    <cellStyle name="RowTitles1-Detail 2 4 6" xfId="21252"/>
    <cellStyle name="RowTitles1-Detail 2 5" xfId="21253"/>
    <cellStyle name="RowTitles1-Detail 2 5 2" xfId="21254"/>
    <cellStyle name="RowTitles1-Detail 2 5 3" xfId="21255"/>
    <cellStyle name="RowTitles1-Detail 2 5 4" xfId="21256"/>
    <cellStyle name="RowTitles1-Detail 2 6" xfId="21257"/>
    <cellStyle name="RowTitles1-Detail 2 6 2" xfId="21258"/>
    <cellStyle name="RowTitles1-Detail 2 7" xfId="21259"/>
    <cellStyle name="RowTitles1-Detail 2 7 2" xfId="21260"/>
    <cellStyle name="RowTitles1-Detail 2 8" xfId="21261"/>
    <cellStyle name="RowTitles1-Detail 3" xfId="21262"/>
    <cellStyle name="RowTitles1-Detail 3 2" xfId="21263"/>
    <cellStyle name="RowTitles1-Detail 3 3" xfId="21264"/>
    <cellStyle name="RowTitles1-Detail 3 4" xfId="21265"/>
    <cellStyle name="RowTitles1-Detail 4" xfId="21266"/>
    <cellStyle name="RowTitles1-Detail 4 2" xfId="21267"/>
    <cellStyle name="RowTitles1-Detail 5" xfId="21268"/>
    <cellStyle name="RowTitles1-Detail 5 2" xfId="21269"/>
    <cellStyle name="RowTitles1-Detail 6" xfId="21270"/>
    <cellStyle name="RowTitles-Col2" xfId="21271"/>
    <cellStyle name="RowTitles-Col2 2" xfId="21272"/>
    <cellStyle name="RowTitles-Col2 2 2" xfId="21273"/>
    <cellStyle name="RowTitles-Col2 2 2 2" xfId="21274"/>
    <cellStyle name="RowTitles-Col2 2 2 2 2" xfId="21275"/>
    <cellStyle name="RowTitles-Col2 2 2 2 2 2" xfId="21276"/>
    <cellStyle name="RowTitles-Col2 2 2 2 2 3" xfId="21277"/>
    <cellStyle name="RowTitles-Col2 2 2 2 3" xfId="21278"/>
    <cellStyle name="RowTitles-Col2 2 2 2 3 2" xfId="21279"/>
    <cellStyle name="RowTitles-Col2 2 2 2 4" xfId="21280"/>
    <cellStyle name="RowTitles-Col2 2 2 2 4 2" xfId="21281"/>
    <cellStyle name="RowTitles-Col2 2 2 2 5" xfId="21282"/>
    <cellStyle name="RowTitles-Col2 2 2 3" xfId="21283"/>
    <cellStyle name="RowTitles-Col2 2 2 3 2" xfId="21284"/>
    <cellStyle name="RowTitles-Col2 2 2 3 2 2" xfId="21285"/>
    <cellStyle name="RowTitles-Col2 2 2 3 2 3" xfId="21286"/>
    <cellStyle name="RowTitles-Col2 2 2 3 3" xfId="21287"/>
    <cellStyle name="RowTitles-Col2 2 2 3 3 2" xfId="21288"/>
    <cellStyle name="RowTitles-Col2 2 2 3 4" xfId="21289"/>
    <cellStyle name="RowTitles-Col2 2 2 3 4 2" xfId="21290"/>
    <cellStyle name="RowTitles-Col2 2 2 3 5" xfId="21291"/>
    <cellStyle name="RowTitles-Col2 2 2 4" xfId="21292"/>
    <cellStyle name="RowTitles-Col2 2 2 4 2" xfId="21293"/>
    <cellStyle name="RowTitles-Col2 2 2 4 3" xfId="21294"/>
    <cellStyle name="RowTitles-Col2 2 2 5" xfId="21295"/>
    <cellStyle name="RowTitles-Col2 2 2 5 2" xfId="21296"/>
    <cellStyle name="RowTitles-Col2 2 2 6" xfId="21297"/>
    <cellStyle name="RowTitles-Col2 2 2 6 2" xfId="21298"/>
    <cellStyle name="RowTitles-Col2 2 2 7" xfId="21299"/>
    <cellStyle name="RowTitles-Col2 2 3" xfId="21300"/>
    <cellStyle name="RowTitles-Col2 2 3 2" xfId="21301"/>
    <cellStyle name="RowTitles-Col2 2 3 2 2" xfId="21302"/>
    <cellStyle name="RowTitles-Col2 2 3 2 2 2" xfId="21303"/>
    <cellStyle name="RowTitles-Col2 2 3 2 2 3" xfId="21304"/>
    <cellStyle name="RowTitles-Col2 2 3 2 3" xfId="21305"/>
    <cellStyle name="RowTitles-Col2 2 3 2 3 2" xfId="21306"/>
    <cellStyle name="RowTitles-Col2 2 3 2 4" xfId="21307"/>
    <cellStyle name="RowTitles-Col2 2 3 2 4 2" xfId="21308"/>
    <cellStyle name="RowTitles-Col2 2 3 2 5" xfId="21309"/>
    <cellStyle name="RowTitles-Col2 2 3 3" xfId="21310"/>
    <cellStyle name="RowTitles-Col2 2 3 3 2" xfId="21311"/>
    <cellStyle name="RowTitles-Col2 2 3 3 2 2" xfId="21312"/>
    <cellStyle name="RowTitles-Col2 2 3 3 2 3" xfId="21313"/>
    <cellStyle name="RowTitles-Col2 2 3 3 3" xfId="21314"/>
    <cellStyle name="RowTitles-Col2 2 3 3 3 2" xfId="21315"/>
    <cellStyle name="RowTitles-Col2 2 3 3 4" xfId="21316"/>
    <cellStyle name="RowTitles-Col2 2 3 3 4 2" xfId="21317"/>
    <cellStyle name="RowTitles-Col2 2 3 3 5" xfId="21318"/>
    <cellStyle name="RowTitles-Col2 2 3 4" xfId="21319"/>
    <cellStyle name="RowTitles-Col2 2 3 4 2" xfId="21320"/>
    <cellStyle name="RowTitles-Col2 2 3 4 3" xfId="21321"/>
    <cellStyle name="RowTitles-Col2 2 3 5" xfId="21322"/>
    <cellStyle name="RowTitles-Col2 2 3 5 2" xfId="21323"/>
    <cellStyle name="RowTitles-Col2 2 3 6" xfId="21324"/>
    <cellStyle name="RowTitles-Col2 2 3 6 2" xfId="21325"/>
    <cellStyle name="RowTitles-Col2 2 3 7" xfId="21326"/>
    <cellStyle name="RowTitles-Col2 2 4" xfId="21327"/>
    <cellStyle name="RowTitles-Col2 2 4 2" xfId="21328"/>
    <cellStyle name="RowTitles-Col2 2 4 2 2" xfId="21329"/>
    <cellStyle name="RowTitles-Col2 2 4 2 2 2" xfId="21330"/>
    <cellStyle name="RowTitles-Col2 2 4 2 2 3" xfId="21331"/>
    <cellStyle name="RowTitles-Col2 2 4 2 3" xfId="21332"/>
    <cellStyle name="RowTitles-Col2 2 4 2 3 2" xfId="21333"/>
    <cellStyle name="RowTitles-Col2 2 4 2 4" xfId="21334"/>
    <cellStyle name="RowTitles-Col2 2 4 2 4 2" xfId="21335"/>
    <cellStyle name="RowTitles-Col2 2 4 2 5" xfId="21336"/>
    <cellStyle name="RowTitles-Col2 2 4 3" xfId="21337"/>
    <cellStyle name="RowTitles-Col2 2 4 3 2" xfId="21338"/>
    <cellStyle name="RowTitles-Col2 2 4 3 3" xfId="21339"/>
    <cellStyle name="RowTitles-Col2 2 4 4" xfId="21340"/>
    <cellStyle name="RowTitles-Col2 2 4 4 2" xfId="21341"/>
    <cellStyle name="RowTitles-Col2 2 4 5" xfId="21342"/>
    <cellStyle name="RowTitles-Col2 2 4 5 2" xfId="21343"/>
    <cellStyle name="RowTitles-Col2 2 4 6" xfId="21344"/>
    <cellStyle name="RowTitles-Col2 2 5" xfId="21345"/>
    <cellStyle name="RowTitles-Col2 2 5 2" xfId="21346"/>
    <cellStyle name="RowTitles-Col2 2 5 2 2" xfId="21347"/>
    <cellStyle name="RowTitles-Col2 2 5 2 3" xfId="21348"/>
    <cellStyle name="RowTitles-Col2 2 5 3" xfId="21349"/>
    <cellStyle name="RowTitles-Col2 2 5 3 2" xfId="21350"/>
    <cellStyle name="RowTitles-Col2 2 5 4" xfId="21351"/>
    <cellStyle name="RowTitles-Col2 2 5 4 2" xfId="21352"/>
    <cellStyle name="RowTitles-Col2 2 5 5" xfId="21353"/>
    <cellStyle name="RowTitles-Col2 2 6" xfId="21354"/>
    <cellStyle name="RowTitles-Col2 2 6 2" xfId="21355"/>
    <cellStyle name="RowTitles-Col2 2 6 3" xfId="21356"/>
    <cellStyle name="RowTitles-Col2 2 7" xfId="21357"/>
    <cellStyle name="RowTitles-Col2 2 7 2" xfId="21358"/>
    <cellStyle name="RowTitles-Col2 2 8" xfId="21359"/>
    <cellStyle name="RowTitles-Col2 2 8 2" xfId="21360"/>
    <cellStyle name="RowTitles-Col2 2 9" xfId="21361"/>
    <cellStyle name="RowTitles-Col2 3" xfId="21362"/>
    <cellStyle name="RowTitles-Col2 3 2" xfId="21363"/>
    <cellStyle name="RowTitles-Col2 3 2 2" xfId="21364"/>
    <cellStyle name="RowTitles-Col2 3 2 3" xfId="21365"/>
    <cellStyle name="RowTitles-Col2 3 3" xfId="21366"/>
    <cellStyle name="RowTitles-Col2 3 3 2" xfId="21367"/>
    <cellStyle name="RowTitles-Col2 3 4" xfId="21368"/>
    <cellStyle name="RowTitles-Col2 3 4 2" xfId="21369"/>
    <cellStyle name="RowTitles-Col2 3 5" xfId="21370"/>
    <cellStyle name="RowTitles-Col2 4" xfId="21371"/>
    <cellStyle name="RowTitles-Col2 4 2" xfId="21372"/>
    <cellStyle name="RowTitles-Col2 4 3" xfId="21373"/>
    <cellStyle name="RowTitles-Col2 5" xfId="21374"/>
    <cellStyle name="RowTitles-Col2 5 2" xfId="21375"/>
    <cellStyle name="RowTitles-Col2 6" xfId="21376"/>
    <cellStyle name="RowTitles-Col2 6 2" xfId="21377"/>
    <cellStyle name="RowTitles-Col2 7" xfId="21378"/>
    <cellStyle name="RowTitles-Col2_T_B1.2" xfId="21379"/>
    <cellStyle name="RowTitles-Detail" xfId="21380"/>
    <cellStyle name="RowTitles-Detail 2" xfId="21381"/>
    <cellStyle name="RowTitles-Detail 2 2" xfId="21382"/>
    <cellStyle name="RowTitles-Detail 2 2 2" xfId="21383"/>
    <cellStyle name="RowTitles-Detail 2 2 2 2" xfId="21384"/>
    <cellStyle name="RowTitles-Detail 2 2 2 2 2" xfId="21385"/>
    <cellStyle name="RowTitles-Detail 2 2 2 2 3" xfId="21386"/>
    <cellStyle name="RowTitles-Detail 2 2 2 2 4" xfId="21387"/>
    <cellStyle name="RowTitles-Detail 2 2 2 3" xfId="21388"/>
    <cellStyle name="RowTitles-Detail 2 2 2 3 2" xfId="21389"/>
    <cellStyle name="RowTitles-Detail 2 2 2 4" xfId="21390"/>
    <cellStyle name="RowTitles-Detail 2 2 2 4 2" xfId="21391"/>
    <cellStyle name="RowTitles-Detail 2 2 2 5" xfId="21392"/>
    <cellStyle name="RowTitles-Detail 2 2 3" xfId="21393"/>
    <cellStyle name="RowTitles-Detail 2 2 3 2" xfId="21394"/>
    <cellStyle name="RowTitles-Detail 2 2 3 2 2" xfId="21395"/>
    <cellStyle name="RowTitles-Detail 2 2 3 2 3" xfId="21396"/>
    <cellStyle name="RowTitles-Detail 2 2 3 2 4" xfId="21397"/>
    <cellStyle name="RowTitles-Detail 2 2 3 3" xfId="21398"/>
    <cellStyle name="RowTitles-Detail 2 2 3 3 2" xfId="21399"/>
    <cellStyle name="RowTitles-Detail 2 2 3 4" xfId="21400"/>
    <cellStyle name="RowTitles-Detail 2 2 3 4 2" xfId="21401"/>
    <cellStyle name="RowTitles-Detail 2 2 3 5" xfId="21402"/>
    <cellStyle name="RowTitles-Detail 2 2 4" xfId="21403"/>
    <cellStyle name="RowTitles-Detail 2 2 4 2" xfId="21404"/>
    <cellStyle name="RowTitles-Detail 2 2 4 3" xfId="21405"/>
    <cellStyle name="RowTitles-Detail 2 2 4 4" xfId="21406"/>
    <cellStyle name="RowTitles-Detail 2 2 5" xfId="21407"/>
    <cellStyle name="RowTitles-Detail 2 2 5 2" xfId="21408"/>
    <cellStyle name="RowTitles-Detail 2 2 6" xfId="21409"/>
    <cellStyle name="RowTitles-Detail 2 2 6 2" xfId="21410"/>
    <cellStyle name="RowTitles-Detail 2 2 7" xfId="21411"/>
    <cellStyle name="RowTitles-Detail 2 3" xfId="21412"/>
    <cellStyle name="RowTitles-Detail 2 3 2" xfId="21413"/>
    <cellStyle name="RowTitles-Detail 2 3 2 2" xfId="21414"/>
    <cellStyle name="RowTitles-Detail 2 3 2 2 2" xfId="21415"/>
    <cellStyle name="RowTitles-Detail 2 3 2 2 3" xfId="21416"/>
    <cellStyle name="RowTitles-Detail 2 3 2 2 4" xfId="21417"/>
    <cellStyle name="RowTitles-Detail 2 3 2 3" xfId="21418"/>
    <cellStyle name="RowTitles-Detail 2 3 2 3 2" xfId="21419"/>
    <cellStyle name="RowTitles-Detail 2 3 2 4" xfId="21420"/>
    <cellStyle name="RowTitles-Detail 2 3 2 4 2" xfId="21421"/>
    <cellStyle name="RowTitles-Detail 2 3 2 5" xfId="21422"/>
    <cellStyle name="RowTitles-Detail 2 3 3" xfId="21423"/>
    <cellStyle name="RowTitles-Detail 2 3 3 2" xfId="21424"/>
    <cellStyle name="RowTitles-Detail 2 3 3 2 2" xfId="21425"/>
    <cellStyle name="RowTitles-Detail 2 3 3 2 3" xfId="21426"/>
    <cellStyle name="RowTitles-Detail 2 3 3 2 4" xfId="21427"/>
    <cellStyle name="RowTitles-Detail 2 3 3 3" xfId="21428"/>
    <cellStyle name="RowTitles-Detail 2 3 3 3 2" xfId="21429"/>
    <cellStyle name="RowTitles-Detail 2 3 3 4" xfId="21430"/>
    <cellStyle name="RowTitles-Detail 2 3 3 4 2" xfId="21431"/>
    <cellStyle name="RowTitles-Detail 2 3 3 5" xfId="21432"/>
    <cellStyle name="RowTitles-Detail 2 3 4" xfId="21433"/>
    <cellStyle name="RowTitles-Detail 2 3 4 2" xfId="21434"/>
    <cellStyle name="RowTitles-Detail 2 3 4 3" xfId="21435"/>
    <cellStyle name="RowTitles-Detail 2 3 4 4" xfId="21436"/>
    <cellStyle name="RowTitles-Detail 2 3 5" xfId="21437"/>
    <cellStyle name="RowTitles-Detail 2 3 5 2" xfId="21438"/>
    <cellStyle name="RowTitles-Detail 2 3 6" xfId="21439"/>
    <cellStyle name="RowTitles-Detail 2 3 6 2" xfId="21440"/>
    <cellStyle name="RowTitles-Detail 2 3 7" xfId="21441"/>
    <cellStyle name="RowTitles-Detail 2 4" xfId="21442"/>
    <cellStyle name="RowTitles-Detail 2 4 2" xfId="21443"/>
    <cellStyle name="RowTitles-Detail 2 4 2 2" xfId="21444"/>
    <cellStyle name="RowTitles-Detail 2 4 2 2 2" xfId="21445"/>
    <cellStyle name="RowTitles-Detail 2 4 2 2 3" xfId="21446"/>
    <cellStyle name="RowTitles-Detail 2 4 2 2 4" xfId="21447"/>
    <cellStyle name="RowTitles-Detail 2 4 2 3" xfId="21448"/>
    <cellStyle name="RowTitles-Detail 2 4 2 3 2" xfId="21449"/>
    <cellStyle name="RowTitles-Detail 2 4 2 4" xfId="21450"/>
    <cellStyle name="RowTitles-Detail 2 4 2 4 2" xfId="21451"/>
    <cellStyle name="RowTitles-Detail 2 4 2 5" xfId="21452"/>
    <cellStyle name="RowTitles-Detail 2 4 3" xfId="21453"/>
    <cellStyle name="RowTitles-Detail 2 4 3 2" xfId="21454"/>
    <cellStyle name="RowTitles-Detail 2 4 3 3" xfId="21455"/>
    <cellStyle name="RowTitles-Detail 2 4 3 4" xfId="21456"/>
    <cellStyle name="RowTitles-Detail 2 4 4" xfId="21457"/>
    <cellStyle name="RowTitles-Detail 2 4 4 2" xfId="21458"/>
    <cellStyle name="RowTitles-Detail 2 4 5" xfId="21459"/>
    <cellStyle name="RowTitles-Detail 2 4 5 2" xfId="21460"/>
    <cellStyle name="RowTitles-Detail 2 4 6" xfId="21461"/>
    <cellStyle name="RowTitles-Detail 2 5" xfId="21462"/>
    <cellStyle name="RowTitles-Detail 2 5 2" xfId="21463"/>
    <cellStyle name="RowTitles-Detail 2 5 3" xfId="21464"/>
    <cellStyle name="RowTitles-Detail 2 5 4" xfId="21465"/>
    <cellStyle name="RowTitles-Detail 2 6" xfId="21466"/>
    <cellStyle name="RowTitles-Detail 2 6 2" xfId="21467"/>
    <cellStyle name="RowTitles-Detail 2 7" xfId="21468"/>
    <cellStyle name="RowTitles-Detail 2 7 2" xfId="21469"/>
    <cellStyle name="RowTitles-Detail 2 8" xfId="21470"/>
    <cellStyle name="RowTitles-Detail 3" xfId="21471"/>
    <cellStyle name="RowTitles-Detail 3 2" xfId="21472"/>
    <cellStyle name="RowTitles-Detail 3 3" xfId="21473"/>
    <cellStyle name="RowTitles-Detail 3 4" xfId="21474"/>
    <cellStyle name="RowTitles-Detail 4" xfId="21475"/>
    <cellStyle name="RowTitles-Detail 4 2" xfId="21476"/>
    <cellStyle name="RowTitles-Detail 5" xfId="21477"/>
    <cellStyle name="RowTitles-Detail 5 2" xfId="21478"/>
    <cellStyle name="RowTitles-Detail 6" xfId="21479"/>
    <cellStyle name="RowTitles-Detail_T_B1.2" xfId="21480"/>
    <cellStyle name="Satisfaisant 2" xfId="21481"/>
    <cellStyle name="Satisfaisant 2 2" xfId="21482"/>
    <cellStyle name="Satisfaisant 3" xfId="21483"/>
    <cellStyle name="semestre" xfId="21484"/>
    <cellStyle name="Sortie 2" xfId="21485"/>
    <cellStyle name="Sortie 2 2" xfId="21486"/>
    <cellStyle name="Sortie 2 2 2" xfId="21487"/>
    <cellStyle name="Sortie 2 2 2 2" xfId="21488"/>
    <cellStyle name="Sortie 2 2 2 2 2" xfId="21489"/>
    <cellStyle name="Sortie 2 2 2 2 2 2" xfId="31667"/>
    <cellStyle name="Sortie 2 2 2 2 3" xfId="31666"/>
    <cellStyle name="Sortie 2 2 2 3" xfId="21490"/>
    <cellStyle name="Sortie 2 2 2 3 2" xfId="21491"/>
    <cellStyle name="Sortie 2 2 2 3 2 2" xfId="31669"/>
    <cellStyle name="Sortie 2 2 2 3 3" xfId="31668"/>
    <cellStyle name="Sortie 2 2 2 4" xfId="21492"/>
    <cellStyle name="Sortie 2 2 2 4 2" xfId="31670"/>
    <cellStyle name="Sortie 2 2 2 5" xfId="31665"/>
    <cellStyle name="Sortie 2 2 3" xfId="21493"/>
    <cellStyle name="Sortie 2 2 3 2" xfId="21494"/>
    <cellStyle name="Sortie 2 2 3 2 2" xfId="21495"/>
    <cellStyle name="Sortie 2 2 3 2 2 2" xfId="31673"/>
    <cellStyle name="Sortie 2 2 3 2 3" xfId="31672"/>
    <cellStyle name="Sortie 2 2 3 3" xfId="21496"/>
    <cellStyle name="Sortie 2 2 3 3 2" xfId="21497"/>
    <cellStyle name="Sortie 2 2 3 3 2 2" xfId="31675"/>
    <cellStyle name="Sortie 2 2 3 3 3" xfId="31674"/>
    <cellStyle name="Sortie 2 2 3 4" xfId="21498"/>
    <cellStyle name="Sortie 2 2 3 4 2" xfId="31676"/>
    <cellStyle name="Sortie 2 2 3 5" xfId="31671"/>
    <cellStyle name="Sortie 2 2 4" xfId="21499"/>
    <cellStyle name="Sortie 2 2 4 2" xfId="21500"/>
    <cellStyle name="Sortie 2 2 4 2 2" xfId="21501"/>
    <cellStyle name="Sortie 2 2 4 2 2 2" xfId="31679"/>
    <cellStyle name="Sortie 2 2 4 2 3" xfId="31678"/>
    <cellStyle name="Sortie 2 2 4 3" xfId="21502"/>
    <cellStyle name="Sortie 2 2 4 3 2" xfId="21503"/>
    <cellStyle name="Sortie 2 2 4 3 2 2" xfId="31681"/>
    <cellStyle name="Sortie 2 2 4 3 3" xfId="31680"/>
    <cellStyle name="Sortie 2 2 4 4" xfId="21504"/>
    <cellStyle name="Sortie 2 2 4 4 2" xfId="31682"/>
    <cellStyle name="Sortie 2 2 4 5" xfId="31677"/>
    <cellStyle name="Sortie 2 2 5" xfId="21505"/>
    <cellStyle name="Sortie 2 2 5 2" xfId="31683"/>
    <cellStyle name="Sortie 2 2 6" xfId="31664"/>
    <cellStyle name="Sortie 2 3" xfId="21506"/>
    <cellStyle name="Sortie 2 3 2" xfId="21507"/>
    <cellStyle name="Sortie 2 3 2 2" xfId="21508"/>
    <cellStyle name="Sortie 2 3 2 2 2" xfId="21509"/>
    <cellStyle name="Sortie 2 3 2 2 2 2" xfId="31687"/>
    <cellStyle name="Sortie 2 3 2 2 3" xfId="31686"/>
    <cellStyle name="Sortie 2 3 2 3" xfId="21510"/>
    <cellStyle name="Sortie 2 3 2 3 2" xfId="21511"/>
    <cellStyle name="Sortie 2 3 2 3 2 2" xfId="31689"/>
    <cellStyle name="Sortie 2 3 2 3 3" xfId="31688"/>
    <cellStyle name="Sortie 2 3 2 4" xfId="21512"/>
    <cellStyle name="Sortie 2 3 2 4 2" xfId="31690"/>
    <cellStyle name="Sortie 2 3 2 5" xfId="31685"/>
    <cellStyle name="Sortie 2 3 3" xfId="21513"/>
    <cellStyle name="Sortie 2 3 3 2" xfId="21514"/>
    <cellStyle name="Sortie 2 3 3 2 2" xfId="21515"/>
    <cellStyle name="Sortie 2 3 3 2 2 2" xfId="31693"/>
    <cellStyle name="Sortie 2 3 3 2 3" xfId="31692"/>
    <cellStyle name="Sortie 2 3 3 3" xfId="21516"/>
    <cellStyle name="Sortie 2 3 3 3 2" xfId="21517"/>
    <cellStyle name="Sortie 2 3 3 3 2 2" xfId="31695"/>
    <cellStyle name="Sortie 2 3 3 3 3" xfId="31694"/>
    <cellStyle name="Sortie 2 3 3 4" xfId="21518"/>
    <cellStyle name="Sortie 2 3 3 4 2" xfId="31696"/>
    <cellStyle name="Sortie 2 3 3 5" xfId="31691"/>
    <cellStyle name="Sortie 2 3 4" xfId="21519"/>
    <cellStyle name="Sortie 2 3 4 2" xfId="21520"/>
    <cellStyle name="Sortie 2 3 4 2 2" xfId="21521"/>
    <cellStyle name="Sortie 2 3 4 2 2 2" xfId="31699"/>
    <cellStyle name="Sortie 2 3 4 2 3" xfId="31698"/>
    <cellStyle name="Sortie 2 3 4 3" xfId="21522"/>
    <cellStyle name="Sortie 2 3 4 3 2" xfId="21523"/>
    <cellStyle name="Sortie 2 3 4 3 2 2" xfId="31701"/>
    <cellStyle name="Sortie 2 3 4 3 3" xfId="31700"/>
    <cellStyle name="Sortie 2 3 4 4" xfId="21524"/>
    <cellStyle name="Sortie 2 3 4 4 2" xfId="31702"/>
    <cellStyle name="Sortie 2 3 4 5" xfId="31697"/>
    <cellStyle name="Sortie 2 3 5" xfId="21525"/>
    <cellStyle name="Sortie 2 3 5 2" xfId="31703"/>
    <cellStyle name="Sortie 2 3 6" xfId="31684"/>
    <cellStyle name="Sortie 2 4" xfId="21526"/>
    <cellStyle name="Sortie 2 4 2" xfId="21527"/>
    <cellStyle name="Sortie 2 4 2 2" xfId="21528"/>
    <cellStyle name="Sortie 2 4 2 2 2" xfId="21529"/>
    <cellStyle name="Sortie 2 4 2 2 2 2" xfId="31707"/>
    <cellStyle name="Sortie 2 4 2 2 3" xfId="31706"/>
    <cellStyle name="Sortie 2 4 2 3" xfId="21530"/>
    <cellStyle name="Sortie 2 4 2 3 2" xfId="21531"/>
    <cellStyle name="Sortie 2 4 2 3 2 2" xfId="31709"/>
    <cellStyle name="Sortie 2 4 2 3 3" xfId="31708"/>
    <cellStyle name="Sortie 2 4 2 4" xfId="21532"/>
    <cellStyle name="Sortie 2 4 2 4 2" xfId="31710"/>
    <cellStyle name="Sortie 2 4 2 5" xfId="31705"/>
    <cellStyle name="Sortie 2 4 3" xfId="21533"/>
    <cellStyle name="Sortie 2 4 3 2" xfId="21534"/>
    <cellStyle name="Sortie 2 4 3 2 2" xfId="21535"/>
    <cellStyle name="Sortie 2 4 3 2 2 2" xfId="31713"/>
    <cellStyle name="Sortie 2 4 3 2 3" xfId="31712"/>
    <cellStyle name="Sortie 2 4 3 3" xfId="21536"/>
    <cellStyle name="Sortie 2 4 3 3 2" xfId="21537"/>
    <cellStyle name="Sortie 2 4 3 3 2 2" xfId="31715"/>
    <cellStyle name="Sortie 2 4 3 3 3" xfId="31714"/>
    <cellStyle name="Sortie 2 4 3 4" xfId="21538"/>
    <cellStyle name="Sortie 2 4 3 4 2" xfId="31716"/>
    <cellStyle name="Sortie 2 4 3 5" xfId="31711"/>
    <cellStyle name="Sortie 2 4 4" xfId="21539"/>
    <cellStyle name="Sortie 2 4 4 2" xfId="21540"/>
    <cellStyle name="Sortie 2 4 4 2 2" xfId="21541"/>
    <cellStyle name="Sortie 2 4 4 2 2 2" xfId="31719"/>
    <cellStyle name="Sortie 2 4 4 2 3" xfId="31718"/>
    <cellStyle name="Sortie 2 4 4 3" xfId="21542"/>
    <cellStyle name="Sortie 2 4 4 3 2" xfId="21543"/>
    <cellStyle name="Sortie 2 4 4 3 2 2" xfId="31721"/>
    <cellStyle name="Sortie 2 4 4 3 3" xfId="31720"/>
    <cellStyle name="Sortie 2 4 4 4" xfId="21544"/>
    <cellStyle name="Sortie 2 4 4 4 2" xfId="31722"/>
    <cellStyle name="Sortie 2 4 4 5" xfId="31717"/>
    <cellStyle name="Sortie 2 4 5" xfId="21545"/>
    <cellStyle name="Sortie 2 4 5 2" xfId="31723"/>
    <cellStyle name="Sortie 2 4 6" xfId="31704"/>
    <cellStyle name="Sortie 2 5" xfId="21546"/>
    <cellStyle name="Sortie 2 6" xfId="21547"/>
    <cellStyle name="Sortie 2 6 2" xfId="31724"/>
    <cellStyle name="Sortie 3" xfId="21548"/>
    <cellStyle name="SOURSITU" xfId="21549"/>
    <cellStyle name="SOURSITU 2" xfId="32533"/>
    <cellStyle name="SOUS TOT" xfId="21550"/>
    <cellStyle name="SOUS TOT 2" xfId="32534"/>
    <cellStyle name="ss1" xfId="21551"/>
    <cellStyle name="ss1 2" xfId="21552"/>
    <cellStyle name="ss1 2 2" xfId="21553"/>
    <cellStyle name="ss1 2 2 2" xfId="21554"/>
    <cellStyle name="ss1 2 3" xfId="21555"/>
    <cellStyle name="ss1 3" xfId="21556"/>
    <cellStyle name="ss1 3 2" xfId="21557"/>
    <cellStyle name="ss1 4" xfId="21558"/>
    <cellStyle name="ss1 4 2" xfId="21559"/>
    <cellStyle name="ss1 5" xfId="21560"/>
    <cellStyle name="ss10" xfId="21561"/>
    <cellStyle name="ss11" xfId="21562"/>
    <cellStyle name="ss12" xfId="21563"/>
    <cellStyle name="ss13" xfId="21564"/>
    <cellStyle name="ss14" xfId="21565"/>
    <cellStyle name="ss15" xfId="21566"/>
    <cellStyle name="ss16" xfId="21567"/>
    <cellStyle name="ss17" xfId="21568"/>
    <cellStyle name="ss18" xfId="21569"/>
    <cellStyle name="ss19" xfId="21570"/>
    <cellStyle name="ss2" xfId="21571"/>
    <cellStyle name="ss20" xfId="21572"/>
    <cellStyle name="ss21" xfId="21573"/>
    <cellStyle name="ss22" xfId="21574"/>
    <cellStyle name="ss23" xfId="21575"/>
    <cellStyle name="ss23 2" xfId="21576"/>
    <cellStyle name="ss23 2 2" xfId="21577"/>
    <cellStyle name="ss23 2 2 2" xfId="21578"/>
    <cellStyle name="ss23 2 3" xfId="21579"/>
    <cellStyle name="ss23 3" xfId="21580"/>
    <cellStyle name="ss23 3 2" xfId="21581"/>
    <cellStyle name="ss23 4" xfId="21582"/>
    <cellStyle name="ss23 4 2" xfId="21583"/>
    <cellStyle name="ss23 5" xfId="21584"/>
    <cellStyle name="ss24" xfId="21585"/>
    <cellStyle name="ss3" xfId="21586"/>
    <cellStyle name="ss4" xfId="21587"/>
    <cellStyle name="ss5" xfId="21588"/>
    <cellStyle name="ss6" xfId="21589"/>
    <cellStyle name="ss6 2" xfId="21590"/>
    <cellStyle name="ss6 2 2" xfId="21591"/>
    <cellStyle name="ss6 2 2 2" xfId="21592"/>
    <cellStyle name="ss6 2 3" xfId="21593"/>
    <cellStyle name="ss6 3" xfId="21594"/>
    <cellStyle name="ss6 3 2" xfId="21595"/>
    <cellStyle name="ss6 4" xfId="21596"/>
    <cellStyle name="ss6 4 2" xfId="21597"/>
    <cellStyle name="ss6 5" xfId="21598"/>
    <cellStyle name="ss7" xfId="21599"/>
    <cellStyle name="ss7 2" xfId="21600"/>
    <cellStyle name="ss8" xfId="21601"/>
    <cellStyle name="ss8 2" xfId="21602"/>
    <cellStyle name="ss9" xfId="21603"/>
    <cellStyle name="Standaard_Blad1" xfId="21604"/>
    <cellStyle name="Standard 2" xfId="21605"/>
    <cellStyle name="Standard 2 2" xfId="21606"/>
    <cellStyle name="Standard 3" xfId="21607"/>
    <cellStyle name="Standard 3 2" xfId="21608"/>
    <cellStyle name="Standard 4" xfId="21609"/>
    <cellStyle name="Standard 5" xfId="21610"/>
    <cellStyle name="Standard 6" xfId="21611"/>
    <cellStyle name="Standard_DIAGRAM" xfId="21612"/>
    <cellStyle name="Sub-titles" xfId="21613"/>
    <cellStyle name="Sub-titles 2" xfId="21614"/>
    <cellStyle name="Sub-titles 3" xfId="21615"/>
    <cellStyle name="Sub-titles Cols" xfId="21616"/>
    <cellStyle name="Sub-titles Cols 2" xfId="21617"/>
    <cellStyle name="Sub-titles Cols 3" xfId="21618"/>
    <cellStyle name="Sub-titles rows" xfId="21619"/>
    <cellStyle name="Sub-titles rows 2" xfId="21620"/>
    <cellStyle name="Sub-titles rows 3" xfId="21621"/>
    <cellStyle name="tab4" xfId="21622"/>
    <cellStyle name="tab4 2" xfId="21623"/>
    <cellStyle name="TABL01" xfId="21624"/>
    <cellStyle name="TABL01 2" xfId="32535"/>
    <cellStyle name="Table No." xfId="21625"/>
    <cellStyle name="Table No. 2" xfId="21626"/>
    <cellStyle name="Table No. 3" xfId="21627"/>
    <cellStyle name="Table Title" xfId="21628"/>
    <cellStyle name="Table Title 2" xfId="21629"/>
    <cellStyle name="Table Title 3" xfId="21630"/>
    <cellStyle name="TableStyleLight1" xfId="21631"/>
    <cellStyle name="TableStyleLight1 2" xfId="21632"/>
    <cellStyle name="temp" xfId="21633"/>
    <cellStyle name="tête chapitre" xfId="21634"/>
    <cellStyle name="TEXT" xfId="21635"/>
    <cellStyle name="Texte explicatif 2" xfId="21636"/>
    <cellStyle name="Texte explicatif 2 2" xfId="21637"/>
    <cellStyle name="Texte explicatif 3" xfId="21638"/>
    <cellStyle name="Texte explicatif 3 2" xfId="21639"/>
    <cellStyle name="Texte explicatif 3 3" xfId="21640"/>
    <cellStyle name="TITCOL01" xfId="21641"/>
    <cellStyle name="TITCOL01 2" xfId="32536"/>
    <cellStyle name="TITCOLG1" xfId="21642"/>
    <cellStyle name="TITCOLG1 2" xfId="32537"/>
    <cellStyle name="Title" xfId="21643"/>
    <cellStyle name="Title 2" xfId="21644"/>
    <cellStyle name="Title 2 2" xfId="21645"/>
    <cellStyle name="Title 2 3" xfId="21646"/>
    <cellStyle name="title1" xfId="21647"/>
    <cellStyle name="Titles" xfId="21648"/>
    <cellStyle name="Titles 2" xfId="21649"/>
    <cellStyle name="Titles 3" xfId="21650"/>
    <cellStyle name="TITLIG01" xfId="21651"/>
    <cellStyle name="TITLIG01 2" xfId="32538"/>
    <cellStyle name="Titre 2" xfId="21652"/>
    <cellStyle name="Titre 3" xfId="21653"/>
    <cellStyle name="Titre 1 2" xfId="21654"/>
    <cellStyle name="Titre 1 2 2" xfId="21655"/>
    <cellStyle name="Titre 1 3" xfId="21656"/>
    <cellStyle name="Titre 2 2" xfId="21657"/>
    <cellStyle name="Titre 2 2 2" xfId="21658"/>
    <cellStyle name="Titre 2 3" xfId="21659"/>
    <cellStyle name="Titre 3 2" xfId="21660"/>
    <cellStyle name="Titre 3 2 2" xfId="21661"/>
    <cellStyle name="Titre 3 3" xfId="21662"/>
    <cellStyle name="Titre 4 2" xfId="21663"/>
    <cellStyle name="Titre 4 2 2" xfId="21664"/>
    <cellStyle name="Titre 4 3" xfId="21665"/>
    <cellStyle name="TITRE01" xfId="21666"/>
    <cellStyle name="Total 2" xfId="21667"/>
    <cellStyle name="Total 2 2" xfId="21668"/>
    <cellStyle name="Total 2 2 2" xfId="21669"/>
    <cellStyle name="Total 2 2 2 2" xfId="21670"/>
    <cellStyle name="Total 2 2 2 2 2" xfId="21671"/>
    <cellStyle name="Total 2 2 2 2 2 2" xfId="31728"/>
    <cellStyle name="Total 2 2 2 2 3" xfId="31727"/>
    <cellStyle name="Total 2 2 2 3" xfId="21672"/>
    <cellStyle name="Total 2 2 2 3 2" xfId="21673"/>
    <cellStyle name="Total 2 2 2 3 2 2" xfId="31730"/>
    <cellStyle name="Total 2 2 2 3 3" xfId="31729"/>
    <cellStyle name="Total 2 2 2 4" xfId="21674"/>
    <cellStyle name="Total 2 2 2 4 2" xfId="31731"/>
    <cellStyle name="Total 2 2 2 5" xfId="31726"/>
    <cellStyle name="Total 2 2 3" xfId="21675"/>
    <cellStyle name="Total 2 2 3 2" xfId="21676"/>
    <cellStyle name="Total 2 2 3 2 2" xfId="21677"/>
    <cellStyle name="Total 2 2 3 2 2 2" xfId="31734"/>
    <cellStyle name="Total 2 2 3 2 3" xfId="31733"/>
    <cellStyle name="Total 2 2 3 3" xfId="21678"/>
    <cellStyle name="Total 2 2 3 3 2" xfId="21679"/>
    <cellStyle name="Total 2 2 3 3 2 2" xfId="31736"/>
    <cellStyle name="Total 2 2 3 3 3" xfId="31735"/>
    <cellStyle name="Total 2 2 3 4" xfId="21680"/>
    <cellStyle name="Total 2 2 3 4 2" xfId="31737"/>
    <cellStyle name="Total 2 2 3 5" xfId="31732"/>
    <cellStyle name="Total 2 2 4" xfId="21681"/>
    <cellStyle name="Total 2 2 4 2" xfId="21682"/>
    <cellStyle name="Total 2 2 4 2 2" xfId="21683"/>
    <cellStyle name="Total 2 2 4 2 2 2" xfId="31740"/>
    <cellStyle name="Total 2 2 4 2 3" xfId="31739"/>
    <cellStyle name="Total 2 2 4 3" xfId="21684"/>
    <cellStyle name="Total 2 2 4 3 2" xfId="21685"/>
    <cellStyle name="Total 2 2 4 3 2 2" xfId="31742"/>
    <cellStyle name="Total 2 2 4 3 3" xfId="31741"/>
    <cellStyle name="Total 2 2 4 4" xfId="21686"/>
    <cellStyle name="Total 2 2 4 4 2" xfId="31743"/>
    <cellStyle name="Total 2 2 4 5" xfId="31738"/>
    <cellStyle name="Total 2 2 5" xfId="21687"/>
    <cellStyle name="Total 2 2 5 2" xfId="31744"/>
    <cellStyle name="Total 2 2 6" xfId="31725"/>
    <cellStyle name="Total 2 3" xfId="21688"/>
    <cellStyle name="Total 2 3 2" xfId="21689"/>
    <cellStyle name="Total 2 3 2 2" xfId="21690"/>
    <cellStyle name="Total 2 3 2 2 2" xfId="21691"/>
    <cellStyle name="Total 2 3 2 2 2 2" xfId="31748"/>
    <cellStyle name="Total 2 3 2 2 3" xfId="31747"/>
    <cellStyle name="Total 2 3 2 3" xfId="21692"/>
    <cellStyle name="Total 2 3 2 3 2" xfId="21693"/>
    <cellStyle name="Total 2 3 2 3 2 2" xfId="31750"/>
    <cellStyle name="Total 2 3 2 3 3" xfId="31749"/>
    <cellStyle name="Total 2 3 2 4" xfId="21694"/>
    <cellStyle name="Total 2 3 2 4 2" xfId="31751"/>
    <cellStyle name="Total 2 3 2 5" xfId="31746"/>
    <cellStyle name="Total 2 3 3" xfId="21695"/>
    <cellStyle name="Total 2 3 3 2" xfId="21696"/>
    <cellStyle name="Total 2 3 3 2 2" xfId="21697"/>
    <cellStyle name="Total 2 3 3 2 2 2" xfId="31754"/>
    <cellStyle name="Total 2 3 3 2 3" xfId="31753"/>
    <cellStyle name="Total 2 3 3 3" xfId="21698"/>
    <cellStyle name="Total 2 3 3 3 2" xfId="21699"/>
    <cellStyle name="Total 2 3 3 3 2 2" xfId="31756"/>
    <cellStyle name="Total 2 3 3 3 3" xfId="31755"/>
    <cellStyle name="Total 2 3 3 4" xfId="21700"/>
    <cellStyle name="Total 2 3 3 4 2" xfId="31757"/>
    <cellStyle name="Total 2 3 3 5" xfId="31752"/>
    <cellStyle name="Total 2 3 4" xfId="21701"/>
    <cellStyle name="Total 2 3 4 2" xfId="21702"/>
    <cellStyle name="Total 2 3 4 2 2" xfId="21703"/>
    <cellStyle name="Total 2 3 4 2 2 2" xfId="31760"/>
    <cellStyle name="Total 2 3 4 2 3" xfId="31759"/>
    <cellStyle name="Total 2 3 4 3" xfId="21704"/>
    <cellStyle name="Total 2 3 4 3 2" xfId="21705"/>
    <cellStyle name="Total 2 3 4 3 2 2" xfId="31762"/>
    <cellStyle name="Total 2 3 4 3 3" xfId="31761"/>
    <cellStyle name="Total 2 3 4 4" xfId="21706"/>
    <cellStyle name="Total 2 3 4 4 2" xfId="31763"/>
    <cellStyle name="Total 2 3 4 5" xfId="31758"/>
    <cellStyle name="Total 2 3 5" xfId="21707"/>
    <cellStyle name="Total 2 3 5 2" xfId="31764"/>
    <cellStyle name="Total 2 3 6" xfId="31745"/>
    <cellStyle name="Total 2 4" xfId="21708"/>
    <cellStyle name="Total 2 4 2" xfId="21709"/>
    <cellStyle name="Total 2 4 2 2" xfId="21710"/>
    <cellStyle name="Total 2 4 2 2 2" xfId="21711"/>
    <cellStyle name="Total 2 4 2 2 2 2" xfId="31768"/>
    <cellStyle name="Total 2 4 2 2 3" xfId="31767"/>
    <cellStyle name="Total 2 4 2 3" xfId="21712"/>
    <cellStyle name="Total 2 4 2 3 2" xfId="21713"/>
    <cellStyle name="Total 2 4 2 3 2 2" xfId="31770"/>
    <cellStyle name="Total 2 4 2 3 3" xfId="31769"/>
    <cellStyle name="Total 2 4 2 4" xfId="21714"/>
    <cellStyle name="Total 2 4 2 4 2" xfId="31771"/>
    <cellStyle name="Total 2 4 2 5" xfId="31766"/>
    <cellStyle name="Total 2 4 3" xfId="21715"/>
    <cellStyle name="Total 2 4 3 2" xfId="21716"/>
    <cellStyle name="Total 2 4 3 2 2" xfId="21717"/>
    <cellStyle name="Total 2 4 3 2 2 2" xfId="31774"/>
    <cellStyle name="Total 2 4 3 2 3" xfId="31773"/>
    <cellStyle name="Total 2 4 3 3" xfId="21718"/>
    <cellStyle name="Total 2 4 3 3 2" xfId="21719"/>
    <cellStyle name="Total 2 4 3 3 2 2" xfId="31776"/>
    <cellStyle name="Total 2 4 3 3 3" xfId="31775"/>
    <cellStyle name="Total 2 4 3 4" xfId="21720"/>
    <cellStyle name="Total 2 4 3 4 2" xfId="31777"/>
    <cellStyle name="Total 2 4 3 5" xfId="31772"/>
    <cellStyle name="Total 2 4 4" xfId="21721"/>
    <cellStyle name="Total 2 4 4 2" xfId="21722"/>
    <cellStyle name="Total 2 4 4 2 2" xfId="21723"/>
    <cellStyle name="Total 2 4 4 2 2 2" xfId="31780"/>
    <cellStyle name="Total 2 4 4 2 3" xfId="31779"/>
    <cellStyle name="Total 2 4 4 3" xfId="21724"/>
    <cellStyle name="Total 2 4 4 3 2" xfId="21725"/>
    <cellStyle name="Total 2 4 4 3 2 2" xfId="31782"/>
    <cellStyle name="Total 2 4 4 3 3" xfId="31781"/>
    <cellStyle name="Total 2 4 4 4" xfId="21726"/>
    <cellStyle name="Total 2 4 4 4 2" xfId="31783"/>
    <cellStyle name="Total 2 4 4 5" xfId="31778"/>
    <cellStyle name="Total 2 4 5" xfId="21727"/>
    <cellStyle name="Total 2 4 5 2" xfId="31784"/>
    <cellStyle name="Total 2 4 6" xfId="31765"/>
    <cellStyle name="Total 2 5" xfId="21728"/>
    <cellStyle name="Total 2 6" xfId="21729"/>
    <cellStyle name="Total 2 6 2" xfId="31785"/>
    <cellStyle name="Total 3" xfId="21730"/>
    <cellStyle name="TOTAL01" xfId="21731"/>
    <cellStyle name="TOTAL01 2" xfId="32539"/>
    <cellStyle name="TOTALG1" xfId="21732"/>
    <cellStyle name="TOTALG1 2" xfId="32540"/>
    <cellStyle name="toto" xfId="21733"/>
    <cellStyle name="toto 2" xfId="21734"/>
    <cellStyle name="toto 2 2" xfId="21735"/>
    <cellStyle name="toto 2 3" xfId="21736"/>
    <cellStyle name="toto 2 4" xfId="21737"/>
    <cellStyle name="toto 3" xfId="21738"/>
    <cellStyle name="toto 4" xfId="21739"/>
    <cellStyle name="toto 5" xfId="21740"/>
    <cellStyle name="Tusental (0)_Blad2" xfId="21741"/>
    <cellStyle name="Tusental 2" xfId="21742"/>
    <cellStyle name="Tusental 2 2" xfId="21743"/>
    <cellStyle name="Tusental 2 3" xfId="21744"/>
    <cellStyle name="Tusental 3" xfId="21745"/>
    <cellStyle name="Tusental 3 10" xfId="31786"/>
    <cellStyle name="Tusental 3 2" xfId="21746"/>
    <cellStyle name="Tusental 3 2 2" xfId="21747"/>
    <cellStyle name="Tusental 3 2 2 2" xfId="21748"/>
    <cellStyle name="Tusental 3 2 2 2 2" xfId="21749"/>
    <cellStyle name="Tusental 3 2 2 2 2 2" xfId="21750"/>
    <cellStyle name="Tusental 3 2 2 2 2 2 2" xfId="21751"/>
    <cellStyle name="Tusental 3 2 2 2 2 2 2 2" xfId="31792"/>
    <cellStyle name="Tusental 3 2 2 2 2 2 3" xfId="31791"/>
    <cellStyle name="Tusental 3 2 2 2 2 3" xfId="21752"/>
    <cellStyle name="Tusental 3 2 2 2 2 3 2" xfId="31793"/>
    <cellStyle name="Tusental 3 2 2 2 2 4" xfId="31790"/>
    <cellStyle name="Tusental 3 2 2 2 3" xfId="21753"/>
    <cellStyle name="Tusental 3 2 2 2 3 2" xfId="21754"/>
    <cellStyle name="Tusental 3 2 2 2 3 2 2" xfId="21755"/>
    <cellStyle name="Tusental 3 2 2 2 3 2 2 2" xfId="31796"/>
    <cellStyle name="Tusental 3 2 2 2 3 2 3" xfId="31795"/>
    <cellStyle name="Tusental 3 2 2 2 3 3" xfId="21756"/>
    <cellStyle name="Tusental 3 2 2 2 3 3 2" xfId="31797"/>
    <cellStyle name="Tusental 3 2 2 2 3 4" xfId="31794"/>
    <cellStyle name="Tusental 3 2 2 2 4" xfId="21757"/>
    <cellStyle name="Tusental 3 2 2 2 4 2" xfId="21758"/>
    <cellStyle name="Tusental 3 2 2 2 4 2 2" xfId="31799"/>
    <cellStyle name="Tusental 3 2 2 2 4 3" xfId="31798"/>
    <cellStyle name="Tusental 3 2 2 2 5" xfId="21759"/>
    <cellStyle name="Tusental 3 2 2 2 5 2" xfId="31800"/>
    <cellStyle name="Tusental 3 2 2 2 6" xfId="31789"/>
    <cellStyle name="Tusental 3 2 2 3" xfId="21760"/>
    <cellStyle name="Tusental 3 2 2 3 2" xfId="21761"/>
    <cellStyle name="Tusental 3 2 2 3 2 2" xfId="21762"/>
    <cellStyle name="Tusental 3 2 2 3 2 2 2" xfId="31803"/>
    <cellStyle name="Tusental 3 2 2 3 2 3" xfId="31802"/>
    <cellStyle name="Tusental 3 2 2 3 3" xfId="21763"/>
    <cellStyle name="Tusental 3 2 2 3 3 2" xfId="31804"/>
    <cellStyle name="Tusental 3 2 2 3 4" xfId="31801"/>
    <cellStyle name="Tusental 3 2 2 4" xfId="21764"/>
    <cellStyle name="Tusental 3 2 2 4 2" xfId="21765"/>
    <cellStyle name="Tusental 3 2 2 4 2 2" xfId="21766"/>
    <cellStyle name="Tusental 3 2 2 4 2 2 2" xfId="31807"/>
    <cellStyle name="Tusental 3 2 2 4 2 3" xfId="31806"/>
    <cellStyle name="Tusental 3 2 2 4 3" xfId="21767"/>
    <cellStyle name="Tusental 3 2 2 4 3 2" xfId="31808"/>
    <cellStyle name="Tusental 3 2 2 4 4" xfId="31805"/>
    <cellStyle name="Tusental 3 2 2 5" xfId="21768"/>
    <cellStyle name="Tusental 3 2 2 5 2" xfId="21769"/>
    <cellStyle name="Tusental 3 2 2 5 2 2" xfId="31810"/>
    <cellStyle name="Tusental 3 2 2 5 3" xfId="31809"/>
    <cellStyle name="Tusental 3 2 2 6" xfId="21770"/>
    <cellStyle name="Tusental 3 2 2 6 2" xfId="31811"/>
    <cellStyle name="Tusental 3 2 2 7" xfId="31788"/>
    <cellStyle name="Tusental 3 2 3" xfId="21771"/>
    <cellStyle name="Tusental 3 2 3 2" xfId="21772"/>
    <cellStyle name="Tusental 3 2 3 2 2" xfId="21773"/>
    <cellStyle name="Tusental 3 2 3 2 2 2" xfId="21774"/>
    <cellStyle name="Tusental 3 2 3 2 2 2 2" xfId="31815"/>
    <cellStyle name="Tusental 3 2 3 2 2 3" xfId="31814"/>
    <cellStyle name="Tusental 3 2 3 2 3" xfId="21775"/>
    <cellStyle name="Tusental 3 2 3 2 3 2" xfId="31816"/>
    <cellStyle name="Tusental 3 2 3 2 4" xfId="31813"/>
    <cellStyle name="Tusental 3 2 3 3" xfId="21776"/>
    <cellStyle name="Tusental 3 2 3 3 2" xfId="21777"/>
    <cellStyle name="Tusental 3 2 3 3 2 2" xfId="21778"/>
    <cellStyle name="Tusental 3 2 3 3 2 2 2" xfId="31819"/>
    <cellStyle name="Tusental 3 2 3 3 2 3" xfId="31818"/>
    <cellStyle name="Tusental 3 2 3 3 3" xfId="21779"/>
    <cellStyle name="Tusental 3 2 3 3 3 2" xfId="31820"/>
    <cellStyle name="Tusental 3 2 3 3 4" xfId="31817"/>
    <cellStyle name="Tusental 3 2 3 4" xfId="21780"/>
    <cellStyle name="Tusental 3 2 3 4 2" xfId="21781"/>
    <cellStyle name="Tusental 3 2 3 4 2 2" xfId="31822"/>
    <cellStyle name="Tusental 3 2 3 4 3" xfId="31821"/>
    <cellStyle name="Tusental 3 2 3 5" xfId="21782"/>
    <cellStyle name="Tusental 3 2 3 5 2" xfId="31823"/>
    <cellStyle name="Tusental 3 2 3 6" xfId="31812"/>
    <cellStyle name="Tusental 3 2 4" xfId="21783"/>
    <cellStyle name="Tusental 3 2 4 2" xfId="21784"/>
    <cellStyle name="Tusental 3 2 4 2 2" xfId="21785"/>
    <cellStyle name="Tusental 3 2 4 2 2 2" xfId="31826"/>
    <cellStyle name="Tusental 3 2 4 2 3" xfId="31825"/>
    <cellStyle name="Tusental 3 2 4 3" xfId="21786"/>
    <cellStyle name="Tusental 3 2 4 3 2" xfId="31827"/>
    <cellStyle name="Tusental 3 2 4 4" xfId="21787"/>
    <cellStyle name="Tusental 3 2 4 4 2" xfId="31828"/>
    <cellStyle name="Tusental 3 2 4 5" xfId="31824"/>
    <cellStyle name="Tusental 3 2 5" xfId="21788"/>
    <cellStyle name="Tusental 3 2 5 2" xfId="21789"/>
    <cellStyle name="Tusental 3 2 5 2 2" xfId="21790"/>
    <cellStyle name="Tusental 3 2 5 2 2 2" xfId="31831"/>
    <cellStyle name="Tusental 3 2 5 2 3" xfId="31830"/>
    <cellStyle name="Tusental 3 2 5 3" xfId="21791"/>
    <cellStyle name="Tusental 3 2 5 3 2" xfId="31832"/>
    <cellStyle name="Tusental 3 2 5 4" xfId="31829"/>
    <cellStyle name="Tusental 3 2 6" xfId="21792"/>
    <cellStyle name="Tusental 3 2 6 2" xfId="21793"/>
    <cellStyle name="Tusental 3 2 6 2 2" xfId="31834"/>
    <cellStyle name="Tusental 3 2 6 3" xfId="31833"/>
    <cellStyle name="Tusental 3 2 7" xfId="21794"/>
    <cellStyle name="Tusental 3 2 7 2" xfId="31835"/>
    <cellStyle name="Tusental 3 2 8" xfId="21795"/>
    <cellStyle name="Tusental 3 2 8 2" xfId="31836"/>
    <cellStyle name="Tusental 3 2 9" xfId="31787"/>
    <cellStyle name="Tusental 3 3" xfId="21796"/>
    <cellStyle name="Tusental 3 3 2" xfId="21797"/>
    <cellStyle name="Tusental 3 3 2 2" xfId="21798"/>
    <cellStyle name="Tusental 3 3 2 2 2" xfId="21799"/>
    <cellStyle name="Tusental 3 3 2 2 2 2" xfId="21800"/>
    <cellStyle name="Tusental 3 3 2 2 2 2 2" xfId="31841"/>
    <cellStyle name="Tusental 3 3 2 2 2 3" xfId="31840"/>
    <cellStyle name="Tusental 3 3 2 2 3" xfId="21801"/>
    <cellStyle name="Tusental 3 3 2 2 3 2" xfId="31842"/>
    <cellStyle name="Tusental 3 3 2 2 4" xfId="31839"/>
    <cellStyle name="Tusental 3 3 2 3" xfId="21802"/>
    <cellStyle name="Tusental 3 3 2 3 2" xfId="21803"/>
    <cellStyle name="Tusental 3 3 2 3 2 2" xfId="21804"/>
    <cellStyle name="Tusental 3 3 2 3 2 2 2" xfId="31845"/>
    <cellStyle name="Tusental 3 3 2 3 2 3" xfId="31844"/>
    <cellStyle name="Tusental 3 3 2 3 3" xfId="21805"/>
    <cellStyle name="Tusental 3 3 2 3 3 2" xfId="31846"/>
    <cellStyle name="Tusental 3 3 2 3 4" xfId="31843"/>
    <cellStyle name="Tusental 3 3 2 4" xfId="21806"/>
    <cellStyle name="Tusental 3 3 2 4 2" xfId="21807"/>
    <cellStyle name="Tusental 3 3 2 4 2 2" xfId="31848"/>
    <cellStyle name="Tusental 3 3 2 4 3" xfId="31847"/>
    <cellStyle name="Tusental 3 3 2 5" xfId="21808"/>
    <cellStyle name="Tusental 3 3 2 5 2" xfId="31849"/>
    <cellStyle name="Tusental 3 3 2 6" xfId="31838"/>
    <cellStyle name="Tusental 3 3 3" xfId="21809"/>
    <cellStyle name="Tusental 3 3 3 2" xfId="21810"/>
    <cellStyle name="Tusental 3 3 3 2 2" xfId="21811"/>
    <cellStyle name="Tusental 3 3 3 2 2 2" xfId="31852"/>
    <cellStyle name="Tusental 3 3 3 2 3" xfId="31851"/>
    <cellStyle name="Tusental 3 3 3 3" xfId="21812"/>
    <cellStyle name="Tusental 3 3 3 3 2" xfId="31853"/>
    <cellStyle name="Tusental 3 3 3 4" xfId="31850"/>
    <cellStyle name="Tusental 3 3 4" xfId="21813"/>
    <cellStyle name="Tusental 3 3 4 2" xfId="21814"/>
    <cellStyle name="Tusental 3 3 4 2 2" xfId="21815"/>
    <cellStyle name="Tusental 3 3 4 2 2 2" xfId="31856"/>
    <cellStyle name="Tusental 3 3 4 2 3" xfId="31855"/>
    <cellStyle name="Tusental 3 3 4 3" xfId="21816"/>
    <cellStyle name="Tusental 3 3 4 3 2" xfId="31857"/>
    <cellStyle name="Tusental 3 3 4 4" xfId="31854"/>
    <cellStyle name="Tusental 3 3 5" xfId="21817"/>
    <cellStyle name="Tusental 3 3 5 2" xfId="21818"/>
    <cellStyle name="Tusental 3 3 5 2 2" xfId="31859"/>
    <cellStyle name="Tusental 3 3 5 3" xfId="31858"/>
    <cellStyle name="Tusental 3 3 6" xfId="21819"/>
    <cellStyle name="Tusental 3 3 6 2" xfId="31860"/>
    <cellStyle name="Tusental 3 3 7" xfId="31837"/>
    <cellStyle name="Tusental 3 4" xfId="21820"/>
    <cellStyle name="Tusental 3 4 2" xfId="21821"/>
    <cellStyle name="Tusental 3 4 2 2" xfId="21822"/>
    <cellStyle name="Tusental 3 4 2 2 2" xfId="21823"/>
    <cellStyle name="Tusental 3 4 2 2 2 2" xfId="31864"/>
    <cellStyle name="Tusental 3 4 2 2 3" xfId="31863"/>
    <cellStyle name="Tusental 3 4 2 3" xfId="21824"/>
    <cellStyle name="Tusental 3 4 2 3 2" xfId="31865"/>
    <cellStyle name="Tusental 3 4 2 4" xfId="31862"/>
    <cellStyle name="Tusental 3 4 3" xfId="21825"/>
    <cellStyle name="Tusental 3 4 3 2" xfId="21826"/>
    <cellStyle name="Tusental 3 4 3 2 2" xfId="21827"/>
    <cellStyle name="Tusental 3 4 3 2 2 2" xfId="31868"/>
    <cellStyle name="Tusental 3 4 3 2 3" xfId="31867"/>
    <cellStyle name="Tusental 3 4 3 3" xfId="21828"/>
    <cellStyle name="Tusental 3 4 3 3 2" xfId="31869"/>
    <cellStyle name="Tusental 3 4 3 4" xfId="31866"/>
    <cellStyle name="Tusental 3 4 4" xfId="21829"/>
    <cellStyle name="Tusental 3 4 4 2" xfId="21830"/>
    <cellStyle name="Tusental 3 4 4 2 2" xfId="31871"/>
    <cellStyle name="Tusental 3 4 4 3" xfId="31870"/>
    <cellStyle name="Tusental 3 4 5" xfId="21831"/>
    <cellStyle name="Tusental 3 4 5 2" xfId="31872"/>
    <cellStyle name="Tusental 3 4 6" xfId="31861"/>
    <cellStyle name="Tusental 3 5" xfId="21832"/>
    <cellStyle name="Tusental 3 5 2" xfId="21833"/>
    <cellStyle name="Tusental 3 5 2 2" xfId="21834"/>
    <cellStyle name="Tusental 3 5 2 2 2" xfId="31875"/>
    <cellStyle name="Tusental 3 5 2 3" xfId="31874"/>
    <cellStyle name="Tusental 3 5 3" xfId="21835"/>
    <cellStyle name="Tusental 3 5 3 2" xfId="31876"/>
    <cellStyle name="Tusental 3 5 4" xfId="21836"/>
    <cellStyle name="Tusental 3 5 4 2" xfId="31877"/>
    <cellStyle name="Tusental 3 5 5" xfId="31873"/>
    <cellStyle name="Tusental 3 6" xfId="21837"/>
    <cellStyle name="Tusental 3 6 2" xfId="21838"/>
    <cellStyle name="Tusental 3 6 2 2" xfId="21839"/>
    <cellStyle name="Tusental 3 6 2 2 2" xfId="31880"/>
    <cellStyle name="Tusental 3 6 2 3" xfId="31879"/>
    <cellStyle name="Tusental 3 6 3" xfId="21840"/>
    <cellStyle name="Tusental 3 6 3 2" xfId="31881"/>
    <cellStyle name="Tusental 3 6 4" xfId="31878"/>
    <cellStyle name="Tusental 3 7" xfId="21841"/>
    <cellStyle name="Tusental 3 7 2" xfId="21842"/>
    <cellStyle name="Tusental 3 7 2 2" xfId="31883"/>
    <cellStyle name="Tusental 3 7 3" xfId="31882"/>
    <cellStyle name="Tusental 3 8" xfId="21843"/>
    <cellStyle name="Tusental 3 8 2" xfId="31884"/>
    <cellStyle name="Tusental 3 9" xfId="21844"/>
    <cellStyle name="Tusental 3 9 2" xfId="31885"/>
    <cellStyle name="Tusental_Blad2" xfId="21845"/>
    <cellStyle name="UNITE" xfId="21846"/>
    <cellStyle name="UNITE 2" xfId="32541"/>
    <cellStyle name="Uwaga 2" xfId="21847"/>
    <cellStyle name="Uwaga 2 2" xfId="21848"/>
    <cellStyle name="Uwaga 2 3" xfId="21849"/>
    <cellStyle name="Uwaga 2 4" xfId="21850"/>
    <cellStyle name="Uwaga 2 5" xfId="21851"/>
    <cellStyle name="Valuta (0)_Blad2" xfId="21852"/>
    <cellStyle name="Valuta_Blad2" xfId="21853"/>
    <cellStyle name="Vérification 2" xfId="21854"/>
    <cellStyle name="Vérification 2 2" xfId="21855"/>
    <cellStyle name="Vérification 3" xfId="21856"/>
    <cellStyle name="Währung [0]_DIAGRAM" xfId="21857"/>
    <cellStyle name="Währung_DIAGRAM" xfId="21858"/>
    <cellStyle name="Warning Text" xfId="21859"/>
    <cellStyle name="Warning Text 2" xfId="21860"/>
    <cellStyle name="Warning Text 2 2" xfId="21861"/>
    <cellStyle name="Warning Text 2 3" xfId="21862"/>
    <cellStyle name="Warning Text 3" xfId="21863"/>
    <cellStyle name="Wrapped" xfId="21864"/>
    <cellStyle name="쉼표 2" xfId="21865"/>
    <cellStyle name="쉼표 2 2" xfId="31886"/>
    <cellStyle name="표준_T_A8(통계청_검증결과)" xfId="21866"/>
    <cellStyle name="常规_B2.3" xfId="21867"/>
    <cellStyle name="桁区切り 4" xfId="21868"/>
    <cellStyle name="標準 3" xfId="21869"/>
    <cellStyle name="標準_法務省担当表（eigo ） " xfId="21870"/>
  </cellStyles>
  <dxfs count="0"/>
  <tableStyles count="0" defaultTableStyle="TableStyleMedium2" defaultPivotStyle="PivotStyleLight16"/>
  <colors>
    <mruColors>
      <color rgb="FFEDF2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ysClr val="windowText" lastClr="000000"/>
                </a:solidFill>
                <a:latin typeface="Arial Narrow" panose="020B0606020202030204" pitchFamily="34" charset="0"/>
                <a:ea typeface="+mn-ea"/>
                <a:cs typeface="+mn-cs"/>
              </a:defRPr>
            </a:pPr>
            <a:r>
              <a:rPr lang="fr-FR" sz="1400" b="1" i="0" kern="1200" baseline="0">
                <a:solidFill>
                  <a:srgbClr val="000000"/>
                </a:solidFill>
                <a:effectLst/>
                <a:latin typeface="Arial Narrow" panose="020B0606020202030204" pitchFamily="34" charset="0"/>
              </a:rPr>
              <a:t>Figure 1 - Pyramides des âges des EC des EPSCP et des BIATSS, à fin 2020</a:t>
            </a:r>
            <a:endParaRPr lang="fr-FR" sz="1200" b="1">
              <a:effectLst/>
            </a:endParaRPr>
          </a:p>
          <a:p>
            <a:pPr algn="l">
              <a:defRPr/>
            </a:pPr>
            <a:r>
              <a:rPr lang="fr-FR" sz="1200" b="0" i="1" kern="1200" baseline="0">
                <a:solidFill>
                  <a:srgbClr val="000000"/>
                </a:solidFill>
                <a:effectLst/>
                <a:latin typeface="Arial Narrow" panose="020B0606020202030204" pitchFamily="34" charset="0"/>
              </a:rPr>
              <a:t>Âges moyens respectifs : 49,7  et 48,2 ans</a:t>
            </a:r>
            <a:endParaRPr lang="fr-FR" sz="1200">
              <a:effectLst/>
            </a:endParaRPr>
          </a:p>
          <a:p>
            <a:pPr algn="l">
              <a:defRPr/>
            </a:pPr>
            <a:r>
              <a:rPr lang="fr-FR" sz="1200" b="0" i="1" kern="1200" baseline="0">
                <a:solidFill>
                  <a:srgbClr val="000000"/>
                </a:solidFill>
                <a:effectLst/>
                <a:latin typeface="Arial Narrow" panose="020B0606020202030204" pitchFamily="34" charset="0"/>
              </a:rPr>
              <a:t>Parts de femmes </a:t>
            </a:r>
            <a:r>
              <a:rPr lang="fr-FR" sz="1200" b="0" i="1" u="none" strike="noStrike" baseline="0">
                <a:effectLst/>
              </a:rPr>
              <a:t>respectives</a:t>
            </a:r>
            <a:r>
              <a:rPr lang="fr-FR" sz="1400" b="0" i="1" u="none" strike="noStrike" baseline="0">
                <a:effectLst/>
              </a:rPr>
              <a:t> </a:t>
            </a:r>
            <a:r>
              <a:rPr lang="fr-FR" sz="1200" b="0" i="1" kern="1200" baseline="0">
                <a:solidFill>
                  <a:srgbClr val="000000"/>
                </a:solidFill>
                <a:effectLst/>
                <a:latin typeface="Arial Narrow" panose="020B0606020202030204" pitchFamily="34" charset="0"/>
              </a:rPr>
              <a:t>: 39% et 70%</a:t>
            </a:r>
            <a:endParaRPr lang="fr-FR" sz="1200">
              <a:effectLst/>
            </a:endParaRPr>
          </a:p>
        </c:rich>
      </c:tx>
      <c:layout>
        <c:manualLayout>
          <c:xMode val="edge"/>
          <c:yMode val="edge"/>
          <c:x val="1.7771232264666651E-2"/>
          <c:y val="1.409561002020283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6.1898358148503793E-2"/>
          <c:y val="0.19627531399761414"/>
          <c:w val="0.9058343631136424"/>
          <c:h val="0.61493555642744036"/>
        </c:manualLayout>
      </c:layout>
      <c:scatterChart>
        <c:scatterStyle val="smoothMarker"/>
        <c:varyColors val="0"/>
        <c:ser>
          <c:idx val="2"/>
          <c:order val="0"/>
          <c:tx>
            <c:strRef>
              <c:f>'FIGURE 1,2'!$AE$4:$AF$4</c:f>
              <c:strCache>
                <c:ptCount val="1"/>
                <c:pt idx="0">
                  <c:v>EC des EPSCP</c:v>
                </c:pt>
              </c:strCache>
            </c:strRef>
          </c:tx>
          <c:spPr>
            <a:ln w="28575" cap="rnd">
              <a:solidFill>
                <a:schemeClr val="accent3"/>
              </a:solidFill>
              <a:round/>
            </a:ln>
            <a:effectLst/>
          </c:spPr>
          <c:marker>
            <c:symbol val="none"/>
          </c:marker>
          <c:xVal>
            <c:numRef>
              <c:f>'FIGURE 1,2'!$AF$11:$AF$62</c:f>
              <c:numCache>
                <c:formatCode>General</c:formatCode>
                <c:ptCount val="52"/>
                <c:pt idx="5">
                  <c:v>-2</c:v>
                </c:pt>
                <c:pt idx="6">
                  <c:v>0</c:v>
                </c:pt>
                <c:pt idx="7">
                  <c:v>-5</c:v>
                </c:pt>
                <c:pt idx="8">
                  <c:v>-14</c:v>
                </c:pt>
                <c:pt idx="9">
                  <c:v>-47</c:v>
                </c:pt>
                <c:pt idx="10">
                  <c:v>-79</c:v>
                </c:pt>
                <c:pt idx="11">
                  <c:v>-155</c:v>
                </c:pt>
                <c:pt idx="12">
                  <c:v>-232</c:v>
                </c:pt>
                <c:pt idx="13">
                  <c:v>-306</c:v>
                </c:pt>
                <c:pt idx="14">
                  <c:v>-406</c:v>
                </c:pt>
                <c:pt idx="15">
                  <c:v>-500</c:v>
                </c:pt>
                <c:pt idx="16">
                  <c:v>-498</c:v>
                </c:pt>
                <c:pt idx="17">
                  <c:v>-632</c:v>
                </c:pt>
                <c:pt idx="18">
                  <c:v>-782</c:v>
                </c:pt>
                <c:pt idx="19">
                  <c:v>-911</c:v>
                </c:pt>
                <c:pt idx="20">
                  <c:v>-1004</c:v>
                </c:pt>
                <c:pt idx="21">
                  <c:v>-1054</c:v>
                </c:pt>
                <c:pt idx="22">
                  <c:v>-1143</c:v>
                </c:pt>
                <c:pt idx="23">
                  <c:v>-1172</c:v>
                </c:pt>
                <c:pt idx="24">
                  <c:v>-1194</c:v>
                </c:pt>
                <c:pt idx="25">
                  <c:v>-1149</c:v>
                </c:pt>
                <c:pt idx="26">
                  <c:v>-1172</c:v>
                </c:pt>
                <c:pt idx="27">
                  <c:v>-1134</c:v>
                </c:pt>
                <c:pt idx="28">
                  <c:v>-1223</c:v>
                </c:pt>
                <c:pt idx="29">
                  <c:v>-1244</c:v>
                </c:pt>
                <c:pt idx="30">
                  <c:v>-1298</c:v>
                </c:pt>
                <c:pt idx="31">
                  <c:v>-1255</c:v>
                </c:pt>
                <c:pt idx="32">
                  <c:v>-1331</c:v>
                </c:pt>
                <c:pt idx="33">
                  <c:v>-1324</c:v>
                </c:pt>
                <c:pt idx="34">
                  <c:v>-1409</c:v>
                </c:pt>
                <c:pt idx="35">
                  <c:v>-1369</c:v>
                </c:pt>
                <c:pt idx="36">
                  <c:v>-1325</c:v>
                </c:pt>
                <c:pt idx="37">
                  <c:v>-1257</c:v>
                </c:pt>
                <c:pt idx="38">
                  <c:v>-1121</c:v>
                </c:pt>
                <c:pt idx="39">
                  <c:v>-1147</c:v>
                </c:pt>
                <c:pt idx="40">
                  <c:v>-1061</c:v>
                </c:pt>
                <c:pt idx="41">
                  <c:v>-1077</c:v>
                </c:pt>
                <c:pt idx="42">
                  <c:v>-946</c:v>
                </c:pt>
                <c:pt idx="43">
                  <c:v>-824</c:v>
                </c:pt>
                <c:pt idx="44">
                  <c:v>-759</c:v>
                </c:pt>
                <c:pt idx="45">
                  <c:v>-624</c:v>
                </c:pt>
                <c:pt idx="46">
                  <c:v>-451</c:v>
                </c:pt>
                <c:pt idx="47">
                  <c:v>-301</c:v>
                </c:pt>
                <c:pt idx="48">
                  <c:v>-179</c:v>
                </c:pt>
                <c:pt idx="49">
                  <c:v>-29</c:v>
                </c:pt>
                <c:pt idx="50">
                  <c:v>-1</c:v>
                </c:pt>
                <c:pt idx="51">
                  <c:v>-2</c:v>
                </c:pt>
              </c:numCache>
            </c:numRef>
          </c:xVal>
          <c:yVal>
            <c:numRef>
              <c:f>'FIGURE 1,2'!$P$11:$P$62</c:f>
              <c:numCache>
                <c:formatCode>General</c:formatCode>
                <c:ptCount val="52"/>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numCache>
            </c:numRef>
          </c:yVal>
          <c:smooth val="1"/>
          <c:extLst>
            <c:ext xmlns:c16="http://schemas.microsoft.com/office/drawing/2014/chart" uri="{C3380CC4-5D6E-409C-BE32-E72D297353CC}">
              <c16:uniqueId val="{00000000-D9A7-4022-B43D-99CB25B92C1E}"/>
            </c:ext>
          </c:extLst>
        </c:ser>
        <c:ser>
          <c:idx val="1"/>
          <c:order val="1"/>
          <c:tx>
            <c:strRef>
              <c:f>'FIGURE 1,2'!$AE$4:$AF$4</c:f>
              <c:strCache>
                <c:ptCount val="1"/>
                <c:pt idx="0">
                  <c:v>EC des EPSCP</c:v>
                </c:pt>
              </c:strCache>
            </c:strRef>
          </c:tx>
          <c:spPr>
            <a:ln w="28575" cap="rnd">
              <a:solidFill>
                <a:schemeClr val="accent2"/>
              </a:solidFill>
              <a:round/>
            </a:ln>
            <a:effectLst/>
          </c:spPr>
          <c:marker>
            <c:symbol val="none"/>
          </c:marker>
          <c:xVal>
            <c:numRef>
              <c:f>'FIGURE 1,2'!$AE$11:$AE$62</c:f>
              <c:numCache>
                <c:formatCode>General</c:formatCode>
                <c:ptCount val="52"/>
                <c:pt idx="6">
                  <c:v>1</c:v>
                </c:pt>
                <c:pt idx="7">
                  <c:v>2</c:v>
                </c:pt>
                <c:pt idx="8">
                  <c:v>13</c:v>
                </c:pt>
                <c:pt idx="9">
                  <c:v>33</c:v>
                </c:pt>
                <c:pt idx="10">
                  <c:v>67</c:v>
                </c:pt>
                <c:pt idx="11">
                  <c:v>103</c:v>
                </c:pt>
                <c:pt idx="12">
                  <c:v>182</c:v>
                </c:pt>
                <c:pt idx="13">
                  <c:v>255</c:v>
                </c:pt>
                <c:pt idx="14">
                  <c:v>276</c:v>
                </c:pt>
                <c:pt idx="15">
                  <c:v>356</c:v>
                </c:pt>
                <c:pt idx="16">
                  <c:v>440</c:v>
                </c:pt>
                <c:pt idx="17">
                  <c:v>501</c:v>
                </c:pt>
                <c:pt idx="18">
                  <c:v>593</c:v>
                </c:pt>
                <c:pt idx="19">
                  <c:v>650</c:v>
                </c:pt>
                <c:pt idx="20">
                  <c:v>722</c:v>
                </c:pt>
                <c:pt idx="21">
                  <c:v>801</c:v>
                </c:pt>
                <c:pt idx="22">
                  <c:v>850</c:v>
                </c:pt>
                <c:pt idx="23">
                  <c:v>865</c:v>
                </c:pt>
                <c:pt idx="24">
                  <c:v>816</c:v>
                </c:pt>
                <c:pt idx="25">
                  <c:v>815</c:v>
                </c:pt>
                <c:pt idx="26">
                  <c:v>805</c:v>
                </c:pt>
                <c:pt idx="27">
                  <c:v>807</c:v>
                </c:pt>
                <c:pt idx="28">
                  <c:v>901</c:v>
                </c:pt>
                <c:pt idx="29">
                  <c:v>911</c:v>
                </c:pt>
                <c:pt idx="30">
                  <c:v>954</c:v>
                </c:pt>
                <c:pt idx="31">
                  <c:v>889</c:v>
                </c:pt>
                <c:pt idx="32">
                  <c:v>808</c:v>
                </c:pt>
                <c:pt idx="33">
                  <c:v>851</c:v>
                </c:pt>
                <c:pt idx="34">
                  <c:v>824</c:v>
                </c:pt>
                <c:pt idx="35">
                  <c:v>888</c:v>
                </c:pt>
                <c:pt idx="36">
                  <c:v>813</c:v>
                </c:pt>
                <c:pt idx="37">
                  <c:v>667</c:v>
                </c:pt>
                <c:pt idx="38">
                  <c:v>628</c:v>
                </c:pt>
                <c:pt idx="39">
                  <c:v>604</c:v>
                </c:pt>
                <c:pt idx="40">
                  <c:v>512</c:v>
                </c:pt>
                <c:pt idx="41">
                  <c:v>459</c:v>
                </c:pt>
                <c:pt idx="42">
                  <c:v>429</c:v>
                </c:pt>
                <c:pt idx="43">
                  <c:v>321</c:v>
                </c:pt>
                <c:pt idx="44">
                  <c:v>231</c:v>
                </c:pt>
                <c:pt idx="45">
                  <c:v>210</c:v>
                </c:pt>
                <c:pt idx="46">
                  <c:v>169</c:v>
                </c:pt>
                <c:pt idx="47">
                  <c:v>79</c:v>
                </c:pt>
                <c:pt idx="48">
                  <c:v>36</c:v>
                </c:pt>
                <c:pt idx="49">
                  <c:v>3</c:v>
                </c:pt>
              </c:numCache>
            </c:numRef>
          </c:xVal>
          <c:yVal>
            <c:numRef>
              <c:f>'FIGURE 1,2'!$P$11:$P$62</c:f>
              <c:numCache>
                <c:formatCode>General</c:formatCode>
                <c:ptCount val="52"/>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numCache>
            </c:numRef>
          </c:yVal>
          <c:smooth val="1"/>
          <c:extLst>
            <c:ext xmlns:c16="http://schemas.microsoft.com/office/drawing/2014/chart" uri="{C3380CC4-5D6E-409C-BE32-E72D297353CC}">
              <c16:uniqueId val="{00000001-D9A7-4022-B43D-99CB25B92C1E}"/>
            </c:ext>
          </c:extLst>
        </c:ser>
        <c:ser>
          <c:idx val="3"/>
          <c:order val="2"/>
          <c:tx>
            <c:strRef>
              <c:f>'FIGURE 1,2'!$S$4:$T$4</c:f>
              <c:strCache>
                <c:ptCount val="1"/>
                <c:pt idx="0">
                  <c:v>BIATSS</c:v>
                </c:pt>
              </c:strCache>
            </c:strRef>
          </c:tx>
          <c:spPr>
            <a:ln w="28575" cap="rnd">
              <a:solidFill>
                <a:schemeClr val="accent4"/>
              </a:solidFill>
              <a:round/>
            </a:ln>
            <a:effectLst/>
          </c:spPr>
          <c:marker>
            <c:symbol val="none"/>
          </c:marker>
          <c:xVal>
            <c:numRef>
              <c:f>'FIGURE 1,2'!$AB$11:$AB$62</c:f>
              <c:numCache>
                <c:formatCode>General</c:formatCode>
                <c:ptCount val="52"/>
                <c:pt idx="0">
                  <c:v>-3</c:v>
                </c:pt>
                <c:pt idx="1">
                  <c:v>-6</c:v>
                </c:pt>
                <c:pt idx="2">
                  <c:v>-11</c:v>
                </c:pt>
                <c:pt idx="3">
                  <c:v>-24</c:v>
                </c:pt>
                <c:pt idx="4">
                  <c:v>-49</c:v>
                </c:pt>
                <c:pt idx="5">
                  <c:v>-64</c:v>
                </c:pt>
                <c:pt idx="6">
                  <c:v>-97</c:v>
                </c:pt>
                <c:pt idx="7">
                  <c:v>-125</c:v>
                </c:pt>
                <c:pt idx="8">
                  <c:v>-194</c:v>
                </c:pt>
                <c:pt idx="9">
                  <c:v>-268</c:v>
                </c:pt>
                <c:pt idx="10">
                  <c:v>-289</c:v>
                </c:pt>
                <c:pt idx="11">
                  <c:v>-332</c:v>
                </c:pt>
                <c:pt idx="12">
                  <c:v>-391</c:v>
                </c:pt>
                <c:pt idx="13">
                  <c:v>-443</c:v>
                </c:pt>
                <c:pt idx="14">
                  <c:v>-568</c:v>
                </c:pt>
                <c:pt idx="15">
                  <c:v>-536</c:v>
                </c:pt>
                <c:pt idx="16">
                  <c:v>-558</c:v>
                </c:pt>
                <c:pt idx="17">
                  <c:v>-623</c:v>
                </c:pt>
                <c:pt idx="18">
                  <c:v>-687</c:v>
                </c:pt>
                <c:pt idx="19">
                  <c:v>-704</c:v>
                </c:pt>
                <c:pt idx="20">
                  <c:v>-799</c:v>
                </c:pt>
                <c:pt idx="21">
                  <c:v>-857</c:v>
                </c:pt>
                <c:pt idx="22">
                  <c:v>-876</c:v>
                </c:pt>
                <c:pt idx="23">
                  <c:v>-964</c:v>
                </c:pt>
                <c:pt idx="24">
                  <c:v>-882</c:v>
                </c:pt>
                <c:pt idx="25">
                  <c:v>-920</c:v>
                </c:pt>
                <c:pt idx="26">
                  <c:v>-1051</c:v>
                </c:pt>
                <c:pt idx="27">
                  <c:v>-1231</c:v>
                </c:pt>
                <c:pt idx="28">
                  <c:v>-1240</c:v>
                </c:pt>
                <c:pt idx="29">
                  <c:v>-1351</c:v>
                </c:pt>
                <c:pt idx="30">
                  <c:v>-1272</c:v>
                </c:pt>
                <c:pt idx="31">
                  <c:v>-1212</c:v>
                </c:pt>
                <c:pt idx="32">
                  <c:v>-1177</c:v>
                </c:pt>
                <c:pt idx="33">
                  <c:v>-1097</c:v>
                </c:pt>
                <c:pt idx="34">
                  <c:v>-1105</c:v>
                </c:pt>
                <c:pt idx="35">
                  <c:v>-1029</c:v>
                </c:pt>
                <c:pt idx="36">
                  <c:v>-954</c:v>
                </c:pt>
                <c:pt idx="37">
                  <c:v>-970</c:v>
                </c:pt>
                <c:pt idx="38">
                  <c:v>-912</c:v>
                </c:pt>
                <c:pt idx="39">
                  <c:v>-859</c:v>
                </c:pt>
                <c:pt idx="40">
                  <c:v>-788</c:v>
                </c:pt>
                <c:pt idx="41">
                  <c:v>-708</c:v>
                </c:pt>
                <c:pt idx="42">
                  <c:v>-502</c:v>
                </c:pt>
                <c:pt idx="43">
                  <c:v>-340</c:v>
                </c:pt>
                <c:pt idx="44">
                  <c:v>-231</c:v>
                </c:pt>
                <c:pt idx="45">
                  <c:v>-177</c:v>
                </c:pt>
                <c:pt idx="46">
                  <c:v>-80</c:v>
                </c:pt>
                <c:pt idx="47">
                  <c:v>-40</c:v>
                </c:pt>
                <c:pt idx="48">
                  <c:v>-15</c:v>
                </c:pt>
                <c:pt idx="49">
                  <c:v>-1</c:v>
                </c:pt>
              </c:numCache>
            </c:numRef>
          </c:xVal>
          <c:yVal>
            <c:numRef>
              <c:f>'FIGURE 1,2'!$P$11:$P$62</c:f>
              <c:numCache>
                <c:formatCode>General</c:formatCode>
                <c:ptCount val="52"/>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numCache>
            </c:numRef>
          </c:yVal>
          <c:smooth val="1"/>
          <c:extLst>
            <c:ext xmlns:c16="http://schemas.microsoft.com/office/drawing/2014/chart" uri="{C3380CC4-5D6E-409C-BE32-E72D297353CC}">
              <c16:uniqueId val="{00000002-D9A7-4022-B43D-99CB25B92C1E}"/>
            </c:ext>
          </c:extLst>
        </c:ser>
        <c:ser>
          <c:idx val="0"/>
          <c:order val="3"/>
          <c:tx>
            <c:strRef>
              <c:f>'FIGURE 1,2'!$S$4:$T$4</c:f>
              <c:strCache>
                <c:ptCount val="1"/>
                <c:pt idx="0">
                  <c:v>BIATSS</c:v>
                </c:pt>
              </c:strCache>
            </c:strRef>
          </c:tx>
          <c:spPr>
            <a:ln w="28575" cap="rnd">
              <a:solidFill>
                <a:schemeClr val="accent1"/>
              </a:solidFill>
              <a:round/>
            </a:ln>
            <a:effectLst/>
          </c:spPr>
          <c:marker>
            <c:symbol val="none"/>
          </c:marker>
          <c:xVal>
            <c:numRef>
              <c:f>'FIGURE 1,2'!$AA$11:$AA$62</c:f>
              <c:numCache>
                <c:formatCode>General</c:formatCode>
                <c:ptCount val="52"/>
                <c:pt idx="0">
                  <c:v>2</c:v>
                </c:pt>
                <c:pt idx="1">
                  <c:v>7</c:v>
                </c:pt>
                <c:pt idx="2">
                  <c:v>18</c:v>
                </c:pt>
                <c:pt idx="3">
                  <c:v>34</c:v>
                </c:pt>
                <c:pt idx="4">
                  <c:v>57</c:v>
                </c:pt>
                <c:pt idx="5">
                  <c:v>126</c:v>
                </c:pt>
                <c:pt idx="6">
                  <c:v>190</c:v>
                </c:pt>
                <c:pt idx="7">
                  <c:v>311</c:v>
                </c:pt>
                <c:pt idx="8">
                  <c:v>383</c:v>
                </c:pt>
                <c:pt idx="9">
                  <c:v>495</c:v>
                </c:pt>
                <c:pt idx="10">
                  <c:v>644</c:v>
                </c:pt>
                <c:pt idx="11">
                  <c:v>796</c:v>
                </c:pt>
                <c:pt idx="12">
                  <c:v>959</c:v>
                </c:pt>
                <c:pt idx="13">
                  <c:v>1025</c:v>
                </c:pt>
                <c:pt idx="14">
                  <c:v>1219</c:v>
                </c:pt>
                <c:pt idx="15">
                  <c:v>1351</c:v>
                </c:pt>
                <c:pt idx="16">
                  <c:v>1317</c:v>
                </c:pt>
                <c:pt idx="17">
                  <c:v>1478</c:v>
                </c:pt>
                <c:pt idx="18">
                  <c:v>1550</c:v>
                </c:pt>
                <c:pt idx="19">
                  <c:v>1542</c:v>
                </c:pt>
                <c:pt idx="20">
                  <c:v>1661</c:v>
                </c:pt>
                <c:pt idx="21">
                  <c:v>1716</c:v>
                </c:pt>
                <c:pt idx="22">
                  <c:v>1655</c:v>
                </c:pt>
                <c:pt idx="23">
                  <c:v>1794</c:v>
                </c:pt>
                <c:pt idx="24">
                  <c:v>1807</c:v>
                </c:pt>
                <c:pt idx="25">
                  <c:v>1911</c:v>
                </c:pt>
                <c:pt idx="26">
                  <c:v>2172</c:v>
                </c:pt>
                <c:pt idx="27">
                  <c:v>2414</c:v>
                </c:pt>
                <c:pt idx="28">
                  <c:v>2682</c:v>
                </c:pt>
                <c:pt idx="29">
                  <c:v>2954</c:v>
                </c:pt>
                <c:pt idx="30">
                  <c:v>2887</c:v>
                </c:pt>
                <c:pt idx="31">
                  <c:v>2887</c:v>
                </c:pt>
                <c:pt idx="32">
                  <c:v>2808</c:v>
                </c:pt>
                <c:pt idx="33">
                  <c:v>2673</c:v>
                </c:pt>
                <c:pt idx="34">
                  <c:v>2650</c:v>
                </c:pt>
                <c:pt idx="35">
                  <c:v>2631</c:v>
                </c:pt>
                <c:pt idx="36">
                  <c:v>2539</c:v>
                </c:pt>
                <c:pt idx="37">
                  <c:v>2470</c:v>
                </c:pt>
                <c:pt idx="38">
                  <c:v>2413</c:v>
                </c:pt>
                <c:pt idx="39">
                  <c:v>2413</c:v>
                </c:pt>
                <c:pt idx="40">
                  <c:v>2187</c:v>
                </c:pt>
                <c:pt idx="41">
                  <c:v>2001</c:v>
                </c:pt>
                <c:pt idx="42">
                  <c:v>1301</c:v>
                </c:pt>
                <c:pt idx="43">
                  <c:v>842</c:v>
                </c:pt>
                <c:pt idx="44">
                  <c:v>628</c:v>
                </c:pt>
                <c:pt idx="45">
                  <c:v>421</c:v>
                </c:pt>
                <c:pt idx="46">
                  <c:v>217</c:v>
                </c:pt>
                <c:pt idx="47">
                  <c:v>67</c:v>
                </c:pt>
                <c:pt idx="48">
                  <c:v>25</c:v>
                </c:pt>
              </c:numCache>
            </c:numRef>
          </c:xVal>
          <c:yVal>
            <c:numRef>
              <c:f>'FIGURE 1,2'!$P$11:$P$62</c:f>
              <c:numCache>
                <c:formatCode>General</c:formatCode>
                <c:ptCount val="52"/>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numCache>
            </c:numRef>
          </c:yVal>
          <c:smooth val="1"/>
          <c:extLst>
            <c:ext xmlns:c16="http://schemas.microsoft.com/office/drawing/2014/chart" uri="{C3380CC4-5D6E-409C-BE32-E72D297353CC}">
              <c16:uniqueId val="{00000003-D9A7-4022-B43D-99CB25B92C1E}"/>
            </c:ext>
          </c:extLst>
        </c:ser>
        <c:dLbls>
          <c:showLegendKey val="0"/>
          <c:showVal val="0"/>
          <c:showCatName val="0"/>
          <c:showSerName val="0"/>
          <c:showPercent val="0"/>
          <c:showBubbleSize val="0"/>
        </c:dLbls>
        <c:axId val="572704496"/>
        <c:axId val="572712040"/>
      </c:scatterChart>
      <c:valAx>
        <c:axId val="572704496"/>
        <c:scaling>
          <c:orientation val="minMax"/>
          <c:max val="300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r>
                  <a:rPr lang="fr-FR"/>
                  <a:t>Nombre de titulaires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title>
        <c:numFmt formatCode="General;General"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crossAx val="572712040"/>
        <c:crosses val="autoZero"/>
        <c:crossBetween val="midCat"/>
      </c:valAx>
      <c:valAx>
        <c:axId val="572712040"/>
        <c:scaling>
          <c:orientation val="minMax"/>
          <c:max val="70"/>
          <c:min val="2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r>
                  <a:rPr lang="fr-FR"/>
                  <a:t>Âge fin 2020</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title>
        <c:numFmt formatCode="General;General"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crossAx val="572704496"/>
        <c:crosses val="autoZero"/>
        <c:crossBetween val="midCat"/>
      </c:valAx>
      <c:spPr>
        <a:noFill/>
        <a:ln>
          <a:noFill/>
        </a:ln>
        <a:effectLst/>
      </c:spPr>
    </c:plotArea>
    <c:legend>
      <c:legendPos val="b"/>
      <c:layout>
        <c:manualLayout>
          <c:xMode val="edge"/>
          <c:yMode val="edge"/>
          <c:x val="0.11793093363701146"/>
          <c:y val="0.8887680570405897"/>
          <c:w val="0.60193606888025675"/>
          <c:h val="6.57545311561952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l"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Narrow" panose="020B0606020202030204" pitchFamily="34" charset="0"/>
                <a:ea typeface="+mn-ea"/>
                <a:cs typeface="+mn-cs"/>
              </a:defRPr>
            </a:pPr>
            <a:r>
              <a:rPr lang="fr-FR" sz="900" b="1" i="0" baseline="0">
                <a:effectLst/>
              </a:rPr>
              <a:t>Figure 12 : Fonction publique sédentaire : montée en charge des âges réglementaires au fil des générations</a:t>
            </a:r>
            <a:endParaRPr lang="fr-FR" sz="900"/>
          </a:p>
        </c:rich>
      </c:tx>
      <c:layout>
        <c:manualLayout>
          <c:xMode val="edge"/>
          <c:yMode val="edge"/>
          <c:x val="9.9866690495348701E-2"/>
          <c:y val="2.2308300122168685E-2"/>
        </c:manualLayout>
      </c:layout>
      <c:overlay val="0"/>
    </c:title>
    <c:autoTitleDeleted val="0"/>
    <c:plotArea>
      <c:layout>
        <c:manualLayout>
          <c:layoutTarget val="inner"/>
          <c:xMode val="edge"/>
          <c:yMode val="edge"/>
          <c:x val="0.10006058356898362"/>
          <c:y val="0.1107323176203909"/>
          <c:w val="0.77560542951911959"/>
          <c:h val="0.58085717446954988"/>
        </c:manualLayout>
      </c:layout>
      <c:lineChart>
        <c:grouping val="standard"/>
        <c:varyColors val="0"/>
        <c:ser>
          <c:idx val="0"/>
          <c:order val="0"/>
          <c:tx>
            <c:strRef>
              <c:f>'FIGURE 12'!$I$4</c:f>
              <c:strCache>
                <c:ptCount val="1"/>
                <c:pt idx="0">
                  <c:v>AOD</c:v>
                </c:pt>
              </c:strCache>
            </c:strRef>
          </c:tx>
          <c:spPr>
            <a:ln w="28575"/>
          </c:spPr>
          <c:marker>
            <c:symbol val="none"/>
          </c:marker>
          <c:cat>
            <c:numRef>
              <c:f>'FIGURE 12'!$H$5:$H$49</c:f>
              <c:numCache>
                <c:formatCode>d\-mmm\-yy</c:formatCode>
                <c:ptCount val="45"/>
                <c:pt idx="0">
                  <c:v>16803</c:v>
                </c:pt>
                <c:pt idx="1">
                  <c:v>17167</c:v>
                </c:pt>
                <c:pt idx="2">
                  <c:v>17168</c:v>
                </c:pt>
                <c:pt idx="3">
                  <c:v>17532</c:v>
                </c:pt>
                <c:pt idx="4">
                  <c:v>17533</c:v>
                </c:pt>
                <c:pt idx="5">
                  <c:v>17898</c:v>
                </c:pt>
                <c:pt idx="6">
                  <c:v>17899</c:v>
                </c:pt>
                <c:pt idx="7">
                  <c:v>18263</c:v>
                </c:pt>
                <c:pt idx="8">
                  <c:v>18264</c:v>
                </c:pt>
                <c:pt idx="9">
                  <c:v>18628</c:v>
                </c:pt>
                <c:pt idx="10">
                  <c:v>18629</c:v>
                </c:pt>
                <c:pt idx="11">
                  <c:v>18809</c:v>
                </c:pt>
                <c:pt idx="12">
                  <c:v>18810</c:v>
                </c:pt>
                <c:pt idx="13">
                  <c:v>18871</c:v>
                </c:pt>
                <c:pt idx="14">
                  <c:v>18872</c:v>
                </c:pt>
                <c:pt idx="15">
                  <c:v>18993</c:v>
                </c:pt>
                <c:pt idx="16">
                  <c:v>18994</c:v>
                </c:pt>
                <c:pt idx="17">
                  <c:v>19084</c:v>
                </c:pt>
                <c:pt idx="18">
                  <c:v>19085</c:v>
                </c:pt>
                <c:pt idx="19">
                  <c:v>19359</c:v>
                </c:pt>
                <c:pt idx="20">
                  <c:v>19360</c:v>
                </c:pt>
                <c:pt idx="21">
                  <c:v>19663</c:v>
                </c:pt>
                <c:pt idx="22">
                  <c:v>19664</c:v>
                </c:pt>
                <c:pt idx="23">
                  <c:v>19724</c:v>
                </c:pt>
                <c:pt idx="24">
                  <c:v>19725</c:v>
                </c:pt>
                <c:pt idx="25">
                  <c:v>19875</c:v>
                </c:pt>
                <c:pt idx="26">
                  <c:v>19876</c:v>
                </c:pt>
                <c:pt idx="27">
                  <c:v>20089</c:v>
                </c:pt>
                <c:pt idx="28">
                  <c:v>20090</c:v>
                </c:pt>
                <c:pt idx="29">
                  <c:v>20454</c:v>
                </c:pt>
                <c:pt idx="30">
                  <c:v>20455</c:v>
                </c:pt>
                <c:pt idx="31">
                  <c:v>20820</c:v>
                </c:pt>
                <c:pt idx="32">
                  <c:v>20821</c:v>
                </c:pt>
                <c:pt idx="33">
                  <c:v>21185</c:v>
                </c:pt>
                <c:pt idx="34">
                  <c:v>21186</c:v>
                </c:pt>
                <c:pt idx="35">
                  <c:v>22281</c:v>
                </c:pt>
                <c:pt idx="36">
                  <c:v>22282</c:v>
                </c:pt>
                <c:pt idx="37">
                  <c:v>23376</c:v>
                </c:pt>
                <c:pt idx="38">
                  <c:v>23377</c:v>
                </c:pt>
                <c:pt idx="39">
                  <c:v>24472</c:v>
                </c:pt>
                <c:pt idx="40">
                  <c:v>24473</c:v>
                </c:pt>
                <c:pt idx="41">
                  <c:v>25568</c:v>
                </c:pt>
                <c:pt idx="42">
                  <c:v>25569</c:v>
                </c:pt>
                <c:pt idx="43">
                  <c:v>26664</c:v>
                </c:pt>
                <c:pt idx="44">
                  <c:v>26665</c:v>
                </c:pt>
              </c:numCache>
            </c:numRef>
          </c:cat>
          <c:val>
            <c:numRef>
              <c:f>'FIGURE 12'!$I$5:$I$49</c:f>
              <c:numCache>
                <c:formatCode>0.00</c:formatCode>
                <c:ptCount val="45"/>
                <c:pt idx="0">
                  <c:v>60</c:v>
                </c:pt>
                <c:pt idx="1">
                  <c:v>60</c:v>
                </c:pt>
                <c:pt idx="2">
                  <c:v>60</c:v>
                </c:pt>
                <c:pt idx="3">
                  <c:v>60</c:v>
                </c:pt>
                <c:pt idx="4">
                  <c:v>60</c:v>
                </c:pt>
                <c:pt idx="5">
                  <c:v>60</c:v>
                </c:pt>
                <c:pt idx="6">
                  <c:v>60</c:v>
                </c:pt>
                <c:pt idx="7">
                  <c:v>60</c:v>
                </c:pt>
                <c:pt idx="8">
                  <c:v>60</c:v>
                </c:pt>
                <c:pt idx="9">
                  <c:v>60</c:v>
                </c:pt>
                <c:pt idx="10">
                  <c:v>60</c:v>
                </c:pt>
                <c:pt idx="11">
                  <c:v>60</c:v>
                </c:pt>
                <c:pt idx="12">
                  <c:v>60.333300000000001</c:v>
                </c:pt>
                <c:pt idx="13">
                  <c:v>60.333300000000001</c:v>
                </c:pt>
                <c:pt idx="14">
                  <c:v>60.333300000000001</c:v>
                </c:pt>
                <c:pt idx="15">
                  <c:v>60.333300000000001</c:v>
                </c:pt>
                <c:pt idx="16">
                  <c:v>60.75</c:v>
                </c:pt>
                <c:pt idx="17">
                  <c:v>60.75</c:v>
                </c:pt>
                <c:pt idx="18">
                  <c:v>60.75</c:v>
                </c:pt>
                <c:pt idx="19">
                  <c:v>60.75</c:v>
                </c:pt>
                <c:pt idx="20">
                  <c:v>61.166699999999999</c:v>
                </c:pt>
                <c:pt idx="21">
                  <c:v>61.166699999999999</c:v>
                </c:pt>
                <c:pt idx="22">
                  <c:v>61.166699999999999</c:v>
                </c:pt>
                <c:pt idx="23">
                  <c:v>61.166699999999999</c:v>
                </c:pt>
                <c:pt idx="24">
                  <c:v>61.583300000000001</c:v>
                </c:pt>
                <c:pt idx="25">
                  <c:v>61.583300000000001</c:v>
                </c:pt>
                <c:pt idx="26">
                  <c:v>61.583300000000001</c:v>
                </c:pt>
                <c:pt idx="27">
                  <c:v>61.583300000000001</c:v>
                </c:pt>
                <c:pt idx="28">
                  <c:v>62</c:v>
                </c:pt>
                <c:pt idx="29">
                  <c:v>62</c:v>
                </c:pt>
                <c:pt idx="30">
                  <c:v>62</c:v>
                </c:pt>
                <c:pt idx="31">
                  <c:v>62</c:v>
                </c:pt>
                <c:pt idx="32">
                  <c:v>62</c:v>
                </c:pt>
                <c:pt idx="33">
                  <c:v>62</c:v>
                </c:pt>
                <c:pt idx="34">
                  <c:v>62</c:v>
                </c:pt>
                <c:pt idx="35">
                  <c:v>62</c:v>
                </c:pt>
                <c:pt idx="36">
                  <c:v>62</c:v>
                </c:pt>
                <c:pt idx="37">
                  <c:v>62</c:v>
                </c:pt>
                <c:pt idx="38">
                  <c:v>62</c:v>
                </c:pt>
                <c:pt idx="39">
                  <c:v>62</c:v>
                </c:pt>
                <c:pt idx="40">
                  <c:v>62</c:v>
                </c:pt>
                <c:pt idx="41">
                  <c:v>62</c:v>
                </c:pt>
                <c:pt idx="42">
                  <c:v>62</c:v>
                </c:pt>
                <c:pt idx="43">
                  <c:v>62</c:v>
                </c:pt>
                <c:pt idx="44">
                  <c:v>62</c:v>
                </c:pt>
              </c:numCache>
            </c:numRef>
          </c:val>
          <c:smooth val="0"/>
          <c:extLst>
            <c:ext xmlns:c16="http://schemas.microsoft.com/office/drawing/2014/chart" uri="{C3380CC4-5D6E-409C-BE32-E72D297353CC}">
              <c16:uniqueId val="{00000000-247F-4477-8671-A7BC528FAF08}"/>
            </c:ext>
          </c:extLst>
        </c:ser>
        <c:ser>
          <c:idx val="1"/>
          <c:order val="1"/>
          <c:tx>
            <c:strRef>
              <c:f>'FIGURE 12'!$J$4</c:f>
              <c:strCache>
                <c:ptCount val="1"/>
                <c:pt idx="0">
                  <c:v>AAD légal</c:v>
                </c:pt>
              </c:strCache>
            </c:strRef>
          </c:tx>
          <c:spPr>
            <a:ln w="28575"/>
          </c:spPr>
          <c:marker>
            <c:symbol val="none"/>
          </c:marker>
          <c:cat>
            <c:numRef>
              <c:f>'FIGURE 12'!$H$5:$H$49</c:f>
              <c:numCache>
                <c:formatCode>d\-mmm\-yy</c:formatCode>
                <c:ptCount val="45"/>
                <c:pt idx="0">
                  <c:v>16803</c:v>
                </c:pt>
                <c:pt idx="1">
                  <c:v>17167</c:v>
                </c:pt>
                <c:pt idx="2">
                  <c:v>17168</c:v>
                </c:pt>
                <c:pt idx="3">
                  <c:v>17532</c:v>
                </c:pt>
                <c:pt idx="4">
                  <c:v>17533</c:v>
                </c:pt>
                <c:pt idx="5">
                  <c:v>17898</c:v>
                </c:pt>
                <c:pt idx="6">
                  <c:v>17899</c:v>
                </c:pt>
                <c:pt idx="7">
                  <c:v>18263</c:v>
                </c:pt>
                <c:pt idx="8">
                  <c:v>18264</c:v>
                </c:pt>
                <c:pt idx="9">
                  <c:v>18628</c:v>
                </c:pt>
                <c:pt idx="10">
                  <c:v>18629</c:v>
                </c:pt>
                <c:pt idx="11">
                  <c:v>18809</c:v>
                </c:pt>
                <c:pt idx="12">
                  <c:v>18810</c:v>
                </c:pt>
                <c:pt idx="13">
                  <c:v>18871</c:v>
                </c:pt>
                <c:pt idx="14">
                  <c:v>18872</c:v>
                </c:pt>
                <c:pt idx="15">
                  <c:v>18993</c:v>
                </c:pt>
                <c:pt idx="16">
                  <c:v>18994</c:v>
                </c:pt>
                <c:pt idx="17">
                  <c:v>19084</c:v>
                </c:pt>
                <c:pt idx="18">
                  <c:v>19085</c:v>
                </c:pt>
                <c:pt idx="19">
                  <c:v>19359</c:v>
                </c:pt>
                <c:pt idx="20">
                  <c:v>19360</c:v>
                </c:pt>
                <c:pt idx="21">
                  <c:v>19663</c:v>
                </c:pt>
                <c:pt idx="22">
                  <c:v>19664</c:v>
                </c:pt>
                <c:pt idx="23">
                  <c:v>19724</c:v>
                </c:pt>
                <c:pt idx="24">
                  <c:v>19725</c:v>
                </c:pt>
                <c:pt idx="25">
                  <c:v>19875</c:v>
                </c:pt>
                <c:pt idx="26">
                  <c:v>19876</c:v>
                </c:pt>
                <c:pt idx="27">
                  <c:v>20089</c:v>
                </c:pt>
                <c:pt idx="28">
                  <c:v>20090</c:v>
                </c:pt>
                <c:pt idx="29">
                  <c:v>20454</c:v>
                </c:pt>
                <c:pt idx="30">
                  <c:v>20455</c:v>
                </c:pt>
                <c:pt idx="31">
                  <c:v>20820</c:v>
                </c:pt>
                <c:pt idx="32">
                  <c:v>20821</c:v>
                </c:pt>
                <c:pt idx="33">
                  <c:v>21185</c:v>
                </c:pt>
                <c:pt idx="34">
                  <c:v>21186</c:v>
                </c:pt>
                <c:pt idx="35">
                  <c:v>22281</c:v>
                </c:pt>
                <c:pt idx="36">
                  <c:v>22282</c:v>
                </c:pt>
                <c:pt idx="37">
                  <c:v>23376</c:v>
                </c:pt>
                <c:pt idx="38">
                  <c:v>23377</c:v>
                </c:pt>
                <c:pt idx="39">
                  <c:v>24472</c:v>
                </c:pt>
                <c:pt idx="40">
                  <c:v>24473</c:v>
                </c:pt>
                <c:pt idx="41">
                  <c:v>25568</c:v>
                </c:pt>
                <c:pt idx="42">
                  <c:v>25569</c:v>
                </c:pt>
                <c:pt idx="43">
                  <c:v>26664</c:v>
                </c:pt>
                <c:pt idx="44">
                  <c:v>26665</c:v>
                </c:pt>
              </c:numCache>
            </c:numRef>
          </c:cat>
          <c:val>
            <c:numRef>
              <c:f>'FIGURE 12'!$J$5:$J$49</c:f>
              <c:numCache>
                <c:formatCode>0.00</c:formatCode>
                <c:ptCount val="45"/>
                <c:pt idx="0">
                  <c:v>61</c:v>
                </c:pt>
                <c:pt idx="1">
                  <c:v>61</c:v>
                </c:pt>
                <c:pt idx="2">
                  <c:v>61.5</c:v>
                </c:pt>
                <c:pt idx="3">
                  <c:v>61.5</c:v>
                </c:pt>
                <c:pt idx="4">
                  <c:v>62</c:v>
                </c:pt>
                <c:pt idx="5">
                  <c:v>62</c:v>
                </c:pt>
                <c:pt idx="6">
                  <c:v>62.25</c:v>
                </c:pt>
                <c:pt idx="7">
                  <c:v>62.25</c:v>
                </c:pt>
                <c:pt idx="8">
                  <c:v>62.5</c:v>
                </c:pt>
                <c:pt idx="9">
                  <c:v>62.5</c:v>
                </c:pt>
                <c:pt idx="10">
                  <c:v>62.75</c:v>
                </c:pt>
                <c:pt idx="11">
                  <c:v>62.75</c:v>
                </c:pt>
                <c:pt idx="12">
                  <c:v>63.083300000000001</c:v>
                </c:pt>
                <c:pt idx="13">
                  <c:v>63.083300000000001</c:v>
                </c:pt>
                <c:pt idx="14">
                  <c:v>63.333300000000001</c:v>
                </c:pt>
                <c:pt idx="15">
                  <c:v>63.333300000000001</c:v>
                </c:pt>
                <c:pt idx="16">
                  <c:v>63.75</c:v>
                </c:pt>
                <c:pt idx="17">
                  <c:v>63.75</c:v>
                </c:pt>
                <c:pt idx="18">
                  <c:v>64</c:v>
                </c:pt>
                <c:pt idx="19">
                  <c:v>64</c:v>
                </c:pt>
                <c:pt idx="20">
                  <c:v>64.666700000000006</c:v>
                </c:pt>
                <c:pt idx="21">
                  <c:v>64.666700000000006</c:v>
                </c:pt>
                <c:pt idx="22">
                  <c:v>64.916700000000006</c:v>
                </c:pt>
                <c:pt idx="23">
                  <c:v>64.916700000000006</c:v>
                </c:pt>
                <c:pt idx="24">
                  <c:v>65.333299999999994</c:v>
                </c:pt>
                <c:pt idx="25">
                  <c:v>65.333299999999994</c:v>
                </c:pt>
                <c:pt idx="26">
                  <c:v>65.583299999999994</c:v>
                </c:pt>
                <c:pt idx="27">
                  <c:v>65.583299999999994</c:v>
                </c:pt>
                <c:pt idx="28">
                  <c:v>66.25</c:v>
                </c:pt>
                <c:pt idx="29">
                  <c:v>66.25</c:v>
                </c:pt>
                <c:pt idx="30">
                  <c:v>66.5</c:v>
                </c:pt>
                <c:pt idx="31">
                  <c:v>66.5</c:v>
                </c:pt>
                <c:pt idx="32">
                  <c:v>66.75</c:v>
                </c:pt>
                <c:pt idx="33">
                  <c:v>66.75</c:v>
                </c:pt>
                <c:pt idx="34">
                  <c:v>67</c:v>
                </c:pt>
                <c:pt idx="35">
                  <c:v>67</c:v>
                </c:pt>
                <c:pt idx="36">
                  <c:v>67</c:v>
                </c:pt>
                <c:pt idx="37">
                  <c:v>67</c:v>
                </c:pt>
                <c:pt idx="38">
                  <c:v>67</c:v>
                </c:pt>
                <c:pt idx="39">
                  <c:v>67</c:v>
                </c:pt>
                <c:pt idx="40">
                  <c:v>67</c:v>
                </c:pt>
                <c:pt idx="41">
                  <c:v>67</c:v>
                </c:pt>
                <c:pt idx="42">
                  <c:v>67</c:v>
                </c:pt>
                <c:pt idx="43">
                  <c:v>67</c:v>
                </c:pt>
                <c:pt idx="44">
                  <c:v>67</c:v>
                </c:pt>
              </c:numCache>
            </c:numRef>
          </c:val>
          <c:smooth val="0"/>
          <c:extLst>
            <c:ext xmlns:c16="http://schemas.microsoft.com/office/drawing/2014/chart" uri="{C3380CC4-5D6E-409C-BE32-E72D297353CC}">
              <c16:uniqueId val="{00000001-247F-4477-8671-A7BC528FAF08}"/>
            </c:ext>
          </c:extLst>
        </c:ser>
        <c:ser>
          <c:idx val="2"/>
          <c:order val="2"/>
          <c:tx>
            <c:strRef>
              <c:f>'FIGURE 12'!$K$4</c:f>
              <c:strCache>
                <c:ptCount val="1"/>
                <c:pt idx="0">
                  <c:v>AL</c:v>
                </c:pt>
              </c:strCache>
            </c:strRef>
          </c:tx>
          <c:spPr>
            <a:ln w="28575"/>
          </c:spPr>
          <c:marker>
            <c:symbol val="none"/>
          </c:marker>
          <c:cat>
            <c:numRef>
              <c:f>'FIGURE 12'!$H$5:$H$49</c:f>
              <c:numCache>
                <c:formatCode>d\-mmm\-yy</c:formatCode>
                <c:ptCount val="45"/>
                <c:pt idx="0">
                  <c:v>16803</c:v>
                </c:pt>
                <c:pt idx="1">
                  <c:v>17167</c:v>
                </c:pt>
                <c:pt idx="2">
                  <c:v>17168</c:v>
                </c:pt>
                <c:pt idx="3">
                  <c:v>17532</c:v>
                </c:pt>
                <c:pt idx="4">
                  <c:v>17533</c:v>
                </c:pt>
                <c:pt idx="5">
                  <c:v>17898</c:v>
                </c:pt>
                <c:pt idx="6">
                  <c:v>17899</c:v>
                </c:pt>
                <c:pt idx="7">
                  <c:v>18263</c:v>
                </c:pt>
                <c:pt idx="8">
                  <c:v>18264</c:v>
                </c:pt>
                <c:pt idx="9">
                  <c:v>18628</c:v>
                </c:pt>
                <c:pt idx="10">
                  <c:v>18629</c:v>
                </c:pt>
                <c:pt idx="11">
                  <c:v>18809</c:v>
                </c:pt>
                <c:pt idx="12">
                  <c:v>18810</c:v>
                </c:pt>
                <c:pt idx="13">
                  <c:v>18871</c:v>
                </c:pt>
                <c:pt idx="14">
                  <c:v>18872</c:v>
                </c:pt>
                <c:pt idx="15">
                  <c:v>18993</c:v>
                </c:pt>
                <c:pt idx="16">
                  <c:v>18994</c:v>
                </c:pt>
                <c:pt idx="17">
                  <c:v>19084</c:v>
                </c:pt>
                <c:pt idx="18">
                  <c:v>19085</c:v>
                </c:pt>
                <c:pt idx="19">
                  <c:v>19359</c:v>
                </c:pt>
                <c:pt idx="20">
                  <c:v>19360</c:v>
                </c:pt>
                <c:pt idx="21">
                  <c:v>19663</c:v>
                </c:pt>
                <c:pt idx="22">
                  <c:v>19664</c:v>
                </c:pt>
                <c:pt idx="23">
                  <c:v>19724</c:v>
                </c:pt>
                <c:pt idx="24">
                  <c:v>19725</c:v>
                </c:pt>
                <c:pt idx="25">
                  <c:v>19875</c:v>
                </c:pt>
                <c:pt idx="26">
                  <c:v>19876</c:v>
                </c:pt>
                <c:pt idx="27">
                  <c:v>20089</c:v>
                </c:pt>
                <c:pt idx="28">
                  <c:v>20090</c:v>
                </c:pt>
                <c:pt idx="29">
                  <c:v>20454</c:v>
                </c:pt>
                <c:pt idx="30">
                  <c:v>20455</c:v>
                </c:pt>
                <c:pt idx="31">
                  <c:v>20820</c:v>
                </c:pt>
                <c:pt idx="32">
                  <c:v>20821</c:v>
                </c:pt>
                <c:pt idx="33">
                  <c:v>21185</c:v>
                </c:pt>
                <c:pt idx="34">
                  <c:v>21186</c:v>
                </c:pt>
                <c:pt idx="35">
                  <c:v>22281</c:v>
                </c:pt>
                <c:pt idx="36">
                  <c:v>22282</c:v>
                </c:pt>
                <c:pt idx="37">
                  <c:v>23376</c:v>
                </c:pt>
                <c:pt idx="38">
                  <c:v>23377</c:v>
                </c:pt>
                <c:pt idx="39">
                  <c:v>24472</c:v>
                </c:pt>
                <c:pt idx="40">
                  <c:v>24473</c:v>
                </c:pt>
                <c:pt idx="41">
                  <c:v>25568</c:v>
                </c:pt>
                <c:pt idx="42">
                  <c:v>25569</c:v>
                </c:pt>
                <c:pt idx="43">
                  <c:v>26664</c:v>
                </c:pt>
                <c:pt idx="44">
                  <c:v>26665</c:v>
                </c:pt>
              </c:numCache>
            </c:numRef>
          </c:cat>
          <c:val>
            <c:numRef>
              <c:f>'FIGURE 12'!$K$5:$K$49</c:f>
              <c:numCache>
                <c:formatCode>0.00</c:formatCode>
                <c:ptCount val="45"/>
                <c:pt idx="0">
                  <c:v>65</c:v>
                </c:pt>
                <c:pt idx="1">
                  <c:v>65</c:v>
                </c:pt>
                <c:pt idx="2">
                  <c:v>65</c:v>
                </c:pt>
                <c:pt idx="3">
                  <c:v>65</c:v>
                </c:pt>
                <c:pt idx="4">
                  <c:v>65</c:v>
                </c:pt>
                <c:pt idx="5">
                  <c:v>65</c:v>
                </c:pt>
                <c:pt idx="6">
                  <c:v>65</c:v>
                </c:pt>
                <c:pt idx="7">
                  <c:v>65</c:v>
                </c:pt>
                <c:pt idx="8">
                  <c:v>65</c:v>
                </c:pt>
                <c:pt idx="9">
                  <c:v>65</c:v>
                </c:pt>
                <c:pt idx="10">
                  <c:v>65</c:v>
                </c:pt>
                <c:pt idx="11">
                  <c:v>65</c:v>
                </c:pt>
                <c:pt idx="12">
                  <c:v>65.333299999999994</c:v>
                </c:pt>
                <c:pt idx="13">
                  <c:v>65.333299999999994</c:v>
                </c:pt>
                <c:pt idx="14">
                  <c:v>65.333299999999994</c:v>
                </c:pt>
                <c:pt idx="15">
                  <c:v>65.333299999999994</c:v>
                </c:pt>
                <c:pt idx="16">
                  <c:v>65.75</c:v>
                </c:pt>
                <c:pt idx="17">
                  <c:v>65.75</c:v>
                </c:pt>
                <c:pt idx="18">
                  <c:v>65.75</c:v>
                </c:pt>
                <c:pt idx="19">
                  <c:v>65.75</c:v>
                </c:pt>
                <c:pt idx="20">
                  <c:v>66.166700000000006</c:v>
                </c:pt>
                <c:pt idx="21">
                  <c:v>66.166700000000006</c:v>
                </c:pt>
                <c:pt idx="22">
                  <c:v>66.166700000000006</c:v>
                </c:pt>
                <c:pt idx="23">
                  <c:v>66.166700000000006</c:v>
                </c:pt>
                <c:pt idx="24">
                  <c:v>66.583299999999994</c:v>
                </c:pt>
                <c:pt idx="25">
                  <c:v>66.583299999999994</c:v>
                </c:pt>
                <c:pt idx="26">
                  <c:v>66.583299999999994</c:v>
                </c:pt>
                <c:pt idx="27">
                  <c:v>66.583299999999994</c:v>
                </c:pt>
                <c:pt idx="28">
                  <c:v>67</c:v>
                </c:pt>
                <c:pt idx="29">
                  <c:v>67</c:v>
                </c:pt>
                <c:pt idx="30">
                  <c:v>67</c:v>
                </c:pt>
                <c:pt idx="31">
                  <c:v>67</c:v>
                </c:pt>
                <c:pt idx="32">
                  <c:v>67</c:v>
                </c:pt>
                <c:pt idx="33">
                  <c:v>67</c:v>
                </c:pt>
                <c:pt idx="34">
                  <c:v>67</c:v>
                </c:pt>
                <c:pt idx="35">
                  <c:v>67</c:v>
                </c:pt>
                <c:pt idx="36">
                  <c:v>67</c:v>
                </c:pt>
                <c:pt idx="37">
                  <c:v>67</c:v>
                </c:pt>
                <c:pt idx="38">
                  <c:v>67</c:v>
                </c:pt>
                <c:pt idx="39">
                  <c:v>67</c:v>
                </c:pt>
                <c:pt idx="40">
                  <c:v>67</c:v>
                </c:pt>
                <c:pt idx="41">
                  <c:v>67</c:v>
                </c:pt>
                <c:pt idx="42">
                  <c:v>67</c:v>
                </c:pt>
                <c:pt idx="43">
                  <c:v>67</c:v>
                </c:pt>
                <c:pt idx="44">
                  <c:v>67</c:v>
                </c:pt>
              </c:numCache>
            </c:numRef>
          </c:val>
          <c:smooth val="0"/>
          <c:extLst>
            <c:ext xmlns:c16="http://schemas.microsoft.com/office/drawing/2014/chart" uri="{C3380CC4-5D6E-409C-BE32-E72D297353CC}">
              <c16:uniqueId val="{00000002-247F-4477-8671-A7BC528FAF08}"/>
            </c:ext>
          </c:extLst>
        </c:ser>
        <c:dLbls>
          <c:showLegendKey val="0"/>
          <c:showVal val="0"/>
          <c:showCatName val="0"/>
          <c:showSerName val="0"/>
          <c:showPercent val="0"/>
          <c:showBubbleSize val="0"/>
        </c:dLbls>
        <c:marker val="1"/>
        <c:smooth val="0"/>
        <c:axId val="120119296"/>
        <c:axId val="120121216"/>
      </c:lineChart>
      <c:lineChart>
        <c:grouping val="standard"/>
        <c:varyColors val="0"/>
        <c:ser>
          <c:idx val="3"/>
          <c:order val="3"/>
          <c:tx>
            <c:strRef>
              <c:f>'FIGURE 12'!$L$4</c:f>
              <c:strCache>
                <c:ptCount val="1"/>
                <c:pt idx="0">
                  <c:v>Trimestres requis</c:v>
                </c:pt>
              </c:strCache>
            </c:strRef>
          </c:tx>
          <c:spPr>
            <a:ln w="28575">
              <a:solidFill>
                <a:schemeClr val="accent6"/>
              </a:solidFill>
              <a:prstDash val="sysDot"/>
            </a:ln>
          </c:spPr>
          <c:marker>
            <c:symbol val="none"/>
          </c:marker>
          <c:cat>
            <c:numRef>
              <c:f>'FIGURE 12'!$H$5:$H$49</c:f>
              <c:numCache>
                <c:formatCode>d\-mmm\-yy</c:formatCode>
                <c:ptCount val="45"/>
                <c:pt idx="0">
                  <c:v>16803</c:v>
                </c:pt>
                <c:pt idx="1">
                  <c:v>17167</c:v>
                </c:pt>
                <c:pt idx="2">
                  <c:v>17168</c:v>
                </c:pt>
                <c:pt idx="3">
                  <c:v>17532</c:v>
                </c:pt>
                <c:pt idx="4">
                  <c:v>17533</c:v>
                </c:pt>
                <c:pt idx="5">
                  <c:v>17898</c:v>
                </c:pt>
                <c:pt idx="6">
                  <c:v>17899</c:v>
                </c:pt>
                <c:pt idx="7">
                  <c:v>18263</c:v>
                </c:pt>
                <c:pt idx="8">
                  <c:v>18264</c:v>
                </c:pt>
                <c:pt idx="9">
                  <c:v>18628</c:v>
                </c:pt>
                <c:pt idx="10">
                  <c:v>18629</c:v>
                </c:pt>
                <c:pt idx="11">
                  <c:v>18809</c:v>
                </c:pt>
                <c:pt idx="12">
                  <c:v>18810</c:v>
                </c:pt>
                <c:pt idx="13">
                  <c:v>18871</c:v>
                </c:pt>
                <c:pt idx="14">
                  <c:v>18872</c:v>
                </c:pt>
                <c:pt idx="15">
                  <c:v>18993</c:v>
                </c:pt>
                <c:pt idx="16">
                  <c:v>18994</c:v>
                </c:pt>
                <c:pt idx="17">
                  <c:v>19084</c:v>
                </c:pt>
                <c:pt idx="18">
                  <c:v>19085</c:v>
                </c:pt>
                <c:pt idx="19">
                  <c:v>19359</c:v>
                </c:pt>
                <c:pt idx="20">
                  <c:v>19360</c:v>
                </c:pt>
                <c:pt idx="21">
                  <c:v>19663</c:v>
                </c:pt>
                <c:pt idx="22">
                  <c:v>19664</c:v>
                </c:pt>
                <c:pt idx="23">
                  <c:v>19724</c:v>
                </c:pt>
                <c:pt idx="24">
                  <c:v>19725</c:v>
                </c:pt>
                <c:pt idx="25">
                  <c:v>19875</c:v>
                </c:pt>
                <c:pt idx="26">
                  <c:v>19876</c:v>
                </c:pt>
                <c:pt idx="27">
                  <c:v>20089</c:v>
                </c:pt>
                <c:pt idx="28">
                  <c:v>20090</c:v>
                </c:pt>
                <c:pt idx="29">
                  <c:v>20454</c:v>
                </c:pt>
                <c:pt idx="30">
                  <c:v>20455</c:v>
                </c:pt>
                <c:pt idx="31">
                  <c:v>20820</c:v>
                </c:pt>
                <c:pt idx="32">
                  <c:v>20821</c:v>
                </c:pt>
                <c:pt idx="33">
                  <c:v>21185</c:v>
                </c:pt>
                <c:pt idx="34">
                  <c:v>21186</c:v>
                </c:pt>
                <c:pt idx="35">
                  <c:v>22281</c:v>
                </c:pt>
                <c:pt idx="36">
                  <c:v>22282</c:v>
                </c:pt>
                <c:pt idx="37">
                  <c:v>23376</c:v>
                </c:pt>
                <c:pt idx="38">
                  <c:v>23377</c:v>
                </c:pt>
                <c:pt idx="39">
                  <c:v>24472</c:v>
                </c:pt>
                <c:pt idx="40">
                  <c:v>24473</c:v>
                </c:pt>
                <c:pt idx="41">
                  <c:v>25568</c:v>
                </c:pt>
                <c:pt idx="42">
                  <c:v>25569</c:v>
                </c:pt>
                <c:pt idx="43">
                  <c:v>26664</c:v>
                </c:pt>
                <c:pt idx="44">
                  <c:v>26665</c:v>
                </c:pt>
              </c:numCache>
            </c:numRef>
          </c:cat>
          <c:val>
            <c:numRef>
              <c:f>'FIGURE 12'!$L$5:$L$49</c:f>
              <c:numCache>
                <c:formatCode>0</c:formatCode>
                <c:ptCount val="45"/>
                <c:pt idx="0">
                  <c:v>160</c:v>
                </c:pt>
                <c:pt idx="1">
                  <c:v>160</c:v>
                </c:pt>
                <c:pt idx="2">
                  <c:v>160</c:v>
                </c:pt>
                <c:pt idx="3">
                  <c:v>160</c:v>
                </c:pt>
                <c:pt idx="4">
                  <c:v>160</c:v>
                </c:pt>
                <c:pt idx="5">
                  <c:v>160</c:v>
                </c:pt>
                <c:pt idx="6">
                  <c:v>161</c:v>
                </c:pt>
                <c:pt idx="7">
                  <c:v>161</c:v>
                </c:pt>
                <c:pt idx="8">
                  <c:v>162</c:v>
                </c:pt>
                <c:pt idx="9">
                  <c:v>162</c:v>
                </c:pt>
                <c:pt idx="10">
                  <c:v>163</c:v>
                </c:pt>
                <c:pt idx="11">
                  <c:v>163</c:v>
                </c:pt>
                <c:pt idx="12">
                  <c:v>163</c:v>
                </c:pt>
                <c:pt idx="13">
                  <c:v>163</c:v>
                </c:pt>
                <c:pt idx="14">
                  <c:v>163</c:v>
                </c:pt>
                <c:pt idx="15">
                  <c:v>163</c:v>
                </c:pt>
                <c:pt idx="16">
                  <c:v>164</c:v>
                </c:pt>
                <c:pt idx="17">
                  <c:v>164</c:v>
                </c:pt>
                <c:pt idx="18">
                  <c:v>164</c:v>
                </c:pt>
                <c:pt idx="19">
                  <c:v>164</c:v>
                </c:pt>
                <c:pt idx="20">
                  <c:v>165</c:v>
                </c:pt>
                <c:pt idx="21">
                  <c:v>165</c:v>
                </c:pt>
                <c:pt idx="22">
                  <c:v>165</c:v>
                </c:pt>
                <c:pt idx="23">
                  <c:v>165</c:v>
                </c:pt>
                <c:pt idx="24">
                  <c:v>165</c:v>
                </c:pt>
                <c:pt idx="25">
                  <c:v>165</c:v>
                </c:pt>
                <c:pt idx="26">
                  <c:v>165</c:v>
                </c:pt>
                <c:pt idx="27">
                  <c:v>165</c:v>
                </c:pt>
                <c:pt idx="28">
                  <c:v>166</c:v>
                </c:pt>
                <c:pt idx="29">
                  <c:v>166</c:v>
                </c:pt>
                <c:pt idx="30">
                  <c:v>166</c:v>
                </c:pt>
                <c:pt idx="31">
                  <c:v>166</c:v>
                </c:pt>
                <c:pt idx="32">
                  <c:v>166</c:v>
                </c:pt>
                <c:pt idx="33">
                  <c:v>166</c:v>
                </c:pt>
                <c:pt idx="34">
                  <c:v>167</c:v>
                </c:pt>
                <c:pt idx="35">
                  <c:v>167</c:v>
                </c:pt>
                <c:pt idx="36">
                  <c:v>168</c:v>
                </c:pt>
                <c:pt idx="37">
                  <c:v>168</c:v>
                </c:pt>
                <c:pt idx="38" formatCode="General">
                  <c:v>169</c:v>
                </c:pt>
                <c:pt idx="39">
                  <c:v>169</c:v>
                </c:pt>
                <c:pt idx="40" formatCode="General">
                  <c:v>170</c:v>
                </c:pt>
                <c:pt idx="41">
                  <c:v>170</c:v>
                </c:pt>
                <c:pt idx="42" formatCode="General">
                  <c:v>171</c:v>
                </c:pt>
                <c:pt idx="43">
                  <c:v>171</c:v>
                </c:pt>
                <c:pt idx="44" formatCode="General">
                  <c:v>172</c:v>
                </c:pt>
              </c:numCache>
            </c:numRef>
          </c:val>
          <c:smooth val="0"/>
          <c:extLst>
            <c:ext xmlns:c16="http://schemas.microsoft.com/office/drawing/2014/chart" uri="{C3380CC4-5D6E-409C-BE32-E72D297353CC}">
              <c16:uniqueId val="{00000003-247F-4477-8671-A7BC528FAF08}"/>
            </c:ext>
          </c:extLst>
        </c:ser>
        <c:dLbls>
          <c:showLegendKey val="0"/>
          <c:showVal val="0"/>
          <c:showCatName val="0"/>
          <c:showSerName val="0"/>
          <c:showPercent val="0"/>
          <c:showBubbleSize val="0"/>
        </c:dLbls>
        <c:marker val="1"/>
        <c:smooth val="0"/>
        <c:axId val="120125312"/>
        <c:axId val="120123392"/>
      </c:lineChart>
      <c:dateAx>
        <c:axId val="120119296"/>
        <c:scaling>
          <c:orientation val="minMax"/>
        </c:scaling>
        <c:delete val="0"/>
        <c:axPos val="b"/>
        <c:title>
          <c:tx>
            <c:rich>
              <a:bodyPr/>
              <a:lstStyle/>
              <a:p>
                <a:pPr>
                  <a:defRPr b="0"/>
                </a:pPr>
                <a:r>
                  <a:rPr lang="fr-FR" b="0"/>
                  <a:t>Date de naissance</a:t>
                </a:r>
              </a:p>
            </c:rich>
          </c:tx>
          <c:layout>
            <c:manualLayout>
              <c:xMode val="edge"/>
              <c:yMode val="edge"/>
              <c:x val="0.69599062472476592"/>
              <c:y val="0.86024504000730007"/>
            </c:manualLayout>
          </c:layout>
          <c:overlay val="0"/>
        </c:title>
        <c:numFmt formatCode="d\-mmm\-yy" sourceLinked="1"/>
        <c:majorTickMark val="out"/>
        <c:minorTickMark val="none"/>
        <c:tickLblPos val="nextTo"/>
        <c:txPr>
          <a:bodyPr rot="-5400000" vert="horz"/>
          <a:lstStyle/>
          <a:p>
            <a:pPr>
              <a:defRPr/>
            </a:pPr>
            <a:endParaRPr lang="fr-FR"/>
          </a:p>
        </c:txPr>
        <c:crossAx val="120121216"/>
        <c:crosses val="autoZero"/>
        <c:auto val="1"/>
        <c:lblOffset val="100"/>
        <c:baseTimeUnit val="days"/>
      </c:dateAx>
      <c:valAx>
        <c:axId val="120121216"/>
        <c:scaling>
          <c:orientation val="minMax"/>
          <c:min val="59"/>
        </c:scaling>
        <c:delete val="0"/>
        <c:axPos val="l"/>
        <c:majorGridlines/>
        <c:title>
          <c:tx>
            <c:rich>
              <a:bodyPr rot="-5400000" vert="horz"/>
              <a:lstStyle/>
              <a:p>
                <a:pPr>
                  <a:defRPr b="0"/>
                </a:pPr>
                <a:r>
                  <a:rPr lang="fr-FR" b="0"/>
                  <a:t>âges réglementaires</a:t>
                </a:r>
              </a:p>
            </c:rich>
          </c:tx>
          <c:layout>
            <c:manualLayout>
              <c:xMode val="edge"/>
              <c:yMode val="edge"/>
              <c:x val="8.3356758908015565E-3"/>
              <c:y val="0.24244839101396479"/>
            </c:manualLayout>
          </c:layout>
          <c:overlay val="0"/>
        </c:title>
        <c:numFmt formatCode="0" sourceLinked="0"/>
        <c:majorTickMark val="out"/>
        <c:minorTickMark val="none"/>
        <c:tickLblPos val="nextTo"/>
        <c:crossAx val="120119296"/>
        <c:crosses val="autoZero"/>
        <c:crossBetween val="between"/>
      </c:valAx>
      <c:valAx>
        <c:axId val="120123392"/>
        <c:scaling>
          <c:orientation val="minMax"/>
          <c:max val="178"/>
          <c:min val="142"/>
        </c:scaling>
        <c:delete val="0"/>
        <c:axPos val="r"/>
        <c:title>
          <c:tx>
            <c:rich>
              <a:bodyPr rot="-5400000" vert="horz"/>
              <a:lstStyle/>
              <a:p>
                <a:pPr>
                  <a:defRPr b="0"/>
                </a:pPr>
                <a:r>
                  <a:rPr lang="fr-FR" b="0"/>
                  <a:t>Nombre de trimestres requis pour le taux plein</a:t>
                </a:r>
              </a:p>
            </c:rich>
          </c:tx>
          <c:layout>
            <c:manualLayout>
              <c:xMode val="edge"/>
              <c:yMode val="edge"/>
              <c:x val="0.9426572457862995"/>
              <c:y val="0.11981430828606969"/>
            </c:manualLayout>
          </c:layout>
          <c:overlay val="0"/>
        </c:title>
        <c:numFmt formatCode="0" sourceLinked="1"/>
        <c:majorTickMark val="out"/>
        <c:minorTickMark val="none"/>
        <c:tickLblPos val="nextTo"/>
        <c:crossAx val="120125312"/>
        <c:crosses val="max"/>
        <c:crossBetween val="between"/>
        <c:majorUnit val="4"/>
      </c:valAx>
      <c:dateAx>
        <c:axId val="120125312"/>
        <c:scaling>
          <c:orientation val="minMax"/>
        </c:scaling>
        <c:delete val="1"/>
        <c:axPos val="b"/>
        <c:numFmt formatCode="d\-mmm\-yy" sourceLinked="1"/>
        <c:majorTickMark val="out"/>
        <c:minorTickMark val="none"/>
        <c:tickLblPos val="nextTo"/>
        <c:crossAx val="120123392"/>
        <c:crosses val="autoZero"/>
        <c:auto val="1"/>
        <c:lblOffset val="100"/>
        <c:baseTimeUnit val="days"/>
      </c:dateAx>
    </c:plotArea>
    <c:legend>
      <c:legendPos val="b"/>
      <c:layout/>
      <c:overlay val="0"/>
    </c:legend>
    <c:plotVisOnly val="1"/>
    <c:dispBlanksAs val="gap"/>
    <c:showDLblsOverMax val="0"/>
  </c:chart>
  <c:txPr>
    <a:bodyPr/>
    <a:lstStyle/>
    <a:p>
      <a:pPr>
        <a:defRPr sz="900">
          <a:latin typeface="Arial Narrow" panose="020B060602020203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0" i="0" u="none" strike="noStrike" kern="1200" spc="0" baseline="0">
                <a:solidFill>
                  <a:sysClr val="windowText" lastClr="000000"/>
                </a:solidFill>
                <a:latin typeface="Arial Narrow" panose="020B0606020202030204" pitchFamily="34" charset="0"/>
                <a:ea typeface="+mn-ea"/>
                <a:cs typeface="+mn-cs"/>
              </a:defRPr>
            </a:pPr>
            <a:r>
              <a:rPr lang="fr-FR" sz="1400" b="1" i="0" baseline="0">
                <a:effectLst/>
              </a:rPr>
              <a:t>Figure 2 - Pyramides des âges des chercheurs </a:t>
            </a:r>
            <a:r>
              <a:rPr lang="fr-FR" sz="1400" b="1" i="0" u="none" strike="noStrike" baseline="0">
                <a:effectLst/>
              </a:rPr>
              <a:t>et des ITA </a:t>
            </a:r>
            <a:r>
              <a:rPr lang="fr-FR" sz="1400" b="1" i="0" baseline="0">
                <a:effectLst/>
              </a:rPr>
              <a:t>des EPST, à fin 2020</a:t>
            </a:r>
            <a:endParaRPr lang="fr-FR" sz="1400" b="1">
              <a:effectLst/>
            </a:endParaRPr>
          </a:p>
          <a:p>
            <a:pPr algn="l">
              <a:defRPr sz="1100"/>
            </a:pPr>
            <a:r>
              <a:rPr lang="fr-FR" sz="1200" b="0" i="1" baseline="0">
                <a:effectLst/>
              </a:rPr>
              <a:t>Âges moyens </a:t>
            </a:r>
            <a:r>
              <a:rPr lang="fr-FR" sz="1200" b="0" i="1" u="none" strike="noStrike" baseline="0">
                <a:effectLst/>
              </a:rPr>
              <a:t>respectifs</a:t>
            </a:r>
            <a:r>
              <a:rPr lang="fr-FR" sz="1200" b="0" i="1" baseline="0">
                <a:effectLst/>
              </a:rPr>
              <a:t> : 49,8 ans et 48 ans</a:t>
            </a:r>
            <a:endParaRPr lang="fr-FR" sz="1200">
              <a:effectLst/>
            </a:endParaRPr>
          </a:p>
          <a:p>
            <a:pPr algn="l">
              <a:defRPr sz="1100"/>
            </a:pPr>
            <a:r>
              <a:rPr lang="fr-FR" sz="1200" b="0" i="1" baseline="0">
                <a:effectLst/>
              </a:rPr>
              <a:t>Parts de femmes </a:t>
            </a:r>
            <a:r>
              <a:rPr lang="fr-FR" sz="1200" b="0" i="1" u="none" strike="noStrike" baseline="0">
                <a:effectLst/>
              </a:rPr>
              <a:t>respectives</a:t>
            </a:r>
            <a:r>
              <a:rPr lang="fr-FR" sz="1100" b="0" i="1" u="none" strike="noStrike" baseline="0">
                <a:effectLst/>
              </a:rPr>
              <a:t> </a:t>
            </a:r>
            <a:r>
              <a:rPr lang="fr-FR" sz="1200" b="0" i="1" baseline="0">
                <a:effectLst/>
              </a:rPr>
              <a:t>: 36% et 54%</a:t>
            </a:r>
            <a:endParaRPr lang="fr-FR" sz="1200">
              <a:effectLst/>
            </a:endParaRPr>
          </a:p>
        </c:rich>
      </c:tx>
      <c:layout>
        <c:manualLayout>
          <c:xMode val="edge"/>
          <c:yMode val="edge"/>
          <c:x val="1.9636096200552101E-2"/>
          <c:y val="1.093307057094983E-2"/>
        </c:manualLayout>
      </c:layout>
      <c:overlay val="0"/>
      <c:spPr>
        <a:noFill/>
        <a:ln>
          <a:noFill/>
        </a:ln>
        <a:effectLst/>
      </c:spPr>
      <c:txPr>
        <a:bodyPr rot="0" spcFirstLastPara="1" vertOverflow="ellipsis" vert="horz" wrap="square" anchor="ctr" anchorCtr="1"/>
        <a:lstStyle/>
        <a:p>
          <a:pPr algn="l">
            <a:defRPr sz="1100" b="0"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6.4852908160810796E-2"/>
          <c:y val="0.19852955605670153"/>
          <c:w val="0.9013396221876554"/>
          <c:h val="0.60294481262887878"/>
        </c:manualLayout>
      </c:layout>
      <c:scatterChart>
        <c:scatterStyle val="smoothMarker"/>
        <c:varyColors val="0"/>
        <c:ser>
          <c:idx val="3"/>
          <c:order val="0"/>
          <c:tx>
            <c:strRef>
              <c:f>'FIGURE 1,2'!$Y$4:$Z$4</c:f>
              <c:strCache>
                <c:ptCount val="1"/>
                <c:pt idx="0">
                  <c:v>ITA</c:v>
                </c:pt>
              </c:strCache>
            </c:strRef>
          </c:tx>
          <c:spPr>
            <a:ln w="28575" cap="rnd">
              <a:solidFill>
                <a:schemeClr val="accent4"/>
              </a:solidFill>
              <a:round/>
            </a:ln>
            <a:effectLst/>
          </c:spPr>
          <c:marker>
            <c:symbol val="none"/>
          </c:marker>
          <c:xVal>
            <c:numRef>
              <c:f>'FIGURE 1,2'!$Z$11:$Z$62</c:f>
              <c:numCache>
                <c:formatCode>General</c:formatCode>
                <c:ptCount val="52"/>
                <c:pt idx="2">
                  <c:v>-3</c:v>
                </c:pt>
                <c:pt idx="3">
                  <c:v>-6</c:v>
                </c:pt>
                <c:pt idx="4">
                  <c:v>-7</c:v>
                </c:pt>
                <c:pt idx="5">
                  <c:v>-17</c:v>
                </c:pt>
                <c:pt idx="6">
                  <c:v>-22</c:v>
                </c:pt>
                <c:pt idx="7">
                  <c:v>-39</c:v>
                </c:pt>
                <c:pt idx="8">
                  <c:v>-55</c:v>
                </c:pt>
                <c:pt idx="9">
                  <c:v>-65</c:v>
                </c:pt>
                <c:pt idx="10">
                  <c:v>-93</c:v>
                </c:pt>
                <c:pt idx="11">
                  <c:v>-93</c:v>
                </c:pt>
                <c:pt idx="12">
                  <c:v>-112</c:v>
                </c:pt>
                <c:pt idx="13">
                  <c:v>-162</c:v>
                </c:pt>
                <c:pt idx="14">
                  <c:v>-184</c:v>
                </c:pt>
                <c:pt idx="15">
                  <c:v>-211</c:v>
                </c:pt>
                <c:pt idx="16">
                  <c:v>-220</c:v>
                </c:pt>
                <c:pt idx="17">
                  <c:v>-233</c:v>
                </c:pt>
                <c:pt idx="18">
                  <c:v>-277</c:v>
                </c:pt>
                <c:pt idx="19">
                  <c:v>-297</c:v>
                </c:pt>
                <c:pt idx="20">
                  <c:v>-378</c:v>
                </c:pt>
                <c:pt idx="21">
                  <c:v>-393</c:v>
                </c:pt>
                <c:pt idx="22">
                  <c:v>-426</c:v>
                </c:pt>
                <c:pt idx="23">
                  <c:v>-420</c:v>
                </c:pt>
                <c:pt idx="24">
                  <c:v>-398</c:v>
                </c:pt>
                <c:pt idx="25">
                  <c:v>-388</c:v>
                </c:pt>
                <c:pt idx="26">
                  <c:v>-384</c:v>
                </c:pt>
                <c:pt idx="27">
                  <c:v>-436</c:v>
                </c:pt>
                <c:pt idx="28">
                  <c:v>-406</c:v>
                </c:pt>
                <c:pt idx="29">
                  <c:v>-432</c:v>
                </c:pt>
                <c:pt idx="30">
                  <c:v>-450</c:v>
                </c:pt>
                <c:pt idx="31">
                  <c:v>-460</c:v>
                </c:pt>
                <c:pt idx="32">
                  <c:v>-456</c:v>
                </c:pt>
                <c:pt idx="33">
                  <c:v>-474</c:v>
                </c:pt>
                <c:pt idx="34">
                  <c:v>-460</c:v>
                </c:pt>
                <c:pt idx="35">
                  <c:v>-407</c:v>
                </c:pt>
                <c:pt idx="36">
                  <c:v>-365</c:v>
                </c:pt>
                <c:pt idx="37">
                  <c:v>-409</c:v>
                </c:pt>
                <c:pt idx="38">
                  <c:v>-307</c:v>
                </c:pt>
                <c:pt idx="39">
                  <c:v>-377</c:v>
                </c:pt>
                <c:pt idx="40">
                  <c:v>-327</c:v>
                </c:pt>
                <c:pt idx="41">
                  <c:v>-293</c:v>
                </c:pt>
                <c:pt idx="42">
                  <c:v>-238</c:v>
                </c:pt>
                <c:pt idx="43">
                  <c:v>-172</c:v>
                </c:pt>
                <c:pt idx="44">
                  <c:v>-142</c:v>
                </c:pt>
                <c:pt idx="45">
                  <c:v>-97</c:v>
                </c:pt>
                <c:pt idx="46">
                  <c:v>-34</c:v>
                </c:pt>
                <c:pt idx="47">
                  <c:v>-4</c:v>
                </c:pt>
                <c:pt idx="48">
                  <c:v>0</c:v>
                </c:pt>
                <c:pt idx="49">
                  <c:v>-2</c:v>
                </c:pt>
              </c:numCache>
            </c:numRef>
          </c:xVal>
          <c:yVal>
            <c:numRef>
              <c:f>'FIGURE 1,2'!$P$11:$P$62</c:f>
              <c:numCache>
                <c:formatCode>General</c:formatCode>
                <c:ptCount val="52"/>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numCache>
            </c:numRef>
          </c:yVal>
          <c:smooth val="1"/>
          <c:extLst>
            <c:ext xmlns:c16="http://schemas.microsoft.com/office/drawing/2014/chart" uri="{C3380CC4-5D6E-409C-BE32-E72D297353CC}">
              <c16:uniqueId val="{00000000-56BC-446C-986E-9AEA1C3065BA}"/>
            </c:ext>
          </c:extLst>
        </c:ser>
        <c:ser>
          <c:idx val="0"/>
          <c:order val="1"/>
          <c:tx>
            <c:strRef>
              <c:f>'FIGURE 1,2'!$Y$4:$Z$4</c:f>
              <c:strCache>
                <c:ptCount val="1"/>
                <c:pt idx="0">
                  <c:v>ITA</c:v>
                </c:pt>
              </c:strCache>
            </c:strRef>
          </c:tx>
          <c:spPr>
            <a:ln w="28575" cap="rnd">
              <a:solidFill>
                <a:schemeClr val="accent1"/>
              </a:solidFill>
              <a:round/>
            </a:ln>
            <a:effectLst/>
          </c:spPr>
          <c:marker>
            <c:symbol val="none"/>
          </c:marker>
          <c:xVal>
            <c:numRef>
              <c:f>'FIGURE 1,2'!$Y$11:$Y$62</c:f>
              <c:numCache>
                <c:formatCode>General</c:formatCode>
                <c:ptCount val="52"/>
                <c:pt idx="2">
                  <c:v>1</c:v>
                </c:pt>
                <c:pt idx="3">
                  <c:v>8</c:v>
                </c:pt>
                <c:pt idx="4">
                  <c:v>14</c:v>
                </c:pt>
                <c:pt idx="5">
                  <c:v>13</c:v>
                </c:pt>
                <c:pt idx="6">
                  <c:v>31</c:v>
                </c:pt>
                <c:pt idx="7">
                  <c:v>38</c:v>
                </c:pt>
                <c:pt idx="8">
                  <c:v>65</c:v>
                </c:pt>
                <c:pt idx="9">
                  <c:v>92</c:v>
                </c:pt>
                <c:pt idx="10">
                  <c:v>130</c:v>
                </c:pt>
                <c:pt idx="11">
                  <c:v>143</c:v>
                </c:pt>
                <c:pt idx="12">
                  <c:v>163</c:v>
                </c:pt>
                <c:pt idx="13">
                  <c:v>209</c:v>
                </c:pt>
                <c:pt idx="14">
                  <c:v>253</c:v>
                </c:pt>
                <c:pt idx="15">
                  <c:v>267</c:v>
                </c:pt>
                <c:pt idx="16">
                  <c:v>277</c:v>
                </c:pt>
                <c:pt idx="17">
                  <c:v>305</c:v>
                </c:pt>
                <c:pt idx="18">
                  <c:v>332</c:v>
                </c:pt>
                <c:pt idx="19">
                  <c:v>426</c:v>
                </c:pt>
                <c:pt idx="20">
                  <c:v>438</c:v>
                </c:pt>
                <c:pt idx="21">
                  <c:v>430</c:v>
                </c:pt>
                <c:pt idx="22">
                  <c:v>480</c:v>
                </c:pt>
                <c:pt idx="23">
                  <c:v>462</c:v>
                </c:pt>
                <c:pt idx="24">
                  <c:v>418</c:v>
                </c:pt>
                <c:pt idx="25">
                  <c:v>428</c:v>
                </c:pt>
                <c:pt idx="26">
                  <c:v>431</c:v>
                </c:pt>
                <c:pt idx="27">
                  <c:v>501</c:v>
                </c:pt>
                <c:pt idx="28">
                  <c:v>465</c:v>
                </c:pt>
                <c:pt idx="29">
                  <c:v>545</c:v>
                </c:pt>
                <c:pt idx="30">
                  <c:v>543</c:v>
                </c:pt>
                <c:pt idx="31">
                  <c:v>486</c:v>
                </c:pt>
                <c:pt idx="32">
                  <c:v>522</c:v>
                </c:pt>
                <c:pt idx="33">
                  <c:v>482</c:v>
                </c:pt>
                <c:pt idx="34">
                  <c:v>503</c:v>
                </c:pt>
                <c:pt idx="35">
                  <c:v>493</c:v>
                </c:pt>
                <c:pt idx="36">
                  <c:v>478</c:v>
                </c:pt>
                <c:pt idx="37">
                  <c:v>482</c:v>
                </c:pt>
                <c:pt idx="38">
                  <c:v>404</c:v>
                </c:pt>
                <c:pt idx="39">
                  <c:v>456</c:v>
                </c:pt>
                <c:pt idx="40">
                  <c:v>387</c:v>
                </c:pt>
                <c:pt idx="41">
                  <c:v>353</c:v>
                </c:pt>
                <c:pt idx="42">
                  <c:v>256</c:v>
                </c:pt>
                <c:pt idx="43">
                  <c:v>161</c:v>
                </c:pt>
                <c:pt idx="44">
                  <c:v>100</c:v>
                </c:pt>
                <c:pt idx="45">
                  <c:v>89</c:v>
                </c:pt>
                <c:pt idx="46">
                  <c:v>40</c:v>
                </c:pt>
                <c:pt idx="47">
                  <c:v>5</c:v>
                </c:pt>
              </c:numCache>
            </c:numRef>
          </c:xVal>
          <c:yVal>
            <c:numRef>
              <c:f>'FIGURE 1,2'!$P$11:$P$62</c:f>
              <c:numCache>
                <c:formatCode>General</c:formatCode>
                <c:ptCount val="52"/>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numCache>
            </c:numRef>
          </c:yVal>
          <c:smooth val="1"/>
          <c:extLst>
            <c:ext xmlns:c16="http://schemas.microsoft.com/office/drawing/2014/chart" uri="{C3380CC4-5D6E-409C-BE32-E72D297353CC}">
              <c16:uniqueId val="{00000001-56BC-446C-986E-9AEA1C3065BA}"/>
            </c:ext>
          </c:extLst>
        </c:ser>
        <c:ser>
          <c:idx val="2"/>
          <c:order val="2"/>
          <c:tx>
            <c:strRef>
              <c:f>'FIGURE 1,2'!$U$4:$V$4</c:f>
              <c:strCache>
                <c:ptCount val="1"/>
                <c:pt idx="0">
                  <c:v>Chercheurs des EPST</c:v>
                </c:pt>
              </c:strCache>
            </c:strRef>
          </c:tx>
          <c:spPr>
            <a:ln w="28575" cap="rnd">
              <a:solidFill>
                <a:schemeClr val="accent3"/>
              </a:solidFill>
              <a:round/>
            </a:ln>
            <a:effectLst/>
          </c:spPr>
          <c:marker>
            <c:symbol val="none"/>
          </c:marker>
          <c:xVal>
            <c:numRef>
              <c:f>'FIGURE 1,2'!$AD$11:$AD$62</c:f>
              <c:numCache>
                <c:formatCode>General</c:formatCode>
                <c:ptCount val="52"/>
                <c:pt idx="6">
                  <c:v>-1</c:v>
                </c:pt>
                <c:pt idx="7">
                  <c:v>-2</c:v>
                </c:pt>
                <c:pt idx="8">
                  <c:v>-2</c:v>
                </c:pt>
                <c:pt idx="9">
                  <c:v>-6</c:v>
                </c:pt>
                <c:pt idx="10">
                  <c:v>-30</c:v>
                </c:pt>
                <c:pt idx="11">
                  <c:v>-35</c:v>
                </c:pt>
                <c:pt idx="12">
                  <c:v>-57</c:v>
                </c:pt>
                <c:pt idx="13">
                  <c:v>-84</c:v>
                </c:pt>
                <c:pt idx="14">
                  <c:v>-130</c:v>
                </c:pt>
                <c:pt idx="15">
                  <c:v>-158</c:v>
                </c:pt>
                <c:pt idx="16">
                  <c:v>-183</c:v>
                </c:pt>
                <c:pt idx="17">
                  <c:v>-248</c:v>
                </c:pt>
                <c:pt idx="18">
                  <c:v>-268</c:v>
                </c:pt>
                <c:pt idx="19">
                  <c:v>-294</c:v>
                </c:pt>
                <c:pt idx="20">
                  <c:v>-367</c:v>
                </c:pt>
                <c:pt idx="21">
                  <c:v>-360</c:v>
                </c:pt>
                <c:pt idx="22">
                  <c:v>-426</c:v>
                </c:pt>
                <c:pt idx="23">
                  <c:v>-417</c:v>
                </c:pt>
                <c:pt idx="24">
                  <c:v>-435</c:v>
                </c:pt>
                <c:pt idx="25">
                  <c:v>-401</c:v>
                </c:pt>
                <c:pt idx="26">
                  <c:v>-420</c:v>
                </c:pt>
                <c:pt idx="27">
                  <c:v>-417</c:v>
                </c:pt>
                <c:pt idx="28">
                  <c:v>-425</c:v>
                </c:pt>
                <c:pt idx="29">
                  <c:v>-423</c:v>
                </c:pt>
                <c:pt idx="30">
                  <c:v>-396</c:v>
                </c:pt>
                <c:pt idx="31">
                  <c:v>-361</c:v>
                </c:pt>
                <c:pt idx="32">
                  <c:v>-363</c:v>
                </c:pt>
                <c:pt idx="33">
                  <c:v>-384</c:v>
                </c:pt>
                <c:pt idx="34">
                  <c:v>-365</c:v>
                </c:pt>
                <c:pt idx="35">
                  <c:v>-337</c:v>
                </c:pt>
                <c:pt idx="36">
                  <c:v>-331</c:v>
                </c:pt>
                <c:pt idx="37">
                  <c:v>-330</c:v>
                </c:pt>
                <c:pt idx="38">
                  <c:v>-304</c:v>
                </c:pt>
                <c:pt idx="39">
                  <c:v>-344</c:v>
                </c:pt>
                <c:pt idx="40">
                  <c:v>-334</c:v>
                </c:pt>
                <c:pt idx="41">
                  <c:v>-352</c:v>
                </c:pt>
                <c:pt idx="42">
                  <c:v>-314</c:v>
                </c:pt>
                <c:pt idx="43">
                  <c:v>-318</c:v>
                </c:pt>
                <c:pt idx="44">
                  <c:v>-280</c:v>
                </c:pt>
                <c:pt idx="45">
                  <c:v>-249</c:v>
                </c:pt>
                <c:pt idx="46">
                  <c:v>-151</c:v>
                </c:pt>
                <c:pt idx="47">
                  <c:v>-21</c:v>
                </c:pt>
                <c:pt idx="48">
                  <c:v>0</c:v>
                </c:pt>
                <c:pt idx="49">
                  <c:v>-1</c:v>
                </c:pt>
              </c:numCache>
            </c:numRef>
          </c:xVal>
          <c:yVal>
            <c:numRef>
              <c:f>'FIGURE 1,2'!$P$11:$P$62</c:f>
              <c:numCache>
                <c:formatCode>General</c:formatCode>
                <c:ptCount val="52"/>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numCache>
            </c:numRef>
          </c:yVal>
          <c:smooth val="1"/>
          <c:extLst>
            <c:ext xmlns:c16="http://schemas.microsoft.com/office/drawing/2014/chart" uri="{C3380CC4-5D6E-409C-BE32-E72D297353CC}">
              <c16:uniqueId val="{00000002-56BC-446C-986E-9AEA1C3065BA}"/>
            </c:ext>
          </c:extLst>
        </c:ser>
        <c:ser>
          <c:idx val="1"/>
          <c:order val="3"/>
          <c:tx>
            <c:strRef>
              <c:f>'FIGURE 1,2'!$U$4:$V$4</c:f>
              <c:strCache>
                <c:ptCount val="1"/>
                <c:pt idx="0">
                  <c:v>Chercheurs des EPST</c:v>
                </c:pt>
              </c:strCache>
            </c:strRef>
          </c:tx>
          <c:spPr>
            <a:ln w="28575" cap="rnd">
              <a:solidFill>
                <a:schemeClr val="accent2"/>
              </a:solidFill>
              <a:round/>
            </a:ln>
            <a:effectLst/>
          </c:spPr>
          <c:marker>
            <c:symbol val="none"/>
          </c:marker>
          <c:xVal>
            <c:numRef>
              <c:f>'FIGURE 1,2'!$AC$11:$AC$62</c:f>
              <c:numCache>
                <c:formatCode>General</c:formatCode>
                <c:ptCount val="52"/>
                <c:pt idx="7">
                  <c:v>1</c:v>
                </c:pt>
                <c:pt idx="9">
                  <c:v>1</c:v>
                </c:pt>
                <c:pt idx="10">
                  <c:v>15</c:v>
                </c:pt>
                <c:pt idx="11">
                  <c:v>21</c:v>
                </c:pt>
                <c:pt idx="12">
                  <c:v>23</c:v>
                </c:pt>
                <c:pt idx="13">
                  <c:v>50</c:v>
                </c:pt>
                <c:pt idx="14">
                  <c:v>61</c:v>
                </c:pt>
                <c:pt idx="15">
                  <c:v>82</c:v>
                </c:pt>
                <c:pt idx="16">
                  <c:v>110</c:v>
                </c:pt>
                <c:pt idx="17">
                  <c:v>120</c:v>
                </c:pt>
                <c:pt idx="18">
                  <c:v>141</c:v>
                </c:pt>
                <c:pt idx="19">
                  <c:v>169</c:v>
                </c:pt>
                <c:pt idx="20">
                  <c:v>173</c:v>
                </c:pt>
                <c:pt idx="21">
                  <c:v>228</c:v>
                </c:pt>
                <c:pt idx="22">
                  <c:v>204</c:v>
                </c:pt>
                <c:pt idx="23">
                  <c:v>249</c:v>
                </c:pt>
                <c:pt idx="24">
                  <c:v>248</c:v>
                </c:pt>
                <c:pt idx="25">
                  <c:v>237</c:v>
                </c:pt>
                <c:pt idx="26">
                  <c:v>244</c:v>
                </c:pt>
                <c:pt idx="27">
                  <c:v>280</c:v>
                </c:pt>
                <c:pt idx="28">
                  <c:v>257</c:v>
                </c:pt>
                <c:pt idx="29">
                  <c:v>239</c:v>
                </c:pt>
                <c:pt idx="30">
                  <c:v>267</c:v>
                </c:pt>
                <c:pt idx="31">
                  <c:v>202</c:v>
                </c:pt>
                <c:pt idx="32">
                  <c:v>228</c:v>
                </c:pt>
                <c:pt idx="33">
                  <c:v>218</c:v>
                </c:pt>
                <c:pt idx="34">
                  <c:v>225</c:v>
                </c:pt>
                <c:pt idx="35">
                  <c:v>208</c:v>
                </c:pt>
                <c:pt idx="36">
                  <c:v>212</c:v>
                </c:pt>
                <c:pt idx="37">
                  <c:v>189</c:v>
                </c:pt>
                <c:pt idx="38">
                  <c:v>197</c:v>
                </c:pt>
                <c:pt idx="39">
                  <c:v>202</c:v>
                </c:pt>
                <c:pt idx="40">
                  <c:v>179</c:v>
                </c:pt>
                <c:pt idx="41">
                  <c:v>203</c:v>
                </c:pt>
                <c:pt idx="42">
                  <c:v>183</c:v>
                </c:pt>
                <c:pt idx="43">
                  <c:v>158</c:v>
                </c:pt>
                <c:pt idx="44">
                  <c:v>138</c:v>
                </c:pt>
                <c:pt idx="45">
                  <c:v>113</c:v>
                </c:pt>
                <c:pt idx="46">
                  <c:v>42</c:v>
                </c:pt>
                <c:pt idx="47">
                  <c:v>0</c:v>
                </c:pt>
                <c:pt idx="48">
                  <c:v>1</c:v>
                </c:pt>
              </c:numCache>
            </c:numRef>
          </c:xVal>
          <c:yVal>
            <c:numRef>
              <c:f>'FIGURE 1,2'!$P$11:$P$62</c:f>
              <c:numCache>
                <c:formatCode>General</c:formatCode>
                <c:ptCount val="52"/>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numCache>
            </c:numRef>
          </c:yVal>
          <c:smooth val="1"/>
          <c:extLst>
            <c:ext xmlns:c16="http://schemas.microsoft.com/office/drawing/2014/chart" uri="{C3380CC4-5D6E-409C-BE32-E72D297353CC}">
              <c16:uniqueId val="{00000003-56BC-446C-986E-9AEA1C3065BA}"/>
            </c:ext>
          </c:extLst>
        </c:ser>
        <c:dLbls>
          <c:showLegendKey val="0"/>
          <c:showVal val="0"/>
          <c:showCatName val="0"/>
          <c:showSerName val="0"/>
          <c:showPercent val="0"/>
          <c:showBubbleSize val="0"/>
        </c:dLbls>
        <c:axId val="572704496"/>
        <c:axId val="572712040"/>
      </c:scatterChart>
      <c:valAx>
        <c:axId val="572704496"/>
        <c:scaling>
          <c:orientation val="minMax"/>
          <c:max val="60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r>
                  <a:rPr lang="fr-FR" sz="1000" b="0" i="0" baseline="0">
                    <a:effectLst/>
                  </a:rPr>
                  <a:t>Nombre de titulaires</a:t>
                </a:r>
                <a:endParaRPr lang="fr-FR" sz="1000">
                  <a:effectLst/>
                </a:endParaRP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title>
        <c:numFmt formatCode="General;General"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crossAx val="572712040"/>
        <c:crosses val="autoZero"/>
        <c:crossBetween val="midCat"/>
      </c:valAx>
      <c:valAx>
        <c:axId val="572712040"/>
        <c:scaling>
          <c:orientation val="minMax"/>
          <c:max val="70"/>
          <c:min val="2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r>
                  <a:rPr lang="fr-FR"/>
                  <a:t>Âge fin 2020</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title>
        <c:numFmt formatCode="General;General"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crossAx val="572704496"/>
        <c:crosses val="autoZero"/>
        <c:crossBetween val="midCat"/>
      </c:valAx>
      <c:spPr>
        <a:noFill/>
        <a:ln>
          <a:noFill/>
        </a:ln>
        <a:effectLst/>
      </c:spPr>
    </c:plotArea>
    <c:legend>
      <c:legendPos val="b"/>
      <c:layout>
        <c:manualLayout>
          <c:xMode val="edge"/>
          <c:yMode val="edge"/>
          <c:x val="0.13646568100719156"/>
          <c:y val="0.88831269290851755"/>
          <c:w val="0.74686765682925516"/>
          <c:h val="5.8193094483227403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a:pPr>
            <a:r>
              <a:rPr lang="fr-FR" sz="900"/>
              <a:t>Figure 3 - Âges moyens de départ en retraite</a:t>
            </a:r>
          </a:p>
        </c:rich>
      </c:tx>
      <c:layout>
        <c:manualLayout>
          <c:xMode val="edge"/>
          <c:yMode val="edge"/>
          <c:x val="6.8050935826767703E-2"/>
          <c:y val="6.1786836928219156E-4"/>
        </c:manualLayout>
      </c:layout>
      <c:overlay val="0"/>
    </c:title>
    <c:autoTitleDeleted val="0"/>
    <c:plotArea>
      <c:layout>
        <c:manualLayout>
          <c:layoutTarget val="inner"/>
          <c:xMode val="edge"/>
          <c:yMode val="edge"/>
          <c:x val="7.2404529555509411E-2"/>
          <c:y val="4.1648163115898744E-2"/>
          <c:w val="0.65308905557823016"/>
          <c:h val="0.657321057804239"/>
        </c:manualLayout>
      </c:layout>
      <c:scatterChart>
        <c:scatterStyle val="lineMarker"/>
        <c:varyColors val="0"/>
        <c:ser>
          <c:idx val="11"/>
          <c:order val="0"/>
          <c:tx>
            <c:strRef>
              <c:f>'FIGURE 3'!$L$5</c:f>
              <c:strCache>
                <c:ptCount val="1"/>
                <c:pt idx="0">
                  <c:v>AL+3</c:v>
                </c:pt>
              </c:strCache>
            </c:strRef>
          </c:tx>
          <c:spPr>
            <a:ln w="12700">
              <a:solidFill>
                <a:schemeClr val="tx1"/>
              </a:solidFill>
            </a:ln>
          </c:spPr>
          <c:marker>
            <c:symbol val="none"/>
          </c:marker>
          <c:xVal>
            <c:numRef>
              <c:f>'FIGURE 3'!$I$6:$I$46</c:f>
              <c:numCache>
                <c:formatCode>0.00</c:formatCode>
                <c:ptCount val="41"/>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pt idx="15">
                  <c:v>2017.829</c:v>
                </c:pt>
                <c:pt idx="16">
                  <c:v>2017.83</c:v>
                </c:pt>
                <c:pt idx="17" formatCode="0">
                  <c:v>2018</c:v>
                </c:pt>
                <c:pt idx="18" formatCode="0">
                  <c:v>2019</c:v>
                </c:pt>
                <c:pt idx="19">
                  <c:v>2019.1690000000001</c:v>
                </c:pt>
                <c:pt idx="20">
                  <c:v>2019.17</c:v>
                </c:pt>
                <c:pt idx="21">
                  <c:v>2019.83</c:v>
                </c:pt>
                <c:pt idx="22">
                  <c:v>2019.83</c:v>
                </c:pt>
                <c:pt idx="23" formatCode="0">
                  <c:v>2020</c:v>
                </c:pt>
                <c:pt idx="24">
                  <c:v>2020.579</c:v>
                </c:pt>
                <c:pt idx="25">
                  <c:v>2020.58</c:v>
                </c:pt>
                <c:pt idx="26">
                  <c:v>2020.829</c:v>
                </c:pt>
                <c:pt idx="27">
                  <c:v>2020.83</c:v>
                </c:pt>
                <c:pt idx="28" formatCode="0">
                  <c:v>2021</c:v>
                </c:pt>
                <c:pt idx="29">
                  <c:v>2021.999</c:v>
                </c:pt>
                <c:pt idx="30" formatCode="0">
                  <c:v>2022</c:v>
                </c:pt>
                <c:pt idx="31">
                  <c:v>2022.1690000000001</c:v>
                </c:pt>
                <c:pt idx="32">
                  <c:v>2022.17</c:v>
                </c:pt>
                <c:pt idx="33" formatCode="0">
                  <c:v>2023</c:v>
                </c:pt>
                <c:pt idx="34">
                  <c:v>2023.579</c:v>
                </c:pt>
                <c:pt idx="35">
                  <c:v>2023.58</c:v>
                </c:pt>
                <c:pt idx="36" formatCode="0">
                  <c:v>2024</c:v>
                </c:pt>
                <c:pt idx="37" formatCode="0">
                  <c:v>2025</c:v>
                </c:pt>
                <c:pt idx="38">
                  <c:v>2025</c:v>
                </c:pt>
                <c:pt idx="39" formatCode="0">
                  <c:v>2026</c:v>
                </c:pt>
                <c:pt idx="40" formatCode="0">
                  <c:v>2027</c:v>
                </c:pt>
              </c:numCache>
            </c:numRef>
          </c:xVal>
          <c:yVal>
            <c:numRef>
              <c:f>'FIGURE 3'!$L$6:$L$46</c:f>
              <c:numCache>
                <c:formatCode>_-* #\ ##0.0\ _€_-;\-* #\ ##0.0\ _€_-;_-* "-"??\ _€_-;_-@_-</c:formatCode>
                <c:ptCount val="41"/>
                <c:pt idx="0">
                  <c:v>68</c:v>
                </c:pt>
                <c:pt idx="1">
                  <c:v>68</c:v>
                </c:pt>
                <c:pt idx="2">
                  <c:v>68</c:v>
                </c:pt>
                <c:pt idx="3">
                  <c:v>68</c:v>
                </c:pt>
                <c:pt idx="4">
                  <c:v>68</c:v>
                </c:pt>
                <c:pt idx="5">
                  <c:v>68</c:v>
                </c:pt>
                <c:pt idx="6">
                  <c:v>68</c:v>
                </c:pt>
                <c:pt idx="7">
                  <c:v>68</c:v>
                </c:pt>
                <c:pt idx="8">
                  <c:v>68</c:v>
                </c:pt>
                <c:pt idx="9">
                  <c:v>68</c:v>
                </c:pt>
                <c:pt idx="10">
                  <c:v>68</c:v>
                </c:pt>
                <c:pt idx="11">
                  <c:v>68</c:v>
                </c:pt>
                <c:pt idx="12">
                  <c:v>68</c:v>
                </c:pt>
                <c:pt idx="13">
                  <c:v>68</c:v>
                </c:pt>
                <c:pt idx="14">
                  <c:v>68</c:v>
                </c:pt>
                <c:pt idx="15">
                  <c:v>68</c:v>
                </c:pt>
                <c:pt idx="16">
                  <c:v>68</c:v>
                </c:pt>
                <c:pt idx="17">
                  <c:v>68</c:v>
                </c:pt>
                <c:pt idx="18">
                  <c:v>68</c:v>
                </c:pt>
                <c:pt idx="19">
                  <c:v>68</c:v>
                </c:pt>
                <c:pt idx="20">
                  <c:v>68</c:v>
                </c:pt>
                <c:pt idx="21">
                  <c:v>68</c:v>
                </c:pt>
                <c:pt idx="22">
                  <c:v>68.332999999999998</c:v>
                </c:pt>
                <c:pt idx="23">
                  <c:v>68.332999999999998</c:v>
                </c:pt>
                <c:pt idx="24">
                  <c:v>68.332999999999998</c:v>
                </c:pt>
                <c:pt idx="25">
                  <c:v>68.332999999999998</c:v>
                </c:pt>
                <c:pt idx="26">
                  <c:v>68.332999999999998</c:v>
                </c:pt>
                <c:pt idx="27">
                  <c:v>68.75</c:v>
                </c:pt>
                <c:pt idx="28">
                  <c:v>68.75</c:v>
                </c:pt>
                <c:pt idx="29">
                  <c:v>68.75</c:v>
                </c:pt>
                <c:pt idx="30">
                  <c:v>68.75</c:v>
                </c:pt>
                <c:pt idx="31">
                  <c:v>68.75</c:v>
                </c:pt>
                <c:pt idx="32">
                  <c:v>69.165999999999997</c:v>
                </c:pt>
                <c:pt idx="33">
                  <c:v>69.165999999999997</c:v>
                </c:pt>
                <c:pt idx="34">
                  <c:v>69.165999999999997</c:v>
                </c:pt>
                <c:pt idx="35">
                  <c:v>69.582999999999998</c:v>
                </c:pt>
                <c:pt idx="36">
                  <c:v>69.582999999999998</c:v>
                </c:pt>
                <c:pt idx="37">
                  <c:v>69.582999999999998</c:v>
                </c:pt>
                <c:pt idx="38">
                  <c:v>70</c:v>
                </c:pt>
                <c:pt idx="39">
                  <c:v>70</c:v>
                </c:pt>
                <c:pt idx="40">
                  <c:v>70</c:v>
                </c:pt>
              </c:numCache>
            </c:numRef>
          </c:yVal>
          <c:smooth val="0"/>
          <c:extLst>
            <c:ext xmlns:c16="http://schemas.microsoft.com/office/drawing/2014/chart" uri="{C3380CC4-5D6E-409C-BE32-E72D297353CC}">
              <c16:uniqueId val="{00000000-CA2A-4AD2-8C80-8C20DD0EE1C7}"/>
            </c:ext>
          </c:extLst>
        </c:ser>
        <c:ser>
          <c:idx val="0"/>
          <c:order val="1"/>
          <c:tx>
            <c:strRef>
              <c:f>'FIGURE 3'!$J$5</c:f>
              <c:strCache>
                <c:ptCount val="1"/>
                <c:pt idx="0">
                  <c:v>AL</c:v>
                </c:pt>
              </c:strCache>
            </c:strRef>
          </c:tx>
          <c:spPr>
            <a:ln w="12700">
              <a:solidFill>
                <a:schemeClr val="tx1"/>
              </a:solidFill>
            </a:ln>
          </c:spPr>
          <c:marker>
            <c:symbol val="none"/>
          </c:marker>
          <c:xVal>
            <c:numRef>
              <c:f>'FIGURE 3'!$I$6:$I$46</c:f>
              <c:numCache>
                <c:formatCode>0.00</c:formatCode>
                <c:ptCount val="41"/>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pt idx="15">
                  <c:v>2017.829</c:v>
                </c:pt>
                <c:pt idx="16">
                  <c:v>2017.83</c:v>
                </c:pt>
                <c:pt idx="17" formatCode="0">
                  <c:v>2018</c:v>
                </c:pt>
                <c:pt idx="18" formatCode="0">
                  <c:v>2019</c:v>
                </c:pt>
                <c:pt idx="19">
                  <c:v>2019.1690000000001</c:v>
                </c:pt>
                <c:pt idx="20">
                  <c:v>2019.17</c:v>
                </c:pt>
                <c:pt idx="21">
                  <c:v>2019.83</c:v>
                </c:pt>
                <c:pt idx="22">
                  <c:v>2019.83</c:v>
                </c:pt>
                <c:pt idx="23" formatCode="0">
                  <c:v>2020</c:v>
                </c:pt>
                <c:pt idx="24">
                  <c:v>2020.579</c:v>
                </c:pt>
                <c:pt idx="25">
                  <c:v>2020.58</c:v>
                </c:pt>
                <c:pt idx="26">
                  <c:v>2020.829</c:v>
                </c:pt>
                <c:pt idx="27">
                  <c:v>2020.83</c:v>
                </c:pt>
                <c:pt idx="28" formatCode="0">
                  <c:v>2021</c:v>
                </c:pt>
                <c:pt idx="29">
                  <c:v>2021.999</c:v>
                </c:pt>
                <c:pt idx="30" formatCode="0">
                  <c:v>2022</c:v>
                </c:pt>
                <c:pt idx="31">
                  <c:v>2022.1690000000001</c:v>
                </c:pt>
                <c:pt idx="32">
                  <c:v>2022.17</c:v>
                </c:pt>
                <c:pt idx="33" formatCode="0">
                  <c:v>2023</c:v>
                </c:pt>
                <c:pt idx="34">
                  <c:v>2023.579</c:v>
                </c:pt>
                <c:pt idx="35">
                  <c:v>2023.58</c:v>
                </c:pt>
                <c:pt idx="36" formatCode="0">
                  <c:v>2024</c:v>
                </c:pt>
                <c:pt idx="37" formatCode="0">
                  <c:v>2025</c:v>
                </c:pt>
                <c:pt idx="38">
                  <c:v>2025</c:v>
                </c:pt>
                <c:pt idx="39" formatCode="0">
                  <c:v>2026</c:v>
                </c:pt>
                <c:pt idx="40" formatCode="0">
                  <c:v>2027</c:v>
                </c:pt>
              </c:numCache>
            </c:numRef>
          </c:xVal>
          <c:yVal>
            <c:numRef>
              <c:f>'FIGURE 3'!$J$6:$J$46</c:f>
              <c:numCache>
                <c:formatCode>_-* #\ ##0.0\ _€_-;\-* #\ ##0.0\ _€_-;_-* "-"??\ _€_-;_-@_-</c:formatCode>
                <c:ptCount val="41"/>
                <c:pt idx="0">
                  <c:v>65</c:v>
                </c:pt>
                <c:pt idx="1">
                  <c:v>65</c:v>
                </c:pt>
                <c:pt idx="2">
                  <c:v>65</c:v>
                </c:pt>
                <c:pt idx="3">
                  <c:v>65</c:v>
                </c:pt>
                <c:pt idx="4">
                  <c:v>65</c:v>
                </c:pt>
                <c:pt idx="5">
                  <c:v>65</c:v>
                </c:pt>
                <c:pt idx="6">
                  <c:v>65</c:v>
                </c:pt>
                <c:pt idx="7">
                  <c:v>65</c:v>
                </c:pt>
                <c:pt idx="8">
                  <c:v>65</c:v>
                </c:pt>
                <c:pt idx="9">
                  <c:v>65</c:v>
                </c:pt>
                <c:pt idx="10">
                  <c:v>65</c:v>
                </c:pt>
                <c:pt idx="11">
                  <c:v>65</c:v>
                </c:pt>
                <c:pt idx="12">
                  <c:v>65</c:v>
                </c:pt>
                <c:pt idx="13">
                  <c:v>65.332999999999998</c:v>
                </c:pt>
                <c:pt idx="14">
                  <c:v>65.332999999999998</c:v>
                </c:pt>
                <c:pt idx="15">
                  <c:v>65.332999999999998</c:v>
                </c:pt>
                <c:pt idx="16">
                  <c:v>65.75</c:v>
                </c:pt>
                <c:pt idx="17">
                  <c:v>65.75</c:v>
                </c:pt>
                <c:pt idx="18">
                  <c:v>65.75</c:v>
                </c:pt>
                <c:pt idx="19">
                  <c:v>65.75</c:v>
                </c:pt>
                <c:pt idx="20">
                  <c:v>66.165999999999997</c:v>
                </c:pt>
                <c:pt idx="21">
                  <c:v>66.165999999999997</c:v>
                </c:pt>
                <c:pt idx="22">
                  <c:v>66.165999999999997</c:v>
                </c:pt>
                <c:pt idx="23">
                  <c:v>66.165999999999997</c:v>
                </c:pt>
                <c:pt idx="24">
                  <c:v>66.165999999999997</c:v>
                </c:pt>
                <c:pt idx="25">
                  <c:v>66.582999999999998</c:v>
                </c:pt>
                <c:pt idx="26">
                  <c:v>66.582999999999998</c:v>
                </c:pt>
                <c:pt idx="27">
                  <c:v>66.582999999999998</c:v>
                </c:pt>
                <c:pt idx="28">
                  <c:v>66.582999999999998</c:v>
                </c:pt>
                <c:pt idx="29">
                  <c:v>66.582999999999998</c:v>
                </c:pt>
                <c:pt idx="30">
                  <c:v>67</c:v>
                </c:pt>
                <c:pt idx="31">
                  <c:v>67</c:v>
                </c:pt>
                <c:pt idx="32">
                  <c:v>67</c:v>
                </c:pt>
                <c:pt idx="33">
                  <c:v>67</c:v>
                </c:pt>
                <c:pt idx="34">
                  <c:v>67</c:v>
                </c:pt>
                <c:pt idx="35">
                  <c:v>67</c:v>
                </c:pt>
                <c:pt idx="36">
                  <c:v>67</c:v>
                </c:pt>
                <c:pt idx="37">
                  <c:v>67</c:v>
                </c:pt>
                <c:pt idx="38">
                  <c:v>67</c:v>
                </c:pt>
                <c:pt idx="39">
                  <c:v>67</c:v>
                </c:pt>
                <c:pt idx="40">
                  <c:v>67</c:v>
                </c:pt>
              </c:numCache>
            </c:numRef>
          </c:yVal>
          <c:smooth val="0"/>
          <c:extLst>
            <c:ext xmlns:c16="http://schemas.microsoft.com/office/drawing/2014/chart" uri="{C3380CC4-5D6E-409C-BE32-E72D297353CC}">
              <c16:uniqueId val="{00000001-CA2A-4AD2-8C80-8C20DD0EE1C7}"/>
            </c:ext>
          </c:extLst>
        </c:ser>
        <c:ser>
          <c:idx val="16"/>
          <c:order val="2"/>
          <c:tx>
            <c:strRef>
              <c:f>'FIGURE 3'!$K$5</c:f>
              <c:strCache>
                <c:ptCount val="1"/>
                <c:pt idx="0">
                  <c:v>AOD</c:v>
                </c:pt>
              </c:strCache>
            </c:strRef>
          </c:tx>
          <c:spPr>
            <a:ln w="9525">
              <a:solidFill>
                <a:schemeClr val="tx2"/>
              </a:solidFill>
            </a:ln>
          </c:spPr>
          <c:marker>
            <c:symbol val="none"/>
          </c:marker>
          <c:xVal>
            <c:numRef>
              <c:f>'FIGURE 3'!$I$6:$I$46</c:f>
              <c:numCache>
                <c:formatCode>0.00</c:formatCode>
                <c:ptCount val="41"/>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pt idx="15">
                  <c:v>2017.829</c:v>
                </c:pt>
                <c:pt idx="16">
                  <c:v>2017.83</c:v>
                </c:pt>
                <c:pt idx="17" formatCode="0">
                  <c:v>2018</c:v>
                </c:pt>
                <c:pt idx="18" formatCode="0">
                  <c:v>2019</c:v>
                </c:pt>
                <c:pt idx="19">
                  <c:v>2019.1690000000001</c:v>
                </c:pt>
                <c:pt idx="20">
                  <c:v>2019.17</c:v>
                </c:pt>
                <c:pt idx="21">
                  <c:v>2019.83</c:v>
                </c:pt>
                <c:pt idx="22">
                  <c:v>2019.83</c:v>
                </c:pt>
                <c:pt idx="23" formatCode="0">
                  <c:v>2020</c:v>
                </c:pt>
                <c:pt idx="24">
                  <c:v>2020.579</c:v>
                </c:pt>
                <c:pt idx="25">
                  <c:v>2020.58</c:v>
                </c:pt>
                <c:pt idx="26">
                  <c:v>2020.829</c:v>
                </c:pt>
                <c:pt idx="27">
                  <c:v>2020.83</c:v>
                </c:pt>
                <c:pt idx="28" formatCode="0">
                  <c:v>2021</c:v>
                </c:pt>
                <c:pt idx="29">
                  <c:v>2021.999</c:v>
                </c:pt>
                <c:pt idx="30" formatCode="0">
                  <c:v>2022</c:v>
                </c:pt>
                <c:pt idx="31">
                  <c:v>2022.1690000000001</c:v>
                </c:pt>
                <c:pt idx="32">
                  <c:v>2022.17</c:v>
                </c:pt>
                <c:pt idx="33" formatCode="0">
                  <c:v>2023</c:v>
                </c:pt>
                <c:pt idx="34">
                  <c:v>2023.579</c:v>
                </c:pt>
                <c:pt idx="35">
                  <c:v>2023.58</c:v>
                </c:pt>
                <c:pt idx="36" formatCode="0">
                  <c:v>2024</c:v>
                </c:pt>
                <c:pt idx="37" formatCode="0">
                  <c:v>2025</c:v>
                </c:pt>
                <c:pt idx="38">
                  <c:v>2025</c:v>
                </c:pt>
                <c:pt idx="39" formatCode="0">
                  <c:v>2026</c:v>
                </c:pt>
                <c:pt idx="40" formatCode="0">
                  <c:v>2027</c:v>
                </c:pt>
              </c:numCache>
            </c:numRef>
          </c:xVal>
          <c:yVal>
            <c:numRef>
              <c:f>'FIGURE 3'!$K$6:$K$46</c:f>
              <c:numCache>
                <c:formatCode>_-* #\ ##0.0\ _€_-;\-* #\ ##0.0\ _€_-;_-* "-"??\ _€_-;_-@_-</c:formatCode>
                <c:ptCount val="41"/>
                <c:pt idx="0">
                  <c:v>60.333333333333336</c:v>
                </c:pt>
                <c:pt idx="1">
                  <c:v>60.333333333333336</c:v>
                </c:pt>
                <c:pt idx="2">
                  <c:v>60.75</c:v>
                </c:pt>
                <c:pt idx="3">
                  <c:v>60.75</c:v>
                </c:pt>
                <c:pt idx="4">
                  <c:v>60.75</c:v>
                </c:pt>
                <c:pt idx="5">
                  <c:v>60.75</c:v>
                </c:pt>
                <c:pt idx="6">
                  <c:v>61.166700000000006</c:v>
                </c:pt>
                <c:pt idx="7">
                  <c:v>61.166700000000006</c:v>
                </c:pt>
                <c:pt idx="8">
                  <c:v>61.166700000000006</c:v>
                </c:pt>
                <c:pt idx="9">
                  <c:v>61.583299999999994</c:v>
                </c:pt>
                <c:pt idx="10">
                  <c:v>61.583299999999994</c:v>
                </c:pt>
                <c:pt idx="11">
                  <c:v>61.583299999999994</c:v>
                </c:pt>
                <c:pt idx="12">
                  <c:v>61.583299999999994</c:v>
                </c:pt>
                <c:pt idx="13">
                  <c:v>62</c:v>
                </c:pt>
                <c:pt idx="14">
                  <c:v>62</c:v>
                </c:pt>
                <c:pt idx="15">
                  <c:v>62</c:v>
                </c:pt>
                <c:pt idx="16">
                  <c:v>62</c:v>
                </c:pt>
                <c:pt idx="17">
                  <c:v>62</c:v>
                </c:pt>
                <c:pt idx="18">
                  <c:v>62</c:v>
                </c:pt>
                <c:pt idx="19">
                  <c:v>62</c:v>
                </c:pt>
                <c:pt idx="20">
                  <c:v>62</c:v>
                </c:pt>
                <c:pt idx="21">
                  <c:v>62</c:v>
                </c:pt>
                <c:pt idx="22">
                  <c:v>62</c:v>
                </c:pt>
                <c:pt idx="23">
                  <c:v>62</c:v>
                </c:pt>
                <c:pt idx="24">
                  <c:v>62</c:v>
                </c:pt>
                <c:pt idx="25">
                  <c:v>62</c:v>
                </c:pt>
                <c:pt idx="26">
                  <c:v>62</c:v>
                </c:pt>
                <c:pt idx="27">
                  <c:v>62</c:v>
                </c:pt>
                <c:pt idx="28">
                  <c:v>62</c:v>
                </c:pt>
                <c:pt idx="29">
                  <c:v>62</c:v>
                </c:pt>
                <c:pt idx="30">
                  <c:v>62</c:v>
                </c:pt>
                <c:pt idx="31">
                  <c:v>62</c:v>
                </c:pt>
                <c:pt idx="32">
                  <c:v>62</c:v>
                </c:pt>
                <c:pt idx="33">
                  <c:v>62</c:v>
                </c:pt>
                <c:pt idx="34">
                  <c:v>62</c:v>
                </c:pt>
                <c:pt idx="35">
                  <c:v>62</c:v>
                </c:pt>
                <c:pt idx="36">
                  <c:v>62</c:v>
                </c:pt>
                <c:pt idx="37">
                  <c:v>62</c:v>
                </c:pt>
                <c:pt idx="38">
                  <c:v>62</c:v>
                </c:pt>
                <c:pt idx="39">
                  <c:v>62</c:v>
                </c:pt>
                <c:pt idx="40">
                  <c:v>62</c:v>
                </c:pt>
              </c:numCache>
            </c:numRef>
          </c:yVal>
          <c:smooth val="0"/>
          <c:extLst>
            <c:ext xmlns:c16="http://schemas.microsoft.com/office/drawing/2014/chart" uri="{C3380CC4-5D6E-409C-BE32-E72D297353CC}">
              <c16:uniqueId val="{00000002-CA2A-4AD2-8C80-8C20DD0EE1C7}"/>
            </c:ext>
          </c:extLst>
        </c:ser>
        <c:ser>
          <c:idx val="4"/>
          <c:order val="3"/>
          <c:tx>
            <c:strRef>
              <c:f>'FIGURE 3'!$P$5</c:f>
              <c:strCache>
                <c:ptCount val="1"/>
                <c:pt idx="0">
                  <c:v>EC des EPSCP</c:v>
                </c:pt>
              </c:strCache>
            </c:strRef>
          </c:tx>
          <c:spPr>
            <a:ln>
              <a:solidFill>
                <a:schemeClr val="accent4"/>
              </a:solidFill>
              <a:prstDash val="solid"/>
            </a:ln>
          </c:spPr>
          <c:marker>
            <c:symbol val="none"/>
          </c:marker>
          <c:xVal>
            <c:numRef>
              <c:f>'FIGURE 3'!$I$6:$I$46</c:f>
              <c:numCache>
                <c:formatCode>0.00</c:formatCode>
                <c:ptCount val="41"/>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pt idx="15">
                  <c:v>2017.829</c:v>
                </c:pt>
                <c:pt idx="16">
                  <c:v>2017.83</c:v>
                </c:pt>
                <c:pt idx="17" formatCode="0">
                  <c:v>2018</c:v>
                </c:pt>
                <c:pt idx="18" formatCode="0">
                  <c:v>2019</c:v>
                </c:pt>
                <c:pt idx="19">
                  <c:v>2019.1690000000001</c:v>
                </c:pt>
                <c:pt idx="20">
                  <c:v>2019.17</c:v>
                </c:pt>
                <c:pt idx="21">
                  <c:v>2019.83</c:v>
                </c:pt>
                <c:pt idx="22">
                  <c:v>2019.83</c:v>
                </c:pt>
                <c:pt idx="23" formatCode="0">
                  <c:v>2020</c:v>
                </c:pt>
                <c:pt idx="24">
                  <c:v>2020.579</c:v>
                </c:pt>
                <c:pt idx="25">
                  <c:v>2020.58</c:v>
                </c:pt>
                <c:pt idx="26">
                  <c:v>2020.829</c:v>
                </c:pt>
                <c:pt idx="27">
                  <c:v>2020.83</c:v>
                </c:pt>
                <c:pt idx="28" formatCode="0">
                  <c:v>2021</c:v>
                </c:pt>
                <c:pt idx="29">
                  <c:v>2021.999</c:v>
                </c:pt>
                <c:pt idx="30" formatCode="0">
                  <c:v>2022</c:v>
                </c:pt>
                <c:pt idx="31">
                  <c:v>2022.1690000000001</c:v>
                </c:pt>
                <c:pt idx="32">
                  <c:v>2022.17</c:v>
                </c:pt>
                <c:pt idx="33" formatCode="0">
                  <c:v>2023</c:v>
                </c:pt>
                <c:pt idx="34">
                  <c:v>2023.579</c:v>
                </c:pt>
                <c:pt idx="35">
                  <c:v>2023.58</c:v>
                </c:pt>
                <c:pt idx="36" formatCode="0">
                  <c:v>2024</c:v>
                </c:pt>
                <c:pt idx="37" formatCode="0">
                  <c:v>2025</c:v>
                </c:pt>
                <c:pt idx="38">
                  <c:v>2025</c:v>
                </c:pt>
                <c:pt idx="39" formatCode="0">
                  <c:v>2026</c:v>
                </c:pt>
                <c:pt idx="40" formatCode="0">
                  <c:v>2027</c:v>
                </c:pt>
              </c:numCache>
            </c:numRef>
          </c:xVal>
          <c:yVal>
            <c:numRef>
              <c:f>'FIGURE 3'!$P$6:$P$46</c:f>
              <c:numCache>
                <c:formatCode>0.0</c:formatCode>
                <c:ptCount val="41"/>
                <c:pt idx="0">
                  <c:v>65.470490960000006</c:v>
                </c:pt>
                <c:pt idx="1">
                  <c:v>65.593019271237495</c:v>
                </c:pt>
                <c:pt idx="2">
                  <c:v>65.593020747499992</c:v>
                </c:pt>
                <c:pt idx="3">
                  <c:v>65.618117210000008</c:v>
                </c:pt>
                <c:pt idx="4">
                  <c:v>65.888815359999995</c:v>
                </c:pt>
                <c:pt idx="5">
                  <c:v>65.907825355998469</c:v>
                </c:pt>
                <c:pt idx="6">
                  <c:v>65.907826496666672</c:v>
                </c:pt>
                <c:pt idx="7">
                  <c:v>66.00288218</c:v>
                </c:pt>
                <c:pt idx="8">
                  <c:v>66.112032370488492</c:v>
                </c:pt>
                <c:pt idx="9">
                  <c:v>66.112034241666692</c:v>
                </c:pt>
                <c:pt idx="10">
                  <c:v>66.19</c:v>
                </c:pt>
                <c:pt idx="11">
                  <c:v>66.189810000000008</c:v>
                </c:pt>
                <c:pt idx="12">
                  <c:v>66.031921900000029</c:v>
                </c:pt>
                <c:pt idx="13">
                  <c:v>66.031920000000028</c:v>
                </c:pt>
                <c:pt idx="14">
                  <c:v>66</c:v>
                </c:pt>
                <c:pt idx="15">
                  <c:v>66.041449999999998</c:v>
                </c:pt>
                <c:pt idx="16">
                  <c:v>66.041499999999999</c:v>
                </c:pt>
                <c:pt idx="17">
                  <c:v>66.05</c:v>
                </c:pt>
                <c:pt idx="18">
                  <c:v>66.11</c:v>
                </c:pt>
                <c:pt idx="19">
                  <c:v>66.106619999999992</c:v>
                </c:pt>
                <c:pt idx="20">
                  <c:v>66.106599999999986</c:v>
                </c:pt>
                <c:pt idx="21">
                  <c:v>66.093399999999988</c:v>
                </c:pt>
                <c:pt idx="22">
                  <c:v>66.093399999999988</c:v>
                </c:pt>
                <c:pt idx="23">
                  <c:v>66.09</c:v>
                </c:pt>
                <c:pt idx="24">
                  <c:v>65.988096000000013</c:v>
                </c:pt>
                <c:pt idx="25">
                  <c:v>65.987920000000017</c:v>
                </c:pt>
                <c:pt idx="26">
                  <c:v>65.944096000000016</c:v>
                </c:pt>
                <c:pt idx="27">
                  <c:v>65.94392000000002</c:v>
                </c:pt>
                <c:pt idx="28">
                  <c:v>65.914000000000001</c:v>
                </c:pt>
                <c:pt idx="29">
                  <c:v>65.784130000000005</c:v>
                </c:pt>
                <c:pt idx="30">
                  <c:v>65.784000000000006</c:v>
                </c:pt>
                <c:pt idx="31">
                  <c:v>65.863430000000051</c:v>
                </c:pt>
                <c:pt idx="32">
                  <c:v>65.863900000000044</c:v>
                </c:pt>
                <c:pt idx="33">
                  <c:v>66.254000000000005</c:v>
                </c:pt>
                <c:pt idx="34">
                  <c:v>66.306110000000004</c:v>
                </c:pt>
                <c:pt idx="35">
                  <c:v>66.306200000000004</c:v>
                </c:pt>
                <c:pt idx="36">
                  <c:v>66.344000000000008</c:v>
                </c:pt>
                <c:pt idx="37">
                  <c:v>66.433999999999997</c:v>
                </c:pt>
                <c:pt idx="38">
                  <c:v>66.433999999999997</c:v>
                </c:pt>
                <c:pt idx="39">
                  <c:v>66.573999999999998</c:v>
                </c:pt>
                <c:pt idx="40">
                  <c:v>66.463999999999999</c:v>
                </c:pt>
              </c:numCache>
            </c:numRef>
          </c:yVal>
          <c:smooth val="0"/>
          <c:extLst>
            <c:ext xmlns:c16="http://schemas.microsoft.com/office/drawing/2014/chart" uri="{C3380CC4-5D6E-409C-BE32-E72D297353CC}">
              <c16:uniqueId val="{00000004-CA2A-4AD2-8C80-8C20DD0EE1C7}"/>
            </c:ext>
          </c:extLst>
        </c:ser>
        <c:ser>
          <c:idx val="3"/>
          <c:order val="4"/>
          <c:tx>
            <c:strRef>
              <c:f>'FIGURE 3'!$O$5</c:f>
              <c:strCache>
                <c:ptCount val="1"/>
                <c:pt idx="0">
                  <c:v>Chercheurs des EPST</c:v>
                </c:pt>
              </c:strCache>
            </c:strRef>
          </c:tx>
          <c:spPr>
            <a:ln>
              <a:solidFill>
                <a:schemeClr val="accent3"/>
              </a:solidFill>
              <a:prstDash val="solid"/>
            </a:ln>
          </c:spPr>
          <c:marker>
            <c:symbol val="none"/>
          </c:marker>
          <c:xVal>
            <c:numRef>
              <c:f>'FIGURE 3'!$I$6:$I$46</c:f>
              <c:numCache>
                <c:formatCode>0.00</c:formatCode>
                <c:ptCount val="41"/>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pt idx="15">
                  <c:v>2017.829</c:v>
                </c:pt>
                <c:pt idx="16">
                  <c:v>2017.83</c:v>
                </c:pt>
                <c:pt idx="17" formatCode="0">
                  <c:v>2018</c:v>
                </c:pt>
                <c:pt idx="18" formatCode="0">
                  <c:v>2019</c:v>
                </c:pt>
                <c:pt idx="19">
                  <c:v>2019.1690000000001</c:v>
                </c:pt>
                <c:pt idx="20">
                  <c:v>2019.17</c:v>
                </c:pt>
                <c:pt idx="21">
                  <c:v>2019.83</c:v>
                </c:pt>
                <c:pt idx="22">
                  <c:v>2019.83</c:v>
                </c:pt>
                <c:pt idx="23" formatCode="0">
                  <c:v>2020</c:v>
                </c:pt>
                <c:pt idx="24">
                  <c:v>2020.579</c:v>
                </c:pt>
                <c:pt idx="25">
                  <c:v>2020.58</c:v>
                </c:pt>
                <c:pt idx="26">
                  <c:v>2020.829</c:v>
                </c:pt>
                <c:pt idx="27">
                  <c:v>2020.83</c:v>
                </c:pt>
                <c:pt idx="28" formatCode="0">
                  <c:v>2021</c:v>
                </c:pt>
                <c:pt idx="29">
                  <c:v>2021.999</c:v>
                </c:pt>
                <c:pt idx="30" formatCode="0">
                  <c:v>2022</c:v>
                </c:pt>
                <c:pt idx="31">
                  <c:v>2022.1690000000001</c:v>
                </c:pt>
                <c:pt idx="32">
                  <c:v>2022.17</c:v>
                </c:pt>
                <c:pt idx="33" formatCode="0">
                  <c:v>2023</c:v>
                </c:pt>
                <c:pt idx="34">
                  <c:v>2023.579</c:v>
                </c:pt>
                <c:pt idx="35">
                  <c:v>2023.58</c:v>
                </c:pt>
                <c:pt idx="36" formatCode="0">
                  <c:v>2024</c:v>
                </c:pt>
                <c:pt idx="37" formatCode="0">
                  <c:v>2025</c:v>
                </c:pt>
                <c:pt idx="38">
                  <c:v>2025</c:v>
                </c:pt>
                <c:pt idx="39" formatCode="0">
                  <c:v>2026</c:v>
                </c:pt>
                <c:pt idx="40" formatCode="0">
                  <c:v>2027</c:v>
                </c:pt>
              </c:numCache>
            </c:numRef>
          </c:xVal>
          <c:yVal>
            <c:numRef>
              <c:f>'FIGURE 3'!$O$6:$O$46</c:f>
              <c:numCache>
                <c:formatCode>0.0</c:formatCode>
                <c:ptCount val="41"/>
                <c:pt idx="0">
                  <c:v>64.750796164999997</c:v>
                </c:pt>
                <c:pt idx="1">
                  <c:v>64.631804847847604</c:v>
                </c:pt>
                <c:pt idx="2">
                  <c:v>64.631803414200007</c:v>
                </c:pt>
                <c:pt idx="3">
                  <c:v>64.607431405</c:v>
                </c:pt>
                <c:pt idx="4">
                  <c:v>64.685318295000002</c:v>
                </c:pt>
                <c:pt idx="5">
                  <c:v>64.71243269637165</c:v>
                </c:pt>
                <c:pt idx="6">
                  <c:v>64.712434323333355</c:v>
                </c:pt>
                <c:pt idx="7">
                  <c:v>64.848014465000006</c:v>
                </c:pt>
                <c:pt idx="8">
                  <c:v>64.755840940561285</c:v>
                </c:pt>
                <c:pt idx="9">
                  <c:v>64.755839360416644</c:v>
                </c:pt>
                <c:pt idx="10">
                  <c:v>64.69</c:v>
                </c:pt>
                <c:pt idx="11">
                  <c:v>64.690179999999998</c:v>
                </c:pt>
                <c:pt idx="12">
                  <c:v>64.839758199999991</c:v>
                </c:pt>
                <c:pt idx="13">
                  <c:v>64.839759999999984</c:v>
                </c:pt>
                <c:pt idx="14">
                  <c:v>64.87</c:v>
                </c:pt>
                <c:pt idx="15">
                  <c:v>65.00264</c:v>
                </c:pt>
                <c:pt idx="16">
                  <c:v>65.002799999999993</c:v>
                </c:pt>
                <c:pt idx="17">
                  <c:v>65.03</c:v>
                </c:pt>
                <c:pt idx="18">
                  <c:v>65.33</c:v>
                </c:pt>
                <c:pt idx="19">
                  <c:v>65.358730000000008</c:v>
                </c:pt>
                <c:pt idx="20">
                  <c:v>65.358900000000006</c:v>
                </c:pt>
                <c:pt idx="21">
                  <c:v>65.471099999999979</c:v>
                </c:pt>
                <c:pt idx="22">
                  <c:v>65.471099999999979</c:v>
                </c:pt>
                <c:pt idx="23">
                  <c:v>65.5</c:v>
                </c:pt>
                <c:pt idx="24">
                  <c:v>65.497683999999992</c:v>
                </c:pt>
                <c:pt idx="25">
                  <c:v>65.497679999999988</c:v>
                </c:pt>
                <c:pt idx="26">
                  <c:v>65.496683999999988</c:v>
                </c:pt>
                <c:pt idx="27">
                  <c:v>65.496679999999984</c:v>
                </c:pt>
                <c:pt idx="28">
                  <c:v>65.495999999999995</c:v>
                </c:pt>
                <c:pt idx="29">
                  <c:v>65.855640000000008</c:v>
                </c:pt>
                <c:pt idx="30">
                  <c:v>65.855999999999995</c:v>
                </c:pt>
                <c:pt idx="31">
                  <c:v>65.894870000000012</c:v>
                </c:pt>
                <c:pt idx="32">
                  <c:v>65.895099999999999</c:v>
                </c:pt>
                <c:pt idx="33">
                  <c:v>66.085999999999999</c:v>
                </c:pt>
                <c:pt idx="34">
                  <c:v>66.172849999999997</c:v>
                </c:pt>
                <c:pt idx="35">
                  <c:v>66.172999999999988</c:v>
                </c:pt>
                <c:pt idx="36">
                  <c:v>66.236000000000004</c:v>
                </c:pt>
                <c:pt idx="37">
                  <c:v>66.296000000000006</c:v>
                </c:pt>
                <c:pt idx="38">
                  <c:v>66.296000000000006</c:v>
                </c:pt>
                <c:pt idx="39">
                  <c:v>66.346000000000004</c:v>
                </c:pt>
                <c:pt idx="40">
                  <c:v>66.366</c:v>
                </c:pt>
              </c:numCache>
            </c:numRef>
          </c:yVal>
          <c:smooth val="0"/>
          <c:extLst>
            <c:ext xmlns:c16="http://schemas.microsoft.com/office/drawing/2014/chart" uri="{C3380CC4-5D6E-409C-BE32-E72D297353CC}">
              <c16:uniqueId val="{00000003-CA2A-4AD2-8C80-8C20DD0EE1C7}"/>
            </c:ext>
          </c:extLst>
        </c:ser>
        <c:ser>
          <c:idx val="12"/>
          <c:order val="5"/>
          <c:tx>
            <c:v>Ensemble ESR</c:v>
          </c:tx>
          <c:marker>
            <c:symbol val="none"/>
          </c:marker>
          <c:xVal>
            <c:numRef>
              <c:f>'FIGURE 3'!$I$6:$I$46</c:f>
              <c:numCache>
                <c:formatCode>0.00</c:formatCode>
                <c:ptCount val="41"/>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pt idx="15">
                  <c:v>2017.829</c:v>
                </c:pt>
                <c:pt idx="16">
                  <c:v>2017.83</c:v>
                </c:pt>
                <c:pt idx="17" formatCode="0">
                  <c:v>2018</c:v>
                </c:pt>
                <c:pt idx="18" formatCode="0">
                  <c:v>2019</c:v>
                </c:pt>
                <c:pt idx="19">
                  <c:v>2019.1690000000001</c:v>
                </c:pt>
                <c:pt idx="20">
                  <c:v>2019.17</c:v>
                </c:pt>
                <c:pt idx="21">
                  <c:v>2019.83</c:v>
                </c:pt>
                <c:pt idx="22">
                  <c:v>2019.83</c:v>
                </c:pt>
                <c:pt idx="23" formatCode="0">
                  <c:v>2020</c:v>
                </c:pt>
                <c:pt idx="24">
                  <c:v>2020.579</c:v>
                </c:pt>
                <c:pt idx="25">
                  <c:v>2020.58</c:v>
                </c:pt>
                <c:pt idx="26">
                  <c:v>2020.829</c:v>
                </c:pt>
                <c:pt idx="27">
                  <c:v>2020.83</c:v>
                </c:pt>
                <c:pt idx="28" formatCode="0">
                  <c:v>2021</c:v>
                </c:pt>
                <c:pt idx="29">
                  <c:v>2021.999</c:v>
                </c:pt>
                <c:pt idx="30" formatCode="0">
                  <c:v>2022</c:v>
                </c:pt>
                <c:pt idx="31">
                  <c:v>2022.1690000000001</c:v>
                </c:pt>
                <c:pt idx="32">
                  <c:v>2022.17</c:v>
                </c:pt>
                <c:pt idx="33" formatCode="0">
                  <c:v>2023</c:v>
                </c:pt>
                <c:pt idx="34">
                  <c:v>2023.579</c:v>
                </c:pt>
                <c:pt idx="35">
                  <c:v>2023.58</c:v>
                </c:pt>
                <c:pt idx="36" formatCode="0">
                  <c:v>2024</c:v>
                </c:pt>
                <c:pt idx="37" formatCode="0">
                  <c:v>2025</c:v>
                </c:pt>
                <c:pt idx="38">
                  <c:v>2025</c:v>
                </c:pt>
                <c:pt idx="39" formatCode="0">
                  <c:v>2026</c:v>
                </c:pt>
                <c:pt idx="40" formatCode="0">
                  <c:v>2027</c:v>
                </c:pt>
              </c:numCache>
            </c:numRef>
          </c:xVal>
          <c:yVal>
            <c:numRef>
              <c:f>'FIGURE 3'!$Q$6:$Q$46</c:f>
              <c:numCache>
                <c:formatCode>0.0</c:formatCode>
                <c:ptCount val="41"/>
                <c:pt idx="0">
                  <c:v>62.910767361386874</c:v>
                </c:pt>
                <c:pt idx="1">
                  <c:v>62.897903269373977</c:v>
                </c:pt>
                <c:pt idx="2">
                  <c:v>62.897903114383048</c:v>
                </c:pt>
                <c:pt idx="3">
                  <c:v>62.895268268611183</c:v>
                </c:pt>
                <c:pt idx="4">
                  <c:v>63.178727031217676</c:v>
                </c:pt>
                <c:pt idx="5">
                  <c:v>63.203846238521365</c:v>
                </c:pt>
                <c:pt idx="6">
                  <c:v>63.203847745764236</c:v>
                </c:pt>
                <c:pt idx="7">
                  <c:v>63.32945131849695</c:v>
                </c:pt>
                <c:pt idx="8">
                  <c:v>63.393936943886935</c:v>
                </c:pt>
                <c:pt idx="9">
                  <c:v>63.393938049373745</c:v>
                </c:pt>
                <c:pt idx="10">
                  <c:v>63.44</c:v>
                </c:pt>
                <c:pt idx="11">
                  <c:v>63.439900000000002</c:v>
                </c:pt>
                <c:pt idx="12">
                  <c:v>63.356801000000011</c:v>
                </c:pt>
                <c:pt idx="13">
                  <c:v>63.356800000000014</c:v>
                </c:pt>
                <c:pt idx="14">
                  <c:v>63.34</c:v>
                </c:pt>
                <c:pt idx="15">
                  <c:v>63.514089999999989</c:v>
                </c:pt>
                <c:pt idx="16">
                  <c:v>63.514299999999984</c:v>
                </c:pt>
                <c:pt idx="17">
                  <c:v>63.55</c:v>
                </c:pt>
                <c:pt idx="18">
                  <c:v>63.63</c:v>
                </c:pt>
                <c:pt idx="19">
                  <c:v>63.667180000000023</c:v>
                </c:pt>
                <c:pt idx="20">
                  <c:v>63.667400000000015</c:v>
                </c:pt>
                <c:pt idx="21">
                  <c:v>63.812599999999982</c:v>
                </c:pt>
                <c:pt idx="22">
                  <c:v>63.812599999999982</c:v>
                </c:pt>
                <c:pt idx="23">
                  <c:v>63.85</c:v>
                </c:pt>
                <c:pt idx="24">
                  <c:v>63.890529999999998</c:v>
                </c:pt>
                <c:pt idx="25">
                  <c:v>63.890599999999999</c:v>
                </c:pt>
                <c:pt idx="26">
                  <c:v>63.908030000000004</c:v>
                </c:pt>
                <c:pt idx="27">
                  <c:v>63.908100000000005</c:v>
                </c:pt>
                <c:pt idx="28">
                  <c:v>63.92</c:v>
                </c:pt>
                <c:pt idx="29">
                  <c:v>63.900019999999998</c:v>
                </c:pt>
                <c:pt idx="30">
                  <c:v>63.9</c:v>
                </c:pt>
                <c:pt idx="31">
                  <c:v>63.935490000000016</c:v>
                </c:pt>
                <c:pt idx="32">
                  <c:v>63.935700000000011</c:v>
                </c:pt>
                <c:pt idx="33">
                  <c:v>64.11</c:v>
                </c:pt>
                <c:pt idx="34">
                  <c:v>64.167899999999989</c:v>
                </c:pt>
                <c:pt idx="35">
                  <c:v>64.167999999999992</c:v>
                </c:pt>
                <c:pt idx="36">
                  <c:v>64.209999999999994</c:v>
                </c:pt>
                <c:pt idx="37">
                  <c:v>64.33</c:v>
                </c:pt>
                <c:pt idx="38">
                  <c:v>64.33</c:v>
                </c:pt>
                <c:pt idx="39">
                  <c:v>64.53</c:v>
                </c:pt>
                <c:pt idx="40">
                  <c:v>64.509999999999991</c:v>
                </c:pt>
              </c:numCache>
            </c:numRef>
          </c:yVal>
          <c:smooth val="0"/>
          <c:extLst>
            <c:ext xmlns:c16="http://schemas.microsoft.com/office/drawing/2014/chart" uri="{C3380CC4-5D6E-409C-BE32-E72D297353CC}">
              <c16:uniqueId val="{0000000B-CA2A-4AD2-8C80-8C20DD0EE1C7}"/>
            </c:ext>
          </c:extLst>
        </c:ser>
        <c:ser>
          <c:idx val="1"/>
          <c:order val="6"/>
          <c:tx>
            <c:strRef>
              <c:f>'FIGURE 3'!$M$5</c:f>
              <c:strCache>
                <c:ptCount val="1"/>
                <c:pt idx="0">
                  <c:v>ITA </c:v>
                </c:pt>
              </c:strCache>
            </c:strRef>
          </c:tx>
          <c:spPr>
            <a:ln>
              <a:solidFill>
                <a:schemeClr val="accent1"/>
              </a:solidFill>
              <a:prstDash val="solid"/>
            </a:ln>
          </c:spPr>
          <c:marker>
            <c:symbol val="none"/>
          </c:marker>
          <c:xVal>
            <c:numRef>
              <c:f>'FIGURE 3'!$I$6:$I$46</c:f>
              <c:numCache>
                <c:formatCode>0.00</c:formatCode>
                <c:ptCount val="41"/>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pt idx="15">
                  <c:v>2017.829</c:v>
                </c:pt>
                <c:pt idx="16">
                  <c:v>2017.83</c:v>
                </c:pt>
                <c:pt idx="17" formatCode="0">
                  <c:v>2018</c:v>
                </c:pt>
                <c:pt idx="18" formatCode="0">
                  <c:v>2019</c:v>
                </c:pt>
                <c:pt idx="19">
                  <c:v>2019.1690000000001</c:v>
                </c:pt>
                <c:pt idx="20">
                  <c:v>2019.17</c:v>
                </c:pt>
                <c:pt idx="21">
                  <c:v>2019.83</c:v>
                </c:pt>
                <c:pt idx="22">
                  <c:v>2019.83</c:v>
                </c:pt>
                <c:pt idx="23" formatCode="0">
                  <c:v>2020</c:v>
                </c:pt>
                <c:pt idx="24">
                  <c:v>2020.579</c:v>
                </c:pt>
                <c:pt idx="25">
                  <c:v>2020.58</c:v>
                </c:pt>
                <c:pt idx="26">
                  <c:v>2020.829</c:v>
                </c:pt>
                <c:pt idx="27">
                  <c:v>2020.83</c:v>
                </c:pt>
                <c:pt idx="28" formatCode="0">
                  <c:v>2021</c:v>
                </c:pt>
                <c:pt idx="29">
                  <c:v>2021.999</c:v>
                </c:pt>
                <c:pt idx="30" formatCode="0">
                  <c:v>2022</c:v>
                </c:pt>
                <c:pt idx="31">
                  <c:v>2022.1690000000001</c:v>
                </c:pt>
                <c:pt idx="32">
                  <c:v>2022.17</c:v>
                </c:pt>
                <c:pt idx="33" formatCode="0">
                  <c:v>2023</c:v>
                </c:pt>
                <c:pt idx="34">
                  <c:v>2023.579</c:v>
                </c:pt>
                <c:pt idx="35">
                  <c:v>2023.58</c:v>
                </c:pt>
                <c:pt idx="36" formatCode="0">
                  <c:v>2024</c:v>
                </c:pt>
                <c:pt idx="37" formatCode="0">
                  <c:v>2025</c:v>
                </c:pt>
                <c:pt idx="38">
                  <c:v>2025</c:v>
                </c:pt>
                <c:pt idx="39" formatCode="0">
                  <c:v>2026</c:v>
                </c:pt>
                <c:pt idx="40" formatCode="0">
                  <c:v>2027</c:v>
                </c:pt>
              </c:numCache>
            </c:numRef>
          </c:xVal>
          <c:yVal>
            <c:numRef>
              <c:f>'FIGURE 3'!$M$6:$M$46</c:f>
              <c:numCache>
                <c:formatCode>0.0</c:formatCode>
                <c:ptCount val="41"/>
                <c:pt idx="0">
                  <c:v>62.90730327</c:v>
                </c:pt>
                <c:pt idx="1">
                  <c:v>62.801505922082207</c:v>
                </c:pt>
                <c:pt idx="2">
                  <c:v>62.801504647400009</c:v>
                </c:pt>
                <c:pt idx="3">
                  <c:v>62.779835050000003</c:v>
                </c:pt>
                <c:pt idx="4">
                  <c:v>63.023941010000001</c:v>
                </c:pt>
                <c:pt idx="5">
                  <c:v>63.007864596309361</c:v>
                </c:pt>
                <c:pt idx="6">
                  <c:v>63.007863631666659</c:v>
                </c:pt>
                <c:pt idx="7">
                  <c:v>62.927476740000003</c:v>
                </c:pt>
                <c:pt idx="8">
                  <c:v>62.742285149767348</c:v>
                </c:pt>
                <c:pt idx="9">
                  <c:v>62.742281974999955</c:v>
                </c:pt>
                <c:pt idx="10">
                  <c:v>62.61</c:v>
                </c:pt>
                <c:pt idx="11">
                  <c:v>62.609969999999997</c:v>
                </c:pt>
                <c:pt idx="12">
                  <c:v>62.585040299999996</c:v>
                </c:pt>
                <c:pt idx="13">
                  <c:v>62.585039999999999</c:v>
                </c:pt>
                <c:pt idx="14">
                  <c:v>62.58</c:v>
                </c:pt>
                <c:pt idx="15">
                  <c:v>62.836989999999986</c:v>
                </c:pt>
                <c:pt idx="16">
                  <c:v>62.837299999999978</c:v>
                </c:pt>
                <c:pt idx="17">
                  <c:v>62.89</c:v>
                </c:pt>
                <c:pt idx="18">
                  <c:v>63.1</c:v>
                </c:pt>
                <c:pt idx="19">
                  <c:v>63.137180000000022</c:v>
                </c:pt>
                <c:pt idx="20">
                  <c:v>63.137400000000014</c:v>
                </c:pt>
                <c:pt idx="21">
                  <c:v>63.282599999999981</c:v>
                </c:pt>
                <c:pt idx="22">
                  <c:v>63.282599999999981</c:v>
                </c:pt>
                <c:pt idx="23">
                  <c:v>63.32</c:v>
                </c:pt>
                <c:pt idx="24">
                  <c:v>63.370951999999996</c:v>
                </c:pt>
                <c:pt idx="25">
                  <c:v>63.371039999999994</c:v>
                </c:pt>
                <c:pt idx="26">
                  <c:v>63.392951999999994</c:v>
                </c:pt>
                <c:pt idx="27">
                  <c:v>63.393039999999992</c:v>
                </c:pt>
                <c:pt idx="28">
                  <c:v>63.408000000000001</c:v>
                </c:pt>
                <c:pt idx="29">
                  <c:v>63.497909999999997</c:v>
                </c:pt>
                <c:pt idx="30">
                  <c:v>63.497999999999998</c:v>
                </c:pt>
                <c:pt idx="31">
                  <c:v>63.496309999999994</c:v>
                </c:pt>
                <c:pt idx="32">
                  <c:v>63.496299999999991</c:v>
                </c:pt>
                <c:pt idx="33">
                  <c:v>63.488</c:v>
                </c:pt>
                <c:pt idx="34">
                  <c:v>63.563269999999996</c:v>
                </c:pt>
                <c:pt idx="35">
                  <c:v>63.563399999999994</c:v>
                </c:pt>
                <c:pt idx="36">
                  <c:v>63.618000000000002</c:v>
                </c:pt>
                <c:pt idx="37">
                  <c:v>63.738</c:v>
                </c:pt>
                <c:pt idx="38">
                  <c:v>63.738</c:v>
                </c:pt>
                <c:pt idx="39">
                  <c:v>63.838000000000001</c:v>
                </c:pt>
                <c:pt idx="40">
                  <c:v>63.917999999999999</c:v>
                </c:pt>
              </c:numCache>
            </c:numRef>
          </c:yVal>
          <c:smooth val="0"/>
          <c:extLst>
            <c:ext xmlns:c16="http://schemas.microsoft.com/office/drawing/2014/chart" uri="{C3380CC4-5D6E-409C-BE32-E72D297353CC}">
              <c16:uniqueId val="{00000005-CA2A-4AD2-8C80-8C20DD0EE1C7}"/>
            </c:ext>
          </c:extLst>
        </c:ser>
        <c:ser>
          <c:idx val="2"/>
          <c:order val="7"/>
          <c:tx>
            <c:strRef>
              <c:f>'FIGURE 3'!$N$5</c:f>
              <c:strCache>
                <c:ptCount val="1"/>
                <c:pt idx="0">
                  <c:v>BIATSS</c:v>
                </c:pt>
              </c:strCache>
            </c:strRef>
          </c:tx>
          <c:spPr>
            <a:ln>
              <a:solidFill>
                <a:schemeClr val="accent2"/>
              </a:solidFill>
              <a:prstDash val="solid"/>
            </a:ln>
          </c:spPr>
          <c:marker>
            <c:symbol val="none"/>
          </c:marker>
          <c:xVal>
            <c:numRef>
              <c:f>'FIGURE 3'!$I$6:$I$46</c:f>
              <c:numCache>
                <c:formatCode>0.00</c:formatCode>
                <c:ptCount val="41"/>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pt idx="15">
                  <c:v>2017.829</c:v>
                </c:pt>
                <c:pt idx="16">
                  <c:v>2017.83</c:v>
                </c:pt>
                <c:pt idx="17" formatCode="0">
                  <c:v>2018</c:v>
                </c:pt>
                <c:pt idx="18" formatCode="0">
                  <c:v>2019</c:v>
                </c:pt>
                <c:pt idx="19">
                  <c:v>2019.1690000000001</c:v>
                </c:pt>
                <c:pt idx="20">
                  <c:v>2019.17</c:v>
                </c:pt>
                <c:pt idx="21">
                  <c:v>2019.83</c:v>
                </c:pt>
                <c:pt idx="22">
                  <c:v>2019.83</c:v>
                </c:pt>
                <c:pt idx="23" formatCode="0">
                  <c:v>2020</c:v>
                </c:pt>
                <c:pt idx="24">
                  <c:v>2020.579</c:v>
                </c:pt>
                <c:pt idx="25">
                  <c:v>2020.58</c:v>
                </c:pt>
                <c:pt idx="26">
                  <c:v>2020.829</c:v>
                </c:pt>
                <c:pt idx="27">
                  <c:v>2020.83</c:v>
                </c:pt>
                <c:pt idx="28" formatCode="0">
                  <c:v>2021</c:v>
                </c:pt>
                <c:pt idx="29">
                  <c:v>2021.999</c:v>
                </c:pt>
                <c:pt idx="30" formatCode="0">
                  <c:v>2022</c:v>
                </c:pt>
                <c:pt idx="31">
                  <c:v>2022.1690000000001</c:v>
                </c:pt>
                <c:pt idx="32">
                  <c:v>2022.17</c:v>
                </c:pt>
                <c:pt idx="33" formatCode="0">
                  <c:v>2023</c:v>
                </c:pt>
                <c:pt idx="34">
                  <c:v>2023.579</c:v>
                </c:pt>
                <c:pt idx="35">
                  <c:v>2023.58</c:v>
                </c:pt>
                <c:pt idx="36" formatCode="0">
                  <c:v>2024</c:v>
                </c:pt>
                <c:pt idx="37" formatCode="0">
                  <c:v>2025</c:v>
                </c:pt>
                <c:pt idx="38">
                  <c:v>2025</c:v>
                </c:pt>
                <c:pt idx="39" formatCode="0">
                  <c:v>2026</c:v>
                </c:pt>
                <c:pt idx="40" formatCode="0">
                  <c:v>2027</c:v>
                </c:pt>
              </c:numCache>
            </c:numRef>
          </c:xVal>
          <c:yVal>
            <c:numRef>
              <c:f>'FIGURE 3'!$N$6:$N$46</c:f>
              <c:numCache>
                <c:formatCode>0.0</c:formatCode>
                <c:ptCount val="41"/>
                <c:pt idx="0">
                  <c:v>61.382936260000001</c:v>
                </c:pt>
                <c:pt idx="1">
                  <c:v>61.493591024793993</c:v>
                </c:pt>
                <c:pt idx="2">
                  <c:v>61.493592357999987</c:v>
                </c:pt>
                <c:pt idx="3">
                  <c:v>61.516256859999999</c:v>
                </c:pt>
                <c:pt idx="4">
                  <c:v>61.779896900000004</c:v>
                </c:pt>
                <c:pt idx="5">
                  <c:v>61.819692712108029</c:v>
                </c:pt>
                <c:pt idx="6">
                  <c:v>61.819695100000025</c:v>
                </c:pt>
                <c:pt idx="7">
                  <c:v>62.018686100000004</c:v>
                </c:pt>
                <c:pt idx="8">
                  <c:v>62.077784861861019</c:v>
                </c:pt>
                <c:pt idx="9">
                  <c:v>62.077785875000018</c:v>
                </c:pt>
                <c:pt idx="10">
                  <c:v>62.12</c:v>
                </c:pt>
                <c:pt idx="11">
                  <c:v>62.120159999999991</c:v>
                </c:pt>
                <c:pt idx="12">
                  <c:v>62.253118399999984</c:v>
                </c:pt>
                <c:pt idx="13">
                  <c:v>62.253119999999981</c:v>
                </c:pt>
                <c:pt idx="14">
                  <c:v>62.28</c:v>
                </c:pt>
                <c:pt idx="15">
                  <c:v>62.487249999999989</c:v>
                </c:pt>
                <c:pt idx="16">
                  <c:v>62.487499999999983</c:v>
                </c:pt>
                <c:pt idx="17">
                  <c:v>62.53</c:v>
                </c:pt>
                <c:pt idx="18">
                  <c:v>62.58</c:v>
                </c:pt>
                <c:pt idx="19">
                  <c:v>62.632390000000029</c:v>
                </c:pt>
                <c:pt idx="20">
                  <c:v>62.632700000000021</c:v>
                </c:pt>
                <c:pt idx="21">
                  <c:v>62.837299999999978</c:v>
                </c:pt>
                <c:pt idx="22">
                  <c:v>62.837299999999978</c:v>
                </c:pt>
                <c:pt idx="23">
                  <c:v>62.89</c:v>
                </c:pt>
                <c:pt idx="24">
                  <c:v>62.973375999999995</c:v>
                </c:pt>
                <c:pt idx="25">
                  <c:v>62.973519999999994</c:v>
                </c:pt>
                <c:pt idx="26">
                  <c:v>63.009375999999996</c:v>
                </c:pt>
                <c:pt idx="27">
                  <c:v>63.009519999999995</c:v>
                </c:pt>
                <c:pt idx="28">
                  <c:v>63.034000000000006</c:v>
                </c:pt>
                <c:pt idx="29">
                  <c:v>63.004030000000007</c:v>
                </c:pt>
                <c:pt idx="30">
                  <c:v>63.004000000000005</c:v>
                </c:pt>
                <c:pt idx="31">
                  <c:v>63.009070000000008</c:v>
                </c:pt>
                <c:pt idx="32">
                  <c:v>63.009100000000011</c:v>
                </c:pt>
                <c:pt idx="33">
                  <c:v>63.034000000000006</c:v>
                </c:pt>
                <c:pt idx="34">
                  <c:v>63.091899999999995</c:v>
                </c:pt>
                <c:pt idx="35">
                  <c:v>63.091999999999992</c:v>
                </c:pt>
                <c:pt idx="36">
                  <c:v>63.134</c:v>
                </c:pt>
                <c:pt idx="37">
                  <c:v>63.294000000000004</c:v>
                </c:pt>
                <c:pt idx="38">
                  <c:v>63.294000000000004</c:v>
                </c:pt>
                <c:pt idx="39">
                  <c:v>63.374000000000002</c:v>
                </c:pt>
                <c:pt idx="40">
                  <c:v>63.434000000000005</c:v>
                </c:pt>
              </c:numCache>
            </c:numRef>
          </c:yVal>
          <c:smooth val="0"/>
          <c:extLst>
            <c:ext xmlns:c16="http://schemas.microsoft.com/office/drawing/2014/chart" uri="{C3380CC4-5D6E-409C-BE32-E72D297353CC}">
              <c16:uniqueId val="{00000006-CA2A-4AD2-8C80-8C20DD0EE1C7}"/>
            </c:ext>
          </c:extLst>
        </c:ser>
        <c:ser>
          <c:idx val="10"/>
          <c:order val="8"/>
          <c:marker>
            <c:symbol val="none"/>
          </c:marker>
          <c:xVal>
            <c:numRef>
              <c:f>'FIGURE 3'!$I$6:$I$20</c:f>
              <c:numCache>
                <c:formatCode>0.00</c:formatCode>
                <c:ptCount val="15"/>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numCache>
            </c:numRef>
          </c:xVal>
          <c:yVal>
            <c:numRef>
              <c:f>'FIGURE 5  (2)'!#REF!</c:f>
              <c:numCache>
                <c:formatCode>General</c:formatCode>
                <c:ptCount val="1"/>
                <c:pt idx="0">
                  <c:v>1</c:v>
                </c:pt>
              </c:numCache>
            </c:numRef>
          </c:yVal>
          <c:smooth val="0"/>
          <c:extLst>
            <c:ext xmlns:c16="http://schemas.microsoft.com/office/drawing/2014/chart" uri="{C3380CC4-5D6E-409C-BE32-E72D297353CC}">
              <c16:uniqueId val="{0000000D-CA2A-4AD2-8C80-8C20DD0EE1C7}"/>
            </c:ext>
          </c:extLst>
        </c:ser>
        <c:ser>
          <c:idx val="5"/>
          <c:order val="9"/>
          <c:tx>
            <c:strRef>
              <c:f>'FIGURE 3'!$R$5</c:f>
              <c:strCache>
                <c:ptCount val="1"/>
                <c:pt idx="0">
                  <c:v>FPE sédentaires</c:v>
                </c:pt>
              </c:strCache>
            </c:strRef>
          </c:tx>
          <c:marker>
            <c:symbol val="none"/>
          </c:marker>
          <c:xVal>
            <c:numRef>
              <c:f>'FIGURE 3'!$I$6:$I$46</c:f>
              <c:numCache>
                <c:formatCode>0.00</c:formatCode>
                <c:ptCount val="41"/>
                <c:pt idx="0" formatCode="0">
                  <c:v>2012</c:v>
                </c:pt>
                <c:pt idx="1">
                  <c:v>2012.82999</c:v>
                </c:pt>
                <c:pt idx="2">
                  <c:v>2012.83</c:v>
                </c:pt>
                <c:pt idx="3" formatCode="0">
                  <c:v>2013</c:v>
                </c:pt>
                <c:pt idx="4" formatCode="0">
                  <c:v>2014</c:v>
                </c:pt>
                <c:pt idx="5">
                  <c:v>2014.1666566666668</c:v>
                </c:pt>
                <c:pt idx="6">
                  <c:v>2014.1666666666667</c:v>
                </c:pt>
                <c:pt idx="7" formatCode="0">
                  <c:v>2015</c:v>
                </c:pt>
                <c:pt idx="8">
                  <c:v>2015.5833233333335</c:v>
                </c:pt>
                <c:pt idx="9">
                  <c:v>2015.5833333333335</c:v>
                </c:pt>
                <c:pt idx="10" formatCode="0">
                  <c:v>2015.999</c:v>
                </c:pt>
                <c:pt idx="11">
                  <c:v>2016</c:v>
                </c:pt>
                <c:pt idx="12">
                  <c:v>2016.82999</c:v>
                </c:pt>
                <c:pt idx="13">
                  <c:v>2016.83</c:v>
                </c:pt>
                <c:pt idx="14" formatCode="0">
                  <c:v>2017</c:v>
                </c:pt>
                <c:pt idx="15">
                  <c:v>2017.829</c:v>
                </c:pt>
                <c:pt idx="16">
                  <c:v>2017.83</c:v>
                </c:pt>
                <c:pt idx="17" formatCode="0">
                  <c:v>2018</c:v>
                </c:pt>
                <c:pt idx="18" formatCode="0">
                  <c:v>2019</c:v>
                </c:pt>
                <c:pt idx="19">
                  <c:v>2019.1690000000001</c:v>
                </c:pt>
                <c:pt idx="20">
                  <c:v>2019.17</c:v>
                </c:pt>
                <c:pt idx="21">
                  <c:v>2019.83</c:v>
                </c:pt>
                <c:pt idx="22">
                  <c:v>2019.83</c:v>
                </c:pt>
                <c:pt idx="23" formatCode="0">
                  <c:v>2020</c:v>
                </c:pt>
                <c:pt idx="24">
                  <c:v>2020.579</c:v>
                </c:pt>
                <c:pt idx="25">
                  <c:v>2020.58</c:v>
                </c:pt>
                <c:pt idx="26">
                  <c:v>2020.829</c:v>
                </c:pt>
                <c:pt idx="27">
                  <c:v>2020.83</c:v>
                </c:pt>
                <c:pt idx="28" formatCode="0">
                  <c:v>2021</c:v>
                </c:pt>
                <c:pt idx="29">
                  <c:v>2021.999</c:v>
                </c:pt>
                <c:pt idx="30" formatCode="0">
                  <c:v>2022</c:v>
                </c:pt>
                <c:pt idx="31">
                  <c:v>2022.1690000000001</c:v>
                </c:pt>
                <c:pt idx="32">
                  <c:v>2022.17</c:v>
                </c:pt>
                <c:pt idx="33" formatCode="0">
                  <c:v>2023</c:v>
                </c:pt>
                <c:pt idx="34">
                  <c:v>2023.579</c:v>
                </c:pt>
                <c:pt idx="35">
                  <c:v>2023.58</c:v>
                </c:pt>
                <c:pt idx="36" formatCode="0">
                  <c:v>2024</c:v>
                </c:pt>
                <c:pt idx="37" formatCode="0">
                  <c:v>2025</c:v>
                </c:pt>
                <c:pt idx="38">
                  <c:v>2025</c:v>
                </c:pt>
                <c:pt idx="39" formatCode="0">
                  <c:v>2026</c:v>
                </c:pt>
                <c:pt idx="40" formatCode="0">
                  <c:v>2027</c:v>
                </c:pt>
              </c:numCache>
            </c:numRef>
          </c:xVal>
          <c:yVal>
            <c:numRef>
              <c:f>'FIGURE 3'!$R$6:$R$29</c:f>
              <c:numCache>
                <c:formatCode>0.0</c:formatCode>
                <c:ptCount val="24"/>
                <c:pt idx="0">
                  <c:v>62.25144759556111</c:v>
                </c:pt>
                <c:pt idx="1">
                  <c:v>62.269572623294707</c:v>
                </c:pt>
                <c:pt idx="2">
                  <c:v>62.269572841671163</c:v>
                </c:pt>
                <c:pt idx="3">
                  <c:v>62.273285241476842</c:v>
                </c:pt>
                <c:pt idx="4">
                  <c:v>62.576422786547717</c:v>
                </c:pt>
                <c:pt idx="5">
                  <c:v>62.612302713614874</c:v>
                </c:pt>
                <c:pt idx="6">
                  <c:v>62.612304866539667</c:v>
                </c:pt>
                <c:pt idx="7">
                  <c:v>62.791715266499331</c:v>
                </c:pt>
                <c:pt idx="8">
                  <c:v>62.819738577594187</c:v>
                </c:pt>
                <c:pt idx="9">
                  <c:v>62.819739058002042</c:v>
                </c:pt>
                <c:pt idx="10">
                  <c:v>62.839756051932532</c:v>
                </c:pt>
                <c:pt idx="11">
                  <c:v>62.839873655680037</c:v>
                </c:pt>
                <c:pt idx="12">
                  <c:v>62.937601193824293</c:v>
                </c:pt>
                <c:pt idx="13">
                  <c:v>62.937602369861764</c:v>
                </c:pt>
                <c:pt idx="14">
                  <c:v>62.957359799443651</c:v>
                </c:pt>
                <c:pt idx="15">
                  <c:v>63.083926841672302</c:v>
                </c:pt>
                <c:pt idx="16">
                  <c:v>63.084079516029632</c:v>
                </c:pt>
                <c:pt idx="17">
                  <c:v>63.110034156776173</c:v>
                </c:pt>
                <c:pt idx="18">
                  <c:v>63.225216314873656</c:v>
                </c:pt>
                <c:pt idx="19">
                  <c:v>63.242272264901679</c:v>
                </c:pt>
                <c:pt idx="20">
                  <c:v>63.242373187682908</c:v>
                </c:pt>
                <c:pt idx="21">
                  <c:v>63.308982223295253</c:v>
                </c:pt>
                <c:pt idx="22">
                  <c:v>63.308982223295253</c:v>
                </c:pt>
                <c:pt idx="23">
                  <c:v>63.326139096104498</c:v>
                </c:pt>
              </c:numCache>
            </c:numRef>
          </c:yVal>
          <c:smooth val="0"/>
          <c:extLst>
            <c:ext xmlns:c16="http://schemas.microsoft.com/office/drawing/2014/chart" uri="{C3380CC4-5D6E-409C-BE32-E72D297353CC}">
              <c16:uniqueId val="{00000000-448D-4584-AA9C-BBF18ECF42DC}"/>
            </c:ext>
          </c:extLst>
        </c:ser>
        <c:dLbls>
          <c:showLegendKey val="0"/>
          <c:showVal val="0"/>
          <c:showCatName val="0"/>
          <c:showSerName val="0"/>
          <c:showPercent val="0"/>
          <c:showBubbleSize val="0"/>
        </c:dLbls>
        <c:axId val="180203520"/>
        <c:axId val="180205056"/>
      </c:scatterChart>
      <c:valAx>
        <c:axId val="180203520"/>
        <c:scaling>
          <c:orientation val="minMax"/>
          <c:max val="2027"/>
          <c:min val="2012"/>
        </c:scaling>
        <c:delete val="0"/>
        <c:axPos val="b"/>
        <c:numFmt formatCode="0" sourceLinked="0"/>
        <c:majorTickMark val="out"/>
        <c:minorTickMark val="none"/>
        <c:tickLblPos val="nextTo"/>
        <c:txPr>
          <a:bodyPr rot="-5400000" vert="horz"/>
          <a:lstStyle/>
          <a:p>
            <a:pPr>
              <a:defRPr/>
            </a:pPr>
            <a:endParaRPr lang="fr-FR"/>
          </a:p>
        </c:txPr>
        <c:crossAx val="180205056"/>
        <c:crosses val="autoZero"/>
        <c:crossBetween val="midCat"/>
        <c:majorUnit val="1"/>
      </c:valAx>
      <c:valAx>
        <c:axId val="180205056"/>
        <c:scaling>
          <c:orientation val="minMax"/>
          <c:max val="70"/>
          <c:min val="59"/>
        </c:scaling>
        <c:delete val="0"/>
        <c:axPos val="l"/>
        <c:majorGridlines>
          <c:spPr>
            <a:ln>
              <a:solidFill>
                <a:schemeClr val="bg1">
                  <a:lumMod val="85000"/>
                </a:schemeClr>
              </a:solidFill>
            </a:ln>
          </c:spPr>
        </c:majorGridlines>
        <c:numFmt formatCode="0" sourceLinked="0"/>
        <c:majorTickMark val="out"/>
        <c:minorTickMark val="none"/>
        <c:tickLblPos val="nextTo"/>
        <c:crossAx val="180203520"/>
        <c:crosses val="autoZero"/>
        <c:crossBetween val="midCat"/>
        <c:majorUnit val="1"/>
        <c:minorUnit val="0.5"/>
      </c:valAx>
    </c:plotArea>
    <c:legend>
      <c:legendPos val="r"/>
      <c:legendEntry>
        <c:idx val="8"/>
        <c:delete val="1"/>
      </c:legendEntry>
      <c:layout>
        <c:manualLayout>
          <c:xMode val="edge"/>
          <c:yMode val="edge"/>
          <c:x val="0.74345614250944969"/>
          <c:y val="0.18353350410988559"/>
          <c:w val="0.23520764635466404"/>
          <c:h val="0.43093162517145323"/>
        </c:manualLayout>
      </c:layout>
      <c:overlay val="0"/>
    </c:legend>
    <c:plotVisOnly val="1"/>
    <c:dispBlanksAs val="gap"/>
    <c:showDLblsOverMax val="0"/>
  </c:chart>
  <c:spPr>
    <a:ln>
      <a:noFill/>
    </a:ln>
  </c:spPr>
  <c:txPr>
    <a:bodyPr/>
    <a:lstStyle/>
    <a:p>
      <a:pPr>
        <a:defRPr sz="900">
          <a:latin typeface="Arial Narrow" panose="020B0606020202030204" pitchFamily="34" charset="0"/>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a:latin typeface="Arial Narrow" panose="020B0606020202030204" pitchFamily="34" charset="0"/>
              </a:defRPr>
            </a:pPr>
            <a:r>
              <a:rPr lang="en-US" sz="900" b="1">
                <a:latin typeface="Arial Narrow" panose="020B0606020202030204" pitchFamily="34" charset="0"/>
              </a:rPr>
              <a:t>Figure</a:t>
            </a:r>
            <a:r>
              <a:rPr lang="en-US" sz="900" b="1" baseline="0">
                <a:latin typeface="Arial Narrow" panose="020B0606020202030204" pitchFamily="34" charset="0"/>
              </a:rPr>
              <a:t> 5 - </a:t>
            </a:r>
            <a:r>
              <a:rPr lang="fr-FR" sz="900" b="1" i="0" u="none" strike="noStrike" baseline="0">
                <a:effectLst/>
                <a:latin typeface="Arial Narrow" panose="020B0606020202030204" pitchFamily="34" charset="0"/>
              </a:rPr>
              <a:t>Répartition cumulée des départs en retraite selon la distance à l'AOD </a:t>
            </a:r>
            <a:r>
              <a:rPr lang="fr-FR" sz="900" b="1" i="0" u="none" strike="noStrike" baseline="0">
                <a:latin typeface="Arial Narrow" panose="020B0606020202030204" pitchFamily="34" charset="0"/>
              </a:rPr>
              <a:t> standard du titulaire </a:t>
            </a:r>
            <a:r>
              <a:rPr lang="fr-FR" sz="900" b="1" i="0" u="none" strike="noStrike" baseline="30000">
                <a:latin typeface="Arial Narrow" panose="020B0606020202030204" pitchFamily="34" charset="0"/>
              </a:rPr>
              <a:t>1</a:t>
            </a:r>
            <a:endParaRPr lang="en-US" sz="900" b="0" baseline="30000">
              <a:latin typeface="Arial Narrow" panose="020B0606020202030204" pitchFamily="34" charset="0"/>
            </a:endParaRPr>
          </a:p>
        </c:rich>
      </c:tx>
      <c:layout>
        <c:manualLayout>
          <c:xMode val="edge"/>
          <c:yMode val="edge"/>
          <c:x val="6.4803997005808314E-2"/>
          <c:y val="2.1579765926989347E-2"/>
        </c:manualLayout>
      </c:layout>
      <c:overlay val="0"/>
    </c:title>
    <c:autoTitleDeleted val="0"/>
    <c:plotArea>
      <c:layout>
        <c:manualLayout>
          <c:layoutTarget val="inner"/>
          <c:xMode val="edge"/>
          <c:yMode val="edge"/>
          <c:x val="0.11675856676888689"/>
          <c:y val="0.15094197329894246"/>
          <c:w val="0.61935118360025609"/>
          <c:h val="0.49846284921191136"/>
        </c:manualLayout>
      </c:layout>
      <c:lineChart>
        <c:grouping val="standard"/>
        <c:varyColors val="0"/>
        <c:ser>
          <c:idx val="1"/>
          <c:order val="0"/>
          <c:tx>
            <c:strRef>
              <c:f>'FIGURE 5'!$I$4</c:f>
              <c:strCache>
                <c:ptCount val="1"/>
                <c:pt idx="0">
                  <c:v>ITA</c:v>
                </c:pt>
              </c:strCache>
            </c:strRef>
          </c:tx>
          <c:marker>
            <c:symbol val="none"/>
          </c:marker>
          <c:cat>
            <c:numRef>
              <c:f>'FIGURE 5'!$H$5:$H$21</c:f>
              <c:numCache>
                <c:formatCode>General</c:formatCode>
                <c:ptCount val="17"/>
                <c:pt idx="0">
                  <c:v>-6</c:v>
                </c:pt>
                <c:pt idx="1">
                  <c:v>-5</c:v>
                </c:pt>
                <c:pt idx="2">
                  <c:v>-4</c:v>
                </c:pt>
                <c:pt idx="3">
                  <c:v>-3</c:v>
                </c:pt>
                <c:pt idx="4">
                  <c:v>-2</c:v>
                </c:pt>
                <c:pt idx="5">
                  <c:v>-1</c:v>
                </c:pt>
                <c:pt idx="6">
                  <c:v>0</c:v>
                </c:pt>
                <c:pt idx="7">
                  <c:v>1</c:v>
                </c:pt>
                <c:pt idx="8">
                  <c:v>2</c:v>
                </c:pt>
                <c:pt idx="9">
                  <c:v>3</c:v>
                </c:pt>
                <c:pt idx="10">
                  <c:v>4</c:v>
                </c:pt>
                <c:pt idx="11">
                  <c:v>5</c:v>
                </c:pt>
                <c:pt idx="12">
                  <c:v>6</c:v>
                </c:pt>
                <c:pt idx="13">
                  <c:v>7</c:v>
                </c:pt>
                <c:pt idx="14">
                  <c:v>8</c:v>
                </c:pt>
                <c:pt idx="15">
                  <c:v>9</c:v>
                </c:pt>
                <c:pt idx="16">
                  <c:v>10</c:v>
                </c:pt>
              </c:numCache>
            </c:numRef>
          </c:cat>
          <c:val>
            <c:numRef>
              <c:f>'FIGURE 5'!$I$5:$I$21</c:f>
              <c:numCache>
                <c:formatCode>0.0%</c:formatCode>
                <c:ptCount val="17"/>
                <c:pt idx="0">
                  <c:v>8.2023239917976762E-3</c:v>
                </c:pt>
                <c:pt idx="1">
                  <c:v>1.367053998632946E-2</c:v>
                </c:pt>
                <c:pt idx="2">
                  <c:v>2.1531100478468901E-2</c:v>
                </c:pt>
                <c:pt idx="3">
                  <c:v>3.4859876965140126E-2</c:v>
                </c:pt>
                <c:pt idx="4">
                  <c:v>0.18899521531100477</c:v>
                </c:pt>
                <c:pt idx="5">
                  <c:v>0.24162679425837322</c:v>
                </c:pt>
                <c:pt idx="6">
                  <c:v>0.47676008202323994</c:v>
                </c:pt>
                <c:pt idx="7">
                  <c:v>0.60082023239917981</c:v>
                </c:pt>
                <c:pt idx="8">
                  <c:v>0.68352699931647298</c:v>
                </c:pt>
                <c:pt idx="9">
                  <c:v>0.76110731373889273</c:v>
                </c:pt>
                <c:pt idx="10">
                  <c:v>0.82091592617908404</c:v>
                </c:pt>
                <c:pt idx="11">
                  <c:v>0.96411483253588515</c:v>
                </c:pt>
                <c:pt idx="12">
                  <c:v>0.98803827751196172</c:v>
                </c:pt>
                <c:pt idx="13">
                  <c:v>0.99726589200273408</c:v>
                </c:pt>
                <c:pt idx="14">
                  <c:v>1</c:v>
                </c:pt>
                <c:pt idx="15">
                  <c:v>1</c:v>
                </c:pt>
                <c:pt idx="16">
                  <c:v>1</c:v>
                </c:pt>
              </c:numCache>
            </c:numRef>
          </c:val>
          <c:smooth val="0"/>
          <c:extLst>
            <c:ext xmlns:c16="http://schemas.microsoft.com/office/drawing/2014/chart" uri="{C3380CC4-5D6E-409C-BE32-E72D297353CC}">
              <c16:uniqueId val="{00000000-0485-468C-966B-2B6A08D4B90F}"/>
            </c:ext>
          </c:extLst>
        </c:ser>
        <c:ser>
          <c:idx val="0"/>
          <c:order val="1"/>
          <c:tx>
            <c:strRef>
              <c:f>'FIGURE 5'!$J$4</c:f>
              <c:strCache>
                <c:ptCount val="1"/>
                <c:pt idx="0">
                  <c:v>BIATSS</c:v>
                </c:pt>
              </c:strCache>
            </c:strRef>
          </c:tx>
          <c:marker>
            <c:symbol val="none"/>
          </c:marker>
          <c:cat>
            <c:numRef>
              <c:f>'FIGURE 5'!$H$5:$H$21</c:f>
              <c:numCache>
                <c:formatCode>General</c:formatCode>
                <c:ptCount val="17"/>
                <c:pt idx="0">
                  <c:v>-6</c:v>
                </c:pt>
                <c:pt idx="1">
                  <c:v>-5</c:v>
                </c:pt>
                <c:pt idx="2">
                  <c:v>-4</c:v>
                </c:pt>
                <c:pt idx="3">
                  <c:v>-3</c:v>
                </c:pt>
                <c:pt idx="4">
                  <c:v>-2</c:v>
                </c:pt>
                <c:pt idx="5">
                  <c:v>-1</c:v>
                </c:pt>
                <c:pt idx="6">
                  <c:v>0</c:v>
                </c:pt>
                <c:pt idx="7">
                  <c:v>1</c:v>
                </c:pt>
                <c:pt idx="8">
                  <c:v>2</c:v>
                </c:pt>
                <c:pt idx="9">
                  <c:v>3</c:v>
                </c:pt>
                <c:pt idx="10">
                  <c:v>4</c:v>
                </c:pt>
                <c:pt idx="11">
                  <c:v>5</c:v>
                </c:pt>
                <c:pt idx="12">
                  <c:v>6</c:v>
                </c:pt>
                <c:pt idx="13">
                  <c:v>7</c:v>
                </c:pt>
                <c:pt idx="14">
                  <c:v>8</c:v>
                </c:pt>
                <c:pt idx="15">
                  <c:v>9</c:v>
                </c:pt>
                <c:pt idx="16">
                  <c:v>10</c:v>
                </c:pt>
              </c:numCache>
            </c:numRef>
          </c:cat>
          <c:val>
            <c:numRef>
              <c:f>'FIGURE 5'!$J$5:$J$21</c:f>
              <c:numCache>
                <c:formatCode>0.0%</c:formatCode>
                <c:ptCount val="17"/>
                <c:pt idx="0">
                  <c:v>1.06951871657754E-2</c:v>
                </c:pt>
                <c:pt idx="1">
                  <c:v>1.9728284434166788E-2</c:v>
                </c:pt>
                <c:pt idx="2">
                  <c:v>2.8327793033675386E-2</c:v>
                </c:pt>
                <c:pt idx="3">
                  <c:v>4.2058100881630291E-2</c:v>
                </c:pt>
                <c:pt idx="4">
                  <c:v>0.21318109553403672</c:v>
                </c:pt>
                <c:pt idx="5">
                  <c:v>0.28204942910825265</c:v>
                </c:pt>
                <c:pt idx="6">
                  <c:v>0.58281543575661221</c:v>
                </c:pt>
                <c:pt idx="7">
                  <c:v>0.68579274461627404</c:v>
                </c:pt>
                <c:pt idx="8">
                  <c:v>0.75617863853157974</c:v>
                </c:pt>
                <c:pt idx="9">
                  <c:v>0.82114467408585057</c:v>
                </c:pt>
                <c:pt idx="10">
                  <c:v>0.8727417256829022</c:v>
                </c:pt>
                <c:pt idx="11">
                  <c:v>0.95367827720768894</c:v>
                </c:pt>
                <c:pt idx="12">
                  <c:v>0.97210579563520738</c:v>
                </c:pt>
                <c:pt idx="13">
                  <c:v>0.99588090764561354</c:v>
                </c:pt>
                <c:pt idx="14">
                  <c:v>0.99985547044370571</c:v>
                </c:pt>
                <c:pt idx="15">
                  <c:v>1</c:v>
                </c:pt>
                <c:pt idx="16">
                  <c:v>1</c:v>
                </c:pt>
              </c:numCache>
            </c:numRef>
          </c:val>
          <c:smooth val="0"/>
          <c:extLst>
            <c:ext xmlns:c16="http://schemas.microsoft.com/office/drawing/2014/chart" uri="{C3380CC4-5D6E-409C-BE32-E72D297353CC}">
              <c16:uniqueId val="{00000001-0485-468C-966B-2B6A08D4B90F}"/>
            </c:ext>
          </c:extLst>
        </c:ser>
        <c:ser>
          <c:idx val="2"/>
          <c:order val="2"/>
          <c:tx>
            <c:strRef>
              <c:f>'FIGURE 5'!$K$4</c:f>
              <c:strCache>
                <c:ptCount val="1"/>
                <c:pt idx="0">
                  <c:v>Chercheurs EPST</c:v>
                </c:pt>
              </c:strCache>
            </c:strRef>
          </c:tx>
          <c:marker>
            <c:symbol val="none"/>
          </c:marker>
          <c:cat>
            <c:numRef>
              <c:f>'FIGURE 5'!$H$5:$H$21</c:f>
              <c:numCache>
                <c:formatCode>General</c:formatCode>
                <c:ptCount val="17"/>
                <c:pt idx="0">
                  <c:v>-6</c:v>
                </c:pt>
                <c:pt idx="1">
                  <c:v>-5</c:v>
                </c:pt>
                <c:pt idx="2">
                  <c:v>-4</c:v>
                </c:pt>
                <c:pt idx="3">
                  <c:v>-3</c:v>
                </c:pt>
                <c:pt idx="4">
                  <c:v>-2</c:v>
                </c:pt>
                <c:pt idx="5">
                  <c:v>-1</c:v>
                </c:pt>
                <c:pt idx="6">
                  <c:v>0</c:v>
                </c:pt>
                <c:pt idx="7">
                  <c:v>1</c:v>
                </c:pt>
                <c:pt idx="8">
                  <c:v>2</c:v>
                </c:pt>
                <c:pt idx="9">
                  <c:v>3</c:v>
                </c:pt>
                <c:pt idx="10">
                  <c:v>4</c:v>
                </c:pt>
                <c:pt idx="11">
                  <c:v>5</c:v>
                </c:pt>
                <c:pt idx="12">
                  <c:v>6</c:v>
                </c:pt>
                <c:pt idx="13">
                  <c:v>7</c:v>
                </c:pt>
                <c:pt idx="14">
                  <c:v>8</c:v>
                </c:pt>
                <c:pt idx="15">
                  <c:v>9</c:v>
                </c:pt>
                <c:pt idx="16">
                  <c:v>10</c:v>
                </c:pt>
              </c:numCache>
            </c:numRef>
          </c:cat>
          <c:val>
            <c:numRef>
              <c:f>'FIGURE 5'!$K$5:$K$21</c:f>
              <c:numCache>
                <c:formatCode>0.0%</c:formatCode>
                <c:ptCount val="17"/>
                <c:pt idx="0">
                  <c:v>1.2143290831815423E-3</c:v>
                </c:pt>
                <c:pt idx="1">
                  <c:v>3.6429872495446266E-3</c:v>
                </c:pt>
                <c:pt idx="2">
                  <c:v>5.4644808743169399E-3</c:v>
                </c:pt>
                <c:pt idx="3">
                  <c:v>6.6788099574984824E-3</c:v>
                </c:pt>
                <c:pt idx="4">
                  <c:v>1.092896174863388E-2</c:v>
                </c:pt>
                <c:pt idx="5">
                  <c:v>2.4893746205221615E-2</c:v>
                </c:pt>
                <c:pt idx="6">
                  <c:v>0.11536126290224651</c:v>
                </c:pt>
                <c:pt idx="7">
                  <c:v>0.18336369156041288</c:v>
                </c:pt>
                <c:pt idx="8">
                  <c:v>0.2434729811778992</c:v>
                </c:pt>
                <c:pt idx="9">
                  <c:v>0.32969034608378872</c:v>
                </c:pt>
                <c:pt idx="10">
                  <c:v>0.39829993928354585</c:v>
                </c:pt>
                <c:pt idx="11">
                  <c:v>0.83667273831208255</c:v>
                </c:pt>
                <c:pt idx="12">
                  <c:v>0.95992714025500914</c:v>
                </c:pt>
                <c:pt idx="13">
                  <c:v>0.99149969641772917</c:v>
                </c:pt>
                <c:pt idx="14">
                  <c:v>0.99939283545840918</c:v>
                </c:pt>
                <c:pt idx="15">
                  <c:v>1</c:v>
                </c:pt>
                <c:pt idx="16">
                  <c:v>1</c:v>
                </c:pt>
              </c:numCache>
            </c:numRef>
          </c:val>
          <c:smooth val="0"/>
          <c:extLst>
            <c:ext xmlns:c16="http://schemas.microsoft.com/office/drawing/2014/chart" uri="{C3380CC4-5D6E-409C-BE32-E72D297353CC}">
              <c16:uniqueId val="{00000002-0485-468C-966B-2B6A08D4B90F}"/>
            </c:ext>
          </c:extLst>
        </c:ser>
        <c:ser>
          <c:idx val="3"/>
          <c:order val="3"/>
          <c:tx>
            <c:strRef>
              <c:f>'FIGURE 5'!$L$4</c:f>
              <c:strCache>
                <c:ptCount val="1"/>
                <c:pt idx="0">
                  <c:v>EC EPSCP</c:v>
                </c:pt>
              </c:strCache>
            </c:strRef>
          </c:tx>
          <c:marker>
            <c:symbol val="none"/>
          </c:marker>
          <c:cat>
            <c:numRef>
              <c:f>'FIGURE 5'!$H$5:$H$21</c:f>
              <c:numCache>
                <c:formatCode>General</c:formatCode>
                <c:ptCount val="17"/>
                <c:pt idx="0">
                  <c:v>-6</c:v>
                </c:pt>
                <c:pt idx="1">
                  <c:v>-5</c:v>
                </c:pt>
                <c:pt idx="2">
                  <c:v>-4</c:v>
                </c:pt>
                <c:pt idx="3">
                  <c:v>-3</c:v>
                </c:pt>
                <c:pt idx="4">
                  <c:v>-2</c:v>
                </c:pt>
                <c:pt idx="5">
                  <c:v>-1</c:v>
                </c:pt>
                <c:pt idx="6">
                  <c:v>0</c:v>
                </c:pt>
                <c:pt idx="7">
                  <c:v>1</c:v>
                </c:pt>
                <c:pt idx="8">
                  <c:v>2</c:v>
                </c:pt>
                <c:pt idx="9">
                  <c:v>3</c:v>
                </c:pt>
                <c:pt idx="10">
                  <c:v>4</c:v>
                </c:pt>
                <c:pt idx="11">
                  <c:v>5</c:v>
                </c:pt>
                <c:pt idx="12">
                  <c:v>6</c:v>
                </c:pt>
                <c:pt idx="13">
                  <c:v>7</c:v>
                </c:pt>
                <c:pt idx="14">
                  <c:v>8</c:v>
                </c:pt>
                <c:pt idx="15">
                  <c:v>9</c:v>
                </c:pt>
                <c:pt idx="16">
                  <c:v>10</c:v>
                </c:pt>
              </c:numCache>
            </c:numRef>
          </c:cat>
          <c:val>
            <c:numRef>
              <c:f>'FIGURE 5'!$L$5:$L$21</c:f>
              <c:numCache>
                <c:formatCode>0.0%</c:formatCode>
                <c:ptCount val="17"/>
                <c:pt idx="0">
                  <c:v>2.3125206475057814E-3</c:v>
                </c:pt>
                <c:pt idx="1">
                  <c:v>3.1384208787578458E-3</c:v>
                </c:pt>
                <c:pt idx="2">
                  <c:v>5.7813016187644528E-3</c:v>
                </c:pt>
                <c:pt idx="3">
                  <c:v>8.0938222662702338E-3</c:v>
                </c:pt>
                <c:pt idx="4">
                  <c:v>2.0482325735051207E-2</c:v>
                </c:pt>
                <c:pt idx="5">
                  <c:v>3.2375289065080935E-2</c:v>
                </c:pt>
                <c:pt idx="6">
                  <c:v>0.11513049223653783</c:v>
                </c:pt>
                <c:pt idx="7">
                  <c:v>0.17905517013544764</c:v>
                </c:pt>
                <c:pt idx="8">
                  <c:v>0.24578790882061446</c:v>
                </c:pt>
                <c:pt idx="9">
                  <c:v>0.31665014866204161</c:v>
                </c:pt>
                <c:pt idx="10">
                  <c:v>0.39626693095474069</c:v>
                </c:pt>
                <c:pt idx="11">
                  <c:v>0.54096465147010242</c:v>
                </c:pt>
                <c:pt idx="12">
                  <c:v>0.62553683515031389</c:v>
                </c:pt>
                <c:pt idx="13">
                  <c:v>0.72877436405682194</c:v>
                </c:pt>
                <c:pt idx="14">
                  <c:v>0.89957053187974889</c:v>
                </c:pt>
                <c:pt idx="15">
                  <c:v>0.98116947472745297</c:v>
                </c:pt>
                <c:pt idx="16">
                  <c:v>1</c:v>
                </c:pt>
              </c:numCache>
            </c:numRef>
          </c:val>
          <c:smooth val="0"/>
          <c:extLst>
            <c:ext xmlns:c16="http://schemas.microsoft.com/office/drawing/2014/chart" uri="{C3380CC4-5D6E-409C-BE32-E72D297353CC}">
              <c16:uniqueId val="{00000003-0485-468C-966B-2B6A08D4B90F}"/>
            </c:ext>
          </c:extLst>
        </c:ser>
        <c:dLbls>
          <c:showLegendKey val="0"/>
          <c:showVal val="0"/>
          <c:showCatName val="0"/>
          <c:showSerName val="0"/>
          <c:showPercent val="0"/>
          <c:showBubbleSize val="0"/>
        </c:dLbls>
        <c:smooth val="0"/>
        <c:axId val="94723456"/>
        <c:axId val="94729728"/>
      </c:lineChart>
      <c:catAx>
        <c:axId val="94723456"/>
        <c:scaling>
          <c:orientation val="minMax"/>
        </c:scaling>
        <c:delete val="0"/>
        <c:axPos val="b"/>
        <c:title>
          <c:tx>
            <c:rich>
              <a:bodyPr/>
              <a:lstStyle/>
              <a:p>
                <a:pPr>
                  <a:defRPr b="1"/>
                </a:pPr>
                <a:r>
                  <a:rPr lang="fr-FR" b="1"/>
                  <a:t>Distance à l'AOD standard (en années)</a:t>
                </a:r>
              </a:p>
            </c:rich>
          </c:tx>
          <c:layout>
            <c:manualLayout>
              <c:xMode val="edge"/>
              <c:yMode val="edge"/>
              <c:x val="0.27450429514706276"/>
              <c:y val="0.73601654505228731"/>
            </c:manualLayout>
          </c:layout>
          <c:overlay val="0"/>
        </c:title>
        <c:numFmt formatCode="General" sourceLinked="1"/>
        <c:majorTickMark val="out"/>
        <c:minorTickMark val="none"/>
        <c:tickLblPos val="nextTo"/>
        <c:crossAx val="94729728"/>
        <c:crosses val="autoZero"/>
        <c:auto val="1"/>
        <c:lblAlgn val="ctr"/>
        <c:lblOffset val="100"/>
        <c:noMultiLvlLbl val="0"/>
      </c:catAx>
      <c:valAx>
        <c:axId val="94729728"/>
        <c:scaling>
          <c:orientation val="minMax"/>
          <c:max val="1"/>
          <c:min val="0"/>
        </c:scaling>
        <c:delete val="0"/>
        <c:axPos val="l"/>
        <c:majorGridlines/>
        <c:title>
          <c:tx>
            <c:rich>
              <a:bodyPr rot="-5400000" vert="horz"/>
              <a:lstStyle/>
              <a:p>
                <a:pPr>
                  <a:defRPr/>
                </a:pPr>
                <a:r>
                  <a:rPr lang="fr-FR"/>
                  <a:t>Part de la sous-population partie en retraite</a:t>
                </a:r>
              </a:p>
            </c:rich>
          </c:tx>
          <c:layout/>
          <c:overlay val="0"/>
        </c:title>
        <c:numFmt formatCode="0%" sourceLinked="0"/>
        <c:majorTickMark val="out"/>
        <c:minorTickMark val="none"/>
        <c:tickLblPos val="nextTo"/>
        <c:crossAx val="94723456"/>
        <c:crosses val="autoZero"/>
        <c:crossBetween val="midCat"/>
      </c:valAx>
    </c:plotArea>
    <c:legend>
      <c:legendPos val="r"/>
      <c:layout>
        <c:manualLayout>
          <c:xMode val="edge"/>
          <c:yMode val="edge"/>
          <c:x val="0.77325254891854611"/>
          <c:y val="0.3177981495430518"/>
          <c:w val="0.21202682708154355"/>
          <c:h val="0.19389024799411622"/>
        </c:manualLayout>
      </c:layout>
      <c:overlay val="0"/>
    </c:legend>
    <c:plotVisOnly val="1"/>
    <c:dispBlanksAs val="gap"/>
    <c:showDLblsOverMax val="0"/>
  </c:chart>
  <c:spPr>
    <a:ln>
      <a:solidFill>
        <a:schemeClr val="bg1"/>
      </a:solidFill>
    </a:ln>
  </c:spPr>
  <c:txPr>
    <a:bodyPr/>
    <a:lstStyle/>
    <a:p>
      <a:pPr>
        <a:defRPr sz="7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96427962882613E-2"/>
          <c:y val="0.12203997868431439"/>
          <c:w val="0.6830530186352729"/>
          <c:h val="0.65660015838312025"/>
        </c:manualLayout>
      </c:layout>
      <c:lineChart>
        <c:grouping val="standard"/>
        <c:varyColors val="0"/>
        <c:ser>
          <c:idx val="0"/>
          <c:order val="0"/>
          <c:tx>
            <c:strRef>
              <c:f>'FIGURE 6'!$A$29</c:f>
              <c:strCache>
                <c:ptCount val="1"/>
                <c:pt idx="0">
                  <c:v>MCF - 1</c:v>
                </c:pt>
              </c:strCache>
            </c:strRef>
          </c:tx>
          <c:marker>
            <c:symbol val="none"/>
          </c:marker>
          <c:cat>
            <c:numRef>
              <c:f>'FIGURE 6'!$B$28:$O$28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'FIGURE 6'!$B$29:$O$29</c:f>
              <c:numCache>
                <c:formatCode>0.0</c:formatCode>
                <c:ptCount val="14"/>
                <c:pt idx="0">
                  <c:v>32.666666666666664</c:v>
                </c:pt>
                <c:pt idx="1">
                  <c:v>32.75</c:v>
                </c:pt>
                <c:pt idx="2">
                  <c:v>33</c:v>
                </c:pt>
                <c:pt idx="3">
                  <c:v>33</c:v>
                </c:pt>
                <c:pt idx="4">
                  <c:v>33.083333333333336</c:v>
                </c:pt>
                <c:pt idx="5">
                  <c:v>33.416666666666664</c:v>
                </c:pt>
                <c:pt idx="6">
                  <c:v>33.583333333333336</c:v>
                </c:pt>
                <c:pt idx="7">
                  <c:v>33.833333333333336</c:v>
                </c:pt>
                <c:pt idx="8">
                  <c:v>34</c:v>
                </c:pt>
                <c:pt idx="9">
                  <c:v>34.25</c:v>
                </c:pt>
                <c:pt idx="10">
                  <c:v>34.220480668756529</c:v>
                </c:pt>
                <c:pt idx="11">
                  <c:v>34.476635514018689</c:v>
                </c:pt>
                <c:pt idx="12">
                  <c:v>34.177187153931342</c:v>
                </c:pt>
                <c:pt idx="13">
                  <c:v>34.98362333674514</c:v>
                </c:pt>
              </c:numCache>
            </c:numRef>
          </c:val>
          <c:smooth val="0"/>
          <c:extLst>
            <c:ext xmlns:c16="http://schemas.microsoft.com/office/drawing/2014/chart" uri="{C3380CC4-5D6E-409C-BE32-E72D297353CC}">
              <c16:uniqueId val="{00000000-B7D5-4993-BCAD-B7A4D474FBE4}"/>
            </c:ext>
          </c:extLst>
        </c:ser>
        <c:ser>
          <c:idx val="5"/>
          <c:order val="1"/>
          <c:tx>
            <c:strRef>
              <c:f>'FIGURE 6'!$A$30</c:f>
              <c:strCache>
                <c:ptCount val="1"/>
                <c:pt idx="0">
                  <c:v>CR des 6 EPST - 2</c:v>
                </c:pt>
              </c:strCache>
            </c:strRef>
          </c:tx>
          <c:marker>
            <c:symbol val="none"/>
          </c:marker>
          <c:cat>
            <c:numRef>
              <c:f>'FIGURE 6'!$B$28:$O$28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'FIGURE 6'!$B$30:$O$30</c:f>
              <c:numCache>
                <c:formatCode>0.0</c:formatCode>
                <c:ptCount val="14"/>
                <c:pt idx="0">
                  <c:v>32.471852452669452</c:v>
                </c:pt>
                <c:pt idx="1">
                  <c:v>32.787307915253272</c:v>
                </c:pt>
                <c:pt idx="2">
                  <c:v>32.799557237746498</c:v>
                </c:pt>
                <c:pt idx="3">
                  <c:v>33.083131441320702</c:v>
                </c:pt>
                <c:pt idx="4">
                  <c:v>33.285249779603419</c:v>
                </c:pt>
                <c:pt idx="5">
                  <c:v>33.900766288742787</c:v>
                </c:pt>
                <c:pt idx="6">
                  <c:v>33.566708884507264</c:v>
                </c:pt>
                <c:pt idx="7">
                  <c:v>33.761287289946353</c:v>
                </c:pt>
                <c:pt idx="8">
                  <c:v>33.888033755501368</c:v>
                </c:pt>
                <c:pt idx="9">
                  <c:v>34.272987614484535</c:v>
                </c:pt>
                <c:pt idx="10">
                  <c:v>34.128540077811699</c:v>
                </c:pt>
                <c:pt idx="11">
                  <c:v>34.011696499238951</c:v>
                </c:pt>
                <c:pt idx="12">
                  <c:v>34.316096399023465</c:v>
                </c:pt>
                <c:pt idx="13">
                  <c:v>34.461695754142305</c:v>
                </c:pt>
              </c:numCache>
            </c:numRef>
          </c:val>
          <c:smooth val="0"/>
          <c:extLst>
            <c:ext xmlns:c16="http://schemas.microsoft.com/office/drawing/2014/chart" uri="{C3380CC4-5D6E-409C-BE32-E72D297353CC}">
              <c16:uniqueId val="{00000001-B7D5-4993-BCAD-B7A4D474FBE4}"/>
            </c:ext>
          </c:extLst>
        </c:ser>
        <c:ser>
          <c:idx val="2"/>
          <c:order val="2"/>
          <c:tx>
            <c:strRef>
              <c:f>'FIGURE 6'!$A$36</c:f>
              <c:strCache>
                <c:ptCount val="1"/>
                <c:pt idx="0">
                  <c:v>Age moyen à la soutenance du doctorat - 3</c:v>
                </c:pt>
              </c:strCache>
            </c:strRef>
          </c:tx>
          <c:marker>
            <c:symbol val="none"/>
          </c:marker>
          <c:cat>
            <c:numRef>
              <c:f>'FIGURE 6'!$B$28:$O$28</c:f>
              <c:numCache>
                <c:formatCode>General</c:formatCod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numCache>
            </c:numRef>
          </c:cat>
          <c:val>
            <c:numRef>
              <c:f>'FIGURE 6'!$B$36:$O$36</c:f>
              <c:numCache>
                <c:formatCode>0.0</c:formatCode>
                <c:ptCount val="14"/>
                <c:pt idx="0">
                  <c:v>30.744164989939637</c:v>
                </c:pt>
                <c:pt idx="1">
                  <c:v>30.818327974276528</c:v>
                </c:pt>
                <c:pt idx="2">
                  <c:v>30.776376907763769</c:v>
                </c:pt>
                <c:pt idx="3">
                  <c:v>30.92554147120471</c:v>
                </c:pt>
                <c:pt idx="4">
                  <c:v>30.815984441563252</c:v>
                </c:pt>
                <c:pt idx="5">
                  <c:v>30.685272174633877</c:v>
                </c:pt>
                <c:pt idx="6">
                  <c:v>30.655742194632097</c:v>
                </c:pt>
                <c:pt idx="7">
                  <c:v>30.738055400632089</c:v>
                </c:pt>
                <c:pt idx="8">
                  <c:v>30.775972247580793</c:v>
                </c:pt>
                <c:pt idx="9">
                  <c:v>30.736921076322897</c:v>
                </c:pt>
                <c:pt idx="10">
                  <c:v>30.859625668449198</c:v>
                </c:pt>
                <c:pt idx="11">
                  <c:v>30.733662807116634</c:v>
                </c:pt>
                <c:pt idx="12">
                  <c:v>30.7</c:v>
                </c:pt>
              </c:numCache>
            </c:numRef>
          </c:val>
          <c:smooth val="0"/>
          <c:extLst>
            <c:ext xmlns:c16="http://schemas.microsoft.com/office/drawing/2014/chart" uri="{C3380CC4-5D6E-409C-BE32-E72D297353CC}">
              <c16:uniqueId val="{00000003-B7D5-4993-BCAD-B7A4D474FBE4}"/>
            </c:ext>
          </c:extLst>
        </c:ser>
        <c:dLbls>
          <c:showLegendKey val="0"/>
          <c:showVal val="0"/>
          <c:showCatName val="0"/>
          <c:showSerName val="0"/>
          <c:showPercent val="0"/>
          <c:showBubbleSize val="0"/>
        </c:dLbls>
        <c:smooth val="0"/>
        <c:axId val="196818816"/>
        <c:axId val="196820352"/>
      </c:lineChart>
      <c:catAx>
        <c:axId val="196818816"/>
        <c:scaling>
          <c:orientation val="minMax"/>
        </c:scaling>
        <c:delete val="0"/>
        <c:axPos val="b"/>
        <c:numFmt formatCode="General" sourceLinked="1"/>
        <c:majorTickMark val="out"/>
        <c:minorTickMark val="none"/>
        <c:tickLblPos val="nextTo"/>
        <c:crossAx val="196820352"/>
        <c:crosses val="autoZero"/>
        <c:auto val="1"/>
        <c:lblAlgn val="ctr"/>
        <c:lblOffset val="100"/>
        <c:noMultiLvlLbl val="0"/>
      </c:catAx>
      <c:valAx>
        <c:axId val="196820352"/>
        <c:scaling>
          <c:orientation val="minMax"/>
          <c:max val="35"/>
          <c:min val="30"/>
        </c:scaling>
        <c:delete val="0"/>
        <c:axPos val="l"/>
        <c:majorGridlines/>
        <c:numFmt formatCode="0" sourceLinked="0"/>
        <c:majorTickMark val="out"/>
        <c:minorTickMark val="none"/>
        <c:tickLblPos val="nextTo"/>
        <c:crossAx val="196818816"/>
        <c:crosses val="autoZero"/>
        <c:crossBetween val="midCat"/>
        <c:majorUnit val="1"/>
      </c:valAx>
    </c:plotArea>
    <c:legend>
      <c:legendPos val="r"/>
      <c:legendEntry>
        <c:idx val="2"/>
        <c:txPr>
          <a:bodyPr/>
          <a:lstStyle/>
          <a:p>
            <a:pPr>
              <a:defRPr sz="1050" b="1"/>
            </a:pPr>
            <a:endParaRPr lang="fr-FR"/>
          </a:p>
        </c:txPr>
      </c:legendEntry>
      <c:layout>
        <c:manualLayout>
          <c:xMode val="edge"/>
          <c:yMode val="edge"/>
          <c:x val="0.72836683639058475"/>
          <c:y val="0.1151965164659761"/>
          <c:w val="0.2716331636094152"/>
          <c:h val="0.6734190226625052"/>
        </c:manualLayout>
      </c:layout>
      <c:overlay val="0"/>
      <c:txPr>
        <a:bodyPr/>
        <a:lstStyle/>
        <a:p>
          <a:pPr>
            <a:defRPr sz="1050"/>
          </a:pPr>
          <a:endParaRPr lang="fr-FR"/>
        </a:p>
      </c:txPr>
    </c:legend>
    <c:plotVisOnly val="1"/>
    <c:dispBlanksAs val="gap"/>
    <c:showDLblsOverMax val="0"/>
  </c:chart>
  <c:txPr>
    <a:bodyPr/>
    <a:lstStyle/>
    <a:p>
      <a:pPr>
        <a:defRPr sz="1100">
          <a:latin typeface="Arial Narrow" panose="020B0606020202030204" pitchFamily="34" charset="0"/>
        </a:defRPr>
      </a:pPr>
      <a:endParaRPr lang="fr-FR"/>
    </a:p>
  </c:tx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a:pPr>
            <a:r>
              <a:rPr lang="en-US" sz="900"/>
              <a:t>Figure 7 - </a:t>
            </a:r>
            <a:r>
              <a:rPr lang="en-US" sz="900" b="1"/>
              <a:t>BIATSS</a:t>
            </a:r>
          </a:p>
        </c:rich>
      </c:tx>
      <c:layout>
        <c:manualLayout>
          <c:xMode val="edge"/>
          <c:yMode val="edge"/>
          <c:x val="5.3276651394151928E-2"/>
          <c:y val="4.2141399580074318E-2"/>
        </c:manualLayout>
      </c:layout>
      <c:overlay val="0"/>
    </c:title>
    <c:autoTitleDeleted val="0"/>
    <c:plotArea>
      <c:layout>
        <c:manualLayout>
          <c:layoutTarget val="inner"/>
          <c:xMode val="edge"/>
          <c:yMode val="edge"/>
          <c:x val="0.10408423702978781"/>
          <c:y val="0.1338288359989144"/>
          <c:w val="0.72368586397056711"/>
          <c:h val="0.53970198373334521"/>
        </c:manualLayout>
      </c:layout>
      <c:lineChart>
        <c:grouping val="standard"/>
        <c:varyColors val="0"/>
        <c:ser>
          <c:idx val="0"/>
          <c:order val="0"/>
          <c:tx>
            <c:strRef>
              <c:f>'FIGURE 7,8,9,10'!$X$20:$AA$20</c:f>
              <c:strCache>
                <c:ptCount val="1"/>
                <c:pt idx="0">
                  <c:v>Départs en retraite après AOD</c:v>
                </c:pt>
              </c:strCache>
            </c:strRef>
          </c:tx>
          <c:spPr>
            <a:ln w="25400">
              <a:prstDash val="sysDash"/>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7,8,9,10'!$Y$22:$Y$33</c:f>
              <c:numCache>
                <c:formatCode>0.00</c:formatCode>
                <c:ptCount val="12"/>
                <c:pt idx="0">
                  <c:v>81.081081081081081</c:v>
                </c:pt>
                <c:pt idx="1">
                  <c:v>95.419147961520849</c:v>
                </c:pt>
                <c:pt idx="2">
                  <c:v>103.20659642693542</c:v>
                </c:pt>
                <c:pt idx="3">
                  <c:v>98.488318827301882</c:v>
                </c:pt>
                <c:pt idx="4" formatCode="0">
                  <c:v>100</c:v>
                </c:pt>
                <c:pt idx="5">
                  <c:v>111.76500229042601</c:v>
                </c:pt>
                <c:pt idx="6">
                  <c:v>107.08657810352724</c:v>
                </c:pt>
                <c:pt idx="7">
                  <c:v>118.8671552908841</c:v>
                </c:pt>
                <c:pt idx="8">
                  <c:v>126.3870819972515</c:v>
                </c:pt>
                <c:pt idx="9">
                  <c:v>133.81081081081081</c:v>
                </c:pt>
                <c:pt idx="10">
                  <c:v>135.74805313788366</c:v>
                </c:pt>
                <c:pt idx="11">
                  <c:v>138.72102611085663</c:v>
                </c:pt>
              </c:numCache>
            </c:numRef>
          </c:val>
          <c:smooth val="0"/>
          <c:extLst>
            <c:ext xmlns:c16="http://schemas.microsoft.com/office/drawing/2014/chart" uri="{C3380CC4-5D6E-409C-BE32-E72D297353CC}">
              <c16:uniqueId val="{00000000-528C-4B81-A887-2925BCEF1F13}"/>
            </c:ext>
          </c:extLst>
        </c:ser>
        <c:ser>
          <c:idx val="1"/>
          <c:order val="1"/>
          <c:tx>
            <c:strRef>
              <c:f>'FIGURE 7,8,9,10'!$AC$20:$AF$20</c:f>
              <c:strCache>
                <c:ptCount val="1"/>
                <c:pt idx="0">
                  <c:v>Stock ayant atteint ou dépassé l'AOD</c:v>
                </c:pt>
              </c:strCache>
            </c:strRef>
          </c:tx>
          <c:spPr>
            <a:ln w="25400">
              <a:solidFill>
                <a:schemeClr val="tx1"/>
              </a:solidFill>
              <a:prstDash val="sysDash"/>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7,8,9,10'!$AD$22:$AD$33</c:f>
              <c:numCache>
                <c:formatCode>0.00</c:formatCode>
                <c:ptCount val="12"/>
                <c:pt idx="0">
                  <c:v>78.054474708171213</c:v>
                </c:pt>
                <c:pt idx="1">
                  <c:v>85.369649805447466</c:v>
                </c:pt>
                <c:pt idx="2">
                  <c:v>88.871595330739297</c:v>
                </c:pt>
                <c:pt idx="3">
                  <c:v>92.918287937743187</c:v>
                </c:pt>
                <c:pt idx="4" formatCode="0">
                  <c:v>100</c:v>
                </c:pt>
                <c:pt idx="5">
                  <c:v>104.9636186770428</c:v>
                </c:pt>
                <c:pt idx="6">
                  <c:v>102.28599221789882</c:v>
                </c:pt>
                <c:pt idx="7">
                  <c:v>112.09824902723736</c:v>
                </c:pt>
                <c:pt idx="8">
                  <c:v>119.41108949416342</c:v>
                </c:pt>
                <c:pt idx="9">
                  <c:v>125.33579766536967</c:v>
                </c:pt>
                <c:pt idx="10">
                  <c:v>131.63813229571983</c:v>
                </c:pt>
                <c:pt idx="11">
                  <c:v>139.10836575875487</c:v>
                </c:pt>
              </c:numCache>
            </c:numRef>
          </c:val>
          <c:smooth val="0"/>
          <c:extLst>
            <c:ext xmlns:c16="http://schemas.microsoft.com/office/drawing/2014/chart" uri="{C3380CC4-5D6E-409C-BE32-E72D297353CC}">
              <c16:uniqueId val="{00000001-528C-4B81-A887-2925BCEF1F13}"/>
            </c:ext>
          </c:extLst>
        </c:ser>
        <c:ser>
          <c:idx val="3"/>
          <c:order val="3"/>
          <c:tx>
            <c:strRef>
              <c:f>'FIGURE 7,8,9,10'!$X$20</c:f>
              <c:strCache>
                <c:ptCount val="1"/>
                <c:pt idx="0">
                  <c:v>Départs en retraite après AOD</c:v>
                </c:pt>
              </c:strCache>
            </c:strRef>
          </c:tx>
          <c:spPr>
            <a:ln w="25400">
              <a:solidFill>
                <a:schemeClr val="accent1"/>
              </a:solidFill>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7,8,9,10'!$Y$22:$Y$26</c:f>
              <c:numCache>
                <c:formatCode>0.00</c:formatCode>
                <c:ptCount val="5"/>
                <c:pt idx="0">
                  <c:v>81.081081081081081</c:v>
                </c:pt>
                <c:pt idx="1">
                  <c:v>95.419147961520849</c:v>
                </c:pt>
                <c:pt idx="2">
                  <c:v>103.20659642693542</c:v>
                </c:pt>
                <c:pt idx="3">
                  <c:v>98.488318827301882</c:v>
                </c:pt>
                <c:pt idx="4" formatCode="0">
                  <c:v>100</c:v>
                </c:pt>
              </c:numCache>
            </c:numRef>
          </c:val>
          <c:smooth val="0"/>
          <c:extLst>
            <c:ext xmlns:c16="http://schemas.microsoft.com/office/drawing/2014/chart" uri="{C3380CC4-5D6E-409C-BE32-E72D297353CC}">
              <c16:uniqueId val="{00000002-528C-4B81-A887-2925BCEF1F13}"/>
            </c:ext>
          </c:extLst>
        </c:ser>
        <c:ser>
          <c:idx val="4"/>
          <c:order val="5"/>
          <c:tx>
            <c:strRef>
              <c:f>'FIGURE 7,8,9,10'!$AC$20:$AG$20</c:f>
              <c:strCache>
                <c:ptCount val="1"/>
                <c:pt idx="0">
                  <c:v>Stock ayant atteint ou dépassé l'AOD</c:v>
                </c:pt>
              </c:strCache>
            </c:strRef>
          </c:tx>
          <c:spPr>
            <a:ln w="25400">
              <a:solidFill>
                <a:schemeClr val="tx1"/>
              </a:solidFill>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7,8,9,10'!$AD$22:$AD$26</c:f>
              <c:numCache>
                <c:formatCode>0.00</c:formatCode>
                <c:ptCount val="5"/>
                <c:pt idx="0">
                  <c:v>78.054474708171213</c:v>
                </c:pt>
                <c:pt idx="1">
                  <c:v>85.369649805447466</c:v>
                </c:pt>
                <c:pt idx="2">
                  <c:v>88.871595330739297</c:v>
                </c:pt>
                <c:pt idx="3">
                  <c:v>92.918287937743187</c:v>
                </c:pt>
                <c:pt idx="4" formatCode="0">
                  <c:v>100</c:v>
                </c:pt>
              </c:numCache>
            </c:numRef>
          </c:val>
          <c:smooth val="0"/>
          <c:extLst>
            <c:ext xmlns:c16="http://schemas.microsoft.com/office/drawing/2014/chart" uri="{C3380CC4-5D6E-409C-BE32-E72D297353CC}">
              <c16:uniqueId val="{00000006-528C-4B81-A887-2925BCEF1F13}"/>
            </c:ext>
          </c:extLst>
        </c:ser>
        <c:dLbls>
          <c:showLegendKey val="0"/>
          <c:showVal val="0"/>
          <c:showCatName val="0"/>
          <c:showSerName val="0"/>
          <c:showPercent val="0"/>
          <c:showBubbleSize val="0"/>
        </c:dLbls>
        <c:marker val="1"/>
        <c:smooth val="0"/>
        <c:axId val="140248960"/>
        <c:axId val="140250496"/>
      </c:lineChart>
      <c:lineChart>
        <c:grouping val="standard"/>
        <c:varyColors val="0"/>
        <c:ser>
          <c:idx val="2"/>
          <c:order val="2"/>
          <c:tx>
            <c:strRef>
              <c:f>'FIGURE 7,8,9,10'!$V$4:$Y$4</c:f>
              <c:strCache>
                <c:ptCount val="1"/>
                <c:pt idx="0">
                  <c:v>Taux de départ en retraite après AOD</c:v>
                </c:pt>
              </c:strCache>
            </c:strRef>
          </c:tx>
          <c:spPr>
            <a:ln w="25400">
              <a:solidFill>
                <a:srgbClr val="7030A0"/>
              </a:solidFill>
              <a:prstDash val="sysDot"/>
            </a:ln>
          </c:spPr>
          <c:marker>
            <c:symbol val="none"/>
          </c:marker>
          <c:cat>
            <c:numRef>
              <c:f>'FIGURE 7,8,9,10'!$M$74:$M$85</c:f>
              <c:numCache>
                <c:formatCode>General</c:formatCode>
                <c:ptCount val="12"/>
              </c:numCache>
            </c:numRef>
          </c:cat>
          <c:val>
            <c:numRef>
              <c:f>'FIGURE 7,8,9,10'!$W$6:$W$17</c:f>
              <c:numCache>
                <c:formatCode>0%</c:formatCode>
                <c:ptCount val="12"/>
                <c:pt idx="0">
                  <c:v>0.44117647058823528</c:v>
                </c:pt>
                <c:pt idx="1">
                  <c:v>0.47470373746581584</c:v>
                </c:pt>
                <c:pt idx="2">
                  <c:v>0.49321366024518387</c:v>
                </c:pt>
                <c:pt idx="3">
                  <c:v>0.45016750418760471</c:v>
                </c:pt>
                <c:pt idx="4">
                  <c:v>0.42470817120622567</c:v>
                </c:pt>
                <c:pt idx="5">
                  <c:v>0.45222821322192419</c:v>
                </c:pt>
                <c:pt idx="6">
                  <c:v>0.44464098906324295</c:v>
                </c:pt>
                <c:pt idx="7">
                  <c:v>0.45035361906332161</c:v>
                </c:pt>
                <c:pt idx="8">
                  <c:v>0.44951961067039448</c:v>
                </c:pt>
                <c:pt idx="9">
                  <c:v>0.453426282081133</c:v>
                </c:pt>
                <c:pt idx="10">
                  <c:v>0.43796813573349891</c:v>
                </c:pt>
                <c:pt idx="11">
                  <c:v>0.42352559449635463</c:v>
                </c:pt>
              </c:numCache>
            </c:numRef>
          </c:val>
          <c:smooth val="0"/>
          <c:extLst>
            <c:ext xmlns:c16="http://schemas.microsoft.com/office/drawing/2014/chart" uri="{C3380CC4-5D6E-409C-BE32-E72D297353CC}">
              <c16:uniqueId val="{00000004-528C-4B81-A887-2925BCEF1F13}"/>
            </c:ext>
          </c:extLst>
        </c:ser>
        <c:ser>
          <c:idx val="5"/>
          <c:order val="4"/>
          <c:tx>
            <c:strRef>
              <c:f>'FIGURE 7,8,9,10'!$V$4:$Y$4</c:f>
              <c:strCache>
                <c:ptCount val="1"/>
                <c:pt idx="0">
                  <c:v>Taux de départ en retraite après AOD</c:v>
                </c:pt>
              </c:strCache>
            </c:strRef>
          </c:tx>
          <c:spPr>
            <a:ln w="25400">
              <a:solidFill>
                <a:srgbClr val="7030A0"/>
              </a:solidFill>
            </a:ln>
          </c:spPr>
          <c:marker>
            <c:symbol val="none"/>
          </c:marker>
          <c:cat>
            <c:numRef>
              <c:f>'FIGURE 7,8,9,10'!$M$74:$M$85</c:f>
              <c:numCache>
                <c:formatCode>General</c:formatCode>
                <c:ptCount val="12"/>
              </c:numCache>
            </c:numRef>
          </c:cat>
          <c:val>
            <c:numRef>
              <c:f>'FIGURE 7,8,9,10'!$W$6:$W$10</c:f>
              <c:numCache>
                <c:formatCode>0%</c:formatCode>
                <c:ptCount val="5"/>
                <c:pt idx="0">
                  <c:v>0.44117647058823528</c:v>
                </c:pt>
                <c:pt idx="1">
                  <c:v>0.47470373746581584</c:v>
                </c:pt>
                <c:pt idx="2">
                  <c:v>0.49321366024518387</c:v>
                </c:pt>
                <c:pt idx="3">
                  <c:v>0.45016750418760471</c:v>
                </c:pt>
                <c:pt idx="4">
                  <c:v>0.42470817120622567</c:v>
                </c:pt>
              </c:numCache>
            </c:numRef>
          </c:val>
          <c:smooth val="0"/>
          <c:extLst>
            <c:ext xmlns:c16="http://schemas.microsoft.com/office/drawing/2014/chart" uri="{C3380CC4-5D6E-409C-BE32-E72D297353CC}">
              <c16:uniqueId val="{00000005-528C-4B81-A887-2925BCEF1F13}"/>
            </c:ext>
          </c:extLst>
        </c:ser>
        <c:dLbls>
          <c:showLegendKey val="0"/>
          <c:showVal val="0"/>
          <c:showCatName val="0"/>
          <c:showSerName val="0"/>
          <c:showPercent val="0"/>
          <c:showBubbleSize val="0"/>
        </c:dLbls>
        <c:marker val="1"/>
        <c:smooth val="0"/>
        <c:axId val="794186480"/>
        <c:axId val="794189432"/>
      </c:lineChart>
      <c:catAx>
        <c:axId val="14024896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40250496"/>
        <c:crosses val="autoZero"/>
        <c:auto val="1"/>
        <c:lblAlgn val="ctr"/>
        <c:lblOffset val="100"/>
        <c:noMultiLvlLbl val="0"/>
      </c:catAx>
      <c:valAx>
        <c:axId val="140250496"/>
        <c:scaling>
          <c:orientation val="minMax"/>
          <c:min val="60"/>
        </c:scaling>
        <c:delete val="0"/>
        <c:axPos val="l"/>
        <c:majorGridlines/>
        <c:title>
          <c:tx>
            <c:rich>
              <a:bodyPr/>
              <a:lstStyle/>
              <a:p>
                <a:pPr>
                  <a:defRPr/>
                </a:pPr>
                <a:r>
                  <a:rPr lang="fr-FR"/>
                  <a:t>Indice base 100 en</a:t>
                </a:r>
                <a:r>
                  <a:rPr lang="fr-FR" baseline="0"/>
                  <a:t> </a:t>
                </a:r>
                <a:r>
                  <a:rPr lang="fr-FR"/>
                  <a:t>2020</a:t>
                </a:r>
              </a:p>
            </c:rich>
          </c:tx>
          <c:layout/>
          <c:overlay val="0"/>
        </c:title>
        <c:numFmt formatCode="#,##0" sourceLinked="0"/>
        <c:majorTickMark val="out"/>
        <c:minorTickMark val="none"/>
        <c:tickLblPos val="nextTo"/>
        <c:crossAx val="140248960"/>
        <c:crosses val="autoZero"/>
        <c:crossBetween val="midCat"/>
        <c:majorUnit val="20"/>
      </c:valAx>
      <c:valAx>
        <c:axId val="794189432"/>
        <c:scaling>
          <c:orientation val="minMax"/>
          <c:max val="0.5"/>
          <c:min val="0"/>
        </c:scaling>
        <c:delete val="0"/>
        <c:axPos val="r"/>
        <c:numFmt formatCode="0%" sourceLinked="1"/>
        <c:majorTickMark val="out"/>
        <c:minorTickMark val="none"/>
        <c:tickLblPos val="nextTo"/>
        <c:crossAx val="794186480"/>
        <c:crosses val="max"/>
        <c:crossBetween val="between"/>
        <c:majorUnit val="0.1"/>
      </c:valAx>
      <c:catAx>
        <c:axId val="794186480"/>
        <c:scaling>
          <c:orientation val="minMax"/>
        </c:scaling>
        <c:delete val="1"/>
        <c:axPos val="b"/>
        <c:numFmt formatCode="General" sourceLinked="1"/>
        <c:majorTickMark val="out"/>
        <c:minorTickMark val="none"/>
        <c:tickLblPos val="nextTo"/>
        <c:crossAx val="794189432"/>
        <c:crosses val="autoZero"/>
        <c:auto val="1"/>
        <c:lblAlgn val="ctr"/>
        <c:lblOffset val="100"/>
        <c:noMultiLvlLbl val="0"/>
      </c:catAx>
    </c:plotArea>
    <c:plotVisOnly val="1"/>
    <c:dispBlanksAs val="gap"/>
    <c:showDLblsOverMax val="0"/>
  </c:chart>
  <c:spPr>
    <a:ln>
      <a:solidFill>
        <a:schemeClr val="bg1"/>
      </a:solidFill>
    </a:ln>
  </c:spPr>
  <c:txPr>
    <a:bodyPr/>
    <a:lstStyle/>
    <a:p>
      <a:pPr>
        <a:defRPr sz="900">
          <a:latin typeface="Arial Narrow" panose="020B060602020203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a:t>Figure 9</a:t>
            </a:r>
            <a:r>
              <a:rPr lang="en-US" sz="900" b="1" baseline="0"/>
              <a:t> </a:t>
            </a:r>
            <a:r>
              <a:rPr lang="en-US" sz="900" b="1"/>
              <a:t>- EC des EPSCP</a:t>
            </a:r>
          </a:p>
        </c:rich>
      </c:tx>
      <c:layout>
        <c:manualLayout>
          <c:xMode val="edge"/>
          <c:yMode val="edge"/>
          <c:x val="7.2123186025358915E-2"/>
          <c:y val="5.0336232655739638E-2"/>
        </c:manualLayout>
      </c:layout>
      <c:overlay val="0"/>
    </c:title>
    <c:autoTitleDeleted val="0"/>
    <c:plotArea>
      <c:layout>
        <c:manualLayout>
          <c:layoutTarget val="inner"/>
          <c:xMode val="edge"/>
          <c:yMode val="edge"/>
          <c:x val="0.1308045007158386"/>
          <c:y val="0.15531921867464199"/>
          <c:w val="0.74807132774057283"/>
          <c:h val="0.65171206058203823"/>
        </c:manualLayout>
      </c:layout>
      <c:lineChart>
        <c:grouping val="standard"/>
        <c:varyColors val="0"/>
        <c:ser>
          <c:idx val="19"/>
          <c:order val="0"/>
          <c:tx>
            <c:strRef>
              <c:f>'FIGURE 7,8,9,10'!$AC$20:$AF$20</c:f>
              <c:strCache>
                <c:ptCount val="1"/>
                <c:pt idx="0">
                  <c:v>Stock ayant atteint ou dépassé l'AOD</c:v>
                </c:pt>
              </c:strCache>
            </c:strRef>
          </c:tx>
          <c:spPr>
            <a:ln w="25400">
              <a:solidFill>
                <a:schemeClr val="tx1"/>
              </a:solidFill>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7,8,9,10'!$AF$22:$AF$26</c:f>
              <c:numCache>
                <c:formatCode>0.00</c:formatCode>
                <c:ptCount val="5"/>
                <c:pt idx="0">
                  <c:v>87.836331474266657</c:v>
                </c:pt>
                <c:pt idx="1">
                  <c:v>88.115922430869759</c:v>
                </c:pt>
                <c:pt idx="2">
                  <c:v>90.947100660053948</c:v>
                </c:pt>
                <c:pt idx="3">
                  <c:v>94.844379308076341</c:v>
                </c:pt>
                <c:pt idx="4" formatCode="0">
                  <c:v>100</c:v>
                </c:pt>
              </c:numCache>
            </c:numRef>
          </c:val>
          <c:smooth val="0"/>
          <c:extLst>
            <c:ext xmlns:c16="http://schemas.microsoft.com/office/drawing/2014/chart" uri="{C3380CC4-5D6E-409C-BE32-E72D297353CC}">
              <c16:uniqueId val="{00000000-F4F0-4775-B1E7-BBED8DFEE9EF}"/>
            </c:ext>
          </c:extLst>
        </c:ser>
        <c:ser>
          <c:idx val="0"/>
          <c:order val="1"/>
          <c:tx>
            <c:strRef>
              <c:f>'FIGURE 7,8,9,10'!$AC$20:$AF$20</c:f>
              <c:strCache>
                <c:ptCount val="1"/>
                <c:pt idx="0">
                  <c:v>Stock ayant atteint ou dépassé l'AOD</c:v>
                </c:pt>
              </c:strCache>
            </c:strRef>
          </c:tx>
          <c:spPr>
            <a:ln w="25400">
              <a:solidFill>
                <a:schemeClr val="tx1"/>
              </a:solidFill>
              <a:prstDash val="sysDash"/>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7,8,9,10'!$AF$22:$AF$33</c:f>
              <c:numCache>
                <c:formatCode>0.00</c:formatCode>
                <c:ptCount val="12"/>
                <c:pt idx="0">
                  <c:v>87.836331474266657</c:v>
                </c:pt>
                <c:pt idx="1">
                  <c:v>88.115922430869759</c:v>
                </c:pt>
                <c:pt idx="2">
                  <c:v>90.947100660053948</c:v>
                </c:pt>
                <c:pt idx="3">
                  <c:v>94.844379308076341</c:v>
                </c:pt>
                <c:pt idx="4" formatCode="0">
                  <c:v>100</c:v>
                </c:pt>
                <c:pt idx="5">
                  <c:v>107.16483805653219</c:v>
                </c:pt>
                <c:pt idx="6">
                  <c:v>115.87108115812788</c:v>
                </c:pt>
                <c:pt idx="7">
                  <c:v>124.49454340786656</c:v>
                </c:pt>
                <c:pt idx="8">
                  <c:v>132.33624741424052</c:v>
                </c:pt>
                <c:pt idx="9">
                  <c:v>141.2557471474413</c:v>
                </c:pt>
                <c:pt idx="10">
                  <c:v>149.86075273926042</c:v>
                </c:pt>
                <c:pt idx="11">
                  <c:v>159.7288515938512</c:v>
                </c:pt>
              </c:numCache>
            </c:numRef>
          </c:val>
          <c:smooth val="0"/>
          <c:extLst>
            <c:ext xmlns:c16="http://schemas.microsoft.com/office/drawing/2014/chart" uri="{C3380CC4-5D6E-409C-BE32-E72D297353CC}">
              <c16:uniqueId val="{00000001-F4F0-4775-B1E7-BBED8DFEE9EF}"/>
            </c:ext>
          </c:extLst>
        </c:ser>
        <c:ser>
          <c:idx val="2"/>
          <c:order val="3"/>
          <c:tx>
            <c:strRef>
              <c:f>'FIGURE 7,8,9,10'!$X$20:$AA$20</c:f>
              <c:strCache>
                <c:ptCount val="1"/>
                <c:pt idx="0">
                  <c:v>Départs en retraite après AOD</c:v>
                </c:pt>
              </c:strCache>
            </c:strRef>
          </c:tx>
          <c:spPr>
            <a:ln w="25400">
              <a:solidFill>
                <a:schemeClr val="accent1"/>
              </a:solidFill>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7,8,9,10'!$AA$22:$AA$26</c:f>
              <c:numCache>
                <c:formatCode>0.00</c:formatCode>
                <c:ptCount val="5"/>
                <c:pt idx="0">
                  <c:v>117.55468419636337</c:v>
                </c:pt>
                <c:pt idx="1">
                  <c:v>112.04013377926421</c:v>
                </c:pt>
                <c:pt idx="2">
                  <c:v>110.01806788913235</c:v>
                </c:pt>
                <c:pt idx="3">
                  <c:v>101.74624226348365</c:v>
                </c:pt>
                <c:pt idx="4" formatCode="0">
                  <c:v>100</c:v>
                </c:pt>
              </c:numCache>
            </c:numRef>
          </c:val>
          <c:smooth val="0"/>
          <c:extLst>
            <c:ext xmlns:c16="http://schemas.microsoft.com/office/drawing/2014/chart" uri="{C3380CC4-5D6E-409C-BE32-E72D297353CC}">
              <c16:uniqueId val="{00000002-F4F0-4775-B1E7-BBED8DFEE9EF}"/>
            </c:ext>
          </c:extLst>
        </c:ser>
        <c:ser>
          <c:idx val="4"/>
          <c:order val="5"/>
          <c:tx>
            <c:strRef>
              <c:f>'FIGURE 7,8,9,10'!$X$20:$AA$20</c:f>
              <c:strCache>
                <c:ptCount val="1"/>
                <c:pt idx="0">
                  <c:v>Départs en retraite après AOD</c:v>
                </c:pt>
              </c:strCache>
            </c:strRef>
          </c:tx>
          <c:spPr>
            <a:ln w="25400">
              <a:solidFill>
                <a:schemeClr val="accent1"/>
              </a:solidFill>
              <a:prstDash val="sysDash"/>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7,8,9,10'!$AA$22:$AA$33</c:f>
              <c:numCache>
                <c:formatCode>0.00</c:formatCode>
                <c:ptCount val="12"/>
                <c:pt idx="0">
                  <c:v>117.55468419636337</c:v>
                </c:pt>
                <c:pt idx="1">
                  <c:v>112.04013377926421</c:v>
                </c:pt>
                <c:pt idx="2">
                  <c:v>110.01806788913235</c:v>
                </c:pt>
                <c:pt idx="3">
                  <c:v>101.74624226348365</c:v>
                </c:pt>
                <c:pt idx="4" formatCode="0">
                  <c:v>100</c:v>
                </c:pt>
                <c:pt idx="5">
                  <c:v>102.83704301695306</c:v>
                </c:pt>
                <c:pt idx="6">
                  <c:v>88.428862491831012</c:v>
                </c:pt>
                <c:pt idx="7">
                  <c:v>115.45957790335603</c:v>
                </c:pt>
                <c:pt idx="8">
                  <c:v>119.0491292815131</c:v>
                </c:pt>
                <c:pt idx="9">
                  <c:v>128.03309883519779</c:v>
                </c:pt>
                <c:pt idx="10">
                  <c:v>149.84142544112561</c:v>
                </c:pt>
                <c:pt idx="11">
                  <c:v>149.75781340099181</c:v>
                </c:pt>
              </c:numCache>
            </c:numRef>
          </c:val>
          <c:smooth val="0"/>
          <c:extLst>
            <c:ext xmlns:c16="http://schemas.microsoft.com/office/drawing/2014/chart" uri="{C3380CC4-5D6E-409C-BE32-E72D297353CC}">
              <c16:uniqueId val="{00000003-F4F0-4775-B1E7-BBED8DFEE9EF}"/>
            </c:ext>
          </c:extLst>
        </c:ser>
        <c:dLbls>
          <c:showLegendKey val="0"/>
          <c:showVal val="0"/>
          <c:showCatName val="0"/>
          <c:showSerName val="0"/>
          <c:showPercent val="0"/>
          <c:showBubbleSize val="0"/>
        </c:dLbls>
        <c:marker val="1"/>
        <c:smooth val="0"/>
        <c:axId val="140883840"/>
        <c:axId val="140885376"/>
      </c:lineChart>
      <c:lineChart>
        <c:grouping val="standard"/>
        <c:varyColors val="0"/>
        <c:ser>
          <c:idx val="1"/>
          <c:order val="2"/>
          <c:tx>
            <c:strRef>
              <c:f>'FIGURE 7,8,9,10'!$V$4:$Y$4</c:f>
              <c:strCache>
                <c:ptCount val="1"/>
                <c:pt idx="0">
                  <c:v>Taux de départ en retraite après AOD</c:v>
                </c:pt>
              </c:strCache>
            </c:strRef>
          </c:tx>
          <c:spPr>
            <a:ln w="25400">
              <a:solidFill>
                <a:srgbClr val="7030A0"/>
              </a:solidFill>
              <a:prstDash val="sysDot"/>
            </a:ln>
          </c:spPr>
          <c:marker>
            <c:symbol val="none"/>
          </c:marker>
          <c:cat>
            <c:numRef>
              <c:f>'FIGURE 7,8,9,10'!$M$6:$M$17</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7,8,9,10'!$Y$6:$Y$17</c:f>
              <c:numCache>
                <c:formatCode>0%</c:formatCode>
                <c:ptCount val="12"/>
                <c:pt idx="0">
                  <c:v>0.25447661052916276</c:v>
                </c:pt>
                <c:pt idx="1">
                  <c:v>0.24176940864173208</c:v>
                </c:pt>
                <c:pt idx="2">
                  <c:v>0.23001559209786049</c:v>
                </c:pt>
                <c:pt idx="3">
                  <c:v>0.20398061713052612</c:v>
                </c:pt>
                <c:pt idx="4">
                  <c:v>0.19014377919258518</c:v>
                </c:pt>
                <c:pt idx="5">
                  <c:v>0.18246492370863998</c:v>
                </c:pt>
                <c:pt idx="6">
                  <c:v>0.14511125585297732</c:v>
                </c:pt>
                <c:pt idx="7">
                  <c:v>0.17634443956792401</c:v>
                </c:pt>
                <c:pt idx="8">
                  <c:v>0.17105254073222026</c:v>
                </c:pt>
                <c:pt idx="9">
                  <c:v>0.17234482678323551</c:v>
                </c:pt>
                <c:pt idx="10">
                  <c:v>0.19011925665788706</c:v>
                </c:pt>
                <c:pt idx="11">
                  <c:v>0.17827409587898604</c:v>
                </c:pt>
              </c:numCache>
            </c:numRef>
          </c:val>
          <c:smooth val="0"/>
          <c:extLst>
            <c:ext xmlns:c16="http://schemas.microsoft.com/office/drawing/2014/chart" uri="{C3380CC4-5D6E-409C-BE32-E72D297353CC}">
              <c16:uniqueId val="{00000004-F4F0-4775-B1E7-BBED8DFEE9EF}"/>
            </c:ext>
          </c:extLst>
        </c:ser>
        <c:ser>
          <c:idx val="3"/>
          <c:order val="4"/>
          <c:tx>
            <c:strRef>
              <c:f>'FIGURE 7,8,9,10'!$V$4:$Y$4</c:f>
              <c:strCache>
                <c:ptCount val="1"/>
                <c:pt idx="0">
                  <c:v>Taux de départ en retraite après AOD</c:v>
                </c:pt>
              </c:strCache>
            </c:strRef>
          </c:tx>
          <c:spPr>
            <a:ln w="25400">
              <a:solidFill>
                <a:srgbClr val="7030A0"/>
              </a:solidFill>
              <a:prstDash val="solid"/>
            </a:ln>
          </c:spPr>
          <c:marker>
            <c:symbol val="none"/>
          </c:marker>
          <c:cat>
            <c:numRef>
              <c:f>'FIGURE 7,8,9,10'!$M$6:$M$17</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7,8,9,10'!$Y$6:$Y$10</c:f>
              <c:numCache>
                <c:formatCode>0%</c:formatCode>
                <c:ptCount val="5"/>
                <c:pt idx="0">
                  <c:v>0.25447661052916276</c:v>
                </c:pt>
                <c:pt idx="1">
                  <c:v>0.24176940864173208</c:v>
                </c:pt>
                <c:pt idx="2">
                  <c:v>0.23001559209786049</c:v>
                </c:pt>
                <c:pt idx="3">
                  <c:v>0.20398061713052612</c:v>
                </c:pt>
                <c:pt idx="4">
                  <c:v>0.19014377919258518</c:v>
                </c:pt>
              </c:numCache>
            </c:numRef>
          </c:val>
          <c:smooth val="0"/>
          <c:extLst>
            <c:ext xmlns:c16="http://schemas.microsoft.com/office/drawing/2014/chart" uri="{C3380CC4-5D6E-409C-BE32-E72D297353CC}">
              <c16:uniqueId val="{00000005-F4F0-4775-B1E7-BBED8DFEE9EF}"/>
            </c:ext>
          </c:extLst>
        </c:ser>
        <c:dLbls>
          <c:showLegendKey val="0"/>
          <c:showVal val="0"/>
          <c:showCatName val="0"/>
          <c:showSerName val="0"/>
          <c:showPercent val="0"/>
          <c:showBubbleSize val="0"/>
        </c:dLbls>
        <c:marker val="1"/>
        <c:smooth val="0"/>
        <c:axId val="697498704"/>
        <c:axId val="697495096"/>
      </c:lineChart>
      <c:catAx>
        <c:axId val="14088384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40885376"/>
        <c:crosses val="autoZero"/>
        <c:auto val="1"/>
        <c:lblAlgn val="ctr"/>
        <c:lblOffset val="100"/>
        <c:noMultiLvlLbl val="0"/>
      </c:catAx>
      <c:valAx>
        <c:axId val="140885376"/>
        <c:scaling>
          <c:orientation val="minMax"/>
          <c:min val="60"/>
        </c:scaling>
        <c:delete val="0"/>
        <c:axPos val="l"/>
        <c:majorGridlines/>
        <c:title>
          <c:tx>
            <c:rich>
              <a:bodyPr/>
              <a:lstStyle/>
              <a:p>
                <a:pPr>
                  <a:defRPr/>
                </a:pPr>
                <a:r>
                  <a:rPr lang="fr-FR"/>
                  <a:t>Indice base 100 en 2020</a:t>
                </a:r>
              </a:p>
            </c:rich>
          </c:tx>
          <c:layout/>
          <c:overlay val="0"/>
        </c:title>
        <c:numFmt formatCode="0" sourceLinked="0"/>
        <c:majorTickMark val="out"/>
        <c:minorTickMark val="none"/>
        <c:tickLblPos val="nextTo"/>
        <c:crossAx val="140883840"/>
        <c:crosses val="autoZero"/>
        <c:crossBetween val="midCat"/>
      </c:valAx>
      <c:valAx>
        <c:axId val="697495096"/>
        <c:scaling>
          <c:orientation val="minMax"/>
          <c:max val="0.30000000000000004"/>
          <c:min val="0"/>
        </c:scaling>
        <c:delete val="0"/>
        <c:axPos val="r"/>
        <c:numFmt formatCode="0%" sourceLinked="1"/>
        <c:majorTickMark val="out"/>
        <c:minorTickMark val="none"/>
        <c:tickLblPos val="nextTo"/>
        <c:crossAx val="697498704"/>
        <c:crosses val="max"/>
        <c:crossBetween val="between"/>
        <c:majorUnit val="5.000000000000001E-2"/>
      </c:valAx>
      <c:catAx>
        <c:axId val="697498704"/>
        <c:scaling>
          <c:orientation val="minMax"/>
        </c:scaling>
        <c:delete val="1"/>
        <c:axPos val="b"/>
        <c:numFmt formatCode="General" sourceLinked="1"/>
        <c:majorTickMark val="out"/>
        <c:minorTickMark val="none"/>
        <c:tickLblPos val="nextTo"/>
        <c:crossAx val="697495096"/>
        <c:crosses val="autoZero"/>
        <c:auto val="1"/>
        <c:lblAlgn val="ctr"/>
        <c:lblOffset val="100"/>
        <c:noMultiLvlLbl val="0"/>
      </c:catAx>
    </c:plotArea>
    <c:plotVisOnly val="1"/>
    <c:dispBlanksAs val="gap"/>
    <c:showDLblsOverMax val="0"/>
  </c:chart>
  <c:spPr>
    <a:ln>
      <a:solidFill>
        <a:schemeClr val="bg1"/>
      </a:solidFill>
    </a:ln>
  </c:spPr>
  <c:txPr>
    <a:bodyPr/>
    <a:lstStyle/>
    <a:p>
      <a:pPr>
        <a:defRPr sz="900">
          <a:latin typeface="Arial Narrow" panose="020B0606020202030204" pitchFamily="34"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Figure 8</a:t>
            </a:r>
            <a:r>
              <a:rPr lang="en-US" sz="900" baseline="0"/>
              <a:t> </a:t>
            </a:r>
            <a:r>
              <a:rPr lang="en-US" sz="900"/>
              <a:t>- </a:t>
            </a:r>
            <a:r>
              <a:rPr lang="en-US" sz="900" b="1"/>
              <a:t>ITA</a:t>
            </a:r>
          </a:p>
        </c:rich>
      </c:tx>
      <c:layout>
        <c:manualLayout>
          <c:xMode val="edge"/>
          <c:yMode val="edge"/>
          <c:x val="6.7856234946632593E-2"/>
          <c:y val="5.5079372633359623E-2"/>
        </c:manualLayout>
      </c:layout>
      <c:overlay val="0"/>
    </c:title>
    <c:autoTitleDeleted val="0"/>
    <c:plotArea>
      <c:layout>
        <c:manualLayout>
          <c:layoutTarget val="inner"/>
          <c:xMode val="edge"/>
          <c:yMode val="edge"/>
          <c:x val="0.11882472766650765"/>
          <c:y val="0.14377249550619389"/>
          <c:w val="0.77835013072424486"/>
          <c:h val="0.63574418487176743"/>
        </c:manualLayout>
      </c:layout>
      <c:lineChart>
        <c:grouping val="standard"/>
        <c:varyColors val="0"/>
        <c:ser>
          <c:idx val="21"/>
          <c:order val="0"/>
          <c:tx>
            <c:strRef>
              <c:f>'FIGURE 7,8,9,10'!$X$20:$AA$20</c:f>
              <c:strCache>
                <c:ptCount val="1"/>
                <c:pt idx="0">
                  <c:v>Départs en retraite après AOD</c:v>
                </c:pt>
              </c:strCache>
            </c:strRef>
          </c:tx>
          <c:spPr>
            <a:ln w="25400">
              <a:solidFill>
                <a:schemeClr val="accent1"/>
              </a:solidFill>
              <a:prstDash val="sysDash"/>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7,8,9,10'!$X$22:$X$33</c:f>
              <c:numCache>
                <c:formatCode>0.00</c:formatCode>
                <c:ptCount val="12"/>
                <c:pt idx="0">
                  <c:v>86.959021105362581</c:v>
                </c:pt>
                <c:pt idx="1">
                  <c:v>89.385727190605252</c:v>
                </c:pt>
                <c:pt idx="2">
                  <c:v>91.732364293339913</c:v>
                </c:pt>
                <c:pt idx="3">
                  <c:v>99.809066272480905</c:v>
                </c:pt>
                <c:pt idx="4" formatCode="0">
                  <c:v>100</c:v>
                </c:pt>
                <c:pt idx="5">
                  <c:v>108.40724316334072</c:v>
                </c:pt>
                <c:pt idx="6">
                  <c:v>106.49379978648273</c:v>
                </c:pt>
                <c:pt idx="7">
                  <c:v>122.40289069557365</c:v>
                </c:pt>
                <c:pt idx="8">
                  <c:v>127.42054693274206</c:v>
                </c:pt>
                <c:pt idx="9">
                  <c:v>140.92962141742632</c:v>
                </c:pt>
                <c:pt idx="10">
                  <c:v>144.47934630861459</c:v>
                </c:pt>
                <c:pt idx="11">
                  <c:v>146.65147409049848</c:v>
                </c:pt>
              </c:numCache>
            </c:numRef>
          </c:val>
          <c:smooth val="0"/>
          <c:extLst>
            <c:ext xmlns:c16="http://schemas.microsoft.com/office/drawing/2014/chart" uri="{C3380CC4-5D6E-409C-BE32-E72D297353CC}">
              <c16:uniqueId val="{00000000-CAF0-45A2-A8DB-4CAB62875FB6}"/>
            </c:ext>
          </c:extLst>
        </c:ser>
        <c:ser>
          <c:idx val="0"/>
          <c:order val="1"/>
          <c:tx>
            <c:strRef>
              <c:f>'FIGURE 7,8,9,10'!$AC$20:$AF$20</c:f>
              <c:strCache>
                <c:ptCount val="1"/>
                <c:pt idx="0">
                  <c:v>Stock ayant atteint ou dépassé l'AOD</c:v>
                </c:pt>
              </c:strCache>
            </c:strRef>
          </c:tx>
          <c:spPr>
            <a:ln w="25400">
              <a:solidFill>
                <a:schemeClr val="tx1"/>
              </a:solidFill>
              <a:prstDash val="sysDash"/>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7,8,9,10'!$AC$22:$AC$33</c:f>
              <c:numCache>
                <c:formatCode>0.00</c:formatCode>
                <c:ptCount val="12"/>
                <c:pt idx="0">
                  <c:v>73.225010646264991</c:v>
                </c:pt>
                <c:pt idx="1">
                  <c:v>81.496791435997594</c:v>
                </c:pt>
                <c:pt idx="2">
                  <c:v>86.772933523252902</c:v>
                </c:pt>
                <c:pt idx="3">
                  <c:v>91.293557908339338</c:v>
                </c:pt>
                <c:pt idx="4" formatCode="0">
                  <c:v>100</c:v>
                </c:pt>
                <c:pt idx="5">
                  <c:v>107.65943699613798</c:v>
                </c:pt>
                <c:pt idx="6">
                  <c:v>106.5845313440726</c:v>
                </c:pt>
                <c:pt idx="7">
                  <c:v>118.50320856400241</c:v>
                </c:pt>
                <c:pt idx="8">
                  <c:v>123.36377920380623</c:v>
                </c:pt>
                <c:pt idx="9">
                  <c:v>134.11724107549304</c:v>
                </c:pt>
                <c:pt idx="10">
                  <c:v>139.81703108709377</c:v>
                </c:pt>
                <c:pt idx="11">
                  <c:v>150.71440109252705</c:v>
                </c:pt>
              </c:numCache>
            </c:numRef>
          </c:val>
          <c:smooth val="0"/>
          <c:extLst>
            <c:ext xmlns:c16="http://schemas.microsoft.com/office/drawing/2014/chart" uri="{C3380CC4-5D6E-409C-BE32-E72D297353CC}">
              <c16:uniqueId val="{00000001-CAF0-45A2-A8DB-4CAB62875FB6}"/>
            </c:ext>
          </c:extLst>
        </c:ser>
        <c:ser>
          <c:idx val="2"/>
          <c:order val="3"/>
          <c:tx>
            <c:strRef>
              <c:f>'FIGURE 7,8,9,10'!$X$20:$AA$20</c:f>
              <c:strCache>
                <c:ptCount val="1"/>
                <c:pt idx="0">
                  <c:v>Départs en retraite après AOD</c:v>
                </c:pt>
              </c:strCache>
            </c:strRef>
          </c:tx>
          <c:spPr>
            <a:ln w="25400">
              <a:solidFill>
                <a:schemeClr val="accent1"/>
              </a:solidFill>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7,8,9,10'!$X$22:$X$26</c:f>
              <c:numCache>
                <c:formatCode>0.00</c:formatCode>
                <c:ptCount val="5"/>
                <c:pt idx="0">
                  <c:v>86.959021105362581</c:v>
                </c:pt>
                <c:pt idx="1">
                  <c:v>89.385727190605252</c:v>
                </c:pt>
                <c:pt idx="2">
                  <c:v>91.732364293339913</c:v>
                </c:pt>
                <c:pt idx="3">
                  <c:v>99.809066272480905</c:v>
                </c:pt>
                <c:pt idx="4" formatCode="0">
                  <c:v>100</c:v>
                </c:pt>
              </c:numCache>
            </c:numRef>
          </c:val>
          <c:smooth val="0"/>
          <c:extLst>
            <c:ext xmlns:c16="http://schemas.microsoft.com/office/drawing/2014/chart" uri="{C3380CC4-5D6E-409C-BE32-E72D297353CC}">
              <c16:uniqueId val="{00000002-CAF0-45A2-A8DB-4CAB62875FB6}"/>
            </c:ext>
          </c:extLst>
        </c:ser>
        <c:ser>
          <c:idx val="3"/>
          <c:order val="4"/>
          <c:tx>
            <c:strRef>
              <c:f>'FIGURE 7,8,9,10'!$AC$20:$AF$20</c:f>
              <c:strCache>
                <c:ptCount val="1"/>
                <c:pt idx="0">
                  <c:v>Stock ayant atteint ou dépassé l'AOD</c:v>
                </c:pt>
              </c:strCache>
            </c:strRef>
          </c:tx>
          <c:spPr>
            <a:ln w="25400">
              <a:solidFill>
                <a:schemeClr val="tx1"/>
              </a:solidFill>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7,8,9,10'!$AC$22:$AC$26</c:f>
              <c:numCache>
                <c:formatCode>0.00</c:formatCode>
                <c:ptCount val="5"/>
                <c:pt idx="0">
                  <c:v>73.225010646264991</c:v>
                </c:pt>
                <c:pt idx="1">
                  <c:v>81.496791435997594</c:v>
                </c:pt>
                <c:pt idx="2">
                  <c:v>86.772933523252902</c:v>
                </c:pt>
                <c:pt idx="3">
                  <c:v>91.293557908339338</c:v>
                </c:pt>
                <c:pt idx="4" formatCode="0">
                  <c:v>100</c:v>
                </c:pt>
              </c:numCache>
            </c:numRef>
          </c:val>
          <c:smooth val="0"/>
          <c:extLst>
            <c:ext xmlns:c16="http://schemas.microsoft.com/office/drawing/2014/chart" uri="{C3380CC4-5D6E-409C-BE32-E72D297353CC}">
              <c16:uniqueId val="{00000003-CAF0-45A2-A8DB-4CAB62875FB6}"/>
            </c:ext>
          </c:extLst>
        </c:ser>
        <c:dLbls>
          <c:showLegendKey val="0"/>
          <c:showVal val="0"/>
          <c:showCatName val="0"/>
          <c:showSerName val="0"/>
          <c:showPercent val="0"/>
          <c:showBubbleSize val="0"/>
        </c:dLbls>
        <c:marker val="1"/>
        <c:smooth val="0"/>
        <c:axId val="141102080"/>
        <c:axId val="141112064"/>
      </c:lineChart>
      <c:lineChart>
        <c:grouping val="standard"/>
        <c:varyColors val="0"/>
        <c:ser>
          <c:idx val="1"/>
          <c:order val="2"/>
          <c:tx>
            <c:strRef>
              <c:f>'FIGURE 7,8,9,10'!$V$4:$Y$4</c:f>
              <c:strCache>
                <c:ptCount val="1"/>
                <c:pt idx="0">
                  <c:v>Taux de départ en retraite après AOD</c:v>
                </c:pt>
              </c:strCache>
            </c:strRef>
          </c:tx>
          <c:spPr>
            <a:ln w="25400">
              <a:solidFill>
                <a:srgbClr val="7030A0"/>
              </a:solidFill>
              <a:prstDash val="sysDot"/>
            </a:ln>
          </c:spPr>
          <c:marker>
            <c:symbol val="none"/>
          </c:marker>
          <c:cat>
            <c:numRef>
              <c:f>'FIGURE 7,8,9,10'!$M$6:$M$17</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7,8,9,10'!$V$6:$V$17</c:f>
              <c:numCache>
                <c:formatCode>0%</c:formatCode>
                <c:ptCount val="12"/>
                <c:pt idx="0">
                  <c:v>0.42470244958939551</c:v>
                </c:pt>
                <c:pt idx="1">
                  <c:v>0.39224483544600303</c:v>
                </c:pt>
                <c:pt idx="2">
                  <c:v>0.37806621933780665</c:v>
                </c:pt>
                <c:pt idx="3">
                  <c:v>0.39098439761943055</c:v>
                </c:pt>
                <c:pt idx="4">
                  <c:v>0.35762639686339004</c:v>
                </c:pt>
                <c:pt idx="5">
                  <c:v>0.36011048216599606</c:v>
                </c:pt>
                <c:pt idx="6">
                  <c:v>0.3573219624429963</c:v>
                </c:pt>
                <c:pt idx="7">
                  <c:v>0.36939510158055505</c:v>
                </c:pt>
                <c:pt idx="8">
                  <c:v>0.36938679554098047</c:v>
                </c:pt>
                <c:pt idx="9">
                  <c:v>0.37579174992472558</c:v>
                </c:pt>
                <c:pt idx="10">
                  <c:v>0.36955174659188778</c:v>
                </c:pt>
                <c:pt idx="11">
                  <c:v>0.34798557996784724</c:v>
                </c:pt>
              </c:numCache>
            </c:numRef>
          </c:val>
          <c:smooth val="0"/>
          <c:extLst>
            <c:ext xmlns:c16="http://schemas.microsoft.com/office/drawing/2014/chart" uri="{C3380CC4-5D6E-409C-BE32-E72D297353CC}">
              <c16:uniqueId val="{00000004-CAF0-45A2-A8DB-4CAB62875FB6}"/>
            </c:ext>
          </c:extLst>
        </c:ser>
        <c:ser>
          <c:idx val="4"/>
          <c:order val="5"/>
          <c:tx>
            <c:strRef>
              <c:f>'FIGURE 7,8,9,10'!$V$4:$Y$4</c:f>
              <c:strCache>
                <c:ptCount val="1"/>
                <c:pt idx="0">
                  <c:v>Taux de départ en retraite après AOD</c:v>
                </c:pt>
              </c:strCache>
            </c:strRef>
          </c:tx>
          <c:spPr>
            <a:ln w="25400">
              <a:solidFill>
                <a:srgbClr val="7030A0"/>
              </a:solidFill>
            </a:ln>
          </c:spPr>
          <c:marker>
            <c:symbol val="none"/>
          </c:marker>
          <c:cat>
            <c:numRef>
              <c:f>'FIGURE 7,8,9,10'!$M$6:$M$17</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7,8,9,10'!$V$6:$V$10</c:f>
              <c:numCache>
                <c:formatCode>0%</c:formatCode>
                <c:ptCount val="5"/>
                <c:pt idx="0">
                  <c:v>0.42470244958939551</c:v>
                </c:pt>
                <c:pt idx="1">
                  <c:v>0.39224483544600303</c:v>
                </c:pt>
                <c:pt idx="2">
                  <c:v>0.37806621933780665</c:v>
                </c:pt>
                <c:pt idx="3">
                  <c:v>0.39098439761943055</c:v>
                </c:pt>
                <c:pt idx="4">
                  <c:v>0.35762639686339004</c:v>
                </c:pt>
              </c:numCache>
            </c:numRef>
          </c:val>
          <c:smooth val="0"/>
          <c:extLst>
            <c:ext xmlns:c16="http://schemas.microsoft.com/office/drawing/2014/chart" uri="{C3380CC4-5D6E-409C-BE32-E72D297353CC}">
              <c16:uniqueId val="{00000005-CAF0-45A2-A8DB-4CAB62875FB6}"/>
            </c:ext>
          </c:extLst>
        </c:ser>
        <c:dLbls>
          <c:showLegendKey val="0"/>
          <c:showVal val="0"/>
          <c:showCatName val="0"/>
          <c:showSerName val="0"/>
          <c:showPercent val="0"/>
          <c:showBubbleSize val="0"/>
        </c:dLbls>
        <c:marker val="1"/>
        <c:smooth val="0"/>
        <c:axId val="574447088"/>
        <c:axId val="574454960"/>
      </c:lineChart>
      <c:catAx>
        <c:axId val="14110208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41112064"/>
        <c:crosses val="autoZero"/>
        <c:auto val="1"/>
        <c:lblAlgn val="ctr"/>
        <c:lblOffset val="100"/>
        <c:noMultiLvlLbl val="0"/>
      </c:catAx>
      <c:valAx>
        <c:axId val="141112064"/>
        <c:scaling>
          <c:orientation val="minMax"/>
          <c:min val="60"/>
        </c:scaling>
        <c:delete val="0"/>
        <c:axPos val="l"/>
        <c:majorGridlines/>
        <c:title>
          <c:tx>
            <c:rich>
              <a:bodyPr/>
              <a:lstStyle/>
              <a:p>
                <a:pPr>
                  <a:defRPr/>
                </a:pPr>
                <a:r>
                  <a:rPr lang="fr-FR"/>
                  <a:t>Indice base 100 en 2020</a:t>
                </a:r>
              </a:p>
            </c:rich>
          </c:tx>
          <c:layout/>
          <c:overlay val="0"/>
        </c:title>
        <c:numFmt formatCode="#,##0" sourceLinked="0"/>
        <c:majorTickMark val="out"/>
        <c:minorTickMark val="none"/>
        <c:tickLblPos val="nextTo"/>
        <c:crossAx val="141102080"/>
        <c:crosses val="autoZero"/>
        <c:crossBetween val="midCat"/>
        <c:majorUnit val="20"/>
      </c:valAx>
      <c:valAx>
        <c:axId val="574454960"/>
        <c:scaling>
          <c:orientation val="minMax"/>
        </c:scaling>
        <c:delete val="0"/>
        <c:axPos val="r"/>
        <c:numFmt formatCode="0%" sourceLinked="1"/>
        <c:majorTickMark val="out"/>
        <c:minorTickMark val="none"/>
        <c:tickLblPos val="nextTo"/>
        <c:crossAx val="574447088"/>
        <c:crosses val="max"/>
        <c:crossBetween val="between"/>
        <c:majorUnit val="0.1"/>
      </c:valAx>
      <c:catAx>
        <c:axId val="574447088"/>
        <c:scaling>
          <c:orientation val="minMax"/>
        </c:scaling>
        <c:delete val="1"/>
        <c:axPos val="b"/>
        <c:numFmt formatCode="General" sourceLinked="1"/>
        <c:majorTickMark val="out"/>
        <c:minorTickMark val="none"/>
        <c:tickLblPos val="nextTo"/>
        <c:crossAx val="574454960"/>
        <c:crosses val="autoZero"/>
        <c:auto val="1"/>
        <c:lblAlgn val="ctr"/>
        <c:lblOffset val="100"/>
        <c:noMultiLvlLbl val="0"/>
      </c:catAx>
    </c:plotArea>
    <c:plotVisOnly val="1"/>
    <c:dispBlanksAs val="gap"/>
    <c:showDLblsOverMax val="0"/>
  </c:chart>
  <c:spPr>
    <a:ln>
      <a:solidFill>
        <a:schemeClr val="bg1"/>
      </a:solidFill>
    </a:ln>
  </c:spPr>
  <c:txPr>
    <a:bodyPr/>
    <a:lstStyle/>
    <a:p>
      <a:pPr>
        <a:defRPr sz="900">
          <a:latin typeface="Arial Narrow" panose="020B060602020203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a:t>Figure 10 </a:t>
            </a:r>
            <a:r>
              <a:rPr lang="en-US" sz="900" b="1" baseline="0"/>
              <a:t>- </a:t>
            </a:r>
            <a:r>
              <a:rPr lang="en-US" sz="900" b="1"/>
              <a:t>Chercheurs des EPST</a:t>
            </a:r>
          </a:p>
        </c:rich>
      </c:tx>
      <c:layout>
        <c:manualLayout>
          <c:xMode val="edge"/>
          <c:yMode val="edge"/>
          <c:x val="9.4589968101251809E-2"/>
          <c:y val="5.9531893466274128E-3"/>
        </c:manualLayout>
      </c:layout>
      <c:overlay val="0"/>
    </c:title>
    <c:autoTitleDeleted val="0"/>
    <c:plotArea>
      <c:layout>
        <c:manualLayout>
          <c:layoutTarget val="inner"/>
          <c:xMode val="edge"/>
          <c:yMode val="edge"/>
          <c:x val="0.12181967092884038"/>
          <c:y val="0.11831108679530238"/>
          <c:w val="0.77824802754233779"/>
          <c:h val="0.67805354275755658"/>
        </c:manualLayout>
      </c:layout>
      <c:lineChart>
        <c:grouping val="standard"/>
        <c:varyColors val="0"/>
        <c:ser>
          <c:idx val="12"/>
          <c:order val="0"/>
          <c:tx>
            <c:strRef>
              <c:f>'FIGURE 7,8,9,10'!$AC$20:$AF$20</c:f>
              <c:strCache>
                <c:ptCount val="1"/>
                <c:pt idx="0">
                  <c:v>Stock ayant atteint ou dépassé l'AOD</c:v>
                </c:pt>
              </c:strCache>
            </c:strRef>
          </c:tx>
          <c:spPr>
            <a:ln w="25400">
              <a:solidFill>
                <a:schemeClr val="tx1"/>
              </a:solidFill>
              <a:prstDash val="sysDash"/>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7,8,9,10'!$AE$22:$AE$33</c:f>
              <c:numCache>
                <c:formatCode>0.00</c:formatCode>
                <c:ptCount val="12"/>
                <c:pt idx="0">
                  <c:v>63.366807477297435</c:v>
                </c:pt>
                <c:pt idx="1">
                  <c:v>73.904333088811867</c:v>
                </c:pt>
                <c:pt idx="2">
                  <c:v>83.53375660840311</c:v>
                </c:pt>
                <c:pt idx="3">
                  <c:v>91.080869147294649</c:v>
                </c:pt>
                <c:pt idx="4" formatCode="0">
                  <c:v>100</c:v>
                </c:pt>
                <c:pt idx="5">
                  <c:v>110.48491133989324</c:v>
                </c:pt>
                <c:pt idx="6">
                  <c:v>111.67733286115396</c:v>
                </c:pt>
                <c:pt idx="7">
                  <c:v>115.51362153137885</c:v>
                </c:pt>
                <c:pt idx="8">
                  <c:v>116.77990539549236</c:v>
                </c:pt>
                <c:pt idx="9">
                  <c:v>117.04752991171932</c:v>
                </c:pt>
                <c:pt idx="10">
                  <c:v>118.0320238787848</c:v>
                </c:pt>
                <c:pt idx="11">
                  <c:v>118.89560620241318</c:v>
                </c:pt>
              </c:numCache>
            </c:numRef>
          </c:val>
          <c:smooth val="0"/>
          <c:extLst>
            <c:ext xmlns:c16="http://schemas.microsoft.com/office/drawing/2014/chart" uri="{C3380CC4-5D6E-409C-BE32-E72D297353CC}">
              <c16:uniqueId val="{00000000-B6C0-4131-9602-46612EDC2C95}"/>
            </c:ext>
          </c:extLst>
        </c:ser>
        <c:ser>
          <c:idx val="0"/>
          <c:order val="1"/>
          <c:tx>
            <c:strRef>
              <c:f>'FIGURE 7,8,9,10'!$X$20:$AA$20</c:f>
              <c:strCache>
                <c:ptCount val="1"/>
                <c:pt idx="0">
                  <c:v>Départs en retraite après AOD</c:v>
                </c:pt>
              </c:strCache>
            </c:strRef>
          </c:tx>
          <c:spPr>
            <a:ln w="25400">
              <a:solidFill>
                <a:schemeClr val="accent1"/>
              </a:solidFill>
              <a:prstDash val="sysDash"/>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7,8,9,10'!$Z$22:$Z$33</c:f>
              <c:numCache>
                <c:formatCode>0.00</c:formatCode>
                <c:ptCount val="12"/>
                <c:pt idx="0">
                  <c:v>111.23037746188311</c:v>
                </c:pt>
                <c:pt idx="1">
                  <c:v>85.720272056216345</c:v>
                </c:pt>
                <c:pt idx="2">
                  <c:v>98.974954066337872</c:v>
                </c:pt>
                <c:pt idx="3">
                  <c:v>117.02607742642554</c:v>
                </c:pt>
                <c:pt idx="4" formatCode="0">
                  <c:v>100</c:v>
                </c:pt>
                <c:pt idx="5">
                  <c:v>106.35657415465944</c:v>
                </c:pt>
                <c:pt idx="6">
                  <c:v>125.99039422364051</c:v>
                </c:pt>
                <c:pt idx="7">
                  <c:v>142.26219256680525</c:v>
                </c:pt>
                <c:pt idx="8">
                  <c:v>154.93988331238114</c:v>
                </c:pt>
                <c:pt idx="9">
                  <c:v>158.94014118557197</c:v>
                </c:pt>
                <c:pt idx="10">
                  <c:v>165.23547045740256</c:v>
                </c:pt>
                <c:pt idx="11">
                  <c:v>162.65996196370435</c:v>
                </c:pt>
              </c:numCache>
            </c:numRef>
          </c:val>
          <c:smooth val="0"/>
          <c:extLst>
            <c:ext xmlns:c16="http://schemas.microsoft.com/office/drawing/2014/chart" uri="{C3380CC4-5D6E-409C-BE32-E72D297353CC}">
              <c16:uniqueId val="{00000001-B6C0-4131-9602-46612EDC2C95}"/>
            </c:ext>
          </c:extLst>
        </c:ser>
        <c:ser>
          <c:idx val="2"/>
          <c:order val="3"/>
          <c:tx>
            <c:strRef>
              <c:f>'FIGURE 7,8,9,10'!$AC$20:$AF$20</c:f>
              <c:strCache>
                <c:ptCount val="1"/>
                <c:pt idx="0">
                  <c:v>Stock ayant atteint ou dépassé l'AOD</c:v>
                </c:pt>
              </c:strCache>
            </c:strRef>
          </c:tx>
          <c:spPr>
            <a:ln w="25400">
              <a:solidFill>
                <a:schemeClr val="tx1"/>
              </a:solidFill>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7,8,9,10'!$AE$22:$AE$26</c:f>
              <c:numCache>
                <c:formatCode>0.00</c:formatCode>
                <c:ptCount val="5"/>
                <c:pt idx="0">
                  <c:v>63.366807477297435</c:v>
                </c:pt>
                <c:pt idx="1">
                  <c:v>73.904333088811867</c:v>
                </c:pt>
                <c:pt idx="2">
                  <c:v>83.53375660840311</c:v>
                </c:pt>
                <c:pt idx="3">
                  <c:v>91.080869147294649</c:v>
                </c:pt>
                <c:pt idx="4" formatCode="0">
                  <c:v>100</c:v>
                </c:pt>
              </c:numCache>
            </c:numRef>
          </c:val>
          <c:smooth val="0"/>
          <c:extLst>
            <c:ext xmlns:c16="http://schemas.microsoft.com/office/drawing/2014/chart" uri="{C3380CC4-5D6E-409C-BE32-E72D297353CC}">
              <c16:uniqueId val="{00000002-B6C0-4131-9602-46612EDC2C95}"/>
            </c:ext>
          </c:extLst>
        </c:ser>
        <c:ser>
          <c:idx val="3"/>
          <c:order val="4"/>
          <c:tx>
            <c:strRef>
              <c:f>'FIGURE 7,8,9,10'!$X$20:$AA$20</c:f>
              <c:strCache>
                <c:ptCount val="1"/>
                <c:pt idx="0">
                  <c:v>Départs en retraite après AOD</c:v>
                </c:pt>
              </c:strCache>
            </c:strRef>
          </c:tx>
          <c:spPr>
            <a:ln w="25400">
              <a:solidFill>
                <a:schemeClr val="accent1"/>
              </a:solidFill>
            </a:ln>
          </c:spPr>
          <c:marker>
            <c:symbol val="none"/>
          </c:marker>
          <c:cat>
            <c:numRef>
              <c:f>'FIGURE 7,8,9,10'!$M$22:$M$33</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7,8,9,10'!$Z$22:$Z$26</c:f>
              <c:numCache>
                <c:formatCode>0.00</c:formatCode>
                <c:ptCount val="5"/>
                <c:pt idx="0">
                  <c:v>111.23037746188311</c:v>
                </c:pt>
                <c:pt idx="1">
                  <c:v>85.720272056216345</c:v>
                </c:pt>
                <c:pt idx="2">
                  <c:v>98.974954066337872</c:v>
                </c:pt>
                <c:pt idx="3">
                  <c:v>117.02607742642554</c:v>
                </c:pt>
                <c:pt idx="4" formatCode="0">
                  <c:v>100</c:v>
                </c:pt>
              </c:numCache>
            </c:numRef>
          </c:val>
          <c:smooth val="0"/>
          <c:extLst>
            <c:ext xmlns:c16="http://schemas.microsoft.com/office/drawing/2014/chart" uri="{C3380CC4-5D6E-409C-BE32-E72D297353CC}">
              <c16:uniqueId val="{00000003-B6C0-4131-9602-46612EDC2C95}"/>
            </c:ext>
          </c:extLst>
        </c:ser>
        <c:dLbls>
          <c:showLegendKey val="0"/>
          <c:showVal val="0"/>
          <c:showCatName val="0"/>
          <c:showSerName val="0"/>
          <c:showPercent val="0"/>
          <c:showBubbleSize val="0"/>
        </c:dLbls>
        <c:marker val="1"/>
        <c:smooth val="0"/>
        <c:axId val="146568704"/>
        <c:axId val="146570240"/>
      </c:lineChart>
      <c:lineChart>
        <c:grouping val="standard"/>
        <c:varyColors val="0"/>
        <c:ser>
          <c:idx val="1"/>
          <c:order val="2"/>
          <c:tx>
            <c:strRef>
              <c:f>'FIGURE 7,8,9,10'!$V$4:$Y$4</c:f>
              <c:strCache>
                <c:ptCount val="1"/>
                <c:pt idx="0">
                  <c:v>Taux de départ en retraite après AOD</c:v>
                </c:pt>
              </c:strCache>
            </c:strRef>
          </c:tx>
          <c:spPr>
            <a:ln w="25400">
              <a:solidFill>
                <a:srgbClr val="7030A0"/>
              </a:solidFill>
              <a:prstDash val="sysDot"/>
            </a:ln>
          </c:spPr>
          <c:marker>
            <c:symbol val="none"/>
          </c:marker>
          <c:cat>
            <c:numRef>
              <c:f>'FIGURE 7,8,9,10'!$M$6:$M$17</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7,8,9,10'!$X$6:$X$17</c:f>
              <c:numCache>
                <c:formatCode>0%</c:formatCode>
                <c:ptCount val="12"/>
                <c:pt idx="0">
                  <c:v>0.27549619173838757</c:v>
                </c:pt>
                <c:pt idx="1">
                  <c:v>0.18204034692606261</c:v>
                </c:pt>
                <c:pt idx="2">
                  <c:v>0.18595904722106144</c:v>
                </c:pt>
                <c:pt idx="3">
                  <c:v>0.20165523370455746</c:v>
                </c:pt>
                <c:pt idx="4">
                  <c:v>0.15694736043305593</c:v>
                </c:pt>
                <c:pt idx="5">
                  <c:v>0.1510829250423554</c:v>
                </c:pt>
                <c:pt idx="6">
                  <c:v>0.17706242893448157</c:v>
                </c:pt>
                <c:pt idx="7">
                  <c:v>0.19329041299872987</c:v>
                </c:pt>
                <c:pt idx="8">
                  <c:v>0.20823279167190134</c:v>
                </c:pt>
                <c:pt idx="9">
                  <c:v>0.21312056431047449</c:v>
                </c:pt>
                <c:pt idx="10">
                  <c:v>0.21971385464707599</c:v>
                </c:pt>
                <c:pt idx="11">
                  <c:v>0.21471820947599088</c:v>
                </c:pt>
              </c:numCache>
            </c:numRef>
          </c:val>
          <c:smooth val="0"/>
          <c:extLst>
            <c:ext xmlns:c16="http://schemas.microsoft.com/office/drawing/2014/chart" uri="{C3380CC4-5D6E-409C-BE32-E72D297353CC}">
              <c16:uniqueId val="{00000004-B6C0-4131-9602-46612EDC2C95}"/>
            </c:ext>
          </c:extLst>
        </c:ser>
        <c:ser>
          <c:idx val="4"/>
          <c:order val="5"/>
          <c:tx>
            <c:strRef>
              <c:f>'FIGURE 7,8,9,10'!$V$4:$Y$4</c:f>
              <c:strCache>
                <c:ptCount val="1"/>
                <c:pt idx="0">
                  <c:v>Taux de départ en retraite après AOD</c:v>
                </c:pt>
              </c:strCache>
            </c:strRef>
          </c:tx>
          <c:spPr>
            <a:ln w="25400">
              <a:solidFill>
                <a:srgbClr val="7030A0"/>
              </a:solidFill>
            </a:ln>
          </c:spPr>
          <c:marker>
            <c:symbol val="none"/>
          </c:marker>
          <c:cat>
            <c:numRef>
              <c:f>'FIGURE 7,8,9,10'!$M$6:$M$17</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'FIGURE 7,8,9,10'!$X$6:$X$10</c:f>
              <c:numCache>
                <c:formatCode>0%</c:formatCode>
                <c:ptCount val="5"/>
                <c:pt idx="0">
                  <c:v>0.27549619173838757</c:v>
                </c:pt>
                <c:pt idx="1">
                  <c:v>0.18204034692606261</c:v>
                </c:pt>
                <c:pt idx="2">
                  <c:v>0.18595904722106144</c:v>
                </c:pt>
                <c:pt idx="3">
                  <c:v>0.20165523370455746</c:v>
                </c:pt>
                <c:pt idx="4">
                  <c:v>0.15694736043305593</c:v>
                </c:pt>
              </c:numCache>
            </c:numRef>
          </c:val>
          <c:smooth val="0"/>
          <c:extLst>
            <c:ext xmlns:c16="http://schemas.microsoft.com/office/drawing/2014/chart" uri="{C3380CC4-5D6E-409C-BE32-E72D297353CC}">
              <c16:uniqueId val="{00000005-B6C0-4131-9602-46612EDC2C95}"/>
            </c:ext>
          </c:extLst>
        </c:ser>
        <c:dLbls>
          <c:showLegendKey val="0"/>
          <c:showVal val="0"/>
          <c:showCatName val="0"/>
          <c:showSerName val="0"/>
          <c:showPercent val="0"/>
          <c:showBubbleSize val="0"/>
        </c:dLbls>
        <c:marker val="1"/>
        <c:smooth val="0"/>
        <c:axId val="697445896"/>
        <c:axId val="697449176"/>
      </c:lineChart>
      <c:catAx>
        <c:axId val="146568704"/>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46570240"/>
        <c:crosses val="autoZero"/>
        <c:auto val="1"/>
        <c:lblAlgn val="ctr"/>
        <c:lblOffset val="100"/>
        <c:noMultiLvlLbl val="0"/>
      </c:catAx>
      <c:valAx>
        <c:axId val="146570240"/>
        <c:scaling>
          <c:orientation val="minMax"/>
          <c:min val="60"/>
        </c:scaling>
        <c:delete val="0"/>
        <c:axPos val="l"/>
        <c:majorGridlines/>
        <c:title>
          <c:tx>
            <c:rich>
              <a:bodyPr/>
              <a:lstStyle/>
              <a:p>
                <a:pPr>
                  <a:defRPr/>
                </a:pPr>
                <a:r>
                  <a:rPr lang="fr-FR"/>
                  <a:t>Indice base 100 en 2020</a:t>
                </a:r>
              </a:p>
            </c:rich>
          </c:tx>
          <c:layout/>
          <c:overlay val="0"/>
        </c:title>
        <c:numFmt formatCode="0" sourceLinked="0"/>
        <c:majorTickMark val="out"/>
        <c:minorTickMark val="none"/>
        <c:tickLblPos val="nextTo"/>
        <c:crossAx val="146568704"/>
        <c:crosses val="autoZero"/>
        <c:crossBetween val="midCat"/>
      </c:valAx>
      <c:valAx>
        <c:axId val="697449176"/>
        <c:scaling>
          <c:orientation val="minMax"/>
          <c:max val="0.30000000000000004"/>
        </c:scaling>
        <c:delete val="0"/>
        <c:axPos val="r"/>
        <c:numFmt formatCode="0%" sourceLinked="0"/>
        <c:majorTickMark val="out"/>
        <c:minorTickMark val="none"/>
        <c:tickLblPos val="nextTo"/>
        <c:crossAx val="697445896"/>
        <c:crosses val="max"/>
        <c:crossBetween val="between"/>
      </c:valAx>
      <c:catAx>
        <c:axId val="697445896"/>
        <c:scaling>
          <c:orientation val="minMax"/>
        </c:scaling>
        <c:delete val="1"/>
        <c:axPos val="b"/>
        <c:numFmt formatCode="General" sourceLinked="1"/>
        <c:majorTickMark val="out"/>
        <c:minorTickMark val="none"/>
        <c:tickLblPos val="nextTo"/>
        <c:crossAx val="697449176"/>
        <c:crosses val="autoZero"/>
        <c:auto val="1"/>
        <c:lblAlgn val="ctr"/>
        <c:lblOffset val="100"/>
        <c:noMultiLvlLbl val="0"/>
      </c:catAx>
    </c:plotArea>
    <c:plotVisOnly val="1"/>
    <c:dispBlanksAs val="gap"/>
    <c:showDLblsOverMax val="0"/>
  </c:chart>
  <c:spPr>
    <a:ln>
      <a:solidFill>
        <a:schemeClr val="bg1"/>
      </a:solidFill>
    </a:ln>
  </c:spPr>
  <c:txPr>
    <a:bodyPr/>
    <a:lstStyle/>
    <a:p>
      <a:pPr>
        <a:defRPr sz="900">
          <a:latin typeface="Arial Narrow" panose="020B060602020203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28574</xdr:colOff>
      <xdr:row>1</xdr:row>
      <xdr:rowOff>76200</xdr:rowOff>
    </xdr:from>
    <xdr:to>
      <xdr:col>12</xdr:col>
      <xdr:colOff>685800</xdr:colOff>
      <xdr:row>59</xdr:row>
      <xdr:rowOff>85481</xdr:rowOff>
    </xdr:to>
    <mc:AlternateContent xmlns:mc="http://schemas.openxmlformats.org/markup-compatibility/2006" xmlns:a14="http://schemas.microsoft.com/office/drawing/2010/main">
      <mc:Choice Requires="a14">
        <xdr:sp macro="" textlink="">
          <xdr:nvSpPr>
            <xdr:cNvPr id="2" name="ZoneTexte 1"/>
            <xdr:cNvSpPr txBox="1"/>
          </xdr:nvSpPr>
          <xdr:spPr>
            <a:xfrm>
              <a:off x="28574" y="381488"/>
              <a:ext cx="9742611" cy="11341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300"/>
                </a:spcAft>
              </a:pPr>
              <a:r>
                <a:rPr lang="fr-FR" sz="1200" b="1">
                  <a:solidFill>
                    <a:schemeClr val="dk1"/>
                  </a:solidFill>
                  <a:effectLst/>
                  <a:latin typeface="+mn-lt"/>
                  <a:ea typeface="+mn-ea"/>
                  <a:cs typeface="+mn-cs"/>
                </a:rPr>
                <a:t>SIGLES ET ABREVIATIONS </a:t>
              </a:r>
              <a:endParaRPr lang="fr-FR" sz="1200">
                <a:solidFill>
                  <a:schemeClr val="dk1"/>
                </a:solidFill>
                <a:effectLst/>
                <a:latin typeface="+mn-lt"/>
                <a:ea typeface="+mn-ea"/>
                <a:cs typeface="+mn-cs"/>
              </a:endParaRPr>
            </a:p>
            <a:p>
              <a:pPr>
                <a:lnSpc>
                  <a:spcPct val="100000"/>
                </a:lnSpc>
                <a:spcAft>
                  <a:spcPts val="300"/>
                </a:spcAft>
              </a:pPr>
              <a:r>
                <a:rPr lang="fr-FR" sz="1100" b="1">
                  <a:solidFill>
                    <a:schemeClr val="dk1"/>
                  </a:solidFill>
                  <a:effectLst/>
                  <a:latin typeface="+mn-lt"/>
                  <a:ea typeface="+mn-ea"/>
                  <a:cs typeface="+mn-cs"/>
                </a:rPr>
                <a:t>AAD</a:t>
              </a:r>
              <a:r>
                <a:rPr lang="fr-FR" sz="1100">
                  <a:solidFill>
                    <a:schemeClr val="dk1"/>
                  </a:solidFill>
                  <a:effectLst/>
                  <a:latin typeface="+mn-lt"/>
                  <a:ea typeface="+mn-ea"/>
                  <a:cs typeface="+mn-cs"/>
                </a:rPr>
                <a:t> : âge d'annulation de la décote (légal ou effectif)</a:t>
              </a:r>
            </a:p>
            <a:p>
              <a:pPr>
                <a:lnSpc>
                  <a:spcPct val="100000"/>
                </a:lnSpc>
                <a:spcAft>
                  <a:spcPts val="300"/>
                </a:spcAft>
              </a:pPr>
              <a:r>
                <a:rPr lang="fr-FR" sz="1100" b="1">
                  <a:solidFill>
                    <a:schemeClr val="dk1"/>
                  </a:solidFill>
                  <a:effectLst/>
                  <a:latin typeface="+mn-lt"/>
                  <a:ea typeface="+mn-ea"/>
                  <a:cs typeface="+mn-cs"/>
                </a:rPr>
                <a:t>AL</a:t>
              </a:r>
              <a:r>
                <a:rPr lang="fr-FR" sz="1100">
                  <a:solidFill>
                    <a:schemeClr val="dk1"/>
                  </a:solidFill>
                  <a:effectLst/>
                  <a:latin typeface="+mn-lt"/>
                  <a:ea typeface="+mn-ea"/>
                  <a:cs typeface="+mn-cs"/>
                </a:rPr>
                <a:t> : âge limite</a:t>
              </a:r>
            </a:p>
            <a:p>
              <a:pPr>
                <a:lnSpc>
                  <a:spcPct val="100000"/>
                </a:lnSpc>
                <a:spcAft>
                  <a:spcPts val="300"/>
                </a:spcAft>
              </a:pPr>
              <a:r>
                <a:rPr lang="fr-FR" sz="1100" b="1">
                  <a:solidFill>
                    <a:schemeClr val="dk1"/>
                  </a:solidFill>
                  <a:effectLst/>
                  <a:latin typeface="+mn-lt"/>
                  <a:ea typeface="+mn-ea"/>
                  <a:cs typeface="+mn-cs"/>
                </a:rPr>
                <a:t>AOD</a:t>
              </a:r>
              <a:r>
                <a:rPr lang="fr-FR" sz="1100">
                  <a:solidFill>
                    <a:schemeClr val="dk1"/>
                  </a:solidFill>
                  <a:effectLst/>
                  <a:latin typeface="+mn-lt"/>
                  <a:ea typeface="+mn-ea"/>
                  <a:cs typeface="+mn-cs"/>
                </a:rPr>
                <a:t> : âge d'ouverture</a:t>
              </a:r>
              <a:r>
                <a:rPr lang="fr-FR" sz="1100" baseline="0">
                  <a:solidFill>
                    <a:schemeClr val="dk1"/>
                  </a:solidFill>
                  <a:effectLst/>
                  <a:latin typeface="+mn-lt"/>
                  <a:ea typeface="+mn-ea"/>
                  <a:cs typeface="+mn-cs"/>
                </a:rPr>
                <a:t> des droits</a:t>
              </a:r>
            </a:p>
            <a:p>
              <a:pPr>
                <a:lnSpc>
                  <a:spcPct val="100000"/>
                </a:lnSpc>
                <a:spcAft>
                  <a:spcPts val="300"/>
                </a:spcAft>
              </a:pPr>
              <a:r>
                <a:rPr lang="fr-FR" sz="1100" b="1">
                  <a:solidFill>
                    <a:schemeClr val="dk1"/>
                  </a:solidFill>
                  <a:effectLst/>
                  <a:latin typeface="+mn-lt"/>
                  <a:ea typeface="+mn-ea"/>
                  <a:cs typeface="+mn-cs"/>
                </a:rPr>
                <a:t>ATEC </a:t>
              </a:r>
              <a:r>
                <a:rPr lang="fr-FR" sz="1100">
                  <a:solidFill>
                    <a:schemeClr val="dk1"/>
                  </a:solidFill>
                  <a:effectLst/>
                  <a:latin typeface="+mn-lt"/>
                  <a:ea typeface="+mn-ea"/>
                  <a:cs typeface="+mn-cs"/>
                </a:rPr>
                <a:t>: Agents techniques des établissements d’enseignement</a:t>
              </a:r>
            </a:p>
            <a:p>
              <a:pPr>
                <a:lnSpc>
                  <a:spcPct val="100000"/>
                </a:lnSpc>
                <a:spcAft>
                  <a:spcPts val="300"/>
                </a:spcAft>
              </a:pPr>
              <a:r>
                <a:rPr lang="fr-FR" sz="1100" b="1">
                  <a:solidFill>
                    <a:schemeClr val="dk1"/>
                  </a:solidFill>
                  <a:effectLst/>
                  <a:latin typeface="+mn-lt"/>
                  <a:ea typeface="+mn-ea"/>
                  <a:cs typeface="+mn-cs"/>
                </a:rPr>
                <a:t>BIATSS : </a:t>
              </a:r>
              <a:r>
                <a:rPr lang="fr-FR" sz="1100">
                  <a:solidFill>
                    <a:schemeClr val="dk1"/>
                  </a:solidFill>
                  <a:effectLst/>
                  <a:latin typeface="+mn-lt"/>
                  <a:ea typeface="+mn-ea"/>
                  <a:cs typeface="+mn-cs"/>
                </a:rPr>
                <a:t>bibliothécaires, ingénieurs, administratifs, techniciens, ouvriers, de service et de santé, qu’ils soient en poste dans l’Enseignement supérieur ou à l’Education Nationale, les allers-retours entre les deux sphères étant nombreux pour certains corps ; hors Agents techniques des établissements d’enseignement (ATEC).</a:t>
              </a:r>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pPr>
                <a:lnSpc>
                  <a:spcPct val="100000"/>
                </a:lnSpc>
                <a:spcAft>
                  <a:spcPts val="300"/>
                </a:spcAft>
              </a:pPr>
              <a:r>
                <a:rPr lang="fr-FR" sz="1100" b="1">
                  <a:solidFill>
                    <a:schemeClr val="dk1"/>
                  </a:solidFill>
                  <a:effectLst/>
                  <a:latin typeface="+mn-lt"/>
                  <a:ea typeface="+mn-ea"/>
                  <a:cs typeface="+mn-cs"/>
                </a:rPr>
                <a:t>CR</a:t>
              </a:r>
              <a:r>
                <a:rPr lang="fr-FR" sz="1100">
                  <a:solidFill>
                    <a:schemeClr val="dk1"/>
                  </a:solidFill>
                  <a:effectLst/>
                  <a:latin typeface="+mn-lt"/>
                  <a:ea typeface="+mn-ea"/>
                  <a:cs typeface="+mn-cs"/>
                </a:rPr>
                <a:t> : Chargé de Recherche des EPST</a:t>
              </a:r>
            </a:p>
            <a:p>
              <a:pPr>
                <a:lnSpc>
                  <a:spcPct val="100000"/>
                </a:lnSpc>
                <a:spcAft>
                  <a:spcPts val="300"/>
                </a:spcAft>
              </a:pPr>
              <a:r>
                <a:rPr lang="fr-FR" sz="1100" b="1">
                  <a:solidFill>
                    <a:schemeClr val="dk1"/>
                  </a:solidFill>
                  <a:effectLst/>
                  <a:latin typeface="+mn-lt"/>
                  <a:ea typeface="+mn-ea"/>
                  <a:cs typeface="+mn-cs"/>
                </a:rPr>
                <a:t>EC : </a:t>
              </a:r>
              <a:r>
                <a:rPr lang="fr-FR" sz="1100">
                  <a:solidFill>
                    <a:schemeClr val="dk1"/>
                  </a:solidFill>
                  <a:effectLst/>
                  <a:latin typeface="+mn-lt"/>
                  <a:ea typeface="+mn-ea"/>
                  <a:cs typeface="+mn-cs"/>
                </a:rPr>
                <a:t>Enseignants-Chercheur des EPSCP</a:t>
              </a:r>
            </a:p>
            <a:p>
              <a:pPr>
                <a:lnSpc>
                  <a:spcPct val="100000"/>
                </a:lnSpc>
                <a:spcAft>
                  <a:spcPts val="300"/>
                </a:spcAft>
              </a:pPr>
              <a:r>
                <a:rPr lang="fr-FR" sz="1100" b="1">
                  <a:solidFill>
                    <a:schemeClr val="dk1"/>
                  </a:solidFill>
                  <a:effectLst/>
                  <a:latin typeface="+mn-lt"/>
                  <a:ea typeface="+mn-ea"/>
                  <a:cs typeface="+mn-cs"/>
                </a:rPr>
                <a:t>ESR</a:t>
              </a:r>
              <a:r>
                <a:rPr lang="fr-FR" sz="1100">
                  <a:solidFill>
                    <a:schemeClr val="dk1"/>
                  </a:solidFill>
                  <a:effectLst/>
                  <a:latin typeface="+mn-lt"/>
                  <a:ea typeface="+mn-ea"/>
                  <a:cs typeface="+mn-cs"/>
                </a:rPr>
                <a:t> :  Enseignement Supérieur et Recherche  (sous tutelle du Ministère</a:t>
              </a:r>
              <a:r>
                <a:rPr lang="fr-FR" sz="1100" baseline="0">
                  <a:solidFill>
                    <a:schemeClr val="dk1"/>
                  </a:solidFill>
                  <a:effectLst/>
                  <a:latin typeface="+mn-lt"/>
                  <a:ea typeface="+mn-ea"/>
                  <a:cs typeface="+mn-cs"/>
                </a:rPr>
                <a:t> de l'Enseignement supérieur, de la Recherche et de l'Innovation)</a:t>
              </a:r>
              <a:endParaRPr lang="fr-FR" sz="1100">
                <a:solidFill>
                  <a:schemeClr val="dk1"/>
                </a:solidFill>
                <a:effectLst/>
                <a:latin typeface="+mn-lt"/>
                <a:ea typeface="+mn-ea"/>
                <a:cs typeface="+mn-cs"/>
              </a:endParaRPr>
            </a:p>
            <a:p>
              <a:pPr>
                <a:lnSpc>
                  <a:spcPct val="100000"/>
                </a:lnSpc>
                <a:spcAft>
                  <a:spcPts val="300"/>
                </a:spcAft>
              </a:pPr>
              <a:r>
                <a:rPr lang="fr-FR" sz="1100" b="1">
                  <a:solidFill>
                    <a:schemeClr val="dk1"/>
                  </a:solidFill>
                  <a:effectLst/>
                  <a:latin typeface="+mn-lt"/>
                  <a:ea typeface="+mn-ea"/>
                  <a:cs typeface="+mn-cs"/>
                </a:rPr>
                <a:t>EPSCP</a:t>
              </a:r>
              <a:r>
                <a:rPr lang="fr-FR" sz="1100">
                  <a:solidFill>
                    <a:schemeClr val="dk1"/>
                  </a:solidFill>
                  <a:effectLst/>
                  <a:latin typeface="+mn-lt"/>
                  <a:ea typeface="+mn-ea"/>
                  <a:cs typeface="+mn-cs"/>
                </a:rPr>
                <a:t> : établissements publics à caractère scientifique, culturel et professionnel : universités, y compris les centres hospitalo-universitaires (CHU) et les grands établissements (CNAM, Collège de France, EHESS, …), tous relevant du programme 150 (tutelle du MESRI à titre principal).</a:t>
              </a:r>
            </a:p>
            <a:p>
              <a:pPr>
                <a:lnSpc>
                  <a:spcPct val="100000"/>
                </a:lnSpc>
                <a:spcAft>
                  <a:spcPts val="300"/>
                </a:spcAft>
              </a:pPr>
              <a:r>
                <a:rPr lang="fr-FR" sz="1100" b="1">
                  <a:solidFill>
                    <a:schemeClr val="dk1"/>
                  </a:solidFill>
                  <a:effectLst/>
                  <a:latin typeface="+mn-lt"/>
                  <a:ea typeface="+mn-ea"/>
                  <a:cs typeface="+mn-cs"/>
                </a:rPr>
                <a:t>EPST </a:t>
              </a:r>
              <a:r>
                <a:rPr lang="fr-FR" sz="1100">
                  <a:solidFill>
                    <a:schemeClr val="dk1"/>
                  </a:solidFill>
                  <a:effectLst/>
                  <a:latin typeface="+mn-lt"/>
                  <a:ea typeface="+mn-ea"/>
                  <a:cs typeface="+mn-cs"/>
                </a:rPr>
                <a:t>: Etablissement public à caractère scientifique et technologique (CNRS, Inserm, INRAE..)</a:t>
              </a:r>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300"/>
                </a:spcAft>
                <a:buClrTx/>
                <a:buSzTx/>
                <a:buFontTx/>
                <a:buNone/>
                <a:tabLst/>
                <a:defRPr/>
              </a:pPr>
              <a:r>
                <a:rPr lang="fr-FR" sz="1100" b="1">
                  <a:solidFill>
                    <a:schemeClr val="dk1"/>
                  </a:solidFill>
                  <a:effectLst/>
                  <a:latin typeface="+mn-lt"/>
                  <a:ea typeface="+mn-ea"/>
                  <a:cs typeface="+mn-cs"/>
                </a:rPr>
                <a:t>ITA</a:t>
              </a:r>
              <a:r>
                <a:rPr lang="fr-FR" sz="1100">
                  <a:solidFill>
                    <a:schemeClr val="dk1"/>
                  </a:solidFill>
                  <a:effectLst/>
                  <a:latin typeface="+mn-lt"/>
                  <a:ea typeface="+mn-ea"/>
                  <a:cs typeface="+mn-cs"/>
                </a:rPr>
                <a:t> : Ingénieurs, techniciens, administratifs - (EPST uniquement) </a:t>
              </a:r>
            </a:p>
            <a:p>
              <a:pPr>
                <a:lnSpc>
                  <a:spcPct val="100000"/>
                </a:lnSpc>
                <a:spcAft>
                  <a:spcPts val="300"/>
                </a:spcAft>
              </a:pPr>
              <a:r>
                <a:rPr lang="fr-FR" sz="1100" b="1">
                  <a:solidFill>
                    <a:schemeClr val="dk1"/>
                  </a:solidFill>
                  <a:effectLst/>
                  <a:latin typeface="+mn-lt"/>
                  <a:ea typeface="+mn-ea"/>
                  <a:cs typeface="+mn-cs"/>
                </a:rPr>
                <a:t>MCF </a:t>
              </a:r>
              <a:r>
                <a:rPr lang="fr-FR" sz="1100">
                  <a:solidFill>
                    <a:schemeClr val="dk1"/>
                  </a:solidFill>
                  <a:effectLst/>
                  <a:latin typeface="+mn-lt"/>
                  <a:ea typeface="+mn-ea"/>
                  <a:cs typeface="+mn-cs"/>
                </a:rPr>
                <a:t>: Maître de conférence </a:t>
              </a:r>
            </a:p>
            <a:p>
              <a:pPr>
                <a:lnSpc>
                  <a:spcPct val="100000"/>
                </a:lnSpc>
                <a:spcAft>
                  <a:spcPts val="300"/>
                </a:spcAft>
              </a:pPr>
              <a:r>
                <a:rPr lang="fr-FR" sz="1100" b="1">
                  <a:solidFill>
                    <a:schemeClr val="dk1"/>
                  </a:solidFill>
                  <a:effectLst/>
                  <a:latin typeface="+mn-lt"/>
                  <a:ea typeface="+mn-ea"/>
                  <a:cs typeface="+mn-cs"/>
                </a:rPr>
                <a:t>PR </a:t>
              </a:r>
              <a:r>
                <a:rPr lang="fr-FR" sz="1100">
                  <a:solidFill>
                    <a:schemeClr val="dk1"/>
                  </a:solidFill>
                  <a:effectLst/>
                  <a:latin typeface="+mn-lt"/>
                  <a:ea typeface="+mn-ea"/>
                  <a:cs typeface="+mn-cs"/>
                </a:rPr>
                <a:t>: Professeur des universités</a:t>
              </a:r>
            </a:p>
            <a:p>
              <a:pPr>
                <a:lnSpc>
                  <a:spcPct val="100000"/>
                </a:lnSpc>
                <a:spcAft>
                  <a:spcPts val="300"/>
                </a:spcAft>
              </a:pPr>
              <a:endParaRPr lang="fr-FR" sz="1100"/>
            </a:p>
            <a:p>
              <a:pPr>
                <a:lnSpc>
                  <a:spcPct val="100000"/>
                </a:lnSpc>
                <a:spcAft>
                  <a:spcPts val="300"/>
                </a:spcAft>
              </a:pPr>
              <a:r>
                <a:rPr lang="fr-FR" sz="1200" b="1">
                  <a:solidFill>
                    <a:schemeClr val="dk1"/>
                  </a:solidFill>
                  <a:effectLst/>
                  <a:latin typeface="+mn-lt"/>
                  <a:ea typeface="+mn-ea"/>
                  <a:cs typeface="+mn-cs"/>
                </a:rPr>
                <a:t>DÉFINITIONS </a:t>
              </a:r>
              <a:endParaRPr lang="fr-FR" sz="1200">
                <a:solidFill>
                  <a:schemeClr val="dk1"/>
                </a:solidFill>
                <a:effectLst/>
                <a:latin typeface="+mn-lt"/>
                <a:ea typeface="+mn-ea"/>
                <a:cs typeface="+mn-cs"/>
              </a:endParaRPr>
            </a:p>
            <a:p>
              <a:pPr>
                <a:lnSpc>
                  <a:spcPct val="100000"/>
                </a:lnSpc>
                <a:spcAft>
                  <a:spcPts val="300"/>
                </a:spcAft>
              </a:pPr>
              <a:r>
                <a:rPr lang="fr-FR" sz="1100" b="1">
                  <a:solidFill>
                    <a:schemeClr val="dk1"/>
                  </a:solidFill>
                  <a:effectLst/>
                  <a:latin typeface="+mn-lt"/>
                  <a:ea typeface="+mn-ea"/>
                  <a:cs typeface="+mn-cs"/>
                </a:rPr>
                <a:t>Âge d’ouverture des droits </a:t>
              </a:r>
              <a:r>
                <a:rPr lang="fr-FR" sz="1100" b="0">
                  <a:solidFill>
                    <a:schemeClr val="dk1"/>
                  </a:solidFill>
                  <a:effectLst/>
                  <a:latin typeface="+mn-lt"/>
                  <a:ea typeface="+mn-ea"/>
                  <a:cs typeface="+mn-cs"/>
                </a:rPr>
                <a:t>:</a:t>
              </a:r>
              <a:r>
                <a:rPr lang="fr-FR" sz="1100" b="0" baseline="0">
                  <a:solidFill>
                    <a:schemeClr val="dk1"/>
                  </a:solidFill>
                  <a:effectLst/>
                  <a:latin typeface="+mn-lt"/>
                  <a:ea typeface="+mn-ea"/>
                  <a:cs typeface="+mn-cs"/>
                </a:rPr>
                <a:t> â</a:t>
              </a:r>
              <a:r>
                <a:rPr lang="fr-FR" sz="1100" b="0">
                  <a:solidFill>
                    <a:schemeClr val="dk1"/>
                  </a:solidFill>
                  <a:effectLst/>
                  <a:latin typeface="+mn-lt"/>
                  <a:ea typeface="+mn-ea"/>
                  <a:cs typeface="+mn-cs"/>
                </a:rPr>
                <a:t>ge </a:t>
              </a:r>
              <a:r>
                <a:rPr lang="fr-FR" sz="1100">
                  <a:solidFill>
                    <a:schemeClr val="dk1"/>
                  </a:solidFill>
                  <a:effectLst/>
                  <a:latin typeface="+mn-lt"/>
                  <a:ea typeface="+mn-ea"/>
                  <a:cs typeface="+mn-cs"/>
                </a:rPr>
                <a:t>à partir duquel le fonctionnaire peut avoir droit à une pension; également appelé âge légal de départ à la retraite. </a:t>
              </a:r>
            </a:p>
            <a:p>
              <a:pPr>
                <a:lnSpc>
                  <a:spcPct val="100000"/>
                </a:lnSpc>
                <a:spcAft>
                  <a:spcPts val="300"/>
                </a:spcAft>
              </a:pPr>
              <a:r>
                <a:rPr lang="fr-FR" sz="1100" b="1">
                  <a:solidFill>
                    <a:schemeClr val="dk1"/>
                  </a:solidFill>
                  <a:effectLst/>
                  <a:latin typeface="+mn-lt"/>
                  <a:ea typeface="+mn-ea"/>
                  <a:cs typeface="+mn-cs"/>
                </a:rPr>
                <a:t>Age limite</a:t>
              </a:r>
              <a:r>
                <a:rPr lang="fr-FR" sz="1100" b="1" baseline="0">
                  <a:solidFill>
                    <a:schemeClr val="dk1"/>
                  </a:solidFill>
                  <a:effectLst/>
                  <a:latin typeface="+mn-lt"/>
                  <a:ea typeface="+mn-ea"/>
                  <a:cs typeface="+mn-cs"/>
                </a:rPr>
                <a:t> </a:t>
              </a:r>
              <a:r>
                <a:rPr lang="fr-FR" sz="1100" b="0" baseline="0">
                  <a:solidFill>
                    <a:schemeClr val="dk1"/>
                  </a:solidFill>
                  <a:effectLst/>
                  <a:latin typeface="+mn-lt"/>
                  <a:ea typeface="+mn-ea"/>
                  <a:cs typeface="+mn-cs"/>
                </a:rPr>
                <a:t>: â</a:t>
              </a:r>
              <a:r>
                <a:rPr lang="fr-FR" sz="1100" b="0">
                  <a:solidFill>
                    <a:schemeClr val="dk1"/>
                  </a:solidFill>
                  <a:effectLst/>
                  <a:latin typeface="+mn-lt"/>
                  <a:ea typeface="+mn-ea"/>
                  <a:cs typeface="+mn-cs"/>
                </a:rPr>
                <a:t>ge </a:t>
              </a:r>
              <a:r>
                <a:rPr lang="fr-FR" sz="1100">
                  <a:solidFill>
                    <a:schemeClr val="dk1"/>
                  </a:solidFill>
                  <a:effectLst/>
                  <a:latin typeface="+mn-lt"/>
                  <a:ea typeface="+mn-ea"/>
                  <a:cs typeface="+mn-cs"/>
                </a:rPr>
                <a:t>auquel tout fonctionnaire est admis d’office en retraite. </a:t>
              </a:r>
            </a:p>
            <a:p>
              <a:pPr>
                <a:lnSpc>
                  <a:spcPct val="100000"/>
                </a:lnSpc>
                <a:spcAft>
                  <a:spcPts val="300"/>
                </a:spcAft>
              </a:pPr>
              <a:r>
                <a:rPr lang="fr-FR" sz="1100" b="1">
                  <a:solidFill>
                    <a:schemeClr val="dk1"/>
                  </a:solidFill>
                  <a:effectLst/>
                  <a:latin typeface="+mn-lt"/>
                  <a:ea typeface="+mn-ea"/>
                  <a:cs typeface="+mn-cs"/>
                </a:rPr>
                <a:t>Âge d’annulation de la décote légal :</a:t>
              </a:r>
              <a:r>
                <a:rPr lang="fr-FR" sz="1100" b="1" baseline="0">
                  <a:solidFill>
                    <a:schemeClr val="dk1"/>
                  </a:solidFill>
                  <a:effectLst/>
                  <a:latin typeface="+mn-lt"/>
                  <a:ea typeface="+mn-ea"/>
                  <a:cs typeface="+mn-cs"/>
                </a:rPr>
                <a:t> </a:t>
              </a:r>
              <a:r>
                <a:rPr lang="fr-FR" sz="1100">
                  <a:solidFill>
                    <a:schemeClr val="dk1"/>
                  </a:solidFill>
                  <a:effectLst/>
                  <a:latin typeface="+mn-lt"/>
                  <a:ea typeface="+mn-ea"/>
                  <a:cs typeface="+mn-cs"/>
                </a:rPr>
                <a:t>âge à partir duquel le taux plein est assuré (où la décote s’annule) quelle que soit la cotisation en tous régimes de l’individu. </a:t>
              </a:r>
            </a:p>
            <a:p>
              <a:pPr>
                <a:lnSpc>
                  <a:spcPct val="100000"/>
                </a:lnSpc>
                <a:spcAft>
                  <a:spcPts val="300"/>
                </a:spcAft>
              </a:pPr>
              <a:r>
                <a:rPr lang="fr-FR" sz="1100">
                  <a:solidFill>
                    <a:schemeClr val="dk1"/>
                  </a:solidFill>
                  <a:effectLst/>
                  <a:latin typeface="+mn-lt"/>
                  <a:ea typeface="+mn-ea"/>
                  <a:cs typeface="+mn-cs"/>
                </a:rPr>
                <a:t>Les trois âges réglementaires (AOD, AL, AAD légal) dépendent uniquement de la date de naissance et de la catégorie de service du cotisant (sédentaire/actif) et non de sa carrière. A contrario, toutes les autres grandeurs ci-dessous dépendent exclusivement de la carrière.</a:t>
              </a:r>
            </a:p>
            <a:p>
              <a:pPr>
                <a:lnSpc>
                  <a:spcPct val="100000"/>
                </a:lnSpc>
                <a:spcAft>
                  <a:spcPts val="300"/>
                </a:spcAft>
              </a:pPr>
              <a:r>
                <a:rPr lang="fr-FR" sz="1100" b="1">
                  <a:solidFill>
                    <a:schemeClr val="dk1"/>
                  </a:solidFill>
                  <a:effectLst/>
                  <a:latin typeface="+mn-lt"/>
                  <a:ea typeface="+mn-ea"/>
                  <a:cs typeface="+mn-cs"/>
                </a:rPr>
                <a:t>Âge d’annulation de la décote effectif</a:t>
              </a:r>
              <a:r>
                <a:rPr lang="fr-FR" sz="1100" b="1" baseline="0">
                  <a:solidFill>
                    <a:schemeClr val="dk1"/>
                  </a:solidFill>
                  <a:effectLst/>
                  <a:latin typeface="+mn-lt"/>
                  <a:ea typeface="+mn-ea"/>
                  <a:cs typeface="+mn-cs"/>
                </a:rPr>
                <a:t> : </a:t>
              </a:r>
              <a:r>
                <a:rPr lang="fr-FR" sz="1100">
                  <a:solidFill>
                    <a:schemeClr val="dk1"/>
                  </a:solidFill>
                  <a:effectLst/>
                  <a:latin typeface="+mn-lt"/>
                  <a:ea typeface="+mn-ea"/>
                  <a:cs typeface="+mn-cs"/>
                </a:rPr>
                <a:t>âge auquel le cotisant atteint effectivement son taux plein, soit par l’atteinte de sa durée de cotisation requise soit par l’atteinte de son âge légal d’annulation de la décote. Cet âge dépend de la date de naissance et de la catégorie de service du cotisant (voir « sédentaires »).</a:t>
              </a:r>
            </a:p>
            <a:p>
              <a:pPr>
                <a:lnSpc>
                  <a:spcPct val="100000"/>
                </a:lnSpc>
                <a:spcAft>
                  <a:spcPts val="300"/>
                </a:spcAft>
              </a:pPr>
              <a:r>
                <a:rPr lang="fr-FR" sz="1100" b="1">
                  <a:solidFill>
                    <a:schemeClr val="dk1"/>
                  </a:solidFill>
                  <a:effectLst/>
                  <a:latin typeface="+mn-lt"/>
                  <a:ea typeface="+mn-ea"/>
                  <a:cs typeface="+mn-cs"/>
                </a:rPr>
                <a:t>Bonification</a:t>
              </a:r>
              <a:r>
                <a:rPr lang="fr-FR" sz="1100">
                  <a:solidFill>
                    <a:schemeClr val="dk1"/>
                  </a:solidFill>
                  <a:effectLst/>
                  <a:latin typeface="+mn-lt"/>
                  <a:ea typeface="+mn-ea"/>
                  <a:cs typeface="+mn-cs"/>
                </a:rPr>
                <a:t> : trimestres supplémentaires de cotisation. Les principales bonifications sont : la bonification pour enfants, dépaysement ou encore les bénéfices de campagne.</a:t>
              </a:r>
            </a:p>
            <a:p>
              <a:pPr>
                <a:lnSpc>
                  <a:spcPct val="100000"/>
                </a:lnSpc>
                <a:spcAft>
                  <a:spcPts val="300"/>
                </a:spcAft>
              </a:pPr>
              <a:r>
                <a:rPr lang="fr-FR" sz="1100" b="1">
                  <a:solidFill>
                    <a:schemeClr val="dk1"/>
                  </a:solidFill>
                  <a:effectLst/>
                  <a:latin typeface="+mn-lt"/>
                  <a:ea typeface="+mn-ea"/>
                  <a:cs typeface="+mn-cs"/>
                </a:rPr>
                <a:t>Carrière longue</a:t>
              </a:r>
              <a:r>
                <a:rPr lang="fr-FR" sz="1100">
                  <a:solidFill>
                    <a:schemeClr val="dk1"/>
                  </a:solidFill>
                  <a:effectLst/>
                  <a:latin typeface="+mn-lt"/>
                  <a:ea typeface="+mn-ea"/>
                  <a:cs typeface="+mn-cs"/>
                </a:rPr>
                <a:t> : possibilité donnée aux fonctionnaires ayant commencé à travailler tôt d’accéder à un départ en retraite anticipé. La condition est double : avoir cotisé plus de quatre trimestres avant la fin de l’année des vingt ans et avoir atteint sa cotisation cible à l’âge de départ anticipé envisagé.</a:t>
              </a:r>
            </a:p>
            <a:p>
              <a:pPr>
                <a:lnSpc>
                  <a:spcPct val="100000"/>
                </a:lnSpc>
                <a:spcAft>
                  <a:spcPts val="300"/>
                </a:spcAft>
              </a:pPr>
              <a:r>
                <a:rPr lang="fr-FR" sz="1100" b="1">
                  <a:solidFill>
                    <a:schemeClr val="dk1"/>
                  </a:solidFill>
                  <a:effectLst/>
                  <a:latin typeface="+mn-lt"/>
                  <a:ea typeface="+mn-ea"/>
                  <a:cs typeface="+mn-cs"/>
                </a:rPr>
                <a:t>Décote (vs surcote)</a:t>
              </a:r>
              <a:r>
                <a:rPr lang="fr-FR" sz="1100">
                  <a:solidFill>
                    <a:schemeClr val="dk1"/>
                  </a:solidFill>
                  <a:effectLst/>
                  <a:latin typeface="+mn-lt"/>
                  <a:ea typeface="+mn-ea"/>
                  <a:cs typeface="+mn-cs"/>
                </a:rPr>
                <a:t> : minoration appliquée au montant de la pension d’un assuré qui part avant d’avoir atteint sa cotisation requise ainsi que son âge d’annulation de la décote. La décote est le produit du nombre de trimestre(s) manquant(s) multiplié par son taux de décote (variant selon la date de naissance de l’individu et la catégorie de service).</a:t>
              </a:r>
            </a:p>
            <a:p>
              <a:pPr>
                <a:lnSpc>
                  <a:spcPct val="100000"/>
                </a:lnSpc>
                <a:spcAft>
                  <a:spcPts val="300"/>
                </a:spcAft>
              </a:pPr>
              <a:r>
                <a:rPr lang="fr-FR" sz="1100" b="1">
                  <a:solidFill>
                    <a:schemeClr val="dk1"/>
                  </a:solidFill>
                  <a:effectLst/>
                  <a:latin typeface="+mn-lt"/>
                  <a:ea typeface="+mn-ea"/>
                  <a:cs typeface="+mn-cs"/>
                </a:rPr>
                <a:t>Durée d’assurance tous régimes : a</a:t>
              </a:r>
              <a:r>
                <a:rPr lang="fr-FR" sz="1100">
                  <a:solidFill>
                    <a:schemeClr val="dk1"/>
                  </a:solidFill>
                  <a:effectLst/>
                  <a:latin typeface="+mn-lt"/>
                  <a:ea typeface="+mn-ea"/>
                  <a:cs typeface="+mn-cs"/>
                </a:rPr>
                <a:t>ussi appelée durée de cotisation tous régimes, elle correspond à la durée de cotisation d’un titulaire tous régimes confondus et majorée des bonifications. Dans le cadre du calcul de cette durée, la « quotité » de service n’est pas prise en compte : un trimestre cotisé à mi-temps a la même valeur qu’un trimestre cotisé à temps plein. Cette durée est prise en compte pour la détermination d’une éventuelle décote ou surcote.</a:t>
              </a:r>
            </a:p>
            <a:p>
              <a:pPr>
                <a:lnSpc>
                  <a:spcPct val="100000"/>
                </a:lnSpc>
                <a:spcAft>
                  <a:spcPts val="300"/>
                </a:spcAft>
              </a:pPr>
              <a:r>
                <a:rPr lang="fr-FR" sz="1100" b="1">
                  <a:solidFill>
                    <a:schemeClr val="dk1"/>
                  </a:solidFill>
                  <a:effectLst/>
                  <a:latin typeface="+mn-lt"/>
                  <a:ea typeface="+mn-ea"/>
                  <a:cs typeface="+mn-cs"/>
                </a:rPr>
                <a:t>Durée de cotisation requise (N)	 : d</a:t>
              </a:r>
              <a:r>
                <a:rPr lang="fr-FR" sz="1100">
                  <a:solidFill>
                    <a:schemeClr val="dk1"/>
                  </a:solidFill>
                  <a:effectLst/>
                  <a:latin typeface="+mn-lt"/>
                  <a:ea typeface="+mn-ea"/>
                  <a:cs typeface="+mn-cs"/>
                </a:rPr>
                <a:t>urée d’assurance tous régimes nécessaire pour bénéficier du taux plein et ne pas subir de décote, même sans avoir atteint son âge d’annulation de la décote légal.</a:t>
              </a:r>
            </a:p>
            <a:p>
              <a:pPr>
                <a:lnSpc>
                  <a:spcPct val="100000"/>
                </a:lnSpc>
                <a:spcAft>
                  <a:spcPts val="300"/>
                </a:spcAft>
              </a:pPr>
              <a:r>
                <a:rPr lang="fr-FR" sz="1100" b="1">
                  <a:solidFill>
                    <a:schemeClr val="dk1"/>
                  </a:solidFill>
                  <a:effectLst/>
                  <a:latin typeface="+mn-lt"/>
                  <a:ea typeface="+mn-ea"/>
                  <a:cs typeface="+mn-cs"/>
                </a:rPr>
                <a:t>Durée de services :</a:t>
              </a:r>
              <a:r>
                <a:rPr lang="fr-FR" sz="1100" b="1" baseline="0">
                  <a:solidFill>
                    <a:schemeClr val="dk1"/>
                  </a:solidFill>
                  <a:effectLst/>
                  <a:latin typeface="+mn-lt"/>
                  <a:ea typeface="+mn-ea"/>
                  <a:cs typeface="+mn-cs"/>
                </a:rPr>
                <a:t> </a:t>
              </a:r>
              <a:r>
                <a:rPr lang="fr-FR" sz="1100">
                  <a:solidFill>
                    <a:schemeClr val="dk1"/>
                  </a:solidFill>
                  <a:effectLst/>
                  <a:latin typeface="+mn-lt"/>
                  <a:ea typeface="+mn-ea"/>
                  <a:cs typeface="+mn-cs"/>
                </a:rPr>
                <a:t>la durée des services accomplis dans la fonction publique. Cette durée permet de calculer le taux de la pension du fonctionnaire. Elle prend en compte la quotité de travail, c’est à dire qu’un poste à temps partiel apporte moins de durée de services qu’un poste à temps plein.</a:t>
              </a:r>
            </a:p>
            <a:p>
              <a:pPr>
                <a:lnSpc>
                  <a:spcPct val="100000"/>
                </a:lnSpc>
                <a:spcAft>
                  <a:spcPts val="300"/>
                </a:spcAft>
              </a:pPr>
              <a:r>
                <a:rPr lang="fr-FR" sz="1100" b="1">
                  <a:solidFill>
                    <a:schemeClr val="dk1"/>
                  </a:solidFill>
                  <a:effectLst/>
                  <a:latin typeface="+mn-lt"/>
                  <a:ea typeface="+mn-ea"/>
                  <a:cs typeface="+mn-cs"/>
                </a:rPr>
                <a:t>Fonction publique d’Etat (FPE)</a:t>
              </a:r>
              <a:r>
                <a:rPr lang="fr-FR" sz="1100">
                  <a:solidFill>
                    <a:schemeClr val="dk1"/>
                  </a:solidFill>
                  <a:effectLst/>
                  <a:latin typeface="+mn-lt"/>
                  <a:ea typeface="+mn-ea"/>
                  <a:cs typeface="+mn-cs"/>
                </a:rPr>
                <a:t> :</a:t>
              </a:r>
              <a:r>
                <a:rPr lang="fr-FR" sz="1100" baseline="0">
                  <a:solidFill>
                    <a:schemeClr val="dk1"/>
                  </a:solidFill>
                  <a:effectLst/>
                  <a:latin typeface="+mn-lt"/>
                  <a:ea typeface="+mn-ea"/>
                  <a:cs typeface="+mn-cs"/>
                </a:rPr>
                <a:t> l</a:t>
              </a:r>
              <a:r>
                <a:rPr lang="fr-FR" sz="1100">
                  <a:solidFill>
                    <a:schemeClr val="dk1"/>
                  </a:solidFill>
                  <a:effectLst/>
                  <a:latin typeface="+mn-lt"/>
                  <a:ea typeface="+mn-ea"/>
                  <a:cs typeface="+mn-cs"/>
                </a:rPr>
                <a:t>a fonction publique comprend l’ensemble des fonctionnaires de la fonction publique d’Etat (FPE), de la fonction publique territoriale (FPT) et de la fonction publique hospitalière (FPH). Les titulaires de l’ESR gérés par le MESRI relèvent de la première fonction. </a:t>
              </a:r>
            </a:p>
            <a:p>
              <a:pPr>
                <a:lnSpc>
                  <a:spcPct val="100000"/>
                </a:lnSpc>
                <a:spcAft>
                  <a:spcPts val="300"/>
                </a:spcAft>
              </a:pPr>
              <a:r>
                <a:rPr lang="fr-FR" sz="1100" b="1">
                  <a:solidFill>
                    <a:schemeClr val="dk1"/>
                  </a:solidFill>
                  <a:effectLst/>
                  <a:latin typeface="+mn-lt"/>
                  <a:ea typeface="+mn-ea"/>
                  <a:cs typeface="+mn-cs"/>
                </a:rPr>
                <a:t>Majorations accessoires</a:t>
              </a:r>
              <a:r>
                <a:rPr lang="fr-FR" sz="1100" b="0">
                  <a:solidFill>
                    <a:schemeClr val="dk1"/>
                  </a:solidFill>
                  <a:effectLst/>
                  <a:latin typeface="+mn-lt"/>
                  <a:ea typeface="+mn-ea"/>
                  <a:cs typeface="+mn-cs"/>
                </a:rPr>
                <a:t> : pou</a:t>
              </a:r>
              <a:r>
                <a:rPr lang="fr-FR" sz="1100">
                  <a:solidFill>
                    <a:schemeClr val="dk1"/>
                  </a:solidFill>
                  <a:effectLst/>
                  <a:latin typeface="+mn-lt"/>
                  <a:ea typeface="+mn-ea"/>
                  <a:cs typeface="+mn-cs"/>
                </a:rPr>
                <a:t>r trois enfants, une majoration de 10 % du montant de la pension s’applique. Elle est augmentée de 5 % par enfant à partir du quatrième. Toutefois, le pourcentage de la pension majorée est limité à 100 % du dernier traitement indiciaire brut détenu depuis au moins 6 mois.</a:t>
              </a:r>
            </a:p>
            <a:p>
              <a:pPr>
                <a:lnSpc>
                  <a:spcPct val="100000"/>
                </a:lnSpc>
                <a:spcAft>
                  <a:spcPts val="300"/>
                </a:spcAft>
              </a:pPr>
              <a:r>
                <a:rPr lang="fr-FR" sz="1100" b="1">
                  <a:solidFill>
                    <a:schemeClr val="dk1"/>
                  </a:solidFill>
                  <a:effectLst/>
                  <a:latin typeface="+mn-lt"/>
                  <a:ea typeface="+mn-ea"/>
                  <a:cs typeface="+mn-cs"/>
                </a:rPr>
                <a:t>Sédentaires / Catégorie de service </a:t>
              </a:r>
              <a:r>
                <a:rPr lang="fr-FR" sz="1100" b="0">
                  <a:solidFill>
                    <a:schemeClr val="dk1"/>
                  </a:solidFill>
                  <a:effectLst/>
                  <a:latin typeface="+mn-lt"/>
                  <a:ea typeface="+mn-ea"/>
                  <a:cs typeface="+mn-cs"/>
                </a:rPr>
                <a:t>:</a:t>
              </a:r>
              <a:r>
                <a:rPr lang="fr-FR" sz="1100" b="0" baseline="0">
                  <a:solidFill>
                    <a:schemeClr val="dk1"/>
                  </a:solidFill>
                  <a:effectLst/>
                  <a:latin typeface="+mn-lt"/>
                  <a:ea typeface="+mn-ea"/>
                  <a:cs typeface="+mn-cs"/>
                </a:rPr>
                <a:t> o</a:t>
              </a:r>
              <a:r>
                <a:rPr lang="fr-FR" sz="1100" b="0">
                  <a:solidFill>
                    <a:schemeClr val="dk1"/>
                  </a:solidFill>
                  <a:effectLst/>
                  <a:latin typeface="+mn-lt"/>
                  <a:ea typeface="+mn-ea"/>
                  <a:cs typeface="+mn-cs"/>
                </a:rPr>
                <a:t>n </a:t>
              </a:r>
              <a:r>
                <a:rPr lang="fr-FR" sz="1100">
                  <a:solidFill>
                    <a:schemeClr val="dk1"/>
                  </a:solidFill>
                  <a:effectLst/>
                  <a:latin typeface="+mn-lt"/>
                  <a:ea typeface="+mn-ea"/>
                  <a:cs typeface="+mn-cs"/>
                </a:rPr>
                <a:t>distingue deux « catégories de service » ; les sédentaires et les actifs. Si l’emploi d’un fonctionnaire est soumis à un risque particulier ou des fatigues exceptionnelles, celui-ci sera classé en catégorie active. Les autres emplois sont des emplois de catégorie sédentaire. </a:t>
              </a:r>
            </a:p>
            <a:p>
              <a:pPr>
                <a:lnSpc>
                  <a:spcPct val="100000"/>
                </a:lnSpc>
                <a:spcAft>
                  <a:spcPts val="300"/>
                </a:spcAft>
              </a:pPr>
              <a:r>
                <a:rPr lang="fr-FR" sz="1100" b="1">
                  <a:solidFill>
                    <a:schemeClr val="dk1"/>
                  </a:solidFill>
                  <a:effectLst/>
                  <a:latin typeface="+mn-lt"/>
                  <a:ea typeface="+mn-ea"/>
                  <a:cs typeface="+mn-cs"/>
                </a:rPr>
                <a:t>Service des retraites de l’Etat (SRE)</a:t>
              </a:r>
              <a:r>
                <a:rPr lang="fr-FR" sz="1100">
                  <a:solidFill>
                    <a:schemeClr val="dk1"/>
                  </a:solidFill>
                  <a:effectLst/>
                  <a:latin typeface="+mn-lt"/>
                  <a:ea typeface="+mn-ea"/>
                  <a:cs typeface="+mn-cs"/>
                </a:rPr>
                <a:t> : la retraite des fonctionnaires de la FPE est gérée par le SRE, tandis que celle des fonctionnaires de la FPT et de la FPH est gérée par une autre caisse : la CNRACL. Les bases utilisées pour les micro-simulations ont été fournies par le SRE et contiennent donc des informations sur l’ensemble des titulaires de la FPE ; dans ces bases, nous avons pu isoler les titulaires de l’ESR. </a:t>
              </a:r>
            </a:p>
            <a:p>
              <a:pPr>
                <a:lnSpc>
                  <a:spcPct val="100000"/>
                </a:lnSpc>
                <a:spcAft>
                  <a:spcPts val="300"/>
                </a:spcAft>
              </a:pPr>
              <a:r>
                <a:rPr lang="fr-FR" sz="1100" b="1">
                  <a:solidFill>
                    <a:schemeClr val="dk1"/>
                  </a:solidFill>
                  <a:effectLst/>
                  <a:latin typeface="+mn-lt"/>
                  <a:ea typeface="+mn-ea"/>
                  <a:cs typeface="+mn-cs"/>
                </a:rPr>
                <a:t>Taux de liquidation </a:t>
              </a:r>
              <a:r>
                <a:rPr lang="fr-FR" sz="1100" b="0">
                  <a:solidFill>
                    <a:schemeClr val="dk1"/>
                  </a:solidFill>
                  <a:effectLst/>
                  <a:latin typeface="+mn-lt"/>
                  <a:ea typeface="+mn-ea"/>
                  <a:cs typeface="+mn-cs"/>
                </a:rPr>
                <a:t>: le </a:t>
              </a:r>
              <a:r>
                <a:rPr lang="fr-FR" sz="1100">
                  <a:solidFill>
                    <a:schemeClr val="dk1"/>
                  </a:solidFill>
                  <a:effectLst/>
                  <a:latin typeface="+mn-lt"/>
                  <a:ea typeface="+mn-ea"/>
                  <a:cs typeface="+mn-cs"/>
                </a:rPr>
                <a:t>taux de liquidation (TL) afférent à la pension au titre de la FPE est calculé comme suit : </a:t>
              </a:r>
            </a:p>
            <a:p>
              <a:pPr algn="ctr">
                <a:lnSpc>
                  <a:spcPct val="100000"/>
                </a:lnSpc>
                <a:spcAft>
                  <a:spcPts val="300"/>
                </a:spcAft>
              </a:pPr>
              <a14:m>
                <m:oMath xmlns:m="http://schemas.openxmlformats.org/officeDocument/2006/math">
                  <m:r>
                    <a:rPr lang="fr-FR" sz="1100" b="0" i="1">
                      <a:solidFill>
                        <a:schemeClr val="dk1"/>
                      </a:solidFill>
                      <a:effectLst/>
                      <a:latin typeface="Cambria Math" panose="02040503050406030204" pitchFamily="18" charset="0"/>
                      <a:ea typeface="+mn-ea"/>
                      <a:cs typeface="+mn-cs"/>
                    </a:rPr>
                    <m:t>𝑇𝐿</m:t>
                  </m:r>
                  <m:r>
                    <a:rPr lang="fr-FR" sz="1100" b="0" i="1">
                      <a:solidFill>
                        <a:schemeClr val="dk1"/>
                      </a:solidFill>
                      <a:effectLst/>
                      <a:latin typeface="Cambria Math" panose="02040503050406030204" pitchFamily="18" charset="0"/>
                      <a:ea typeface="+mn-ea"/>
                      <a:cs typeface="+mn-cs"/>
                    </a:rPr>
                    <m:t>=75 % ×</m:t>
                  </m:r>
                  <m:r>
                    <a:rPr lang="fr-FR" sz="1100" b="0" i="1">
                      <a:solidFill>
                        <a:schemeClr val="dk1"/>
                      </a:solidFill>
                      <a:effectLst/>
                      <a:latin typeface="Cambria Math" panose="02040503050406030204" pitchFamily="18" charset="0"/>
                      <a:ea typeface="Cambria Math" panose="02040503050406030204" pitchFamily="18" charset="0"/>
                      <a:cs typeface="+mn-cs"/>
                    </a:rPr>
                    <m:t>𝑐𝑜𝑒𝑓𝑓𝑖𝑐𝑖𝑒𝑛𝑡</m:t>
                  </m:r>
                  <m:r>
                    <a:rPr lang="fr-FR" sz="1100" b="0" i="1">
                      <a:solidFill>
                        <a:schemeClr val="dk1"/>
                      </a:solidFill>
                      <a:effectLst/>
                      <a:latin typeface="Cambria Math" panose="02040503050406030204" pitchFamily="18" charset="0"/>
                      <a:ea typeface="Cambria Math" panose="02040503050406030204" pitchFamily="18" charset="0"/>
                      <a:cs typeface="+mn-cs"/>
                    </a:rPr>
                    <m:t> </m:t>
                  </m:r>
                  <m:r>
                    <a:rPr lang="fr-FR" sz="1100" b="0" i="1">
                      <a:solidFill>
                        <a:schemeClr val="dk1"/>
                      </a:solidFill>
                      <a:effectLst/>
                      <a:latin typeface="Cambria Math" panose="02040503050406030204" pitchFamily="18" charset="0"/>
                      <a:ea typeface="Cambria Math" panose="02040503050406030204" pitchFamily="18" charset="0"/>
                      <a:cs typeface="+mn-cs"/>
                    </a:rPr>
                    <m:t>𝑑</m:t>
                  </m:r>
                  <m:r>
                    <a:rPr lang="fr-FR" sz="1100" b="0" i="1">
                      <a:solidFill>
                        <a:schemeClr val="dk1"/>
                      </a:solidFill>
                      <a:effectLst/>
                      <a:latin typeface="Cambria Math" panose="02040503050406030204" pitchFamily="18" charset="0"/>
                      <a:ea typeface="Cambria Math" panose="02040503050406030204" pitchFamily="18" charset="0"/>
                      <a:cs typeface="+mn-cs"/>
                    </a:rPr>
                    <m:t>é</m:t>
                  </m:r>
                  <m:r>
                    <a:rPr lang="fr-FR" sz="1100" b="0" i="1">
                      <a:solidFill>
                        <a:schemeClr val="dk1"/>
                      </a:solidFill>
                      <a:effectLst/>
                      <a:latin typeface="Cambria Math" panose="02040503050406030204" pitchFamily="18" charset="0"/>
                      <a:ea typeface="Cambria Math" panose="02040503050406030204" pitchFamily="18" charset="0"/>
                      <a:cs typeface="+mn-cs"/>
                    </a:rPr>
                    <m:t>𝑐𝑜𝑡𝑒</m:t>
                  </m:r>
                  <m:r>
                    <a:rPr lang="fr-FR" sz="1100" b="0" i="1">
                      <a:solidFill>
                        <a:schemeClr val="dk1"/>
                      </a:solidFill>
                      <a:effectLst/>
                      <a:latin typeface="Cambria Math" panose="02040503050406030204" pitchFamily="18" charset="0"/>
                      <a:ea typeface="Cambria Math" panose="02040503050406030204" pitchFamily="18" charset="0"/>
                      <a:cs typeface="+mn-cs"/>
                    </a:rPr>
                    <m:t> </m:t>
                  </m:r>
                  <m:r>
                    <a:rPr lang="fr-FR" sz="1100" b="0" i="1">
                      <a:solidFill>
                        <a:schemeClr val="dk1"/>
                      </a:solidFill>
                      <a:effectLst/>
                      <a:latin typeface="Cambria Math" panose="02040503050406030204" pitchFamily="18" charset="0"/>
                      <a:ea typeface="Cambria Math" panose="02040503050406030204" pitchFamily="18" charset="0"/>
                      <a:cs typeface="+mn-cs"/>
                    </a:rPr>
                    <m:t>𝑜𝑢</m:t>
                  </m:r>
                  <m:r>
                    <a:rPr lang="fr-FR" sz="1100" b="0" i="1">
                      <a:solidFill>
                        <a:schemeClr val="dk1"/>
                      </a:solidFill>
                      <a:effectLst/>
                      <a:latin typeface="Cambria Math" panose="02040503050406030204" pitchFamily="18" charset="0"/>
                      <a:ea typeface="Cambria Math" panose="02040503050406030204" pitchFamily="18" charset="0"/>
                      <a:cs typeface="+mn-cs"/>
                    </a:rPr>
                    <m:t> </m:t>
                  </m:r>
                  <m:r>
                    <a:rPr lang="fr-FR" sz="1100" b="0" i="1">
                      <a:solidFill>
                        <a:schemeClr val="dk1"/>
                      </a:solidFill>
                      <a:effectLst/>
                      <a:latin typeface="Cambria Math" panose="02040503050406030204" pitchFamily="18" charset="0"/>
                      <a:ea typeface="Cambria Math" panose="02040503050406030204" pitchFamily="18" charset="0"/>
                      <a:cs typeface="+mn-cs"/>
                    </a:rPr>
                    <m:t>𝑠𝑢𝑟𝑐𝑜𝑡𝑒</m:t>
                  </m:r>
                  <m:r>
                    <a:rPr lang="fr-FR" sz="1100" b="0" i="1">
                      <a:solidFill>
                        <a:schemeClr val="dk1"/>
                      </a:solidFill>
                      <a:effectLst/>
                      <a:latin typeface="Cambria Math" panose="02040503050406030204" pitchFamily="18" charset="0"/>
                      <a:ea typeface="Cambria Math" panose="02040503050406030204" pitchFamily="18" charset="0"/>
                      <a:cs typeface="+mn-cs"/>
                    </a:rPr>
                    <m:t> ×</m:t>
                  </m:r>
                  <m:r>
                    <a:rPr lang="fr-FR" sz="1100" b="0" i="1">
                      <a:solidFill>
                        <a:schemeClr val="dk1"/>
                      </a:solidFill>
                      <a:effectLst/>
                      <a:latin typeface="Cambria Math" panose="02040503050406030204" pitchFamily="18" charset="0"/>
                      <a:ea typeface="Cambria Math" panose="02040503050406030204" pitchFamily="18" charset="0"/>
                      <a:cs typeface="+mn-cs"/>
                    </a:rPr>
                    <m:t>𝑐𝑜𝑒𝑓𝑓𝑖𝑐𝑖𝑒𝑛𝑡</m:t>
                  </m:r>
                  <m:r>
                    <a:rPr lang="fr-FR" sz="1100" b="0" i="1">
                      <a:solidFill>
                        <a:schemeClr val="dk1"/>
                      </a:solidFill>
                      <a:effectLst/>
                      <a:latin typeface="Cambria Math" panose="02040503050406030204" pitchFamily="18" charset="0"/>
                      <a:ea typeface="Cambria Math" panose="02040503050406030204" pitchFamily="18" charset="0"/>
                      <a:cs typeface="+mn-cs"/>
                    </a:rPr>
                    <m:t> </m:t>
                  </m:r>
                  <m:r>
                    <a:rPr lang="fr-FR" sz="1100" b="0" i="1">
                      <a:solidFill>
                        <a:schemeClr val="dk1"/>
                      </a:solidFill>
                      <a:effectLst/>
                      <a:latin typeface="Cambria Math" panose="02040503050406030204" pitchFamily="18" charset="0"/>
                      <a:ea typeface="Cambria Math" panose="02040503050406030204" pitchFamily="18" charset="0"/>
                      <a:cs typeface="+mn-cs"/>
                    </a:rPr>
                    <m:t>𝑑𝑒</m:t>
                  </m:r>
                  <m:r>
                    <a:rPr lang="fr-FR" sz="1100" b="0" i="1">
                      <a:solidFill>
                        <a:schemeClr val="dk1"/>
                      </a:solidFill>
                      <a:effectLst/>
                      <a:latin typeface="Cambria Math" panose="02040503050406030204" pitchFamily="18" charset="0"/>
                      <a:ea typeface="Cambria Math" panose="02040503050406030204" pitchFamily="18" charset="0"/>
                      <a:cs typeface="+mn-cs"/>
                    </a:rPr>
                    <m:t> </m:t>
                  </m:r>
                  <m:r>
                    <a:rPr lang="fr-FR" sz="1100" b="0" i="1">
                      <a:solidFill>
                        <a:schemeClr val="dk1"/>
                      </a:solidFill>
                      <a:effectLst/>
                      <a:latin typeface="Cambria Math" panose="02040503050406030204" pitchFamily="18" charset="0"/>
                      <a:ea typeface="Cambria Math" panose="02040503050406030204" pitchFamily="18" charset="0"/>
                      <a:cs typeface="+mn-cs"/>
                    </a:rPr>
                    <m:t>𝑝𝑟𝑜𝑟𝑎𝑡𝑖𝑠𝑎𝑡𝑖𝑜𝑛</m:t>
                  </m:r>
                  <m:r>
                    <a:rPr lang="fr-FR" sz="1100" b="0" i="1">
                      <a:solidFill>
                        <a:schemeClr val="dk1"/>
                      </a:solidFill>
                      <a:effectLst/>
                      <a:latin typeface="Cambria Math" panose="02040503050406030204" pitchFamily="18" charset="0"/>
                      <a:ea typeface="Cambria Math" panose="02040503050406030204" pitchFamily="18" charset="0"/>
                      <a:cs typeface="+mn-cs"/>
                    </a:rPr>
                    <m:t> (</m:t>
                  </m:r>
                  <m:r>
                    <a:rPr lang="fr-FR" sz="1100" b="0" i="1">
                      <a:solidFill>
                        <a:schemeClr val="dk1"/>
                      </a:solidFill>
                      <a:effectLst/>
                      <a:latin typeface="Cambria Math" panose="02040503050406030204" pitchFamily="18" charset="0"/>
                      <a:ea typeface="Cambria Math" panose="02040503050406030204" pitchFamily="18" charset="0"/>
                      <a:cs typeface="+mn-cs"/>
                    </a:rPr>
                    <m:t>𝑏𝑜𝑛𝑖𝑓𝑖𝑐𝑎𝑡𝑖𝑜𝑛𝑠</m:t>
                  </m:r>
                  <m:r>
                    <a:rPr lang="fr-FR" sz="1100" b="0" i="1">
                      <a:solidFill>
                        <a:schemeClr val="dk1"/>
                      </a:solidFill>
                      <a:effectLst/>
                      <a:latin typeface="Cambria Math" panose="02040503050406030204" pitchFamily="18" charset="0"/>
                      <a:ea typeface="Cambria Math" panose="02040503050406030204" pitchFamily="18" charset="0"/>
                      <a:cs typeface="+mn-cs"/>
                    </a:rPr>
                    <m:t> </m:t>
                  </m:r>
                  <m:r>
                    <a:rPr lang="fr-FR" sz="1100" b="0" i="1">
                      <a:solidFill>
                        <a:schemeClr val="dk1"/>
                      </a:solidFill>
                      <a:effectLst/>
                      <a:latin typeface="Cambria Math" panose="02040503050406030204" pitchFamily="18" charset="0"/>
                      <a:ea typeface="Cambria Math" panose="02040503050406030204" pitchFamily="18" charset="0"/>
                      <a:cs typeface="+mn-cs"/>
                    </a:rPr>
                    <m:t>𝑖𝑛𝑐𝑙𝑢𝑠𝑒𝑠</m:t>
                  </m:r>
                </m:oMath>
              </a14:m>
              <a:r>
                <a:rPr lang="fr-FR" sz="1100">
                  <a:solidFill>
                    <a:schemeClr val="dk1"/>
                  </a:solidFill>
                  <a:effectLst/>
                  <a:latin typeface="+mn-lt"/>
                  <a:ea typeface="+mn-ea"/>
                  <a:cs typeface="+mn-cs"/>
                </a:rPr>
                <a:t>)</a:t>
              </a:r>
            </a:p>
            <a:p>
              <a:pPr algn="ctr">
                <a:lnSpc>
                  <a:spcPct val="100000"/>
                </a:lnSpc>
                <a:spcAft>
                  <a:spcPts val="300"/>
                </a:spcAft>
              </a:pPr>
              <a:r>
                <a:rPr lang="fr-FR" sz="1100">
                  <a:solidFill>
                    <a:schemeClr val="dk1"/>
                  </a:solidFill>
                  <a:effectLst/>
                  <a:latin typeface="+mn-lt"/>
                  <a:ea typeface="+mn-ea"/>
                  <a:cs typeface="+mn-cs"/>
                </a:rPr>
                <a:t>avec </a:t>
              </a:r>
              <a14:m>
                <m:oMath xmlns:m="http://schemas.openxmlformats.org/officeDocument/2006/math">
                  <m:r>
                    <a:rPr lang="fr-FR" sz="1100" b="0" i="1">
                      <a:solidFill>
                        <a:schemeClr val="dk1"/>
                      </a:solidFill>
                      <a:effectLst/>
                      <a:latin typeface="Cambria Math" panose="02040503050406030204" pitchFamily="18" charset="0"/>
                      <a:ea typeface="+mn-ea"/>
                      <a:cs typeface="+mn-cs"/>
                    </a:rPr>
                    <m:t>𝑐𝑜𝑒𝑓𝑓𝑖𝑐𝑖𝑒𝑛𝑡</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𝑑𝑒</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𝑝𝑟𝑜𝑟𝑎𝑡𝑖𝑠𝑎𝑡𝑖𝑜𝑛</m:t>
                  </m:r>
                  <m:r>
                    <a:rPr lang="fr-FR" sz="1100" b="0" i="1">
                      <a:solidFill>
                        <a:schemeClr val="dk1"/>
                      </a:solidFill>
                      <a:effectLst/>
                      <a:latin typeface="Cambria Math" panose="02040503050406030204" pitchFamily="18" charset="0"/>
                      <a:ea typeface="+mn-ea"/>
                      <a:cs typeface="+mn-cs"/>
                    </a:rPr>
                    <m:t>= </m:t>
                  </m:r>
                  <m:f>
                    <m:fPr>
                      <m:ctrlPr>
                        <a:rPr lang="fr-FR" sz="1100" b="0" i="1">
                          <a:solidFill>
                            <a:schemeClr val="dk1"/>
                          </a:solidFill>
                          <a:effectLst/>
                          <a:latin typeface="Cambria Math" panose="02040503050406030204" pitchFamily="18" charset="0"/>
                          <a:ea typeface="+mn-ea"/>
                          <a:cs typeface="+mn-cs"/>
                        </a:rPr>
                      </m:ctrlPr>
                    </m:fPr>
                    <m:num>
                      <m:r>
                        <a:rPr lang="fr-FR" sz="1100" b="0" i="1">
                          <a:solidFill>
                            <a:schemeClr val="dk1"/>
                          </a:solidFill>
                          <a:effectLst/>
                          <a:latin typeface="Cambria Math" panose="02040503050406030204" pitchFamily="18" charset="0"/>
                          <a:ea typeface="+mn-ea"/>
                          <a:cs typeface="+mn-cs"/>
                        </a:rPr>
                        <m:t>𝑑𝑢𝑟</m:t>
                      </m:r>
                      <m:r>
                        <a:rPr lang="fr-FR" sz="1100" b="0" i="1">
                          <a:solidFill>
                            <a:schemeClr val="dk1"/>
                          </a:solidFill>
                          <a:effectLst/>
                          <a:latin typeface="Cambria Math" panose="02040503050406030204" pitchFamily="18" charset="0"/>
                          <a:ea typeface="+mn-ea"/>
                          <a:cs typeface="+mn-cs"/>
                        </a:rPr>
                        <m:t>é</m:t>
                      </m:r>
                      <m:r>
                        <a:rPr lang="fr-FR" sz="1100" b="0" i="1">
                          <a:solidFill>
                            <a:schemeClr val="dk1"/>
                          </a:solidFill>
                          <a:effectLst/>
                          <a:latin typeface="Cambria Math" panose="02040503050406030204" pitchFamily="18" charset="0"/>
                          <a:ea typeface="+mn-ea"/>
                          <a:cs typeface="+mn-cs"/>
                        </a:rPr>
                        <m:t>𝑒</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𝑑𝑒</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𝑠𝑒𝑟𝑣𝑖𝑐𝑒</m:t>
                      </m:r>
                    </m:num>
                    <m:den>
                      <m:r>
                        <a:rPr lang="fr-FR" sz="1100" b="0" i="1">
                          <a:solidFill>
                            <a:schemeClr val="dk1"/>
                          </a:solidFill>
                          <a:effectLst/>
                          <a:latin typeface="Cambria Math" panose="02040503050406030204" pitchFamily="18" charset="0"/>
                          <a:ea typeface="+mn-ea"/>
                          <a:cs typeface="+mn-cs"/>
                        </a:rPr>
                        <m:t>𝑑𝑢𝑟</m:t>
                      </m:r>
                      <m:r>
                        <a:rPr lang="fr-FR" sz="1100" b="0" i="1">
                          <a:solidFill>
                            <a:schemeClr val="dk1"/>
                          </a:solidFill>
                          <a:effectLst/>
                          <a:latin typeface="Cambria Math" panose="02040503050406030204" pitchFamily="18" charset="0"/>
                          <a:ea typeface="+mn-ea"/>
                          <a:cs typeface="+mn-cs"/>
                        </a:rPr>
                        <m:t>é</m:t>
                      </m:r>
                      <m:r>
                        <a:rPr lang="fr-FR" sz="1100" b="0" i="1">
                          <a:solidFill>
                            <a:schemeClr val="dk1"/>
                          </a:solidFill>
                          <a:effectLst/>
                          <a:latin typeface="Cambria Math" panose="02040503050406030204" pitchFamily="18" charset="0"/>
                          <a:ea typeface="+mn-ea"/>
                          <a:cs typeface="+mn-cs"/>
                        </a:rPr>
                        <m:t>𝑒</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𝑑𝑒</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𝑐𝑜𝑡𝑖𝑠𝑎𝑡𝑖𝑜𝑛</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𝑟𝑒𝑞𝑢𝑖𝑠𝑒</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𝑝𝑜𝑢𝑟</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𝑎𝑡𝑡𝑒𝑖𝑛𝑑𝑟𝑒</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𝑙𝑒</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𝑡𝑎𝑢𝑥</m:t>
                      </m:r>
                      <m:r>
                        <a:rPr lang="fr-FR" sz="11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𝑝𝑙𝑒𝑖𝑛</m:t>
                      </m:r>
                    </m:den>
                  </m:f>
                </m:oMath>
              </a14:m>
              <a:r>
                <a:rPr lang="fr-FR" sz="1100">
                  <a:solidFill>
                    <a:schemeClr val="dk1"/>
                  </a:solidFill>
                  <a:effectLst/>
                  <a:latin typeface="+mn-lt"/>
                  <a:ea typeface="+mn-ea"/>
                  <a:cs typeface="+mn-cs"/>
                </a:rPr>
                <a:t> </a:t>
              </a:r>
            </a:p>
            <a:p>
              <a:pPr>
                <a:lnSpc>
                  <a:spcPct val="100000"/>
                </a:lnSpc>
                <a:spcAft>
                  <a:spcPts val="300"/>
                </a:spcAft>
              </a:pPr>
              <a:r>
                <a:rPr lang="fr-FR" sz="1100">
                  <a:solidFill>
                    <a:schemeClr val="dk1"/>
                  </a:solidFill>
                  <a:effectLst/>
                  <a:latin typeface="+mn-lt"/>
                  <a:ea typeface="+mn-ea"/>
                  <a:cs typeface="+mn-cs"/>
                </a:rPr>
                <a:t>Le</a:t>
              </a:r>
              <a:r>
                <a:rPr lang="fr-FR" sz="1100" baseline="0">
                  <a:solidFill>
                    <a:schemeClr val="dk1"/>
                  </a:solidFill>
                  <a:effectLst/>
                  <a:latin typeface="+mn-lt"/>
                  <a:ea typeface="+mn-ea"/>
                  <a:cs typeface="+mn-cs"/>
                </a:rPr>
                <a:t> taux de liquidation</a:t>
              </a:r>
              <a:r>
                <a:rPr lang="fr-FR" sz="1100">
                  <a:solidFill>
                    <a:schemeClr val="dk1"/>
                  </a:solidFill>
                  <a:effectLst/>
                  <a:latin typeface="+mn-lt"/>
                  <a:ea typeface="+mn-ea"/>
                  <a:cs typeface="+mn-cs"/>
                </a:rPr>
                <a:t> correspond au taux de remplacement du dernier traitement indiciaire perçu (salaire hors primes non éligibles) moins les majorations accessoires, et ne tient pas compte du minimum garanti.</a:t>
              </a:r>
            </a:p>
            <a:p>
              <a:pPr>
                <a:lnSpc>
                  <a:spcPct val="100000"/>
                </a:lnSpc>
                <a:spcAft>
                  <a:spcPts val="300"/>
                </a:spcAft>
              </a:pPr>
              <a:r>
                <a:rPr lang="fr-FR" sz="1100" b="1">
                  <a:solidFill>
                    <a:schemeClr val="dk1"/>
                  </a:solidFill>
                  <a:effectLst/>
                  <a:latin typeface="+mn-lt"/>
                  <a:ea typeface="+mn-ea"/>
                  <a:cs typeface="+mn-cs"/>
                </a:rPr>
                <a:t>Taux de remplacement  </a:t>
              </a:r>
              <a:r>
                <a:rPr lang="fr-FR" sz="1100" b="0">
                  <a:solidFill>
                    <a:schemeClr val="dk1"/>
                  </a:solidFill>
                  <a:effectLst/>
                  <a:latin typeface="+mn-lt"/>
                  <a:ea typeface="+mn-ea"/>
                  <a:cs typeface="+mn-cs"/>
                </a:rPr>
                <a:t>: p</a:t>
              </a:r>
              <a:r>
                <a:rPr lang="fr-FR" sz="1100">
                  <a:solidFill>
                    <a:schemeClr val="dk1"/>
                  </a:solidFill>
                  <a:effectLst/>
                  <a:latin typeface="+mn-lt"/>
                  <a:ea typeface="+mn-ea"/>
                  <a:cs typeface="+mn-cs"/>
                </a:rPr>
                <a:t>art du dernier traitement du fonctionnaire conservée dans la pension effectivement versée (yc majorations accessoires).</a:t>
              </a:r>
            </a:p>
            <a:p>
              <a:pPr>
                <a:lnSpc>
                  <a:spcPct val="100000"/>
                </a:lnSpc>
                <a:spcAft>
                  <a:spcPts val="300"/>
                </a:spcAft>
              </a:pPr>
              <a:r>
                <a:rPr lang="fr-FR" sz="1100" b="1">
                  <a:solidFill>
                    <a:schemeClr val="dk1"/>
                  </a:solidFill>
                  <a:effectLst/>
                  <a:latin typeface="+mn-lt"/>
                  <a:ea typeface="+mn-ea"/>
                  <a:cs typeface="+mn-cs"/>
                </a:rPr>
                <a:t>Taux plein </a:t>
              </a:r>
              <a:r>
                <a:rPr lang="fr-FR" sz="1100" b="0">
                  <a:solidFill>
                    <a:schemeClr val="dk1"/>
                  </a:solidFill>
                  <a:effectLst/>
                  <a:latin typeface="+mn-lt"/>
                  <a:ea typeface="+mn-ea"/>
                  <a:cs typeface="+mn-cs"/>
                </a:rPr>
                <a:t>: un </a:t>
              </a:r>
              <a:r>
                <a:rPr lang="fr-FR" sz="1100">
                  <a:solidFill>
                    <a:schemeClr val="dk1"/>
                  </a:solidFill>
                  <a:effectLst/>
                  <a:latin typeface="+mn-lt"/>
                  <a:ea typeface="+mn-ea"/>
                  <a:cs typeface="+mn-cs"/>
                </a:rPr>
                <a:t>taux plein correspond à une pension qui ne subit pas de décote. Il est donc sensible à la durée de cotisation tous régimes.</a:t>
              </a:r>
            </a:p>
            <a:p>
              <a:pPr>
                <a:lnSpc>
                  <a:spcPct val="100000"/>
                </a:lnSpc>
                <a:spcAft>
                  <a:spcPts val="300"/>
                </a:spcAft>
              </a:pPr>
              <a:endParaRPr lang="fr-FR" sz="1100"/>
            </a:p>
          </xdr:txBody>
        </xdr:sp>
      </mc:Choice>
      <mc:Fallback xmlns="">
        <xdr:sp macro="" textlink="">
          <xdr:nvSpPr>
            <xdr:cNvPr id="2" name="ZoneTexte 1"/>
            <xdr:cNvSpPr txBox="1"/>
          </xdr:nvSpPr>
          <xdr:spPr>
            <a:xfrm>
              <a:off x="28574" y="381488"/>
              <a:ext cx="9742611" cy="11341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300"/>
                </a:spcAft>
              </a:pPr>
              <a:r>
                <a:rPr lang="fr-FR" sz="1200" b="1">
                  <a:solidFill>
                    <a:schemeClr val="dk1"/>
                  </a:solidFill>
                  <a:effectLst/>
                  <a:latin typeface="+mn-lt"/>
                  <a:ea typeface="+mn-ea"/>
                  <a:cs typeface="+mn-cs"/>
                </a:rPr>
                <a:t>SIGLES ET ABREVIATIONS </a:t>
              </a:r>
              <a:endParaRPr lang="fr-FR" sz="1200">
                <a:solidFill>
                  <a:schemeClr val="dk1"/>
                </a:solidFill>
                <a:effectLst/>
                <a:latin typeface="+mn-lt"/>
                <a:ea typeface="+mn-ea"/>
                <a:cs typeface="+mn-cs"/>
              </a:endParaRPr>
            </a:p>
            <a:p>
              <a:pPr>
                <a:lnSpc>
                  <a:spcPct val="100000"/>
                </a:lnSpc>
                <a:spcAft>
                  <a:spcPts val="300"/>
                </a:spcAft>
              </a:pPr>
              <a:r>
                <a:rPr lang="fr-FR" sz="1100" b="1">
                  <a:solidFill>
                    <a:schemeClr val="dk1"/>
                  </a:solidFill>
                  <a:effectLst/>
                  <a:latin typeface="+mn-lt"/>
                  <a:ea typeface="+mn-ea"/>
                  <a:cs typeface="+mn-cs"/>
                </a:rPr>
                <a:t>AAD</a:t>
              </a:r>
              <a:r>
                <a:rPr lang="fr-FR" sz="1100">
                  <a:solidFill>
                    <a:schemeClr val="dk1"/>
                  </a:solidFill>
                  <a:effectLst/>
                  <a:latin typeface="+mn-lt"/>
                  <a:ea typeface="+mn-ea"/>
                  <a:cs typeface="+mn-cs"/>
                </a:rPr>
                <a:t> : âge d'annulation de la décote (légal ou effectif)</a:t>
              </a:r>
            </a:p>
            <a:p>
              <a:pPr>
                <a:lnSpc>
                  <a:spcPct val="100000"/>
                </a:lnSpc>
                <a:spcAft>
                  <a:spcPts val="300"/>
                </a:spcAft>
              </a:pPr>
              <a:r>
                <a:rPr lang="fr-FR" sz="1100" b="1">
                  <a:solidFill>
                    <a:schemeClr val="dk1"/>
                  </a:solidFill>
                  <a:effectLst/>
                  <a:latin typeface="+mn-lt"/>
                  <a:ea typeface="+mn-ea"/>
                  <a:cs typeface="+mn-cs"/>
                </a:rPr>
                <a:t>AL</a:t>
              </a:r>
              <a:r>
                <a:rPr lang="fr-FR" sz="1100">
                  <a:solidFill>
                    <a:schemeClr val="dk1"/>
                  </a:solidFill>
                  <a:effectLst/>
                  <a:latin typeface="+mn-lt"/>
                  <a:ea typeface="+mn-ea"/>
                  <a:cs typeface="+mn-cs"/>
                </a:rPr>
                <a:t> : âge limite</a:t>
              </a:r>
            </a:p>
            <a:p>
              <a:pPr>
                <a:lnSpc>
                  <a:spcPct val="100000"/>
                </a:lnSpc>
                <a:spcAft>
                  <a:spcPts val="300"/>
                </a:spcAft>
              </a:pPr>
              <a:r>
                <a:rPr lang="fr-FR" sz="1100" b="1">
                  <a:solidFill>
                    <a:schemeClr val="dk1"/>
                  </a:solidFill>
                  <a:effectLst/>
                  <a:latin typeface="+mn-lt"/>
                  <a:ea typeface="+mn-ea"/>
                  <a:cs typeface="+mn-cs"/>
                </a:rPr>
                <a:t>AOD</a:t>
              </a:r>
              <a:r>
                <a:rPr lang="fr-FR" sz="1100">
                  <a:solidFill>
                    <a:schemeClr val="dk1"/>
                  </a:solidFill>
                  <a:effectLst/>
                  <a:latin typeface="+mn-lt"/>
                  <a:ea typeface="+mn-ea"/>
                  <a:cs typeface="+mn-cs"/>
                </a:rPr>
                <a:t> : âge d'ouverture</a:t>
              </a:r>
              <a:r>
                <a:rPr lang="fr-FR" sz="1100" baseline="0">
                  <a:solidFill>
                    <a:schemeClr val="dk1"/>
                  </a:solidFill>
                  <a:effectLst/>
                  <a:latin typeface="+mn-lt"/>
                  <a:ea typeface="+mn-ea"/>
                  <a:cs typeface="+mn-cs"/>
                </a:rPr>
                <a:t> des droits</a:t>
              </a:r>
            </a:p>
            <a:p>
              <a:pPr>
                <a:lnSpc>
                  <a:spcPct val="100000"/>
                </a:lnSpc>
                <a:spcAft>
                  <a:spcPts val="300"/>
                </a:spcAft>
              </a:pPr>
              <a:r>
                <a:rPr lang="fr-FR" sz="1100" b="1">
                  <a:solidFill>
                    <a:schemeClr val="dk1"/>
                  </a:solidFill>
                  <a:effectLst/>
                  <a:latin typeface="+mn-lt"/>
                  <a:ea typeface="+mn-ea"/>
                  <a:cs typeface="+mn-cs"/>
                </a:rPr>
                <a:t>ATEC </a:t>
              </a:r>
              <a:r>
                <a:rPr lang="fr-FR" sz="1100">
                  <a:solidFill>
                    <a:schemeClr val="dk1"/>
                  </a:solidFill>
                  <a:effectLst/>
                  <a:latin typeface="+mn-lt"/>
                  <a:ea typeface="+mn-ea"/>
                  <a:cs typeface="+mn-cs"/>
                </a:rPr>
                <a:t>: Agents techniques des établissements d’enseignement</a:t>
              </a:r>
            </a:p>
            <a:p>
              <a:pPr>
                <a:lnSpc>
                  <a:spcPct val="100000"/>
                </a:lnSpc>
                <a:spcAft>
                  <a:spcPts val="300"/>
                </a:spcAft>
              </a:pPr>
              <a:r>
                <a:rPr lang="fr-FR" sz="1100" b="1">
                  <a:solidFill>
                    <a:schemeClr val="dk1"/>
                  </a:solidFill>
                  <a:effectLst/>
                  <a:latin typeface="+mn-lt"/>
                  <a:ea typeface="+mn-ea"/>
                  <a:cs typeface="+mn-cs"/>
                </a:rPr>
                <a:t>BIATSS : </a:t>
              </a:r>
              <a:r>
                <a:rPr lang="fr-FR" sz="1100">
                  <a:solidFill>
                    <a:schemeClr val="dk1"/>
                  </a:solidFill>
                  <a:effectLst/>
                  <a:latin typeface="+mn-lt"/>
                  <a:ea typeface="+mn-ea"/>
                  <a:cs typeface="+mn-cs"/>
                </a:rPr>
                <a:t>bibliothécaires, ingénieurs, administratifs, techniciens, ouvriers, de service et de santé, qu’ils soient en poste dans l’Enseignement supérieur ou à l’Education Nationale, les allers-retours entre les deux sphères étant nombreux pour certains corps ; hors Agents techniques des établissements d’enseignement (ATEC).</a:t>
              </a:r>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pPr>
                <a:lnSpc>
                  <a:spcPct val="100000"/>
                </a:lnSpc>
                <a:spcAft>
                  <a:spcPts val="300"/>
                </a:spcAft>
              </a:pPr>
              <a:r>
                <a:rPr lang="fr-FR" sz="1100" b="1">
                  <a:solidFill>
                    <a:schemeClr val="dk1"/>
                  </a:solidFill>
                  <a:effectLst/>
                  <a:latin typeface="+mn-lt"/>
                  <a:ea typeface="+mn-ea"/>
                  <a:cs typeface="+mn-cs"/>
                </a:rPr>
                <a:t>CR</a:t>
              </a:r>
              <a:r>
                <a:rPr lang="fr-FR" sz="1100">
                  <a:solidFill>
                    <a:schemeClr val="dk1"/>
                  </a:solidFill>
                  <a:effectLst/>
                  <a:latin typeface="+mn-lt"/>
                  <a:ea typeface="+mn-ea"/>
                  <a:cs typeface="+mn-cs"/>
                </a:rPr>
                <a:t> : Chargé de Recherche des EPST</a:t>
              </a:r>
            </a:p>
            <a:p>
              <a:pPr>
                <a:lnSpc>
                  <a:spcPct val="100000"/>
                </a:lnSpc>
                <a:spcAft>
                  <a:spcPts val="300"/>
                </a:spcAft>
              </a:pPr>
              <a:r>
                <a:rPr lang="fr-FR" sz="1100" b="1">
                  <a:solidFill>
                    <a:schemeClr val="dk1"/>
                  </a:solidFill>
                  <a:effectLst/>
                  <a:latin typeface="+mn-lt"/>
                  <a:ea typeface="+mn-ea"/>
                  <a:cs typeface="+mn-cs"/>
                </a:rPr>
                <a:t>EC : </a:t>
              </a:r>
              <a:r>
                <a:rPr lang="fr-FR" sz="1100">
                  <a:solidFill>
                    <a:schemeClr val="dk1"/>
                  </a:solidFill>
                  <a:effectLst/>
                  <a:latin typeface="+mn-lt"/>
                  <a:ea typeface="+mn-ea"/>
                  <a:cs typeface="+mn-cs"/>
                </a:rPr>
                <a:t>Enseignants-Chercheur des EPSCP</a:t>
              </a:r>
            </a:p>
            <a:p>
              <a:pPr>
                <a:lnSpc>
                  <a:spcPct val="100000"/>
                </a:lnSpc>
                <a:spcAft>
                  <a:spcPts val="300"/>
                </a:spcAft>
              </a:pPr>
              <a:r>
                <a:rPr lang="fr-FR" sz="1100" b="1">
                  <a:solidFill>
                    <a:schemeClr val="dk1"/>
                  </a:solidFill>
                  <a:effectLst/>
                  <a:latin typeface="+mn-lt"/>
                  <a:ea typeface="+mn-ea"/>
                  <a:cs typeface="+mn-cs"/>
                </a:rPr>
                <a:t>ESR</a:t>
              </a:r>
              <a:r>
                <a:rPr lang="fr-FR" sz="1100">
                  <a:solidFill>
                    <a:schemeClr val="dk1"/>
                  </a:solidFill>
                  <a:effectLst/>
                  <a:latin typeface="+mn-lt"/>
                  <a:ea typeface="+mn-ea"/>
                  <a:cs typeface="+mn-cs"/>
                </a:rPr>
                <a:t> :  Enseignement Supérieur et Recherche  (sous tutelle du Ministère</a:t>
              </a:r>
              <a:r>
                <a:rPr lang="fr-FR" sz="1100" baseline="0">
                  <a:solidFill>
                    <a:schemeClr val="dk1"/>
                  </a:solidFill>
                  <a:effectLst/>
                  <a:latin typeface="+mn-lt"/>
                  <a:ea typeface="+mn-ea"/>
                  <a:cs typeface="+mn-cs"/>
                </a:rPr>
                <a:t> de l'Enseignement supérieur, de la Recherche et de l'Innovation)</a:t>
              </a:r>
              <a:endParaRPr lang="fr-FR" sz="1100">
                <a:solidFill>
                  <a:schemeClr val="dk1"/>
                </a:solidFill>
                <a:effectLst/>
                <a:latin typeface="+mn-lt"/>
                <a:ea typeface="+mn-ea"/>
                <a:cs typeface="+mn-cs"/>
              </a:endParaRPr>
            </a:p>
            <a:p>
              <a:pPr>
                <a:lnSpc>
                  <a:spcPct val="100000"/>
                </a:lnSpc>
                <a:spcAft>
                  <a:spcPts val="300"/>
                </a:spcAft>
              </a:pPr>
              <a:r>
                <a:rPr lang="fr-FR" sz="1100" b="1">
                  <a:solidFill>
                    <a:schemeClr val="dk1"/>
                  </a:solidFill>
                  <a:effectLst/>
                  <a:latin typeface="+mn-lt"/>
                  <a:ea typeface="+mn-ea"/>
                  <a:cs typeface="+mn-cs"/>
                </a:rPr>
                <a:t>EPSCP</a:t>
              </a:r>
              <a:r>
                <a:rPr lang="fr-FR" sz="1100">
                  <a:solidFill>
                    <a:schemeClr val="dk1"/>
                  </a:solidFill>
                  <a:effectLst/>
                  <a:latin typeface="+mn-lt"/>
                  <a:ea typeface="+mn-ea"/>
                  <a:cs typeface="+mn-cs"/>
                </a:rPr>
                <a:t> : établissements publics à caractère scientifique, culturel et professionnel : universités, y compris les centres hospitalo-universitaires (CHU) et les grands établissements (CNAM, Collège de France, EHESS, …), tous relevant du programme 150 (tutelle du MESRI à titre principal).</a:t>
              </a:r>
            </a:p>
            <a:p>
              <a:pPr>
                <a:lnSpc>
                  <a:spcPct val="100000"/>
                </a:lnSpc>
                <a:spcAft>
                  <a:spcPts val="300"/>
                </a:spcAft>
              </a:pPr>
              <a:r>
                <a:rPr lang="fr-FR" sz="1100" b="1">
                  <a:solidFill>
                    <a:schemeClr val="dk1"/>
                  </a:solidFill>
                  <a:effectLst/>
                  <a:latin typeface="+mn-lt"/>
                  <a:ea typeface="+mn-ea"/>
                  <a:cs typeface="+mn-cs"/>
                </a:rPr>
                <a:t>EPST </a:t>
              </a:r>
              <a:r>
                <a:rPr lang="fr-FR" sz="1100">
                  <a:solidFill>
                    <a:schemeClr val="dk1"/>
                  </a:solidFill>
                  <a:effectLst/>
                  <a:latin typeface="+mn-lt"/>
                  <a:ea typeface="+mn-ea"/>
                  <a:cs typeface="+mn-cs"/>
                </a:rPr>
                <a:t>: Etablissement public à caractère scientifique et technologique (CNRS, Inserm, INRAE..)</a:t>
              </a:r>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300"/>
                </a:spcAft>
                <a:buClrTx/>
                <a:buSzTx/>
                <a:buFontTx/>
                <a:buNone/>
                <a:tabLst/>
                <a:defRPr/>
              </a:pPr>
              <a:r>
                <a:rPr lang="fr-FR" sz="1100" b="1">
                  <a:solidFill>
                    <a:schemeClr val="dk1"/>
                  </a:solidFill>
                  <a:effectLst/>
                  <a:latin typeface="+mn-lt"/>
                  <a:ea typeface="+mn-ea"/>
                  <a:cs typeface="+mn-cs"/>
                </a:rPr>
                <a:t>ITA</a:t>
              </a:r>
              <a:r>
                <a:rPr lang="fr-FR" sz="1100">
                  <a:solidFill>
                    <a:schemeClr val="dk1"/>
                  </a:solidFill>
                  <a:effectLst/>
                  <a:latin typeface="+mn-lt"/>
                  <a:ea typeface="+mn-ea"/>
                  <a:cs typeface="+mn-cs"/>
                </a:rPr>
                <a:t> : Ingénieurs, techniciens, administratifs - (EPST uniquement) </a:t>
              </a:r>
            </a:p>
            <a:p>
              <a:pPr>
                <a:lnSpc>
                  <a:spcPct val="100000"/>
                </a:lnSpc>
                <a:spcAft>
                  <a:spcPts val="300"/>
                </a:spcAft>
              </a:pPr>
              <a:r>
                <a:rPr lang="fr-FR" sz="1100" b="1">
                  <a:solidFill>
                    <a:schemeClr val="dk1"/>
                  </a:solidFill>
                  <a:effectLst/>
                  <a:latin typeface="+mn-lt"/>
                  <a:ea typeface="+mn-ea"/>
                  <a:cs typeface="+mn-cs"/>
                </a:rPr>
                <a:t>MCF </a:t>
              </a:r>
              <a:r>
                <a:rPr lang="fr-FR" sz="1100">
                  <a:solidFill>
                    <a:schemeClr val="dk1"/>
                  </a:solidFill>
                  <a:effectLst/>
                  <a:latin typeface="+mn-lt"/>
                  <a:ea typeface="+mn-ea"/>
                  <a:cs typeface="+mn-cs"/>
                </a:rPr>
                <a:t>: Maître de conférence </a:t>
              </a:r>
            </a:p>
            <a:p>
              <a:pPr>
                <a:lnSpc>
                  <a:spcPct val="100000"/>
                </a:lnSpc>
                <a:spcAft>
                  <a:spcPts val="300"/>
                </a:spcAft>
              </a:pPr>
              <a:r>
                <a:rPr lang="fr-FR" sz="1100" b="1">
                  <a:solidFill>
                    <a:schemeClr val="dk1"/>
                  </a:solidFill>
                  <a:effectLst/>
                  <a:latin typeface="+mn-lt"/>
                  <a:ea typeface="+mn-ea"/>
                  <a:cs typeface="+mn-cs"/>
                </a:rPr>
                <a:t>PR </a:t>
              </a:r>
              <a:r>
                <a:rPr lang="fr-FR" sz="1100">
                  <a:solidFill>
                    <a:schemeClr val="dk1"/>
                  </a:solidFill>
                  <a:effectLst/>
                  <a:latin typeface="+mn-lt"/>
                  <a:ea typeface="+mn-ea"/>
                  <a:cs typeface="+mn-cs"/>
                </a:rPr>
                <a:t>: Professeur des universités</a:t>
              </a:r>
            </a:p>
            <a:p>
              <a:pPr>
                <a:lnSpc>
                  <a:spcPct val="100000"/>
                </a:lnSpc>
                <a:spcAft>
                  <a:spcPts val="300"/>
                </a:spcAft>
              </a:pPr>
              <a:endParaRPr lang="fr-FR" sz="1100"/>
            </a:p>
            <a:p>
              <a:pPr>
                <a:lnSpc>
                  <a:spcPct val="100000"/>
                </a:lnSpc>
                <a:spcAft>
                  <a:spcPts val="300"/>
                </a:spcAft>
              </a:pPr>
              <a:r>
                <a:rPr lang="fr-FR" sz="1200" b="1">
                  <a:solidFill>
                    <a:schemeClr val="dk1"/>
                  </a:solidFill>
                  <a:effectLst/>
                  <a:latin typeface="+mn-lt"/>
                  <a:ea typeface="+mn-ea"/>
                  <a:cs typeface="+mn-cs"/>
                </a:rPr>
                <a:t>DÉFINITIONS </a:t>
              </a:r>
              <a:endParaRPr lang="fr-FR" sz="1200">
                <a:solidFill>
                  <a:schemeClr val="dk1"/>
                </a:solidFill>
                <a:effectLst/>
                <a:latin typeface="+mn-lt"/>
                <a:ea typeface="+mn-ea"/>
                <a:cs typeface="+mn-cs"/>
              </a:endParaRPr>
            </a:p>
            <a:p>
              <a:pPr>
                <a:lnSpc>
                  <a:spcPct val="100000"/>
                </a:lnSpc>
                <a:spcAft>
                  <a:spcPts val="300"/>
                </a:spcAft>
              </a:pPr>
              <a:r>
                <a:rPr lang="fr-FR" sz="1100" b="1">
                  <a:solidFill>
                    <a:schemeClr val="dk1"/>
                  </a:solidFill>
                  <a:effectLst/>
                  <a:latin typeface="+mn-lt"/>
                  <a:ea typeface="+mn-ea"/>
                  <a:cs typeface="+mn-cs"/>
                </a:rPr>
                <a:t>Âge d’ouverture des droits </a:t>
              </a:r>
              <a:r>
                <a:rPr lang="fr-FR" sz="1100" b="0">
                  <a:solidFill>
                    <a:schemeClr val="dk1"/>
                  </a:solidFill>
                  <a:effectLst/>
                  <a:latin typeface="+mn-lt"/>
                  <a:ea typeface="+mn-ea"/>
                  <a:cs typeface="+mn-cs"/>
                </a:rPr>
                <a:t>:</a:t>
              </a:r>
              <a:r>
                <a:rPr lang="fr-FR" sz="1100" b="0" baseline="0">
                  <a:solidFill>
                    <a:schemeClr val="dk1"/>
                  </a:solidFill>
                  <a:effectLst/>
                  <a:latin typeface="+mn-lt"/>
                  <a:ea typeface="+mn-ea"/>
                  <a:cs typeface="+mn-cs"/>
                </a:rPr>
                <a:t> â</a:t>
              </a:r>
              <a:r>
                <a:rPr lang="fr-FR" sz="1100" b="0">
                  <a:solidFill>
                    <a:schemeClr val="dk1"/>
                  </a:solidFill>
                  <a:effectLst/>
                  <a:latin typeface="+mn-lt"/>
                  <a:ea typeface="+mn-ea"/>
                  <a:cs typeface="+mn-cs"/>
                </a:rPr>
                <a:t>ge </a:t>
              </a:r>
              <a:r>
                <a:rPr lang="fr-FR" sz="1100">
                  <a:solidFill>
                    <a:schemeClr val="dk1"/>
                  </a:solidFill>
                  <a:effectLst/>
                  <a:latin typeface="+mn-lt"/>
                  <a:ea typeface="+mn-ea"/>
                  <a:cs typeface="+mn-cs"/>
                </a:rPr>
                <a:t>à partir duquel le fonctionnaire peut avoir droit à une pension; également appelé âge légal de départ à la retraite. </a:t>
              </a:r>
            </a:p>
            <a:p>
              <a:pPr>
                <a:lnSpc>
                  <a:spcPct val="100000"/>
                </a:lnSpc>
                <a:spcAft>
                  <a:spcPts val="300"/>
                </a:spcAft>
              </a:pPr>
              <a:r>
                <a:rPr lang="fr-FR" sz="1100" b="1">
                  <a:solidFill>
                    <a:schemeClr val="dk1"/>
                  </a:solidFill>
                  <a:effectLst/>
                  <a:latin typeface="+mn-lt"/>
                  <a:ea typeface="+mn-ea"/>
                  <a:cs typeface="+mn-cs"/>
                </a:rPr>
                <a:t>Age limite</a:t>
              </a:r>
              <a:r>
                <a:rPr lang="fr-FR" sz="1100" b="1" baseline="0">
                  <a:solidFill>
                    <a:schemeClr val="dk1"/>
                  </a:solidFill>
                  <a:effectLst/>
                  <a:latin typeface="+mn-lt"/>
                  <a:ea typeface="+mn-ea"/>
                  <a:cs typeface="+mn-cs"/>
                </a:rPr>
                <a:t> </a:t>
              </a:r>
              <a:r>
                <a:rPr lang="fr-FR" sz="1100" b="0" baseline="0">
                  <a:solidFill>
                    <a:schemeClr val="dk1"/>
                  </a:solidFill>
                  <a:effectLst/>
                  <a:latin typeface="+mn-lt"/>
                  <a:ea typeface="+mn-ea"/>
                  <a:cs typeface="+mn-cs"/>
                </a:rPr>
                <a:t>: â</a:t>
              </a:r>
              <a:r>
                <a:rPr lang="fr-FR" sz="1100" b="0">
                  <a:solidFill>
                    <a:schemeClr val="dk1"/>
                  </a:solidFill>
                  <a:effectLst/>
                  <a:latin typeface="+mn-lt"/>
                  <a:ea typeface="+mn-ea"/>
                  <a:cs typeface="+mn-cs"/>
                </a:rPr>
                <a:t>ge </a:t>
              </a:r>
              <a:r>
                <a:rPr lang="fr-FR" sz="1100">
                  <a:solidFill>
                    <a:schemeClr val="dk1"/>
                  </a:solidFill>
                  <a:effectLst/>
                  <a:latin typeface="+mn-lt"/>
                  <a:ea typeface="+mn-ea"/>
                  <a:cs typeface="+mn-cs"/>
                </a:rPr>
                <a:t>auquel tout fonctionnaire est admis d’office en retraite. </a:t>
              </a:r>
            </a:p>
            <a:p>
              <a:pPr>
                <a:lnSpc>
                  <a:spcPct val="100000"/>
                </a:lnSpc>
                <a:spcAft>
                  <a:spcPts val="300"/>
                </a:spcAft>
              </a:pPr>
              <a:r>
                <a:rPr lang="fr-FR" sz="1100" b="1">
                  <a:solidFill>
                    <a:schemeClr val="dk1"/>
                  </a:solidFill>
                  <a:effectLst/>
                  <a:latin typeface="+mn-lt"/>
                  <a:ea typeface="+mn-ea"/>
                  <a:cs typeface="+mn-cs"/>
                </a:rPr>
                <a:t>Âge d’annulation de la décote légal :</a:t>
              </a:r>
              <a:r>
                <a:rPr lang="fr-FR" sz="1100" b="1" baseline="0">
                  <a:solidFill>
                    <a:schemeClr val="dk1"/>
                  </a:solidFill>
                  <a:effectLst/>
                  <a:latin typeface="+mn-lt"/>
                  <a:ea typeface="+mn-ea"/>
                  <a:cs typeface="+mn-cs"/>
                </a:rPr>
                <a:t> </a:t>
              </a:r>
              <a:r>
                <a:rPr lang="fr-FR" sz="1100">
                  <a:solidFill>
                    <a:schemeClr val="dk1"/>
                  </a:solidFill>
                  <a:effectLst/>
                  <a:latin typeface="+mn-lt"/>
                  <a:ea typeface="+mn-ea"/>
                  <a:cs typeface="+mn-cs"/>
                </a:rPr>
                <a:t>âge à partir duquel le taux plein est assuré (où la décote s’annule) quelle que soit la cotisation en tous régimes de l’individu. </a:t>
              </a:r>
            </a:p>
            <a:p>
              <a:pPr>
                <a:lnSpc>
                  <a:spcPct val="100000"/>
                </a:lnSpc>
                <a:spcAft>
                  <a:spcPts val="300"/>
                </a:spcAft>
              </a:pPr>
              <a:r>
                <a:rPr lang="fr-FR" sz="1100">
                  <a:solidFill>
                    <a:schemeClr val="dk1"/>
                  </a:solidFill>
                  <a:effectLst/>
                  <a:latin typeface="+mn-lt"/>
                  <a:ea typeface="+mn-ea"/>
                  <a:cs typeface="+mn-cs"/>
                </a:rPr>
                <a:t>Les trois âges réglementaires (AOD, AL, AAD légal) dépendent uniquement de la date de naissance et de la catégorie de service du cotisant (sédentaire/actif) et non de sa carrière. A contrario, toutes les autres grandeurs ci-dessous dépendent exclusivement de la carrière.</a:t>
              </a:r>
            </a:p>
            <a:p>
              <a:pPr>
                <a:lnSpc>
                  <a:spcPct val="100000"/>
                </a:lnSpc>
                <a:spcAft>
                  <a:spcPts val="300"/>
                </a:spcAft>
              </a:pPr>
              <a:r>
                <a:rPr lang="fr-FR" sz="1100" b="1">
                  <a:solidFill>
                    <a:schemeClr val="dk1"/>
                  </a:solidFill>
                  <a:effectLst/>
                  <a:latin typeface="+mn-lt"/>
                  <a:ea typeface="+mn-ea"/>
                  <a:cs typeface="+mn-cs"/>
                </a:rPr>
                <a:t>Âge d’annulation de la décote effectif</a:t>
              </a:r>
              <a:r>
                <a:rPr lang="fr-FR" sz="1100" b="1" baseline="0">
                  <a:solidFill>
                    <a:schemeClr val="dk1"/>
                  </a:solidFill>
                  <a:effectLst/>
                  <a:latin typeface="+mn-lt"/>
                  <a:ea typeface="+mn-ea"/>
                  <a:cs typeface="+mn-cs"/>
                </a:rPr>
                <a:t> : </a:t>
              </a:r>
              <a:r>
                <a:rPr lang="fr-FR" sz="1100">
                  <a:solidFill>
                    <a:schemeClr val="dk1"/>
                  </a:solidFill>
                  <a:effectLst/>
                  <a:latin typeface="+mn-lt"/>
                  <a:ea typeface="+mn-ea"/>
                  <a:cs typeface="+mn-cs"/>
                </a:rPr>
                <a:t>âge auquel le cotisant atteint effectivement son taux plein, soit par l’atteinte de sa durée de cotisation requise soit par l’atteinte de son âge légal d’annulation de la décote. Cet âge dépend de la date de naissance et de la catégorie de service du cotisant (voir « sédentaires »).</a:t>
              </a:r>
            </a:p>
            <a:p>
              <a:pPr>
                <a:lnSpc>
                  <a:spcPct val="100000"/>
                </a:lnSpc>
                <a:spcAft>
                  <a:spcPts val="300"/>
                </a:spcAft>
              </a:pPr>
              <a:r>
                <a:rPr lang="fr-FR" sz="1100" b="1">
                  <a:solidFill>
                    <a:schemeClr val="dk1"/>
                  </a:solidFill>
                  <a:effectLst/>
                  <a:latin typeface="+mn-lt"/>
                  <a:ea typeface="+mn-ea"/>
                  <a:cs typeface="+mn-cs"/>
                </a:rPr>
                <a:t>Bonification</a:t>
              </a:r>
              <a:r>
                <a:rPr lang="fr-FR" sz="1100">
                  <a:solidFill>
                    <a:schemeClr val="dk1"/>
                  </a:solidFill>
                  <a:effectLst/>
                  <a:latin typeface="+mn-lt"/>
                  <a:ea typeface="+mn-ea"/>
                  <a:cs typeface="+mn-cs"/>
                </a:rPr>
                <a:t> : trimestres supplémentaires de cotisation. Les principales bonifications sont : la bonification pour enfants, dépaysement ou encore les bénéfices de campagne.</a:t>
              </a:r>
            </a:p>
            <a:p>
              <a:pPr>
                <a:lnSpc>
                  <a:spcPct val="100000"/>
                </a:lnSpc>
                <a:spcAft>
                  <a:spcPts val="300"/>
                </a:spcAft>
              </a:pPr>
              <a:r>
                <a:rPr lang="fr-FR" sz="1100" b="1">
                  <a:solidFill>
                    <a:schemeClr val="dk1"/>
                  </a:solidFill>
                  <a:effectLst/>
                  <a:latin typeface="+mn-lt"/>
                  <a:ea typeface="+mn-ea"/>
                  <a:cs typeface="+mn-cs"/>
                </a:rPr>
                <a:t>Carrière longue</a:t>
              </a:r>
              <a:r>
                <a:rPr lang="fr-FR" sz="1100">
                  <a:solidFill>
                    <a:schemeClr val="dk1"/>
                  </a:solidFill>
                  <a:effectLst/>
                  <a:latin typeface="+mn-lt"/>
                  <a:ea typeface="+mn-ea"/>
                  <a:cs typeface="+mn-cs"/>
                </a:rPr>
                <a:t> : possibilité donnée aux fonctionnaires ayant commencé à travailler tôt d’accéder à un départ en retraite anticipé. La condition est double : avoir cotisé plus de quatre trimestres avant la fin de l’année des vingt ans et avoir atteint sa cotisation cible à l’âge de départ anticipé envisagé.</a:t>
              </a:r>
            </a:p>
            <a:p>
              <a:pPr>
                <a:lnSpc>
                  <a:spcPct val="100000"/>
                </a:lnSpc>
                <a:spcAft>
                  <a:spcPts val="300"/>
                </a:spcAft>
              </a:pPr>
              <a:r>
                <a:rPr lang="fr-FR" sz="1100" b="1">
                  <a:solidFill>
                    <a:schemeClr val="dk1"/>
                  </a:solidFill>
                  <a:effectLst/>
                  <a:latin typeface="+mn-lt"/>
                  <a:ea typeface="+mn-ea"/>
                  <a:cs typeface="+mn-cs"/>
                </a:rPr>
                <a:t>Décote (vs surcote)</a:t>
              </a:r>
              <a:r>
                <a:rPr lang="fr-FR" sz="1100">
                  <a:solidFill>
                    <a:schemeClr val="dk1"/>
                  </a:solidFill>
                  <a:effectLst/>
                  <a:latin typeface="+mn-lt"/>
                  <a:ea typeface="+mn-ea"/>
                  <a:cs typeface="+mn-cs"/>
                </a:rPr>
                <a:t> : minoration appliquée au montant de la pension d’un assuré qui part avant d’avoir atteint sa cotisation requise ainsi que son âge d’annulation de la décote. La décote est le produit du nombre de trimestre(s) manquant(s) multiplié par son taux de décote (variant selon la date de naissance de l’individu et la catégorie de service).</a:t>
              </a:r>
            </a:p>
            <a:p>
              <a:pPr>
                <a:lnSpc>
                  <a:spcPct val="100000"/>
                </a:lnSpc>
                <a:spcAft>
                  <a:spcPts val="300"/>
                </a:spcAft>
              </a:pPr>
              <a:r>
                <a:rPr lang="fr-FR" sz="1100" b="1">
                  <a:solidFill>
                    <a:schemeClr val="dk1"/>
                  </a:solidFill>
                  <a:effectLst/>
                  <a:latin typeface="+mn-lt"/>
                  <a:ea typeface="+mn-ea"/>
                  <a:cs typeface="+mn-cs"/>
                </a:rPr>
                <a:t>Durée d’assurance tous régimes : a</a:t>
              </a:r>
              <a:r>
                <a:rPr lang="fr-FR" sz="1100">
                  <a:solidFill>
                    <a:schemeClr val="dk1"/>
                  </a:solidFill>
                  <a:effectLst/>
                  <a:latin typeface="+mn-lt"/>
                  <a:ea typeface="+mn-ea"/>
                  <a:cs typeface="+mn-cs"/>
                </a:rPr>
                <a:t>ussi appelée durée de cotisation tous régimes, elle correspond à la durée de cotisation d’un titulaire tous régimes confondus et majorée des bonifications. Dans le cadre du calcul de cette durée, la « quotité » de service n’est pas prise en compte : un trimestre cotisé à mi-temps a la même valeur qu’un trimestre cotisé à temps plein. Cette durée est prise en compte pour la détermination d’une éventuelle décote ou surcote.</a:t>
              </a:r>
            </a:p>
            <a:p>
              <a:pPr>
                <a:lnSpc>
                  <a:spcPct val="100000"/>
                </a:lnSpc>
                <a:spcAft>
                  <a:spcPts val="300"/>
                </a:spcAft>
              </a:pPr>
              <a:r>
                <a:rPr lang="fr-FR" sz="1100" b="1">
                  <a:solidFill>
                    <a:schemeClr val="dk1"/>
                  </a:solidFill>
                  <a:effectLst/>
                  <a:latin typeface="+mn-lt"/>
                  <a:ea typeface="+mn-ea"/>
                  <a:cs typeface="+mn-cs"/>
                </a:rPr>
                <a:t>Durée de cotisation requise (N)	 : d</a:t>
              </a:r>
              <a:r>
                <a:rPr lang="fr-FR" sz="1100">
                  <a:solidFill>
                    <a:schemeClr val="dk1"/>
                  </a:solidFill>
                  <a:effectLst/>
                  <a:latin typeface="+mn-lt"/>
                  <a:ea typeface="+mn-ea"/>
                  <a:cs typeface="+mn-cs"/>
                </a:rPr>
                <a:t>urée d’assurance tous régimes nécessaire pour bénéficier du taux plein et ne pas subir de décote, même sans avoir atteint son âge d’annulation de la décote légal.</a:t>
              </a:r>
            </a:p>
            <a:p>
              <a:pPr>
                <a:lnSpc>
                  <a:spcPct val="100000"/>
                </a:lnSpc>
                <a:spcAft>
                  <a:spcPts val="300"/>
                </a:spcAft>
              </a:pPr>
              <a:r>
                <a:rPr lang="fr-FR" sz="1100" b="1">
                  <a:solidFill>
                    <a:schemeClr val="dk1"/>
                  </a:solidFill>
                  <a:effectLst/>
                  <a:latin typeface="+mn-lt"/>
                  <a:ea typeface="+mn-ea"/>
                  <a:cs typeface="+mn-cs"/>
                </a:rPr>
                <a:t>Durée de services :</a:t>
              </a:r>
              <a:r>
                <a:rPr lang="fr-FR" sz="1100" b="1" baseline="0">
                  <a:solidFill>
                    <a:schemeClr val="dk1"/>
                  </a:solidFill>
                  <a:effectLst/>
                  <a:latin typeface="+mn-lt"/>
                  <a:ea typeface="+mn-ea"/>
                  <a:cs typeface="+mn-cs"/>
                </a:rPr>
                <a:t> </a:t>
              </a:r>
              <a:r>
                <a:rPr lang="fr-FR" sz="1100">
                  <a:solidFill>
                    <a:schemeClr val="dk1"/>
                  </a:solidFill>
                  <a:effectLst/>
                  <a:latin typeface="+mn-lt"/>
                  <a:ea typeface="+mn-ea"/>
                  <a:cs typeface="+mn-cs"/>
                </a:rPr>
                <a:t>la durée des services accomplis dans la fonction publique. Cette durée permet de calculer le taux de la pension du fonctionnaire. Elle prend en compte la quotité de travail, c’est à dire qu’un poste à temps partiel apporte moins de durée de services qu’un poste à temps plein.</a:t>
              </a:r>
            </a:p>
            <a:p>
              <a:pPr>
                <a:lnSpc>
                  <a:spcPct val="100000"/>
                </a:lnSpc>
                <a:spcAft>
                  <a:spcPts val="300"/>
                </a:spcAft>
              </a:pPr>
              <a:r>
                <a:rPr lang="fr-FR" sz="1100" b="1">
                  <a:solidFill>
                    <a:schemeClr val="dk1"/>
                  </a:solidFill>
                  <a:effectLst/>
                  <a:latin typeface="+mn-lt"/>
                  <a:ea typeface="+mn-ea"/>
                  <a:cs typeface="+mn-cs"/>
                </a:rPr>
                <a:t>Fonction publique d’Etat (FPE)</a:t>
              </a:r>
              <a:r>
                <a:rPr lang="fr-FR" sz="1100">
                  <a:solidFill>
                    <a:schemeClr val="dk1"/>
                  </a:solidFill>
                  <a:effectLst/>
                  <a:latin typeface="+mn-lt"/>
                  <a:ea typeface="+mn-ea"/>
                  <a:cs typeface="+mn-cs"/>
                </a:rPr>
                <a:t> :</a:t>
              </a:r>
              <a:r>
                <a:rPr lang="fr-FR" sz="1100" baseline="0">
                  <a:solidFill>
                    <a:schemeClr val="dk1"/>
                  </a:solidFill>
                  <a:effectLst/>
                  <a:latin typeface="+mn-lt"/>
                  <a:ea typeface="+mn-ea"/>
                  <a:cs typeface="+mn-cs"/>
                </a:rPr>
                <a:t> l</a:t>
              </a:r>
              <a:r>
                <a:rPr lang="fr-FR" sz="1100">
                  <a:solidFill>
                    <a:schemeClr val="dk1"/>
                  </a:solidFill>
                  <a:effectLst/>
                  <a:latin typeface="+mn-lt"/>
                  <a:ea typeface="+mn-ea"/>
                  <a:cs typeface="+mn-cs"/>
                </a:rPr>
                <a:t>a fonction publique comprend l’ensemble des fonctionnaires de la fonction publique d’Etat (FPE), de la fonction publique territoriale (FPT) et de la fonction publique hospitalière (FPH). Les titulaires de l’ESR gérés par le MESRI relèvent de la première fonction. </a:t>
              </a:r>
            </a:p>
            <a:p>
              <a:pPr>
                <a:lnSpc>
                  <a:spcPct val="100000"/>
                </a:lnSpc>
                <a:spcAft>
                  <a:spcPts val="300"/>
                </a:spcAft>
              </a:pPr>
              <a:r>
                <a:rPr lang="fr-FR" sz="1100" b="1">
                  <a:solidFill>
                    <a:schemeClr val="dk1"/>
                  </a:solidFill>
                  <a:effectLst/>
                  <a:latin typeface="+mn-lt"/>
                  <a:ea typeface="+mn-ea"/>
                  <a:cs typeface="+mn-cs"/>
                </a:rPr>
                <a:t>Majorations accessoires</a:t>
              </a:r>
              <a:r>
                <a:rPr lang="fr-FR" sz="1100" b="0">
                  <a:solidFill>
                    <a:schemeClr val="dk1"/>
                  </a:solidFill>
                  <a:effectLst/>
                  <a:latin typeface="+mn-lt"/>
                  <a:ea typeface="+mn-ea"/>
                  <a:cs typeface="+mn-cs"/>
                </a:rPr>
                <a:t> : pou</a:t>
              </a:r>
              <a:r>
                <a:rPr lang="fr-FR" sz="1100">
                  <a:solidFill>
                    <a:schemeClr val="dk1"/>
                  </a:solidFill>
                  <a:effectLst/>
                  <a:latin typeface="+mn-lt"/>
                  <a:ea typeface="+mn-ea"/>
                  <a:cs typeface="+mn-cs"/>
                </a:rPr>
                <a:t>r trois enfants, une majoration de 10 % du montant de la pension s’applique. Elle est augmentée de 5 % par enfant à partir du quatrième. Toutefois, le pourcentage de la pension majorée est limité à 100 % du dernier traitement indiciaire brut détenu depuis au moins 6 mois.</a:t>
              </a:r>
            </a:p>
            <a:p>
              <a:pPr>
                <a:lnSpc>
                  <a:spcPct val="100000"/>
                </a:lnSpc>
                <a:spcAft>
                  <a:spcPts val="300"/>
                </a:spcAft>
              </a:pPr>
              <a:r>
                <a:rPr lang="fr-FR" sz="1100" b="1">
                  <a:solidFill>
                    <a:schemeClr val="dk1"/>
                  </a:solidFill>
                  <a:effectLst/>
                  <a:latin typeface="+mn-lt"/>
                  <a:ea typeface="+mn-ea"/>
                  <a:cs typeface="+mn-cs"/>
                </a:rPr>
                <a:t>Sédentaires / Catégorie de service </a:t>
              </a:r>
              <a:r>
                <a:rPr lang="fr-FR" sz="1100" b="0">
                  <a:solidFill>
                    <a:schemeClr val="dk1"/>
                  </a:solidFill>
                  <a:effectLst/>
                  <a:latin typeface="+mn-lt"/>
                  <a:ea typeface="+mn-ea"/>
                  <a:cs typeface="+mn-cs"/>
                </a:rPr>
                <a:t>:</a:t>
              </a:r>
              <a:r>
                <a:rPr lang="fr-FR" sz="1100" b="0" baseline="0">
                  <a:solidFill>
                    <a:schemeClr val="dk1"/>
                  </a:solidFill>
                  <a:effectLst/>
                  <a:latin typeface="+mn-lt"/>
                  <a:ea typeface="+mn-ea"/>
                  <a:cs typeface="+mn-cs"/>
                </a:rPr>
                <a:t> o</a:t>
              </a:r>
              <a:r>
                <a:rPr lang="fr-FR" sz="1100" b="0">
                  <a:solidFill>
                    <a:schemeClr val="dk1"/>
                  </a:solidFill>
                  <a:effectLst/>
                  <a:latin typeface="+mn-lt"/>
                  <a:ea typeface="+mn-ea"/>
                  <a:cs typeface="+mn-cs"/>
                </a:rPr>
                <a:t>n </a:t>
              </a:r>
              <a:r>
                <a:rPr lang="fr-FR" sz="1100">
                  <a:solidFill>
                    <a:schemeClr val="dk1"/>
                  </a:solidFill>
                  <a:effectLst/>
                  <a:latin typeface="+mn-lt"/>
                  <a:ea typeface="+mn-ea"/>
                  <a:cs typeface="+mn-cs"/>
                </a:rPr>
                <a:t>distingue deux « catégories de service » ; les sédentaires et les actifs. Si l’emploi d’un fonctionnaire est soumis à un risque particulier ou des fatigues exceptionnelles, celui-ci sera classé en catégorie active. Les autres emplois sont des emplois de catégorie sédentaire. </a:t>
              </a:r>
            </a:p>
            <a:p>
              <a:pPr>
                <a:lnSpc>
                  <a:spcPct val="100000"/>
                </a:lnSpc>
                <a:spcAft>
                  <a:spcPts val="300"/>
                </a:spcAft>
              </a:pPr>
              <a:r>
                <a:rPr lang="fr-FR" sz="1100" b="1">
                  <a:solidFill>
                    <a:schemeClr val="dk1"/>
                  </a:solidFill>
                  <a:effectLst/>
                  <a:latin typeface="+mn-lt"/>
                  <a:ea typeface="+mn-ea"/>
                  <a:cs typeface="+mn-cs"/>
                </a:rPr>
                <a:t>Service des retraites de l’Etat (SRE)</a:t>
              </a:r>
              <a:r>
                <a:rPr lang="fr-FR" sz="1100">
                  <a:solidFill>
                    <a:schemeClr val="dk1"/>
                  </a:solidFill>
                  <a:effectLst/>
                  <a:latin typeface="+mn-lt"/>
                  <a:ea typeface="+mn-ea"/>
                  <a:cs typeface="+mn-cs"/>
                </a:rPr>
                <a:t> : la retraite des fonctionnaires de la FPE est gérée par le SRE, tandis que celle des fonctionnaires de la FPT et de la FPH est gérée par une autre caisse : la CNRACL. Les bases utilisées pour les micro-simulations ont été fournies par le SRE et contiennent donc des informations sur l’ensemble des titulaires de la FPE ; dans ces bases, nous avons pu isoler les titulaires de l’ESR. </a:t>
              </a:r>
            </a:p>
            <a:p>
              <a:pPr>
                <a:lnSpc>
                  <a:spcPct val="100000"/>
                </a:lnSpc>
                <a:spcAft>
                  <a:spcPts val="300"/>
                </a:spcAft>
              </a:pPr>
              <a:r>
                <a:rPr lang="fr-FR" sz="1100" b="1">
                  <a:solidFill>
                    <a:schemeClr val="dk1"/>
                  </a:solidFill>
                  <a:effectLst/>
                  <a:latin typeface="+mn-lt"/>
                  <a:ea typeface="+mn-ea"/>
                  <a:cs typeface="+mn-cs"/>
                </a:rPr>
                <a:t>Taux de liquidation </a:t>
              </a:r>
              <a:r>
                <a:rPr lang="fr-FR" sz="1100" b="0">
                  <a:solidFill>
                    <a:schemeClr val="dk1"/>
                  </a:solidFill>
                  <a:effectLst/>
                  <a:latin typeface="+mn-lt"/>
                  <a:ea typeface="+mn-ea"/>
                  <a:cs typeface="+mn-cs"/>
                </a:rPr>
                <a:t>: le </a:t>
              </a:r>
              <a:r>
                <a:rPr lang="fr-FR" sz="1100">
                  <a:solidFill>
                    <a:schemeClr val="dk1"/>
                  </a:solidFill>
                  <a:effectLst/>
                  <a:latin typeface="+mn-lt"/>
                  <a:ea typeface="+mn-ea"/>
                  <a:cs typeface="+mn-cs"/>
                </a:rPr>
                <a:t>taux de liquidation (TL) afférent à la pension au titre de la FPE est calculé comme suit : </a:t>
              </a:r>
            </a:p>
            <a:p>
              <a:pPr algn="ctr">
                <a:lnSpc>
                  <a:spcPct val="100000"/>
                </a:lnSpc>
                <a:spcAft>
                  <a:spcPts val="300"/>
                </a:spcAft>
              </a:pPr>
              <a:r>
                <a:rPr lang="fr-FR" sz="1100" b="0" i="0">
                  <a:solidFill>
                    <a:schemeClr val="dk1"/>
                  </a:solidFill>
                  <a:effectLst/>
                  <a:latin typeface="Cambria Math" panose="02040503050406030204" pitchFamily="18" charset="0"/>
                  <a:ea typeface="+mn-ea"/>
                  <a:cs typeface="+mn-cs"/>
                </a:rPr>
                <a:t>𝑇𝐿=75 % ×</a:t>
              </a:r>
              <a:r>
                <a:rPr lang="fr-FR" sz="1100" b="0" i="0">
                  <a:solidFill>
                    <a:schemeClr val="dk1"/>
                  </a:solidFill>
                  <a:effectLst/>
                  <a:latin typeface="Cambria Math" panose="02040503050406030204" pitchFamily="18" charset="0"/>
                  <a:ea typeface="Cambria Math" panose="02040503050406030204" pitchFamily="18" charset="0"/>
                  <a:cs typeface="+mn-cs"/>
                </a:rPr>
                <a:t>𝑐𝑜𝑒𝑓𝑓𝑖𝑐𝑖𝑒𝑛𝑡 𝑑é𝑐𝑜𝑡𝑒 𝑜𝑢 𝑠𝑢𝑟𝑐𝑜𝑡𝑒 ×𝑐𝑜𝑒𝑓𝑓𝑖𝑐𝑖𝑒𝑛𝑡 𝑑𝑒 𝑝𝑟𝑜𝑟𝑎𝑡𝑖𝑠𝑎𝑡𝑖𝑜𝑛 (𝑏𝑜𝑛𝑖𝑓𝑖𝑐𝑎𝑡𝑖𝑜𝑛𝑠 𝑖𝑛𝑐𝑙𝑢𝑠𝑒𝑠</a:t>
              </a:r>
              <a:r>
                <a:rPr lang="fr-FR" sz="1100">
                  <a:solidFill>
                    <a:schemeClr val="dk1"/>
                  </a:solidFill>
                  <a:effectLst/>
                  <a:latin typeface="+mn-lt"/>
                  <a:ea typeface="+mn-ea"/>
                  <a:cs typeface="+mn-cs"/>
                </a:rPr>
                <a:t>)</a:t>
              </a:r>
            </a:p>
            <a:p>
              <a:pPr algn="ctr">
                <a:lnSpc>
                  <a:spcPct val="100000"/>
                </a:lnSpc>
                <a:spcAft>
                  <a:spcPts val="300"/>
                </a:spcAft>
              </a:pPr>
              <a:r>
                <a:rPr lang="fr-FR" sz="1100">
                  <a:solidFill>
                    <a:schemeClr val="dk1"/>
                  </a:solidFill>
                  <a:effectLst/>
                  <a:latin typeface="+mn-lt"/>
                  <a:ea typeface="+mn-ea"/>
                  <a:cs typeface="+mn-cs"/>
                </a:rPr>
                <a:t>avec </a:t>
              </a:r>
              <a:r>
                <a:rPr lang="fr-FR" sz="1100" b="0" i="0">
                  <a:solidFill>
                    <a:schemeClr val="dk1"/>
                  </a:solidFill>
                  <a:effectLst/>
                  <a:latin typeface="Cambria Math" panose="02040503050406030204" pitchFamily="18" charset="0"/>
                  <a:ea typeface="+mn-ea"/>
                  <a:cs typeface="+mn-cs"/>
                </a:rPr>
                <a:t>𝑐𝑜𝑒𝑓𝑓𝑖𝑐𝑖𝑒𝑛𝑡 𝑑𝑒 𝑝𝑟𝑜𝑟𝑎𝑡𝑖𝑠𝑎𝑡𝑖𝑜𝑛=  (𝑑𝑢𝑟é𝑒 𝑑𝑒 𝑠𝑒𝑟𝑣𝑖𝑐𝑒)/(𝑑𝑢𝑟é𝑒 𝑑𝑒 𝑐𝑜𝑡𝑖𝑠𝑎𝑡𝑖𝑜𝑛 𝑟𝑒𝑞𝑢𝑖𝑠𝑒 𝑝𝑜𝑢𝑟 𝑎𝑡𝑡𝑒𝑖𝑛𝑑𝑟𝑒 𝑙𝑒 𝑡𝑎𝑢𝑥 𝑝𝑙𝑒𝑖𝑛)</a:t>
              </a:r>
              <a:r>
                <a:rPr lang="fr-FR" sz="1100">
                  <a:solidFill>
                    <a:schemeClr val="dk1"/>
                  </a:solidFill>
                  <a:effectLst/>
                  <a:latin typeface="+mn-lt"/>
                  <a:ea typeface="+mn-ea"/>
                  <a:cs typeface="+mn-cs"/>
                </a:rPr>
                <a:t> </a:t>
              </a:r>
            </a:p>
            <a:p>
              <a:pPr>
                <a:lnSpc>
                  <a:spcPct val="100000"/>
                </a:lnSpc>
                <a:spcAft>
                  <a:spcPts val="300"/>
                </a:spcAft>
              </a:pPr>
              <a:r>
                <a:rPr lang="fr-FR" sz="1100">
                  <a:solidFill>
                    <a:schemeClr val="dk1"/>
                  </a:solidFill>
                  <a:effectLst/>
                  <a:latin typeface="+mn-lt"/>
                  <a:ea typeface="+mn-ea"/>
                  <a:cs typeface="+mn-cs"/>
                </a:rPr>
                <a:t>Le</a:t>
              </a:r>
              <a:r>
                <a:rPr lang="fr-FR" sz="1100" baseline="0">
                  <a:solidFill>
                    <a:schemeClr val="dk1"/>
                  </a:solidFill>
                  <a:effectLst/>
                  <a:latin typeface="+mn-lt"/>
                  <a:ea typeface="+mn-ea"/>
                  <a:cs typeface="+mn-cs"/>
                </a:rPr>
                <a:t> taux de liquidation</a:t>
              </a:r>
              <a:r>
                <a:rPr lang="fr-FR" sz="1100">
                  <a:solidFill>
                    <a:schemeClr val="dk1"/>
                  </a:solidFill>
                  <a:effectLst/>
                  <a:latin typeface="+mn-lt"/>
                  <a:ea typeface="+mn-ea"/>
                  <a:cs typeface="+mn-cs"/>
                </a:rPr>
                <a:t> correspond au taux de remplacement du dernier traitement indiciaire perçu (salaire hors primes non éligibles) moins les majorations accessoires, et ne tient pas compte du minimum garanti.</a:t>
              </a:r>
            </a:p>
            <a:p>
              <a:pPr>
                <a:lnSpc>
                  <a:spcPct val="100000"/>
                </a:lnSpc>
                <a:spcAft>
                  <a:spcPts val="300"/>
                </a:spcAft>
              </a:pPr>
              <a:r>
                <a:rPr lang="fr-FR" sz="1100" b="1">
                  <a:solidFill>
                    <a:schemeClr val="dk1"/>
                  </a:solidFill>
                  <a:effectLst/>
                  <a:latin typeface="+mn-lt"/>
                  <a:ea typeface="+mn-ea"/>
                  <a:cs typeface="+mn-cs"/>
                </a:rPr>
                <a:t>Taux de remplacement  </a:t>
              </a:r>
              <a:r>
                <a:rPr lang="fr-FR" sz="1100" b="0">
                  <a:solidFill>
                    <a:schemeClr val="dk1"/>
                  </a:solidFill>
                  <a:effectLst/>
                  <a:latin typeface="+mn-lt"/>
                  <a:ea typeface="+mn-ea"/>
                  <a:cs typeface="+mn-cs"/>
                </a:rPr>
                <a:t>: p</a:t>
              </a:r>
              <a:r>
                <a:rPr lang="fr-FR" sz="1100">
                  <a:solidFill>
                    <a:schemeClr val="dk1"/>
                  </a:solidFill>
                  <a:effectLst/>
                  <a:latin typeface="+mn-lt"/>
                  <a:ea typeface="+mn-ea"/>
                  <a:cs typeface="+mn-cs"/>
                </a:rPr>
                <a:t>art du dernier traitement du fonctionnaire conservée dans la pension effectivement versée (yc majorations accessoires).</a:t>
              </a:r>
            </a:p>
            <a:p>
              <a:pPr>
                <a:lnSpc>
                  <a:spcPct val="100000"/>
                </a:lnSpc>
                <a:spcAft>
                  <a:spcPts val="300"/>
                </a:spcAft>
              </a:pPr>
              <a:r>
                <a:rPr lang="fr-FR" sz="1100" b="1">
                  <a:solidFill>
                    <a:schemeClr val="dk1"/>
                  </a:solidFill>
                  <a:effectLst/>
                  <a:latin typeface="+mn-lt"/>
                  <a:ea typeface="+mn-ea"/>
                  <a:cs typeface="+mn-cs"/>
                </a:rPr>
                <a:t>Taux plein </a:t>
              </a:r>
              <a:r>
                <a:rPr lang="fr-FR" sz="1100" b="0">
                  <a:solidFill>
                    <a:schemeClr val="dk1"/>
                  </a:solidFill>
                  <a:effectLst/>
                  <a:latin typeface="+mn-lt"/>
                  <a:ea typeface="+mn-ea"/>
                  <a:cs typeface="+mn-cs"/>
                </a:rPr>
                <a:t>: un </a:t>
              </a:r>
              <a:r>
                <a:rPr lang="fr-FR" sz="1100">
                  <a:solidFill>
                    <a:schemeClr val="dk1"/>
                  </a:solidFill>
                  <a:effectLst/>
                  <a:latin typeface="+mn-lt"/>
                  <a:ea typeface="+mn-ea"/>
                  <a:cs typeface="+mn-cs"/>
                </a:rPr>
                <a:t>taux plein correspond à une pension qui ne subit pas de décote. Il est donc sensible à la durée de cotisation tous régimes.</a:t>
              </a:r>
            </a:p>
            <a:p>
              <a:pPr>
                <a:lnSpc>
                  <a:spcPct val="100000"/>
                </a:lnSpc>
                <a:spcAft>
                  <a:spcPts val="300"/>
                </a:spcAft>
              </a:pPr>
              <a:endParaRPr lang="fr-FR" sz="1100"/>
            </a:p>
          </xdr:txBody>
        </xdr:sp>
      </mc:Fallback>
    </mc:AlternateContent>
    <xdr:clientData/>
  </xdr:twoCellAnchor>
</xdr:wsDr>
</file>

<file path=xl/drawings/drawing10.xml><?xml version="1.0" encoding="utf-8"?>
<c:userShapes xmlns:c="http://schemas.openxmlformats.org/drawingml/2006/chart">
  <cdr:relSizeAnchor xmlns:cdr="http://schemas.openxmlformats.org/drawingml/2006/chartDrawing">
    <cdr:from>
      <cdr:x>0</cdr:x>
      <cdr:y>0.84533</cdr:y>
    </cdr:from>
    <cdr:to>
      <cdr:x>0.99201</cdr:x>
      <cdr:y>1</cdr:y>
    </cdr:to>
    <cdr:sp macro="" textlink="">
      <cdr:nvSpPr>
        <cdr:cNvPr id="2" name="ZoneTexte 1"/>
        <cdr:cNvSpPr txBox="1"/>
      </cdr:nvSpPr>
      <cdr:spPr>
        <a:xfrm xmlns:a="http://schemas.openxmlformats.org/drawingml/2006/main">
          <a:off x="0" y="3302672"/>
          <a:ext cx="7399769" cy="6043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000">
              <a:effectLst/>
              <a:latin typeface="+mn-lt"/>
              <a:ea typeface="+mn-ea"/>
              <a:cs typeface="+mn-cs"/>
            </a:rPr>
            <a:t>1. MCF, non compris médecine odontologie et corps spécifiques. Source MESRI-DGRH</a:t>
          </a:r>
        </a:p>
        <a:p xmlns:a="http://schemas.openxmlformats.org/drawingml/2006/main">
          <a:r>
            <a:rPr lang="fr-FR" sz="1000">
              <a:effectLst/>
              <a:latin typeface="+mn-lt"/>
              <a:ea typeface="+mn-ea"/>
              <a:cs typeface="+mn-cs"/>
            </a:rPr>
            <a:t>2. CR (et CDI équivalents) néorecrutés, série rétropolée avant 2016. Source </a:t>
          </a:r>
          <a:r>
            <a:rPr lang="fr-FR" sz="1000" baseline="0">
              <a:effectLst/>
              <a:latin typeface="+mn-lt"/>
              <a:ea typeface="+mn-ea"/>
              <a:cs typeface="+mn-cs"/>
            </a:rPr>
            <a:t>MESRI-SIES (</a:t>
          </a:r>
          <a:r>
            <a:rPr lang="fr-FR" sz="1000">
              <a:effectLst/>
              <a:latin typeface="+mn-lt"/>
              <a:ea typeface="+mn-ea"/>
              <a:cs typeface="+mn-cs"/>
            </a:rPr>
            <a:t>Tableau de bord de l'emploi scientifique)</a:t>
          </a:r>
        </a:p>
        <a:p xmlns:a="http://schemas.openxmlformats.org/drawingml/2006/main">
          <a:r>
            <a:rPr lang="fr-FR" sz="1000">
              <a:effectLst/>
              <a:latin typeface="+mn-lt"/>
              <a:ea typeface="+mn-ea"/>
              <a:cs typeface="+mn-cs"/>
            </a:rPr>
            <a:t>3. âge au 31/12</a:t>
          </a:r>
          <a:r>
            <a:rPr lang="fr-FR" sz="1000" baseline="0">
              <a:effectLst/>
              <a:latin typeface="+mn-lt"/>
              <a:ea typeface="+mn-ea"/>
              <a:cs typeface="+mn-cs"/>
            </a:rPr>
            <a:t>, tous docteurs,</a:t>
          </a:r>
          <a:r>
            <a:rPr lang="fr-FR" sz="1000">
              <a:effectLst/>
              <a:latin typeface="+mn-lt"/>
              <a:ea typeface="+mn-ea"/>
              <a:cs typeface="+mn-cs"/>
            </a:rPr>
            <a:t> hors Doctorat en Santé, mais yc doctorats obtenus après reprise d'études. </a:t>
          </a:r>
          <a:r>
            <a:rPr lang="fr-FR" sz="1000" baseline="0">
              <a:effectLst/>
              <a:latin typeface="+mn-lt"/>
              <a:ea typeface="+mn-ea"/>
              <a:cs typeface="+mn-cs"/>
            </a:rPr>
            <a:t>Source MESRI-SIES (Sise)</a:t>
          </a:r>
          <a:endParaRPr lang="fr-FR" sz="1000">
            <a:effectLst/>
            <a:latin typeface="+mn-lt"/>
            <a:ea typeface="+mn-ea"/>
            <a:cs typeface="+mn-cs"/>
          </a:endParaRPr>
        </a:p>
      </cdr:txBody>
    </cdr:sp>
  </cdr:relSizeAnchor>
  <cdr:relSizeAnchor xmlns:cdr="http://schemas.openxmlformats.org/drawingml/2006/chartDrawing">
    <cdr:from>
      <cdr:x>0.04523</cdr:x>
      <cdr:y>0.00132</cdr:y>
    </cdr:from>
    <cdr:to>
      <cdr:x>0.95454</cdr:x>
      <cdr:y>0.13235</cdr:y>
    </cdr:to>
    <cdr:sp macro="" textlink="">
      <cdr:nvSpPr>
        <cdr:cNvPr id="3" name="ZoneTexte 2"/>
        <cdr:cNvSpPr txBox="1"/>
      </cdr:nvSpPr>
      <cdr:spPr>
        <a:xfrm xmlns:a="http://schemas.openxmlformats.org/drawingml/2006/main">
          <a:off x="286660" y="5105"/>
          <a:ext cx="5762404" cy="5067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400" b="1" i="0" baseline="0">
              <a:effectLst/>
              <a:latin typeface="Arial Narrow" panose="020B0606020202030204" pitchFamily="34" charset="0"/>
              <a:ea typeface="+mn-ea"/>
              <a:cs typeface="Arial" panose="020B0604020202020204" pitchFamily="34" charset="0"/>
            </a:rPr>
            <a:t>FIGURE 6 - Âge moyen des chercheurs permanents néorecrutés</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400" b="0" i="0" baseline="0">
              <a:effectLst/>
              <a:latin typeface="Arial Narrow" panose="020B0606020202030204" pitchFamily="34" charset="0"/>
              <a:ea typeface="+mn-ea"/>
              <a:cs typeface="Arial" panose="020B0604020202020204" pitchFamily="34" charset="0"/>
            </a:rPr>
            <a:t>âge au 31/12</a:t>
          </a:r>
          <a:endParaRPr lang="fr-FR" sz="1400" b="0">
            <a:effectLst/>
            <a:latin typeface="Arial Narrow" panose="020B0606020202030204" pitchFamily="34" charset="0"/>
            <a:cs typeface="Arial" panose="020B0604020202020204" pitchFamily="34" charset="0"/>
          </a:endParaRPr>
        </a:p>
        <a:p xmlns:a="http://schemas.openxmlformats.org/drawingml/2006/main">
          <a:endParaRPr lang="fr-FR" sz="1400">
            <a:latin typeface="Arial Narrow" panose="020B0606020202030204" pitchFamily="34" charset="0"/>
          </a:endParaRPr>
        </a:p>
      </cdr:txBody>
    </cdr:sp>
  </cdr:relSizeAnchor>
  <cdr:relSizeAnchor xmlns:cdr="http://schemas.openxmlformats.org/drawingml/2006/chartDrawing">
    <cdr:from>
      <cdr:x>0.74313</cdr:x>
      <cdr:y>0.06353</cdr:y>
    </cdr:from>
    <cdr:to>
      <cdr:x>0.99058</cdr:x>
      <cdr:y>0.14749</cdr:y>
    </cdr:to>
    <cdr:sp macro="" textlink="">
      <cdr:nvSpPr>
        <cdr:cNvPr id="4" name="ZoneTexte 3"/>
        <cdr:cNvSpPr txBox="1"/>
      </cdr:nvSpPr>
      <cdr:spPr>
        <a:xfrm xmlns:a="http://schemas.openxmlformats.org/drawingml/2006/main">
          <a:off x="5553985" y="240240"/>
          <a:ext cx="1849438"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i="0" baseline="0">
              <a:effectLst/>
              <a:latin typeface="+mn-lt"/>
              <a:ea typeface="+mn-ea"/>
              <a:cs typeface="+mn-cs"/>
            </a:rPr>
            <a:t>Age moyen au recrutement :</a:t>
          </a:r>
          <a:endParaRPr lang="fr-FR" sz="1100"/>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163122</xdr:colOff>
      <xdr:row>1</xdr:row>
      <xdr:rowOff>68038</xdr:rowOff>
    </xdr:from>
    <xdr:to>
      <xdr:col>11</xdr:col>
      <xdr:colOff>303690</xdr:colOff>
      <xdr:row>32</xdr:row>
      <xdr:rowOff>95250</xdr:rowOff>
    </xdr:to>
    <xdr:grpSp>
      <xdr:nvGrpSpPr>
        <xdr:cNvPr id="24" name="Groupe 23">
          <a:extLst>
            <a:ext uri="{FF2B5EF4-FFF2-40B4-BE49-F238E27FC236}">
              <a16:creationId xmlns:a16="http://schemas.microsoft.com/office/drawing/2014/main" id="{00000000-0008-0000-0B00-000003000000}"/>
            </a:ext>
          </a:extLst>
        </xdr:cNvPr>
        <xdr:cNvGrpSpPr/>
      </xdr:nvGrpSpPr>
      <xdr:grpSpPr>
        <a:xfrm>
          <a:off x="163122" y="269121"/>
          <a:ext cx="8522568" cy="6250212"/>
          <a:chOff x="9274635" y="931566"/>
          <a:chExt cx="5749848" cy="4425342"/>
        </a:xfrm>
      </xdr:grpSpPr>
      <xdr:grpSp>
        <xdr:nvGrpSpPr>
          <xdr:cNvPr id="25" name="Groupe 24">
            <a:extLst>
              <a:ext uri="{FF2B5EF4-FFF2-40B4-BE49-F238E27FC236}">
                <a16:creationId xmlns:a16="http://schemas.microsoft.com/office/drawing/2014/main" id="{00000000-0008-0000-0B00-000005000000}"/>
              </a:ext>
            </a:extLst>
          </xdr:cNvPr>
          <xdr:cNvGrpSpPr/>
        </xdr:nvGrpSpPr>
        <xdr:grpSpPr>
          <a:xfrm>
            <a:off x="9274635" y="1111404"/>
            <a:ext cx="5749848" cy="4245504"/>
            <a:chOff x="9274635" y="745058"/>
            <a:chExt cx="5749848" cy="4245504"/>
          </a:xfrm>
        </xdr:grpSpPr>
        <xdr:grpSp>
          <xdr:nvGrpSpPr>
            <xdr:cNvPr id="27" name="Groupe 26">
              <a:extLst>
                <a:ext uri="{FF2B5EF4-FFF2-40B4-BE49-F238E27FC236}">
                  <a16:creationId xmlns:a16="http://schemas.microsoft.com/office/drawing/2014/main" id="{00000000-0008-0000-0B00-000015000000}"/>
                </a:ext>
              </a:extLst>
            </xdr:cNvPr>
            <xdr:cNvGrpSpPr/>
          </xdr:nvGrpSpPr>
          <xdr:grpSpPr>
            <a:xfrm>
              <a:off x="9274635" y="745058"/>
              <a:ext cx="5749848" cy="3646685"/>
              <a:chOff x="1261524" y="10860626"/>
              <a:chExt cx="7060700" cy="5302783"/>
            </a:xfrm>
          </xdr:grpSpPr>
          <xdr:graphicFrame macro="">
            <xdr:nvGraphicFramePr>
              <xdr:cNvPr id="39" name="Graphique 38">
                <a:extLst>
                  <a:ext uri="{FF2B5EF4-FFF2-40B4-BE49-F238E27FC236}">
                    <a16:creationId xmlns:a16="http://schemas.microsoft.com/office/drawing/2014/main" id="{00000000-0008-0000-0B00-000016000000}"/>
                  </a:ext>
                </a:extLst>
              </xdr:cNvPr>
              <xdr:cNvGraphicFramePr>
                <a:graphicFrameLocks/>
              </xdr:cNvGraphicFramePr>
            </xdr:nvGraphicFramePr>
            <xdr:xfrm>
              <a:off x="1298207" y="10871719"/>
              <a:ext cx="3613499" cy="308492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0" name="Graphique 39">
                <a:extLst>
                  <a:ext uri="{FF2B5EF4-FFF2-40B4-BE49-F238E27FC236}">
                    <a16:creationId xmlns:a16="http://schemas.microsoft.com/office/drawing/2014/main" id="{00000000-0008-0000-0B00-000017000000}"/>
                  </a:ext>
                </a:extLst>
              </xdr:cNvPr>
              <xdr:cNvGraphicFramePr>
                <a:graphicFrameLocks/>
              </xdr:cNvGraphicFramePr>
            </xdr:nvGraphicFramePr>
            <xdr:xfrm>
              <a:off x="1261524" y="13289403"/>
              <a:ext cx="3513116" cy="2836282"/>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1" name="Graphique 40">
                <a:extLst>
                  <a:ext uri="{FF2B5EF4-FFF2-40B4-BE49-F238E27FC236}">
                    <a16:creationId xmlns:a16="http://schemas.microsoft.com/office/drawing/2014/main" id="{00000000-0008-0000-0B00-000018000000}"/>
                  </a:ext>
                </a:extLst>
              </xdr:cNvPr>
              <xdr:cNvGraphicFramePr>
                <a:graphicFrameLocks/>
              </xdr:cNvGraphicFramePr>
            </xdr:nvGraphicFramePr>
            <xdr:xfrm>
              <a:off x="4809108" y="10860626"/>
              <a:ext cx="3513116" cy="268724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42" name="Graphique 41">
                <a:extLst>
                  <a:ext uri="{FF2B5EF4-FFF2-40B4-BE49-F238E27FC236}">
                    <a16:creationId xmlns:a16="http://schemas.microsoft.com/office/drawing/2014/main" id="{00000000-0008-0000-0B00-000019000000}"/>
                  </a:ext>
                </a:extLst>
              </xdr:cNvPr>
              <xdr:cNvGraphicFramePr>
                <a:graphicFrameLocks/>
              </xdr:cNvGraphicFramePr>
            </xdr:nvGraphicFramePr>
            <xdr:xfrm>
              <a:off x="4806603" y="13427325"/>
              <a:ext cx="3513116" cy="2736084"/>
            </xdr:xfrm>
            <a:graphic>
              <a:graphicData uri="http://schemas.openxmlformats.org/drawingml/2006/chart">
                <c:chart xmlns:c="http://schemas.openxmlformats.org/drawingml/2006/chart" xmlns:r="http://schemas.openxmlformats.org/officeDocument/2006/relationships" r:id="rId4"/>
              </a:graphicData>
            </a:graphic>
          </xdr:graphicFrame>
        </xdr:grpSp>
        <xdr:grpSp>
          <xdr:nvGrpSpPr>
            <xdr:cNvPr id="28" name="Groupe 27">
              <a:extLst>
                <a:ext uri="{FF2B5EF4-FFF2-40B4-BE49-F238E27FC236}">
                  <a16:creationId xmlns:a16="http://schemas.microsoft.com/office/drawing/2014/main" id="{00000000-0008-0000-0B00-000013000000}"/>
                </a:ext>
              </a:extLst>
            </xdr:cNvPr>
            <xdr:cNvGrpSpPr/>
          </xdr:nvGrpSpPr>
          <xdr:grpSpPr>
            <a:xfrm>
              <a:off x="9416006" y="4346681"/>
              <a:ext cx="5429541" cy="324287"/>
              <a:chOff x="-401839" y="-322787"/>
              <a:chExt cx="5378449" cy="326701"/>
            </a:xfrm>
          </xdr:grpSpPr>
          <xdr:grpSp>
            <xdr:nvGrpSpPr>
              <xdr:cNvPr id="30" name="Groupe 29">
                <a:extLst>
                  <a:ext uri="{FF2B5EF4-FFF2-40B4-BE49-F238E27FC236}">
                    <a16:creationId xmlns:a16="http://schemas.microsoft.com/office/drawing/2014/main" id="{00000000-0008-0000-0B00-000014000000}"/>
                  </a:ext>
                </a:extLst>
              </xdr:cNvPr>
              <xdr:cNvGrpSpPr/>
            </xdr:nvGrpSpPr>
            <xdr:grpSpPr>
              <a:xfrm>
                <a:off x="-401839" y="-322787"/>
                <a:ext cx="2083145" cy="292764"/>
                <a:chOff x="-401839" y="-357956"/>
                <a:chExt cx="2083145" cy="292764"/>
              </a:xfrm>
            </xdr:grpSpPr>
            <xdr:cxnSp macro="">
              <xdr:nvCxnSpPr>
                <xdr:cNvPr id="36" name="Connecteur droit 35">
                  <a:extLst>
                    <a:ext uri="{FF2B5EF4-FFF2-40B4-BE49-F238E27FC236}">
                      <a16:creationId xmlns:a16="http://schemas.microsoft.com/office/drawing/2014/main" id="{00000000-0008-0000-0B00-00001F000000}"/>
                    </a:ext>
                  </a:extLst>
                </xdr:cNvPr>
                <xdr:cNvCxnSpPr/>
              </xdr:nvCxnSpPr>
              <xdr:spPr>
                <a:xfrm>
                  <a:off x="1351106" y="-277663"/>
                  <a:ext cx="330200" cy="0"/>
                </a:xfrm>
                <a:prstGeom prst="line">
                  <a:avLst/>
                </a:prstGeom>
                <a:ln w="254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37" name="Connecteur droit 36">
                  <a:extLst>
                    <a:ext uri="{FF2B5EF4-FFF2-40B4-BE49-F238E27FC236}">
                      <a16:creationId xmlns:a16="http://schemas.microsoft.com/office/drawing/2014/main" id="{00000000-0008-0000-0B00-000020000000}"/>
                    </a:ext>
                  </a:extLst>
                </xdr:cNvPr>
                <xdr:cNvCxnSpPr/>
              </xdr:nvCxnSpPr>
              <xdr:spPr>
                <a:xfrm>
                  <a:off x="-401839" y="-277663"/>
                  <a:ext cx="330200" cy="0"/>
                </a:xfrm>
                <a:prstGeom prst="line">
                  <a:avLst/>
                </a:prstGeom>
                <a:ln w="25400">
                  <a:solidFill>
                    <a:schemeClr val="accent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38" name="Zone de texte 42">
                  <a:extLst>
                    <a:ext uri="{FF2B5EF4-FFF2-40B4-BE49-F238E27FC236}">
                      <a16:creationId xmlns:a16="http://schemas.microsoft.com/office/drawing/2014/main" id="{00000000-0008-0000-0B00-000021000000}"/>
                    </a:ext>
                  </a:extLst>
                </xdr:cNvPr>
                <xdr:cNvSpPr txBox="1"/>
              </xdr:nvSpPr>
              <xdr:spPr>
                <a:xfrm>
                  <a:off x="-36119" y="-357956"/>
                  <a:ext cx="1226079" cy="292764"/>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15000"/>
                    </a:lnSpc>
                    <a:spcBef>
                      <a:spcPts val="600"/>
                    </a:spcBef>
                    <a:spcAft>
                      <a:spcPts val="800"/>
                    </a:spcAft>
                  </a:pPr>
                  <a:r>
                    <a:rPr lang="fr-FR" sz="1000">
                      <a:effectLst/>
                      <a:latin typeface="Arial Narrow" panose="020B0606020202030204" pitchFamily="34" charset="0"/>
                      <a:ea typeface="Calibri"/>
                      <a:cs typeface="Times New Roman"/>
                    </a:rPr>
                    <a:t>Départs en retraite après AOD </a:t>
                  </a:r>
                  <a:r>
                    <a:rPr lang="fr-FR" sz="1000">
                      <a:solidFill>
                        <a:schemeClr val="dk1"/>
                      </a:solidFill>
                      <a:effectLst/>
                      <a:latin typeface="Arial Narrow" panose="020B0606020202030204" pitchFamily="34" charset="0"/>
                      <a:ea typeface="+mn-ea"/>
                      <a:cs typeface="+mn-cs"/>
                    </a:rPr>
                    <a:t>(éch. de gauche, indice base 100 (2020))</a:t>
                  </a:r>
                  <a:endParaRPr lang="fr-FR" sz="1000">
                    <a:effectLst/>
                    <a:latin typeface="Arial Narrow" panose="020B0606020202030204" pitchFamily="34" charset="0"/>
                    <a:ea typeface="Calibri"/>
                    <a:cs typeface="Times New Roman"/>
                  </a:endParaRPr>
                </a:p>
              </xdr:txBody>
            </xdr:sp>
          </xdr:grpSp>
          <xdr:grpSp>
            <xdr:nvGrpSpPr>
              <xdr:cNvPr id="31" name="Groupe 30">
                <a:extLst>
                  <a:ext uri="{FF2B5EF4-FFF2-40B4-BE49-F238E27FC236}">
                    <a16:creationId xmlns:a16="http://schemas.microsoft.com/office/drawing/2014/main" id="{00000000-0008-0000-0B00-00001A000000}"/>
                  </a:ext>
                </a:extLst>
              </xdr:cNvPr>
              <xdr:cNvGrpSpPr/>
            </xdr:nvGrpSpPr>
            <xdr:grpSpPr>
              <a:xfrm>
                <a:off x="1711030" y="-322787"/>
                <a:ext cx="3265580" cy="326701"/>
                <a:chOff x="-539801" y="-322787"/>
                <a:chExt cx="3265580" cy="326701"/>
              </a:xfrm>
            </xdr:grpSpPr>
            <xdr:grpSp>
              <xdr:nvGrpSpPr>
                <xdr:cNvPr id="32" name="Groupe 31">
                  <a:extLst>
                    <a:ext uri="{FF2B5EF4-FFF2-40B4-BE49-F238E27FC236}">
                      <a16:creationId xmlns:a16="http://schemas.microsoft.com/office/drawing/2014/main" id="{00000000-0008-0000-0B00-00001B000000}"/>
                    </a:ext>
                  </a:extLst>
                </xdr:cNvPr>
                <xdr:cNvGrpSpPr/>
              </xdr:nvGrpSpPr>
              <xdr:grpSpPr>
                <a:xfrm>
                  <a:off x="-539801" y="-322787"/>
                  <a:ext cx="1733607" cy="326701"/>
                  <a:chOff x="-539801" y="-366748"/>
                  <a:chExt cx="1733607" cy="326701"/>
                </a:xfrm>
              </xdr:grpSpPr>
              <xdr:cxnSp macro="">
                <xdr:nvCxnSpPr>
                  <xdr:cNvPr id="34" name="Connecteur droit 33">
                    <a:extLst>
                      <a:ext uri="{FF2B5EF4-FFF2-40B4-BE49-F238E27FC236}">
                        <a16:creationId xmlns:a16="http://schemas.microsoft.com/office/drawing/2014/main" id="{00000000-0008-0000-0B00-00001D000000}"/>
                      </a:ext>
                    </a:extLst>
                  </xdr:cNvPr>
                  <xdr:cNvCxnSpPr/>
                </xdr:nvCxnSpPr>
                <xdr:spPr>
                  <a:xfrm>
                    <a:off x="863606" y="-286455"/>
                    <a:ext cx="330200" cy="0"/>
                  </a:xfrm>
                  <a:prstGeom prst="line">
                    <a:avLst/>
                  </a:prstGeom>
                  <a:ln w="25400">
                    <a:solidFill>
                      <a:srgbClr val="7030A0"/>
                    </a:solidFill>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35" name="Zone de texte 43">
                    <a:extLst>
                      <a:ext uri="{FF2B5EF4-FFF2-40B4-BE49-F238E27FC236}">
                        <a16:creationId xmlns:a16="http://schemas.microsoft.com/office/drawing/2014/main" id="{00000000-0008-0000-0B00-00001E000000}"/>
                      </a:ext>
                    </a:extLst>
                  </xdr:cNvPr>
                  <xdr:cNvSpPr txBox="1"/>
                </xdr:nvSpPr>
                <xdr:spPr>
                  <a:xfrm>
                    <a:off x="-539801" y="-366748"/>
                    <a:ext cx="1240058" cy="326701"/>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indent="0" algn="just">
                      <a:lnSpc>
                        <a:spcPct val="115000"/>
                      </a:lnSpc>
                      <a:spcBef>
                        <a:spcPts val="600"/>
                      </a:spcBef>
                      <a:spcAft>
                        <a:spcPts val="800"/>
                      </a:spcAft>
                    </a:pPr>
                    <a:r>
                      <a:rPr lang="fr-FR" sz="1000">
                        <a:solidFill>
                          <a:schemeClr val="dk1"/>
                        </a:solidFill>
                        <a:effectLst/>
                        <a:latin typeface="Arial Narrow" panose="020B0606020202030204" pitchFamily="34" charset="0"/>
                        <a:ea typeface="Calibri"/>
                        <a:cs typeface="Times New Roman"/>
                      </a:rPr>
                      <a:t>Stock ayant atteint ou dépassé l'AOD (éch. de gauche, indice base 100 (2020)) </a:t>
                    </a:r>
                  </a:p>
                </xdr:txBody>
              </xdr:sp>
            </xdr:grpSp>
            <xdr:sp macro="" textlink="">
              <xdr:nvSpPr>
                <xdr:cNvPr id="33" name="Zone de texte 44">
                  <a:extLst>
                    <a:ext uri="{FF2B5EF4-FFF2-40B4-BE49-F238E27FC236}">
                      <a16:creationId xmlns:a16="http://schemas.microsoft.com/office/drawing/2014/main" id="{00000000-0008-0000-0B00-00001C000000}"/>
                    </a:ext>
                  </a:extLst>
                </xdr:cNvPr>
                <xdr:cNvSpPr txBox="1"/>
              </xdr:nvSpPr>
              <xdr:spPr>
                <a:xfrm>
                  <a:off x="1223530" y="-322787"/>
                  <a:ext cx="1502249" cy="239432"/>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indent="0" algn="just">
                    <a:lnSpc>
                      <a:spcPct val="115000"/>
                    </a:lnSpc>
                    <a:spcBef>
                      <a:spcPts val="600"/>
                    </a:spcBef>
                    <a:spcAft>
                      <a:spcPts val="800"/>
                    </a:spcAft>
                  </a:pPr>
                  <a:r>
                    <a:rPr lang="fr-FR" sz="1000">
                      <a:solidFill>
                        <a:schemeClr val="dk1"/>
                      </a:solidFill>
                      <a:effectLst/>
                      <a:latin typeface="Arial Narrow" panose="020B0606020202030204" pitchFamily="34" charset="0"/>
                      <a:ea typeface="Calibri"/>
                      <a:cs typeface="Times New Roman"/>
                    </a:rPr>
                    <a:t>Taux de départs en retraite après</a:t>
                  </a:r>
                  <a:r>
                    <a:rPr lang="fr-FR" sz="1000" baseline="0">
                      <a:solidFill>
                        <a:schemeClr val="dk1"/>
                      </a:solidFill>
                      <a:effectLst/>
                      <a:latin typeface="Arial Narrow" panose="020B0606020202030204" pitchFamily="34" charset="0"/>
                      <a:ea typeface="Calibri"/>
                      <a:cs typeface="Times New Roman"/>
                    </a:rPr>
                    <a:t> l'</a:t>
                  </a:r>
                  <a:r>
                    <a:rPr lang="fr-FR" sz="1000">
                      <a:solidFill>
                        <a:schemeClr val="dk1"/>
                      </a:solidFill>
                      <a:effectLst/>
                      <a:latin typeface="Arial Narrow" panose="020B0606020202030204" pitchFamily="34" charset="0"/>
                      <a:ea typeface="Calibri"/>
                      <a:cs typeface="Times New Roman"/>
                    </a:rPr>
                    <a:t>AOD (éch. de droite)  </a:t>
                  </a:r>
                </a:p>
              </xdr:txBody>
            </xdr:sp>
          </xdr:grpSp>
        </xdr:grpSp>
        <xdr:sp macro="" textlink="">
          <xdr:nvSpPr>
            <xdr:cNvPr id="29" name="ZoneTexte 28">
              <a:extLst>
                <a:ext uri="{FF2B5EF4-FFF2-40B4-BE49-F238E27FC236}">
                  <a16:creationId xmlns:a16="http://schemas.microsoft.com/office/drawing/2014/main" id="{00000000-0008-0000-0B00-000022000000}"/>
                </a:ext>
              </a:extLst>
            </xdr:cNvPr>
            <xdr:cNvSpPr txBox="1"/>
          </xdr:nvSpPr>
          <xdr:spPr>
            <a:xfrm>
              <a:off x="9503252" y="4711507"/>
              <a:ext cx="5299111" cy="279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900" b="0" i="0" u="none" strike="noStrike">
                  <a:solidFill>
                    <a:srgbClr val="000000"/>
                  </a:solidFill>
                  <a:effectLst/>
                  <a:latin typeface="Arial Narrow" panose="020B0606020202030204" pitchFamily="34" charset="0"/>
                </a:rPr>
                <a:t>Sources : SIES  bases SRE</a:t>
              </a:r>
              <a:r>
                <a:rPr lang="fr-FR" sz="900" b="0" i="0" u="none" strike="noStrike">
                  <a:solidFill>
                    <a:schemeClr val="dk1"/>
                  </a:solidFill>
                  <a:effectLst/>
                  <a:latin typeface="Arial Narrow" panose="020B0606020202030204" pitchFamily="34" charset="0"/>
                  <a:ea typeface="+mn-ea"/>
                  <a:cs typeface="+mn-cs"/>
                </a:rPr>
                <a:t/>
              </a:r>
              <a:br>
                <a:rPr lang="fr-FR" sz="900" b="0" i="0" u="none" strike="noStrike">
                  <a:solidFill>
                    <a:schemeClr val="dk1"/>
                  </a:solidFill>
                  <a:effectLst/>
                  <a:latin typeface="Arial Narrow" panose="020B0606020202030204" pitchFamily="34" charset="0"/>
                  <a:ea typeface="+mn-ea"/>
                  <a:cs typeface="+mn-cs"/>
                </a:rPr>
              </a:br>
              <a:r>
                <a:rPr lang="fr-FR" sz="900">
                  <a:latin typeface="Arial Narrow" panose="020B0606020202030204" pitchFamily="34" charset="0"/>
                </a:rPr>
                <a:t> </a:t>
              </a:r>
              <a:r>
                <a:rPr lang="fr-FR" sz="900" b="0" i="0" u="none" strike="noStrike">
                  <a:solidFill>
                    <a:schemeClr val="dk1"/>
                  </a:solidFill>
                  <a:effectLst/>
                  <a:latin typeface="Arial Narrow" panose="020B0606020202030204" pitchFamily="34" charset="0"/>
                  <a:ea typeface="+mn-ea"/>
                  <a:cs typeface="+mn-cs"/>
                </a:rPr>
                <a:t>Champ : </a:t>
              </a:r>
              <a:r>
                <a:rPr lang="fr-FR" sz="900" b="0" i="0">
                  <a:solidFill>
                    <a:schemeClr val="dk1"/>
                  </a:solidFill>
                  <a:effectLst/>
                  <a:latin typeface="Arial Narrow" panose="020B0606020202030204" pitchFamily="34" charset="0"/>
                  <a:ea typeface="+mn-ea"/>
                  <a:cs typeface="+mn-cs"/>
                </a:rPr>
                <a:t>titulaires </a:t>
              </a:r>
              <a:r>
                <a:rPr lang="fr-FR" sz="900" b="0" i="0" u="none" strike="noStrike">
                  <a:solidFill>
                    <a:schemeClr val="dk1"/>
                  </a:solidFill>
                  <a:effectLst/>
                  <a:latin typeface="Arial Narrow" panose="020B0606020202030204" pitchFamily="34" charset="0"/>
                  <a:ea typeface="+mn-ea"/>
                  <a:cs typeface="+mn-cs"/>
                </a:rPr>
                <a:t>de l’ESR de plus de 43 ans, hors ATEC</a:t>
              </a:r>
              <a:r>
                <a:rPr lang="fr-FR" sz="900">
                  <a:latin typeface="Arial Narrow" panose="020B0606020202030204" pitchFamily="34" charset="0"/>
                </a:rPr>
                <a:t> </a:t>
              </a:r>
            </a:p>
          </xdr:txBody>
        </xdr:sp>
      </xdr:grpSp>
      <xdr:sp macro="" textlink="">
        <xdr:nvSpPr>
          <xdr:cNvPr id="26" name="ZoneTexte 25">
            <a:extLst>
              <a:ext uri="{FF2B5EF4-FFF2-40B4-BE49-F238E27FC236}">
                <a16:creationId xmlns:a16="http://schemas.microsoft.com/office/drawing/2014/main" id="{00000000-0008-0000-0B00-000002000000}"/>
              </a:ext>
            </a:extLst>
          </xdr:cNvPr>
          <xdr:cNvSpPr txBox="1"/>
        </xdr:nvSpPr>
        <xdr:spPr>
          <a:xfrm>
            <a:off x="9598269" y="931566"/>
            <a:ext cx="2432421" cy="261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latin typeface="Arial Narrow" panose="020B0606020202030204" pitchFamily="34" charset="0"/>
              </a:rPr>
              <a:t>Projection des </a:t>
            </a:r>
            <a:r>
              <a:rPr lang="fr-FR" sz="1100" b="1">
                <a:solidFill>
                  <a:schemeClr val="dk1"/>
                </a:solidFill>
                <a:latin typeface="Arial Narrow" panose="020B0606020202030204" pitchFamily="34" charset="0"/>
                <a:ea typeface="+mn-ea"/>
                <a:cs typeface="+mn-cs"/>
              </a:rPr>
              <a:t>départs en retraite </a:t>
            </a:r>
            <a:r>
              <a:rPr lang="fr-FR" sz="1100" b="1" smtClean="0">
                <a:solidFill>
                  <a:schemeClr val="dk1"/>
                </a:solidFill>
                <a:latin typeface="Arial Narrow" panose="020B0606020202030204" pitchFamily="34" charset="0"/>
                <a:ea typeface="+mn-ea"/>
                <a:cs typeface="+mn-cs"/>
              </a:rPr>
              <a:t>à l'AOD ou après</a:t>
            </a:r>
            <a:endParaRPr lang="fr-FR" sz="1100" b="1">
              <a:solidFill>
                <a:schemeClr val="dk1"/>
              </a:solidFill>
              <a:latin typeface="Arial Narrow" panose="020B0606020202030204" pitchFamily="34" charset="0"/>
              <a:ea typeface="+mn-ea"/>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0</xdr:rowOff>
    </xdr:from>
    <xdr:to>
      <xdr:col>6</xdr:col>
      <xdr:colOff>390525</xdr:colOff>
      <xdr:row>23</xdr:row>
      <xdr:rowOff>65617</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57151</xdr:rowOff>
    </xdr:from>
    <xdr:to>
      <xdr:col>12</xdr:col>
      <xdr:colOff>752476</xdr:colOff>
      <xdr:row>44</xdr:row>
      <xdr:rowOff>171451</xdr:rowOff>
    </xdr:to>
    <mc:AlternateContent xmlns:mc="http://schemas.openxmlformats.org/markup-compatibility/2006" xmlns:a14="http://schemas.microsoft.com/office/drawing/2010/main">
      <mc:Choice Requires="a14">
        <xdr:sp macro="" textlink="">
          <xdr:nvSpPr>
            <xdr:cNvPr id="2" name="ZoneTexte 1"/>
            <xdr:cNvSpPr txBox="1"/>
          </xdr:nvSpPr>
          <xdr:spPr>
            <a:xfrm>
              <a:off x="95250" y="361951"/>
              <a:ext cx="9801226" cy="830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t>Méthodologie des modèles</a:t>
              </a:r>
              <a:r>
                <a:rPr lang="fr-FR" sz="1600" b="1" baseline="0"/>
                <a:t> de prévision des départs en retraite</a:t>
              </a:r>
            </a:p>
            <a:p>
              <a:endParaRPr lang="fr-FR" sz="1100"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Pour permettre des anticipations fines des départs en retraite des personnels de l’ESR à l’horizon de 7 ans (soit 2027 dans notre exercice), qui intègrent les évolutions programmées de ces paramètres, le SIES a mis en place un modèle dit de micro simulation. Il s’appuie sur les bases de données du Service des Retraites de l’Etat (SRE), qui portent sur les comptes individuels retraite (CIR) de tous les titulaires de la Fonction Publique d’Etat. Ces CIR comportent des informations sur les carrières complètes des agents. Un tel modèle permet donc de faire face à la diversité des situations individuelles et de prendre en compte l’évolution de la législation. </a:t>
              </a:r>
            </a:p>
            <a:p>
              <a:endParaRPr lang="fr-FR" sz="1100"/>
            </a:p>
            <a:p>
              <a:r>
                <a:rPr lang="fr-FR" sz="1100" b="1">
                  <a:solidFill>
                    <a:schemeClr val="dk1"/>
                  </a:solidFill>
                  <a:effectLst/>
                  <a:latin typeface="+mn-lt"/>
                  <a:ea typeface="+mn-ea"/>
                  <a:cs typeface="+mn-cs"/>
                </a:rPr>
                <a:t>Des modèles de micro simulation pour 4 types de départs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La méthodologie complète de prévision ci-dessous a été appliquée à </a:t>
              </a:r>
              <a:r>
                <a:rPr lang="fr-FR" sz="1100" b="1">
                  <a:solidFill>
                    <a:schemeClr val="dk1"/>
                  </a:solidFill>
                  <a:effectLst/>
                  <a:latin typeface="+mn-lt"/>
                  <a:ea typeface="+mn-ea"/>
                  <a:cs typeface="+mn-cs"/>
                </a:rPr>
                <a:t>4 sous-populations distinctes </a:t>
              </a:r>
              <a:r>
                <a:rPr lang="fr-FR" sz="1100">
                  <a:solidFill>
                    <a:schemeClr val="dk1"/>
                  </a:solidFill>
                  <a:effectLst/>
                  <a:latin typeface="+mn-lt"/>
                  <a:ea typeface="+mn-ea"/>
                  <a:cs typeface="+mn-cs"/>
                </a:rPr>
                <a:t>: les chercheurs et les ITA des EPST ainsi que les Enseignants-chercheurs (hors Professeurs agrégés) et les BIATSS des EPSCP. Pour prévoir l’ensemble des départs définitifs de titulaires ayant 43 ans et plus,</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on distingue 4 types de départs :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1. retraites à 43-54 ans</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2. retraites entre 55 ans et l’AOD</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3. retraites à partir de l’AOD</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4. autres départs définitifs, à partir de 43 ans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A titre d’illustration et car c’est le flux le plus important, on présente ci-dessous la méthode de prévision des retraites à partir de l’AOD.</a:t>
              </a:r>
            </a:p>
            <a:p>
              <a:endParaRPr lang="fr-FR" sz="1100">
                <a:solidFill>
                  <a:schemeClr val="dk1"/>
                </a:solidFill>
                <a:effectLst/>
                <a:latin typeface="+mn-lt"/>
                <a:ea typeface="+mn-ea"/>
                <a:cs typeface="+mn-cs"/>
              </a:endParaRPr>
            </a:p>
            <a:p>
              <a:pPr lvl="0"/>
              <a:r>
                <a:rPr lang="fr-FR" sz="1100" b="1">
                  <a:solidFill>
                    <a:schemeClr val="dk1"/>
                  </a:solidFill>
                  <a:effectLst/>
                  <a:latin typeface="+mn-lt"/>
                  <a:ea typeface="+mn-ea"/>
                  <a:cs typeface="+mn-cs"/>
                </a:rPr>
                <a:t>La modélisation des probabilités</a:t>
              </a:r>
              <a:r>
                <a:rPr lang="fr-FR" sz="1100" b="1" baseline="0">
                  <a:solidFill>
                    <a:schemeClr val="dk1"/>
                  </a:solidFill>
                  <a:effectLst/>
                  <a:latin typeface="+mn-lt"/>
                  <a:ea typeface="+mn-ea"/>
                  <a:cs typeface="+mn-cs"/>
                </a:rPr>
                <a:t> de départ en retraite </a:t>
              </a:r>
              <a:endParaRPr lang="fr-FR" sz="1100">
                <a:solidFill>
                  <a:schemeClr val="dk1"/>
                </a:solidFill>
                <a:effectLst/>
                <a:latin typeface="+mn-lt"/>
                <a:ea typeface="+mn-ea"/>
                <a:cs typeface="+mn-cs"/>
              </a:endParaRPr>
            </a:p>
            <a:p>
              <a:r>
                <a:rPr lang="fr-FR" sz="1100" b="0">
                  <a:solidFill>
                    <a:schemeClr val="dk1"/>
                  </a:solidFill>
                  <a:effectLst/>
                  <a:latin typeface="+mn-lt"/>
                  <a:ea typeface="+mn-ea"/>
                  <a:cs typeface="+mn-cs"/>
                </a:rPr>
                <a:t>La modélisation des retraites à partir de l’AOD fait intervenir la méthode de la </a:t>
              </a:r>
              <a:r>
                <a:rPr lang="fr-FR" sz="1100" b="1">
                  <a:solidFill>
                    <a:schemeClr val="dk1"/>
                  </a:solidFill>
                  <a:effectLst/>
                  <a:latin typeface="+mn-lt"/>
                  <a:ea typeface="+mn-ea"/>
                  <a:cs typeface="+mn-cs"/>
                </a:rPr>
                <a:t>régression logistique</a:t>
              </a:r>
              <a:r>
                <a:rPr lang="fr-FR" sz="1100" b="0">
                  <a:solidFill>
                    <a:schemeClr val="dk1"/>
                  </a:solidFill>
                  <a:effectLst/>
                  <a:latin typeface="+mn-lt"/>
                  <a:ea typeface="+mn-ea"/>
                  <a:cs typeface="+mn-cs"/>
                </a:rPr>
                <a:t>, qui mesure l’association entre la survenue de l’évènement (le départ en retraite une année donnée) et plusieurs variables dites explicatives ou exogènes (le sexe, la position par rapport aux âges réglementaires, la durée de cotisation…) en détachant l’impact de chaque variable. On parle d’impact </a:t>
              </a:r>
              <a:r>
                <a:rPr lang="fr-FR" sz="1100" b="0" i="1">
                  <a:solidFill>
                    <a:schemeClr val="dk1"/>
                  </a:solidFill>
                  <a:effectLst/>
                  <a:latin typeface="+mn-lt"/>
                  <a:ea typeface="+mn-ea"/>
                  <a:cs typeface="+mn-cs"/>
                </a:rPr>
                <a:t>« toutes variables fixées par ailleurs </a:t>
              </a:r>
              <a:r>
                <a:rPr lang="fr-FR" sz="1100" b="0">
                  <a:solidFill>
                    <a:schemeClr val="dk1"/>
                  </a:solidFill>
                  <a:effectLst/>
                  <a:latin typeface="+mn-lt"/>
                  <a:ea typeface="+mn-ea"/>
                  <a:cs typeface="+mn-cs"/>
                </a:rPr>
                <a:t>». La formule utilisée est la suivante : </a:t>
              </a:r>
            </a:p>
            <a:p>
              <a:pPr/>
              <a14:m>
                <m:oMathPara xmlns:m="http://schemas.openxmlformats.org/officeDocument/2006/math">
                  <m:oMathParaPr>
                    <m:jc m:val="centerGroup"/>
                  </m:oMathParaPr>
                  <m:oMath xmlns:m="http://schemas.openxmlformats.org/officeDocument/2006/math">
                    <m:func>
                      <m:funcPr>
                        <m:ctrlPr>
                          <a:rPr lang="fr-FR" sz="1100" i="1">
                            <a:solidFill>
                              <a:schemeClr val="dk1"/>
                            </a:solidFill>
                            <a:effectLst/>
                            <a:latin typeface="Cambria Math" panose="02040503050406030204" pitchFamily="18" charset="0"/>
                            <a:ea typeface="+mn-ea"/>
                            <a:cs typeface="+mn-cs"/>
                          </a:rPr>
                        </m:ctrlPr>
                      </m:funcPr>
                      <m:fName>
                        <m:r>
                          <m:rPr>
                            <m:sty m:val="p"/>
                          </m:rPr>
                          <a:rPr lang="fr-FR" sz="1100">
                            <a:solidFill>
                              <a:schemeClr val="dk1"/>
                            </a:solidFill>
                            <a:effectLst/>
                            <a:latin typeface="Cambria Math" panose="02040503050406030204" pitchFamily="18" charset="0"/>
                            <a:ea typeface="+mn-ea"/>
                            <a:cs typeface="+mn-cs"/>
                          </a:rPr>
                          <m:t>ln</m:t>
                        </m:r>
                      </m:fName>
                      <m:e>
                        <m:f>
                          <m:fPr>
                            <m:ctrlPr>
                              <a:rPr lang="fr-FR" sz="1100" i="1">
                                <a:solidFill>
                                  <a:schemeClr val="dk1"/>
                                </a:solidFill>
                                <a:effectLst/>
                                <a:latin typeface="Cambria Math" panose="02040503050406030204" pitchFamily="18" charset="0"/>
                                <a:ea typeface="+mn-ea"/>
                                <a:cs typeface="+mn-cs"/>
                              </a:rPr>
                            </m:ctrlPr>
                          </m:fPr>
                          <m:num>
                            <m:r>
                              <a:rPr lang="fr-FR" sz="1100" i="1">
                                <a:solidFill>
                                  <a:schemeClr val="dk1"/>
                                </a:solidFill>
                                <a:effectLst/>
                                <a:latin typeface="Cambria Math" panose="02040503050406030204" pitchFamily="18" charset="0"/>
                                <a:ea typeface="+mn-ea"/>
                                <a:cs typeface="+mn-cs"/>
                              </a:rPr>
                              <m:t>𝑝</m:t>
                            </m:r>
                          </m:num>
                          <m:den>
                            <m:r>
                              <a:rPr lang="fr-FR" sz="1100" i="1">
                                <a:solidFill>
                                  <a:schemeClr val="dk1"/>
                                </a:solidFill>
                                <a:effectLst/>
                                <a:latin typeface="Cambria Math" panose="02040503050406030204" pitchFamily="18" charset="0"/>
                                <a:ea typeface="+mn-ea"/>
                                <a:cs typeface="+mn-cs"/>
                              </a:rPr>
                              <m:t>1−</m:t>
                            </m:r>
                            <m:r>
                              <a:rPr lang="fr-FR" sz="1100" i="1">
                                <a:solidFill>
                                  <a:schemeClr val="dk1"/>
                                </a:solidFill>
                                <a:effectLst/>
                                <a:latin typeface="Cambria Math" panose="02040503050406030204" pitchFamily="18" charset="0"/>
                                <a:ea typeface="+mn-ea"/>
                                <a:cs typeface="+mn-cs"/>
                              </a:rPr>
                              <m:t>𝑝</m:t>
                            </m:r>
                          </m:den>
                        </m:f>
                      </m:e>
                    </m:func>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0</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1</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𝑋</m:t>
                        </m:r>
                      </m:e>
                      <m:sub>
                        <m:r>
                          <a:rPr lang="fr-FR" sz="1100" i="1">
                            <a:solidFill>
                              <a:schemeClr val="dk1"/>
                            </a:solidFill>
                            <a:effectLst/>
                            <a:latin typeface="Cambria Math" panose="02040503050406030204" pitchFamily="18" charset="0"/>
                            <a:ea typeface="+mn-ea"/>
                            <a:cs typeface="+mn-cs"/>
                          </a:rPr>
                          <m:t>1</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2</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𝑋</m:t>
                        </m:r>
                      </m:e>
                      <m:sub>
                        <m:r>
                          <a:rPr lang="fr-FR" sz="1100" i="1">
                            <a:solidFill>
                              <a:schemeClr val="dk1"/>
                            </a:solidFill>
                            <a:effectLst/>
                            <a:latin typeface="Cambria Math" panose="02040503050406030204" pitchFamily="18" charset="0"/>
                            <a:ea typeface="+mn-ea"/>
                            <a:cs typeface="+mn-cs"/>
                          </a:rPr>
                          <m:t>2</m:t>
                        </m:r>
                      </m:sub>
                    </m:sSub>
                    <m:r>
                      <a:rPr lang="fr-FR" sz="1100" i="1">
                        <a:solidFill>
                          <a:schemeClr val="dk1"/>
                        </a:solidFill>
                        <a:effectLst/>
                        <a:latin typeface="Cambria Math" panose="02040503050406030204" pitchFamily="18" charset="0"/>
                        <a:ea typeface="+mn-ea"/>
                        <a:cs typeface="+mn-cs"/>
                      </a:rPr>
                      <m:t>+…+ </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𝑛</m:t>
                        </m:r>
                      </m:sub>
                    </m:sSub>
                    <m:r>
                      <a:rPr lang="fr-FR" sz="1100" i="1">
                        <a:solidFill>
                          <a:schemeClr val="dk1"/>
                        </a:solidFill>
                        <a:effectLst/>
                        <a:latin typeface="Cambria Math" panose="02040503050406030204" pitchFamily="18" charset="0"/>
                        <a:ea typeface="+mn-ea"/>
                        <a:cs typeface="+mn-cs"/>
                      </a:rPr>
                      <m:t>×</m:t>
                    </m:r>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𝑋</m:t>
                        </m:r>
                      </m:e>
                      <m:sub>
                        <m:r>
                          <a:rPr lang="fr-FR" sz="1100" i="1">
                            <a:solidFill>
                              <a:schemeClr val="dk1"/>
                            </a:solidFill>
                            <a:effectLst/>
                            <a:latin typeface="Cambria Math" panose="02040503050406030204" pitchFamily="18" charset="0"/>
                            <a:ea typeface="+mn-ea"/>
                            <a:cs typeface="+mn-cs"/>
                          </a:rPr>
                          <m:t>𝑛</m:t>
                        </m:r>
                      </m:sub>
                    </m:sSub>
                    <m:r>
                      <a:rPr lang="fr-FR" sz="1100" i="1">
                        <a:solidFill>
                          <a:schemeClr val="dk1"/>
                        </a:solidFill>
                        <a:effectLst/>
                        <a:latin typeface="Cambria Math" panose="02040503050406030204" pitchFamily="18" charset="0"/>
                        <a:ea typeface="+mn-ea"/>
                        <a:cs typeface="+mn-cs"/>
                      </a:rPr>
                      <m:t>+</m:t>
                    </m:r>
                    <m:r>
                      <a:rPr lang="fr-FR" sz="1100" i="1">
                        <a:solidFill>
                          <a:schemeClr val="dk1"/>
                        </a:solidFill>
                        <a:effectLst/>
                        <a:latin typeface="Cambria Math" panose="02040503050406030204" pitchFamily="18" charset="0"/>
                        <a:ea typeface="+mn-ea"/>
                        <a:cs typeface="+mn-cs"/>
                      </a:rPr>
                      <m:t>𝑢𝑖</m:t>
                    </m:r>
                    <m:r>
                      <a:rPr lang="fr-FR" sz="1100" i="1">
                        <a:solidFill>
                          <a:schemeClr val="dk1"/>
                        </a:solidFill>
                        <a:effectLst/>
                        <a:latin typeface="Cambria Math" panose="02040503050406030204" pitchFamily="18" charset="0"/>
                        <a:ea typeface="+mn-ea"/>
                        <a:cs typeface="+mn-cs"/>
                      </a:rPr>
                      <m:t>, </m:t>
                    </m:r>
                  </m:oMath>
                </m:oMathPara>
              </a14:m>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Avec </a:t>
              </a:r>
              <a:r>
                <a:rPr lang="fr-FR" sz="1100" i="1">
                  <a:solidFill>
                    <a:schemeClr val="dk1"/>
                  </a:solidFill>
                  <a:effectLst/>
                  <a:latin typeface="+mn-lt"/>
                  <a:ea typeface="+mn-ea"/>
                  <a:cs typeface="+mn-cs"/>
                </a:rPr>
                <a:t>p</a:t>
              </a:r>
              <a:r>
                <a:rPr lang="fr-FR" sz="1100">
                  <a:solidFill>
                    <a:schemeClr val="dk1"/>
                  </a:solidFill>
                  <a:effectLst/>
                  <a:latin typeface="+mn-lt"/>
                  <a:ea typeface="+mn-ea"/>
                  <a:cs typeface="+mn-cs"/>
                </a:rPr>
                <a:t> la probabilité de partir en retraite au cours de la l’année d’observation, </a:t>
              </a:r>
              <a:r>
                <a:rPr lang="fr-FR" sz="1100" i="1">
                  <a:solidFill>
                    <a:schemeClr val="dk1"/>
                  </a:solidFill>
                  <a:effectLst/>
                  <a:latin typeface="+mn-lt"/>
                  <a:ea typeface="+mn-ea"/>
                  <a:cs typeface="+mn-cs"/>
                </a:rPr>
                <a:t>Xi</a:t>
              </a:r>
              <a:r>
                <a:rPr lang="fr-FR" sz="1100">
                  <a:solidFill>
                    <a:schemeClr val="dk1"/>
                  </a:solidFill>
                  <a:effectLst/>
                  <a:latin typeface="+mn-lt"/>
                  <a:ea typeface="+mn-ea"/>
                  <a:cs typeface="+mn-cs"/>
                </a:rPr>
                <a:t> les variables exogènes de l’individu i l’année considérée, </a:t>
              </a:r>
              <a14:m>
                <m:oMath xmlns:m="http://schemas.openxmlformats.org/officeDocument/2006/math">
                  <m:sSub>
                    <m:sSubPr>
                      <m:ctrlPr>
                        <a:rPr lang="fr-FR" sz="1100" i="1">
                          <a:solidFill>
                            <a:schemeClr val="dk1"/>
                          </a:solidFill>
                          <a:effectLst/>
                          <a:latin typeface="Cambria Math" panose="02040503050406030204" pitchFamily="18" charset="0"/>
                          <a:ea typeface="+mn-ea"/>
                          <a:cs typeface="+mn-cs"/>
                        </a:rPr>
                      </m:ctrlPr>
                    </m:sSubPr>
                    <m:e>
                      <m:r>
                        <a:rPr lang="fr-FR" sz="1100" i="1">
                          <a:solidFill>
                            <a:schemeClr val="dk1"/>
                          </a:solidFill>
                          <a:effectLst/>
                          <a:latin typeface="Cambria Math" panose="02040503050406030204" pitchFamily="18" charset="0"/>
                          <a:ea typeface="+mn-ea"/>
                          <a:cs typeface="+mn-cs"/>
                        </a:rPr>
                        <m:t>𝛽</m:t>
                      </m:r>
                    </m:e>
                    <m:sub>
                      <m:r>
                        <a:rPr lang="fr-FR" sz="1100" i="1">
                          <a:solidFill>
                            <a:schemeClr val="dk1"/>
                          </a:solidFill>
                          <a:effectLst/>
                          <a:latin typeface="Cambria Math" panose="02040503050406030204" pitchFamily="18" charset="0"/>
                          <a:ea typeface="+mn-ea"/>
                          <a:cs typeface="+mn-cs"/>
                        </a:rPr>
                        <m:t>𝑖</m:t>
                      </m:r>
                    </m:sub>
                  </m:sSub>
                </m:oMath>
              </a14:m>
              <a:r>
                <a:rPr lang="fr-FR" sz="1100">
                  <a:solidFill>
                    <a:schemeClr val="dk1"/>
                  </a:solidFill>
                  <a:effectLst/>
                  <a:latin typeface="+mn-lt"/>
                  <a:ea typeface="+mn-ea"/>
                  <a:cs typeface="+mn-cs"/>
                </a:rPr>
                <a:t> les coefficients associés à chacune de ces variables. </a:t>
              </a:r>
            </a:p>
            <a:p>
              <a:endParaRPr lang="fr-FR" sz="1100">
                <a:solidFill>
                  <a:schemeClr val="dk1"/>
                </a:solidFill>
                <a:effectLst/>
                <a:latin typeface="+mn-lt"/>
                <a:ea typeface="+mn-ea"/>
                <a:cs typeface="+mn-cs"/>
              </a:endParaRPr>
            </a:p>
            <a:p>
              <a:pPr lvl="0"/>
              <a:r>
                <a:rPr lang="fr-FR" sz="1100" b="1">
                  <a:solidFill>
                    <a:schemeClr val="dk1"/>
                  </a:solidFill>
                  <a:effectLst/>
                  <a:latin typeface="+mn-lt"/>
                  <a:ea typeface="+mn-ea"/>
                  <a:cs typeface="+mn-cs"/>
                </a:rPr>
                <a:t>La</a:t>
              </a:r>
              <a:r>
                <a:rPr lang="fr-FR" sz="1100" b="1" baseline="0">
                  <a:solidFill>
                    <a:schemeClr val="dk1"/>
                  </a:solidFill>
                  <a:effectLst/>
                  <a:latin typeface="+mn-lt"/>
                  <a:ea typeface="+mn-ea"/>
                  <a:cs typeface="+mn-cs"/>
                </a:rPr>
                <a:t> simulation</a:t>
              </a:r>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modèles établis à l’étape précédente pour les titulaires de la sphère ESR en poste entre 2016 et 2020 inclus permettent ensuite de réaliser des simulations des départs jusqu’à 7 ans au-delà (soit 2027 dans notre exercice). Pour cela, on fait « vieillir » toutes les caractéristiques des individus qui ne sont pas partis en retraite, ce jusqu’en 2027 : on considère qu’ils continueront à cotiser au même rythme qu’en 2020, qu’ils ne déménageront pas et on leur alloue une probabilité d’être promu (de devenir professeur pour les maîtres de conférence par exemple). On peut alors calculer leur probabilité annuelle de départ en fonction de leurs nouvelles caractéristiques et en appliquant la formule établie plus haut : l’hypothèse sous-jacente est que l’impact de chaque variable sur la probabilité de connaître l’événement est stable : on considère par exemple que le fait d’être une femme, toutes les autres variables fixées par ailleurs, fera toujours augmenter la probabilité de départ dans les mêmes proportions. Pour calculer les effectifs de départs en retraite, il suffit alors de sommer les probabilités. La simulation n’est réalisée que pour l'horizon de 7 ans. En effet, les différents éléments de la carrière ne sont connus de façon précise qu’à l’âge de 55 ans, au moment de la réalisation de l’estimation individuelle globale (EIG), soit 7 ans avant l’âge légal (ou âge d’ouverture des droits, AOD). Faire des projections de départs en retraite à un horizon de 7 ans paraît de plus amplement suffisant au regard des délais de recrutement sur concours de post-doctorants.</a:t>
              </a:r>
            </a:p>
            <a:p>
              <a:endParaRPr lang="fr-FR" sz="1100"/>
            </a:p>
            <a:p>
              <a:pPr lvl="0"/>
              <a:r>
                <a:rPr lang="fr-FR" sz="1100" b="1">
                  <a:solidFill>
                    <a:schemeClr val="dk1"/>
                  </a:solidFill>
                  <a:effectLst/>
                  <a:latin typeface="+mn-lt"/>
                  <a:ea typeface="+mn-ea"/>
                  <a:cs typeface="+mn-cs"/>
                </a:rPr>
                <a:t>Combinaison de plusieurs modélisations-simulations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Comme indiqué en préambule, les deux étapes précédentes de modélisation-simulation sont appliquées aux 4 types de départs  :</a:t>
              </a:r>
            </a:p>
            <a:p>
              <a:pPr lvl="1"/>
              <a:r>
                <a:rPr lang="fr-FR" sz="1100">
                  <a:solidFill>
                    <a:schemeClr val="dk1"/>
                  </a:solidFill>
                  <a:effectLst/>
                  <a:latin typeface="+mn-lt"/>
                  <a:ea typeface="+mn-ea"/>
                  <a:cs typeface="+mn-cs"/>
                </a:rPr>
                <a:t>1. retraites à 43-54 ans</a:t>
              </a:r>
            </a:p>
            <a:p>
              <a:pPr lvl="1"/>
              <a:r>
                <a:rPr lang="fr-FR" sz="1100">
                  <a:solidFill>
                    <a:schemeClr val="dk1"/>
                  </a:solidFill>
                  <a:effectLst/>
                  <a:latin typeface="+mn-lt"/>
                  <a:ea typeface="+mn-ea"/>
                  <a:cs typeface="+mn-cs"/>
                </a:rPr>
                <a:t>2.</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retraites entre 55 ans et l’AOD</a:t>
              </a:r>
            </a:p>
            <a:p>
              <a:pPr lvl="1"/>
              <a:r>
                <a:rPr lang="fr-FR" sz="1100">
                  <a:solidFill>
                    <a:schemeClr val="dk1"/>
                  </a:solidFill>
                  <a:effectLst/>
                  <a:latin typeface="+mn-lt"/>
                  <a:ea typeface="+mn-ea"/>
                  <a:cs typeface="+mn-cs"/>
                </a:rPr>
                <a:t>3.</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retraites à partir de l’AOD</a:t>
              </a:r>
            </a:p>
            <a:p>
              <a:pPr lvl="1"/>
              <a:r>
                <a:rPr lang="fr-FR" sz="1100">
                  <a:solidFill>
                    <a:schemeClr val="dk1"/>
                  </a:solidFill>
                  <a:effectLst/>
                  <a:latin typeface="+mn-lt"/>
                  <a:ea typeface="+mn-ea"/>
                  <a:cs typeface="+mn-cs"/>
                </a:rPr>
                <a:t>4. autres départs définitifs, à partir de 43 ans </a:t>
              </a:r>
            </a:p>
            <a:p>
              <a:r>
                <a:rPr lang="fr-FR" sz="1100">
                  <a:solidFill>
                    <a:schemeClr val="dk1"/>
                  </a:solidFill>
                  <a:effectLst/>
                  <a:latin typeface="+mn-lt"/>
                  <a:ea typeface="+mn-ea"/>
                  <a:cs typeface="+mn-cs"/>
                </a:rPr>
                <a:t>Pour les départs 2 et 3, on construit des modèles de régression logistique pour chacune des 4 populations (8 modèles en tout). Pour les départs 1 et 4, en effectifs faibles, on calcule des taux de départ par âge, sexe et sous-population. Les probabilités futures des 4 types de départs sont calculées par simulation individuelle, puis agrégées.</a:t>
              </a:r>
              <a:r>
                <a:rPr lang="fr-FR" sz="1100" b="1">
                  <a:solidFill>
                    <a:schemeClr val="dk1"/>
                  </a:solidFill>
                  <a:effectLst/>
                  <a:latin typeface="+mn-lt"/>
                  <a:ea typeface="+mn-ea"/>
                  <a:cs typeface="+mn-cs"/>
                </a:rPr>
                <a:t>	 </a:t>
              </a:r>
            </a:p>
            <a:p>
              <a:endParaRPr lang="fr-FR" sz="1100"/>
            </a:p>
          </xdr:txBody>
        </xdr:sp>
      </mc:Choice>
      <mc:Fallback xmlns="">
        <xdr:sp macro="" textlink="">
          <xdr:nvSpPr>
            <xdr:cNvPr id="2" name="ZoneTexte 1"/>
            <xdr:cNvSpPr txBox="1"/>
          </xdr:nvSpPr>
          <xdr:spPr>
            <a:xfrm>
              <a:off x="95250" y="361951"/>
              <a:ext cx="9801226" cy="830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t>Méthodologie des modèles</a:t>
              </a:r>
              <a:r>
                <a:rPr lang="fr-FR" sz="1600" b="1" baseline="0"/>
                <a:t> de prévision des départs en retraite</a:t>
              </a:r>
            </a:p>
            <a:p>
              <a:endParaRPr lang="fr-FR" sz="1100"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Pour permettre des anticipations fines des départs en retraite des personnels de l’ESR à l’horizon de 7 ans (soit 2027 dans notre exercice), qui intègrent les évolutions programmées de ces paramètres, le SIES a mis en place un modèle dit de micro simulation. Il s’appuie sur les bases de données du Service des Retraites de l’Etat (SRE), qui portent sur les comptes individuels retraite (CIR) de tous les titulaires de la Fonction Publique d’Etat. Ces CIR comportent des informations sur les carrières complètes des agents. Un tel modèle permet donc de faire face à la diversité des situations individuelles et de prendre en compte l’évolution de la législation. </a:t>
              </a:r>
            </a:p>
            <a:p>
              <a:endParaRPr lang="fr-FR" sz="1100"/>
            </a:p>
            <a:p>
              <a:r>
                <a:rPr lang="fr-FR" sz="1100" b="1">
                  <a:solidFill>
                    <a:schemeClr val="dk1"/>
                  </a:solidFill>
                  <a:effectLst/>
                  <a:latin typeface="+mn-lt"/>
                  <a:ea typeface="+mn-ea"/>
                  <a:cs typeface="+mn-cs"/>
                </a:rPr>
                <a:t>Des modèles de micro simulation pour 4 types de départs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La méthodologie complète de prévision ci-dessous a été appliquée à </a:t>
              </a:r>
              <a:r>
                <a:rPr lang="fr-FR" sz="1100" b="1">
                  <a:solidFill>
                    <a:schemeClr val="dk1"/>
                  </a:solidFill>
                  <a:effectLst/>
                  <a:latin typeface="+mn-lt"/>
                  <a:ea typeface="+mn-ea"/>
                  <a:cs typeface="+mn-cs"/>
                </a:rPr>
                <a:t>4 sous-populations distinctes </a:t>
              </a:r>
              <a:r>
                <a:rPr lang="fr-FR" sz="1100">
                  <a:solidFill>
                    <a:schemeClr val="dk1"/>
                  </a:solidFill>
                  <a:effectLst/>
                  <a:latin typeface="+mn-lt"/>
                  <a:ea typeface="+mn-ea"/>
                  <a:cs typeface="+mn-cs"/>
                </a:rPr>
                <a:t>: les chercheurs et les ITA des EPST ainsi que les Enseignants-chercheurs (hors Professeurs agrégés) et les BIATSS des EPSCP. Pour prévoir l’ensemble des départs définitifs de titulaires ayant 43 ans et plus,</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on distingue 4 types de départs : </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1. retraites à 43-54 ans</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2. retraites entre 55 ans et l’AOD</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3. retraites à partir de l’AOD</a:t>
              </a:r>
            </a:p>
            <a:p>
              <a:pPr marL="457200" marR="0" lvl="1"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4. autres départs définitifs, à partir de 43 ans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A titre d’illustration et car c’est le flux le plus important, on présente ci-dessous la méthode de prévision des retraites à partir de l’AOD.</a:t>
              </a:r>
            </a:p>
            <a:p>
              <a:endParaRPr lang="fr-FR" sz="1100">
                <a:solidFill>
                  <a:schemeClr val="dk1"/>
                </a:solidFill>
                <a:effectLst/>
                <a:latin typeface="+mn-lt"/>
                <a:ea typeface="+mn-ea"/>
                <a:cs typeface="+mn-cs"/>
              </a:endParaRPr>
            </a:p>
            <a:p>
              <a:pPr lvl="0"/>
              <a:r>
                <a:rPr lang="fr-FR" sz="1100" b="1">
                  <a:solidFill>
                    <a:schemeClr val="dk1"/>
                  </a:solidFill>
                  <a:effectLst/>
                  <a:latin typeface="+mn-lt"/>
                  <a:ea typeface="+mn-ea"/>
                  <a:cs typeface="+mn-cs"/>
                </a:rPr>
                <a:t>La modélisation des probabilités</a:t>
              </a:r>
              <a:r>
                <a:rPr lang="fr-FR" sz="1100" b="1" baseline="0">
                  <a:solidFill>
                    <a:schemeClr val="dk1"/>
                  </a:solidFill>
                  <a:effectLst/>
                  <a:latin typeface="+mn-lt"/>
                  <a:ea typeface="+mn-ea"/>
                  <a:cs typeface="+mn-cs"/>
                </a:rPr>
                <a:t> de départ en retraite </a:t>
              </a:r>
              <a:endParaRPr lang="fr-FR" sz="1100">
                <a:solidFill>
                  <a:schemeClr val="dk1"/>
                </a:solidFill>
                <a:effectLst/>
                <a:latin typeface="+mn-lt"/>
                <a:ea typeface="+mn-ea"/>
                <a:cs typeface="+mn-cs"/>
              </a:endParaRPr>
            </a:p>
            <a:p>
              <a:r>
                <a:rPr lang="fr-FR" sz="1100" b="0">
                  <a:solidFill>
                    <a:schemeClr val="dk1"/>
                  </a:solidFill>
                  <a:effectLst/>
                  <a:latin typeface="+mn-lt"/>
                  <a:ea typeface="+mn-ea"/>
                  <a:cs typeface="+mn-cs"/>
                </a:rPr>
                <a:t>La modélisation des retraites à partir de l’AOD fait intervenir la méthode de la </a:t>
              </a:r>
              <a:r>
                <a:rPr lang="fr-FR" sz="1100" b="1">
                  <a:solidFill>
                    <a:schemeClr val="dk1"/>
                  </a:solidFill>
                  <a:effectLst/>
                  <a:latin typeface="+mn-lt"/>
                  <a:ea typeface="+mn-ea"/>
                  <a:cs typeface="+mn-cs"/>
                </a:rPr>
                <a:t>régression logistique</a:t>
              </a:r>
              <a:r>
                <a:rPr lang="fr-FR" sz="1100" b="0">
                  <a:solidFill>
                    <a:schemeClr val="dk1"/>
                  </a:solidFill>
                  <a:effectLst/>
                  <a:latin typeface="+mn-lt"/>
                  <a:ea typeface="+mn-ea"/>
                  <a:cs typeface="+mn-cs"/>
                </a:rPr>
                <a:t>, qui mesure l’association entre la survenue de l’évènement (le départ en retraite une année donnée) et plusieurs variables dites explicatives ou exogènes (le sexe, la position par rapport aux âges réglementaires, la durée de cotisation…) en détachant l’impact de chaque variable. On parle d’impact </a:t>
              </a:r>
              <a:r>
                <a:rPr lang="fr-FR" sz="1100" b="0" i="1">
                  <a:solidFill>
                    <a:schemeClr val="dk1"/>
                  </a:solidFill>
                  <a:effectLst/>
                  <a:latin typeface="+mn-lt"/>
                  <a:ea typeface="+mn-ea"/>
                  <a:cs typeface="+mn-cs"/>
                </a:rPr>
                <a:t>« toutes variables fixées par ailleurs </a:t>
              </a:r>
              <a:r>
                <a:rPr lang="fr-FR" sz="1100" b="0">
                  <a:solidFill>
                    <a:schemeClr val="dk1"/>
                  </a:solidFill>
                  <a:effectLst/>
                  <a:latin typeface="+mn-lt"/>
                  <a:ea typeface="+mn-ea"/>
                  <a:cs typeface="+mn-cs"/>
                </a:rPr>
                <a:t>». La formule utilisée est la suivante : </a:t>
              </a:r>
            </a:p>
            <a:p>
              <a:r>
                <a:rPr lang="fr-FR" sz="1100" i="0">
                  <a:solidFill>
                    <a:schemeClr val="dk1"/>
                  </a:solidFill>
                  <a:effectLst/>
                  <a:latin typeface="+mn-lt"/>
                  <a:ea typeface="+mn-ea"/>
                  <a:cs typeface="+mn-cs"/>
                </a:rPr>
                <a:t>ln⁡〖𝑝/(1−𝑝)〗=𝛽_0+𝛽_1×𝑋_1+𝛽_2×𝑋_2+…+ 𝛽_𝑛×𝑋_𝑛+𝑢𝑖,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Avec </a:t>
              </a:r>
              <a:r>
                <a:rPr lang="fr-FR" sz="1100" i="1">
                  <a:solidFill>
                    <a:schemeClr val="dk1"/>
                  </a:solidFill>
                  <a:effectLst/>
                  <a:latin typeface="+mn-lt"/>
                  <a:ea typeface="+mn-ea"/>
                  <a:cs typeface="+mn-cs"/>
                </a:rPr>
                <a:t>p</a:t>
              </a:r>
              <a:r>
                <a:rPr lang="fr-FR" sz="1100">
                  <a:solidFill>
                    <a:schemeClr val="dk1"/>
                  </a:solidFill>
                  <a:effectLst/>
                  <a:latin typeface="+mn-lt"/>
                  <a:ea typeface="+mn-ea"/>
                  <a:cs typeface="+mn-cs"/>
                </a:rPr>
                <a:t> la probabilité de partir en retraite au cours de la l’année d’observation, </a:t>
              </a:r>
              <a:r>
                <a:rPr lang="fr-FR" sz="1100" i="1">
                  <a:solidFill>
                    <a:schemeClr val="dk1"/>
                  </a:solidFill>
                  <a:effectLst/>
                  <a:latin typeface="+mn-lt"/>
                  <a:ea typeface="+mn-ea"/>
                  <a:cs typeface="+mn-cs"/>
                </a:rPr>
                <a:t>Xi</a:t>
              </a:r>
              <a:r>
                <a:rPr lang="fr-FR" sz="1100">
                  <a:solidFill>
                    <a:schemeClr val="dk1"/>
                  </a:solidFill>
                  <a:effectLst/>
                  <a:latin typeface="+mn-lt"/>
                  <a:ea typeface="+mn-ea"/>
                  <a:cs typeface="+mn-cs"/>
                </a:rPr>
                <a:t> les variables exogènes de l’individu i l’année considérée, </a:t>
              </a:r>
              <a:r>
                <a:rPr lang="fr-FR" sz="1100" i="0">
                  <a:solidFill>
                    <a:schemeClr val="dk1"/>
                  </a:solidFill>
                  <a:effectLst/>
                  <a:latin typeface="+mn-lt"/>
                  <a:ea typeface="+mn-ea"/>
                  <a:cs typeface="+mn-cs"/>
                </a:rPr>
                <a:t>𝛽_𝑖</a:t>
              </a:r>
              <a:r>
                <a:rPr lang="fr-FR" sz="1100">
                  <a:solidFill>
                    <a:schemeClr val="dk1"/>
                  </a:solidFill>
                  <a:effectLst/>
                  <a:latin typeface="+mn-lt"/>
                  <a:ea typeface="+mn-ea"/>
                  <a:cs typeface="+mn-cs"/>
                </a:rPr>
                <a:t> les coefficients associés à chacune de ces variables. </a:t>
              </a:r>
            </a:p>
            <a:p>
              <a:endParaRPr lang="fr-FR" sz="1100">
                <a:solidFill>
                  <a:schemeClr val="dk1"/>
                </a:solidFill>
                <a:effectLst/>
                <a:latin typeface="+mn-lt"/>
                <a:ea typeface="+mn-ea"/>
                <a:cs typeface="+mn-cs"/>
              </a:endParaRPr>
            </a:p>
            <a:p>
              <a:pPr lvl="0"/>
              <a:r>
                <a:rPr lang="fr-FR" sz="1100" b="1">
                  <a:solidFill>
                    <a:schemeClr val="dk1"/>
                  </a:solidFill>
                  <a:effectLst/>
                  <a:latin typeface="+mn-lt"/>
                  <a:ea typeface="+mn-ea"/>
                  <a:cs typeface="+mn-cs"/>
                </a:rPr>
                <a:t>La</a:t>
              </a:r>
              <a:r>
                <a:rPr lang="fr-FR" sz="1100" b="1" baseline="0">
                  <a:solidFill>
                    <a:schemeClr val="dk1"/>
                  </a:solidFill>
                  <a:effectLst/>
                  <a:latin typeface="+mn-lt"/>
                  <a:ea typeface="+mn-ea"/>
                  <a:cs typeface="+mn-cs"/>
                </a:rPr>
                <a:t> simulation</a:t>
              </a:r>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modèles établis à l’étape précédente pour les titulaires de la sphère ESR en poste entre 2016 et 2020 inclus permettent ensuite de réaliser des simulations des départs jusqu’à 7 ans au-delà (soit 2027 dans notre exercice). Pour cela, on fait « vieillir » toutes les caractéristiques des individus qui ne sont pas partis en retraite, ce jusqu’en 2027 : on considère qu’ils continueront à cotiser au même rythme qu’en 2020, qu’ils ne déménageront pas et on leur alloue une probabilité d’être promu (de devenir professeur pour les maîtres de conférence par exemple). On peut alors calculer leur probabilité annuelle de départ en fonction de leurs nouvelles caractéristiques et en appliquant la formule établie plus haut : l’hypothèse sous-jacente est que l’impact de chaque variable sur la probabilité de connaître l’événement est stable : on considère par exemple que le fait d’être une femme, toutes les autres variables fixées par ailleurs, fera toujours augmenter la probabilité de départ dans les mêmes proportions. Pour calculer les effectifs de départs en retraite, il suffit alors de sommer les probabilités. La simulation n’est réalisée que pour l'horizon de 7 ans. En effet, les différents éléments de la carrière ne sont connus de façon précise qu’à l’âge de 55 ans, au moment de la réalisation de l’estimation individuelle globale (EIG), soit 7 ans avant l’âge légal (ou âge d’ouverture des droits, AOD). Faire des projections de départs en retraite à un horizon de 7 ans paraît de plus amplement suffisant au regard des délais de recrutement sur concours de post-doctorants.</a:t>
              </a:r>
            </a:p>
            <a:p>
              <a:endParaRPr lang="fr-FR" sz="1100"/>
            </a:p>
            <a:p>
              <a:pPr lvl="0"/>
              <a:r>
                <a:rPr lang="fr-FR" sz="1100" b="1">
                  <a:solidFill>
                    <a:schemeClr val="dk1"/>
                  </a:solidFill>
                  <a:effectLst/>
                  <a:latin typeface="+mn-lt"/>
                  <a:ea typeface="+mn-ea"/>
                  <a:cs typeface="+mn-cs"/>
                </a:rPr>
                <a:t>Combinaison de plusieurs modélisations-simulations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Comme indiqué en préambule, les deux étapes précédentes de modélisation-simulation sont appliquées aux 4 types de départs  :</a:t>
              </a:r>
            </a:p>
            <a:p>
              <a:pPr lvl="1"/>
              <a:r>
                <a:rPr lang="fr-FR" sz="1100">
                  <a:solidFill>
                    <a:schemeClr val="dk1"/>
                  </a:solidFill>
                  <a:effectLst/>
                  <a:latin typeface="+mn-lt"/>
                  <a:ea typeface="+mn-ea"/>
                  <a:cs typeface="+mn-cs"/>
                </a:rPr>
                <a:t>1. retraites à 43-54 ans</a:t>
              </a:r>
            </a:p>
            <a:p>
              <a:pPr lvl="1"/>
              <a:r>
                <a:rPr lang="fr-FR" sz="1100">
                  <a:solidFill>
                    <a:schemeClr val="dk1"/>
                  </a:solidFill>
                  <a:effectLst/>
                  <a:latin typeface="+mn-lt"/>
                  <a:ea typeface="+mn-ea"/>
                  <a:cs typeface="+mn-cs"/>
                </a:rPr>
                <a:t>2.</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retraites entre 55 ans et l’AOD</a:t>
              </a:r>
            </a:p>
            <a:p>
              <a:pPr lvl="1"/>
              <a:r>
                <a:rPr lang="fr-FR" sz="1100">
                  <a:solidFill>
                    <a:schemeClr val="dk1"/>
                  </a:solidFill>
                  <a:effectLst/>
                  <a:latin typeface="+mn-lt"/>
                  <a:ea typeface="+mn-ea"/>
                  <a:cs typeface="+mn-cs"/>
                </a:rPr>
                <a:t>3.</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retraites à partir de l’AOD</a:t>
              </a:r>
            </a:p>
            <a:p>
              <a:pPr lvl="1"/>
              <a:r>
                <a:rPr lang="fr-FR" sz="1100">
                  <a:solidFill>
                    <a:schemeClr val="dk1"/>
                  </a:solidFill>
                  <a:effectLst/>
                  <a:latin typeface="+mn-lt"/>
                  <a:ea typeface="+mn-ea"/>
                  <a:cs typeface="+mn-cs"/>
                </a:rPr>
                <a:t>4. autres départs définitifs, à partir de 43 ans </a:t>
              </a:r>
            </a:p>
            <a:p>
              <a:r>
                <a:rPr lang="fr-FR" sz="1100">
                  <a:solidFill>
                    <a:schemeClr val="dk1"/>
                  </a:solidFill>
                  <a:effectLst/>
                  <a:latin typeface="+mn-lt"/>
                  <a:ea typeface="+mn-ea"/>
                  <a:cs typeface="+mn-cs"/>
                </a:rPr>
                <a:t>Pour les départs 2 et 3, on construit des modèles de régression logistique pour chacune des 4 populations (8 modèles en tout). Pour les départs 1 et 4, en effectifs faibles, on calcule des taux de départ par âge, sexe et sous-population. Les probabilités futures des 4 types de départs sont calculées par simulation individuelle, puis agrégées.</a:t>
              </a:r>
              <a:r>
                <a:rPr lang="fr-FR" sz="1100" b="1">
                  <a:solidFill>
                    <a:schemeClr val="dk1"/>
                  </a:solidFill>
                  <a:effectLst/>
                  <a:latin typeface="+mn-lt"/>
                  <a:ea typeface="+mn-ea"/>
                  <a:cs typeface="+mn-cs"/>
                </a:rPr>
                <a:t>	 </a:t>
              </a:r>
            </a:p>
            <a:p>
              <a:endParaRPr lang="fr-FR" sz="1100"/>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47624</xdr:colOff>
      <xdr:row>5</xdr:row>
      <xdr:rowOff>109054</xdr:rowOff>
    </xdr:from>
    <xdr:to>
      <xdr:col>14</xdr:col>
      <xdr:colOff>0</xdr:colOff>
      <xdr:row>33</xdr:row>
      <xdr:rowOff>119062</xdr:rowOff>
    </xdr:to>
    <xdr:grpSp>
      <xdr:nvGrpSpPr>
        <xdr:cNvPr id="20" name="Groupe 19"/>
        <xdr:cNvGrpSpPr/>
      </xdr:nvGrpSpPr>
      <xdr:grpSpPr>
        <a:xfrm>
          <a:off x="47624" y="1102375"/>
          <a:ext cx="10416269" cy="5629758"/>
          <a:chOff x="1702593" y="14632782"/>
          <a:chExt cx="10144126" cy="4380493"/>
        </a:xfrm>
      </xdr:grpSpPr>
      <xdr:graphicFrame macro="">
        <xdr:nvGraphicFramePr>
          <xdr:cNvPr id="22" name="Graphique 21"/>
          <xdr:cNvGraphicFramePr/>
        </xdr:nvGraphicFramePr>
        <xdr:xfrm>
          <a:off x="1702593" y="14632782"/>
          <a:ext cx="6497411" cy="43250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4" name="Graphique 23"/>
          <xdr:cNvGraphicFramePr>
            <a:graphicFrameLocks/>
          </xdr:cNvGraphicFramePr>
        </xdr:nvGraphicFramePr>
        <xdr:xfrm>
          <a:off x="8145576" y="14644686"/>
          <a:ext cx="3701143" cy="43685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129268</xdr:colOff>
      <xdr:row>32</xdr:row>
      <xdr:rowOff>122463</xdr:rowOff>
    </xdr:from>
    <xdr:to>
      <xdr:col>13</xdr:col>
      <xdr:colOff>224518</xdr:colOff>
      <xdr:row>34</xdr:row>
      <xdr:rowOff>39120</xdr:rowOff>
    </xdr:to>
    <xdr:sp macro="" textlink="">
      <xdr:nvSpPr>
        <xdr:cNvPr id="2" name="ZoneTexte 1"/>
        <xdr:cNvSpPr txBox="1"/>
      </xdr:nvSpPr>
      <xdr:spPr>
        <a:xfrm>
          <a:off x="129268" y="6640284"/>
          <a:ext cx="10001250"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100" b="0" i="0">
              <a:solidFill>
                <a:schemeClr val="dk1"/>
              </a:solidFill>
              <a:effectLst/>
              <a:latin typeface="+mn-lt"/>
              <a:ea typeface="+mn-ea"/>
              <a:cs typeface="+mn-cs"/>
            </a:rPr>
            <a:t>Champ : titulaires de l’ESR de plus de 43 ans, hors ATEC		                                                                                                        Source</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 SIES, bases SRE </a:t>
          </a:r>
          <a:endParaRPr lang="fr-FR"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0.1466</cdr:x>
      <cdr:y>0.75249</cdr:y>
    </cdr:from>
    <cdr:to>
      <cdr:x>0.69988</cdr:x>
      <cdr:y>0.7925</cdr:y>
    </cdr:to>
    <cdr:grpSp>
      <cdr:nvGrpSpPr>
        <cdr:cNvPr id="8" name="Groupe 7"/>
        <cdr:cNvGrpSpPr/>
      </cdr:nvGrpSpPr>
      <cdr:grpSpPr>
        <a:xfrm xmlns:a="http://schemas.openxmlformats.org/drawingml/2006/main">
          <a:off x="978074" y="4182706"/>
          <a:ext cx="3691330" cy="222395"/>
          <a:chOff x="896143" y="559119"/>
          <a:chExt cx="2891901" cy="224004"/>
        </a:xfrm>
      </cdr:grpSpPr>
      <cdr:sp macro="" textlink="">
        <cdr:nvSpPr>
          <cdr:cNvPr id="2" name="Rectangle 1">
            <a:extLst xmlns:a="http://schemas.openxmlformats.org/drawingml/2006/main">
              <a:ext uri="{FF2B5EF4-FFF2-40B4-BE49-F238E27FC236}">
                <a16:creationId xmlns:a16="http://schemas.microsoft.com/office/drawing/2014/main" id="{00000000-0008-0000-0200-000013000000}"/>
              </a:ext>
            </a:extLst>
          </cdr:cNvPr>
          <cdr:cNvSpPr/>
        </cdr:nvSpPr>
        <cdr:spPr>
          <a:xfrm xmlns:a="http://schemas.openxmlformats.org/drawingml/2006/main">
            <a:off x="3053032" y="559119"/>
            <a:ext cx="735012" cy="22400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000">
                <a:solidFill>
                  <a:schemeClr val="tx1"/>
                </a:solidFill>
                <a:latin typeface="Arial Narrow" panose="020B0606020202030204" pitchFamily="34" charset="0"/>
              </a:rPr>
              <a:t>FEMMES</a:t>
            </a:r>
          </a:p>
        </cdr:txBody>
      </cdr:sp>
      <cdr:sp macro="" textlink="">
        <cdr:nvSpPr>
          <cdr:cNvPr id="3" name="Rectangle 2">
            <a:extLst xmlns:a="http://schemas.openxmlformats.org/drawingml/2006/main">
              <a:ext uri="{FF2B5EF4-FFF2-40B4-BE49-F238E27FC236}">
                <a16:creationId xmlns:a16="http://schemas.microsoft.com/office/drawing/2014/main" id="{00000000-0008-0000-0200-000012000000}"/>
              </a:ext>
            </a:extLst>
          </cdr:cNvPr>
          <cdr:cNvSpPr/>
        </cdr:nvSpPr>
        <cdr:spPr>
          <a:xfrm xmlns:a="http://schemas.openxmlformats.org/drawingml/2006/main">
            <a:off x="896143" y="559119"/>
            <a:ext cx="809576" cy="18194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000">
                <a:solidFill>
                  <a:schemeClr val="tx1"/>
                </a:solidFill>
                <a:latin typeface="Arial Narrow" panose="020B0606020202030204" pitchFamily="34" charset="0"/>
              </a:rPr>
              <a:t>HOMMES</a:t>
            </a:r>
          </a:p>
        </cdr:txBody>
      </cdr:sp>
    </cdr:grpSp>
  </cdr:relSizeAnchor>
</c:userShapes>
</file>

<file path=xl/drawings/drawing4.xml><?xml version="1.0" encoding="utf-8"?>
<c:userShapes xmlns:c="http://schemas.openxmlformats.org/drawingml/2006/chart">
  <cdr:relSizeAnchor xmlns:cdr="http://schemas.openxmlformats.org/drawingml/2006/chartDrawing">
    <cdr:from>
      <cdr:x>0.17984</cdr:x>
      <cdr:y>0.72698</cdr:y>
    </cdr:from>
    <cdr:to>
      <cdr:x>0.95221</cdr:x>
      <cdr:y>0.77388</cdr:y>
    </cdr:to>
    <cdr:grpSp>
      <cdr:nvGrpSpPr>
        <cdr:cNvPr id="4" name="Groupe 3"/>
        <cdr:cNvGrpSpPr/>
      </cdr:nvGrpSpPr>
      <cdr:grpSpPr>
        <a:xfrm xmlns:a="http://schemas.openxmlformats.org/drawingml/2006/main">
          <a:off x="683470" y="4081599"/>
          <a:ext cx="2935343" cy="263319"/>
          <a:chOff x="1631156" y="3222834"/>
          <a:chExt cx="2734745" cy="241945"/>
        </a:xfrm>
      </cdr:grpSpPr>
      <cdr:sp macro="" textlink="">
        <cdr:nvSpPr>
          <cdr:cNvPr id="2" name="Rectangle 1">
            <a:extLst xmlns:a="http://schemas.openxmlformats.org/drawingml/2006/main">
              <a:ext uri="{FF2B5EF4-FFF2-40B4-BE49-F238E27FC236}">
                <a16:creationId xmlns:a16="http://schemas.microsoft.com/office/drawing/2014/main" id="{00000000-0008-0000-0200-000013000000}"/>
              </a:ext>
            </a:extLst>
          </cdr:cNvPr>
          <cdr:cNvSpPr/>
        </cdr:nvSpPr>
        <cdr:spPr>
          <a:xfrm xmlns:a="http://schemas.openxmlformats.org/drawingml/2006/main">
            <a:off x="3623785" y="3222834"/>
            <a:ext cx="742116" cy="24194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000">
                <a:solidFill>
                  <a:schemeClr val="tx1"/>
                </a:solidFill>
                <a:latin typeface="Arial Narrow" panose="020B0606020202030204" pitchFamily="34" charset="0"/>
              </a:rPr>
              <a:t>FEMMES</a:t>
            </a:r>
          </a:p>
        </cdr:txBody>
      </cdr:sp>
      <cdr:sp macro="" textlink="">
        <cdr:nvSpPr>
          <cdr:cNvPr id="3" name="Rectangle 2">
            <a:extLst xmlns:a="http://schemas.openxmlformats.org/drawingml/2006/main">
              <a:ext uri="{FF2B5EF4-FFF2-40B4-BE49-F238E27FC236}">
                <a16:creationId xmlns:a16="http://schemas.microsoft.com/office/drawing/2014/main" id="{00000000-0008-0000-0200-000012000000}"/>
              </a:ext>
            </a:extLst>
          </cdr:cNvPr>
          <cdr:cNvSpPr/>
        </cdr:nvSpPr>
        <cdr:spPr>
          <a:xfrm xmlns:a="http://schemas.openxmlformats.org/drawingml/2006/main">
            <a:off x="1631156" y="3222834"/>
            <a:ext cx="663559" cy="19426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000">
                <a:solidFill>
                  <a:schemeClr val="tx1"/>
                </a:solidFill>
                <a:latin typeface="Arial Narrow" panose="020B0606020202030204" pitchFamily="34" charset="0"/>
              </a:rPr>
              <a:t>HOMMES</a:t>
            </a:r>
          </a:p>
        </cdr:txBody>
      </cdr:sp>
    </cdr:grpSp>
  </cdr:relSizeAnchor>
</c:userShapes>
</file>

<file path=xl/drawings/drawing5.xml><?xml version="1.0" encoding="utf-8"?>
<xdr:wsDr xmlns:xdr="http://schemas.openxmlformats.org/drawingml/2006/spreadsheetDrawing" xmlns:a="http://schemas.openxmlformats.org/drawingml/2006/main">
  <xdr:twoCellAnchor>
    <xdr:from>
      <xdr:col>0</xdr:col>
      <xdr:colOff>53508</xdr:colOff>
      <xdr:row>2</xdr:row>
      <xdr:rowOff>129487</xdr:rowOff>
    </xdr:from>
    <xdr:to>
      <xdr:col>6</xdr:col>
      <xdr:colOff>750811</xdr:colOff>
      <xdr:row>26</xdr:row>
      <xdr:rowOff>21405</xdr:rowOff>
    </xdr:to>
    <xdr:grpSp>
      <xdr:nvGrpSpPr>
        <xdr:cNvPr id="20" name="Groupe 19"/>
        <xdr:cNvGrpSpPr/>
      </xdr:nvGrpSpPr>
      <xdr:grpSpPr>
        <a:xfrm>
          <a:off x="53508" y="493169"/>
          <a:ext cx="5581030" cy="4039622"/>
          <a:chOff x="21402" y="457714"/>
          <a:chExt cx="5577528" cy="3431889"/>
        </a:xfrm>
      </xdr:grpSpPr>
      <xdr:grpSp>
        <xdr:nvGrpSpPr>
          <xdr:cNvPr id="19" name="Groupe 18"/>
          <xdr:cNvGrpSpPr/>
        </xdr:nvGrpSpPr>
        <xdr:grpSpPr>
          <a:xfrm>
            <a:off x="21402" y="457714"/>
            <a:ext cx="5577528" cy="3431889"/>
            <a:chOff x="21402" y="457714"/>
            <a:chExt cx="5577528" cy="3431889"/>
          </a:xfrm>
        </xdr:grpSpPr>
        <xdr:graphicFrame macro="">
          <xdr:nvGraphicFramePr>
            <xdr:cNvPr id="15" name="Graphique 14">
              <a:extLst>
                <a:ext uri="{FF2B5EF4-FFF2-40B4-BE49-F238E27FC236}">
                  <a16:creationId xmlns:a16="http://schemas.microsoft.com/office/drawing/2014/main" id="{00000000-0008-0000-0300-000011000000}"/>
                </a:ext>
              </a:extLst>
            </xdr:cNvPr>
            <xdr:cNvGraphicFramePr>
              <a:graphicFrameLocks/>
            </xdr:cNvGraphicFramePr>
          </xdr:nvGraphicFramePr>
          <xdr:xfrm>
            <a:off x="21402" y="457714"/>
            <a:ext cx="5577528" cy="3431889"/>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6" name="Connecteur droit 15">
              <a:extLst>
                <a:ext uri="{FF2B5EF4-FFF2-40B4-BE49-F238E27FC236}">
                  <a16:creationId xmlns:a16="http://schemas.microsoft.com/office/drawing/2014/main" id="{00000000-0008-0000-0300-000010000000}"/>
                </a:ext>
              </a:extLst>
            </xdr:cNvPr>
            <xdr:cNvCxnSpPr/>
          </xdr:nvCxnSpPr>
          <xdr:spPr>
            <a:xfrm flipV="1">
              <a:off x="2501616" y="621268"/>
              <a:ext cx="0" cy="223465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7" name="ZoneTexte 16">
            <a:extLst>
              <a:ext uri="{FF2B5EF4-FFF2-40B4-BE49-F238E27FC236}">
                <a16:creationId xmlns:a16="http://schemas.microsoft.com/office/drawing/2014/main" id="{00000000-0008-0000-0300-000016000000}"/>
              </a:ext>
            </a:extLst>
          </xdr:cNvPr>
          <xdr:cNvSpPr txBox="1"/>
        </xdr:nvSpPr>
        <xdr:spPr>
          <a:xfrm>
            <a:off x="2698011" y="2408357"/>
            <a:ext cx="1030795" cy="248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t>Projections</a:t>
            </a:r>
          </a:p>
        </xdr:txBody>
      </xdr:sp>
      <xdr:sp macro="" textlink="">
        <xdr:nvSpPr>
          <xdr:cNvPr id="18" name="ZoneTexte 17">
            <a:extLst>
              <a:ext uri="{FF2B5EF4-FFF2-40B4-BE49-F238E27FC236}">
                <a16:creationId xmlns:a16="http://schemas.microsoft.com/office/drawing/2014/main" id="{00000000-0008-0000-0300-000016000000}"/>
              </a:ext>
            </a:extLst>
          </xdr:cNvPr>
          <xdr:cNvSpPr txBox="1"/>
        </xdr:nvSpPr>
        <xdr:spPr>
          <a:xfrm>
            <a:off x="1107455" y="2442994"/>
            <a:ext cx="1033908" cy="2454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t>Constat</a:t>
            </a:r>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0.74185</cdr:x>
      <cdr:y>0.32058</cdr:y>
    </cdr:from>
    <cdr:to>
      <cdr:x>0.99616</cdr:x>
      <cdr:y>0.63273</cdr:y>
    </cdr:to>
    <cdr:sp macro="" textlink="">
      <cdr:nvSpPr>
        <cdr:cNvPr id="2" name="Rectangle 1"/>
        <cdr:cNvSpPr/>
      </cdr:nvSpPr>
      <cdr:spPr>
        <a:xfrm xmlns:a="http://schemas.openxmlformats.org/drawingml/2006/main">
          <a:off x="4137703" y="1100189"/>
          <a:ext cx="1418421" cy="1071265"/>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0.74429</cdr:x>
      <cdr:y>0.08432</cdr:y>
    </cdr:from>
    <cdr:to>
      <cdr:x>0.93168</cdr:x>
      <cdr:y>0.18483</cdr:y>
    </cdr:to>
    <cdr:sp macro="" textlink="">
      <cdr:nvSpPr>
        <cdr:cNvPr id="3" name="ZoneTexte 1"/>
        <cdr:cNvSpPr txBox="1"/>
      </cdr:nvSpPr>
      <cdr:spPr>
        <a:xfrm xmlns:a="http://schemas.openxmlformats.org/drawingml/2006/main">
          <a:off x="4150954" y="290315"/>
          <a:ext cx="1045080" cy="3460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i="1"/>
            <a:t>3 âges réglementaires :</a:t>
          </a:r>
        </a:p>
      </cdr:txBody>
    </cdr:sp>
  </cdr:relSizeAnchor>
  <cdr:relSizeAnchor xmlns:cdr="http://schemas.openxmlformats.org/drawingml/2006/chartDrawing">
    <cdr:from>
      <cdr:x>0</cdr:x>
      <cdr:y>0.7981</cdr:y>
    </cdr:from>
    <cdr:to>
      <cdr:x>1</cdr:x>
      <cdr:y>1</cdr:y>
    </cdr:to>
    <cdr:sp macro="" textlink="">
      <cdr:nvSpPr>
        <cdr:cNvPr id="5" name="ZoneTexte 22"/>
        <cdr:cNvSpPr txBox="1"/>
      </cdr:nvSpPr>
      <cdr:spPr>
        <a:xfrm xmlns:a="http://schemas.openxmlformats.org/drawingml/2006/main">
          <a:off x="0" y="3204263"/>
          <a:ext cx="5575464" cy="81062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fr-FR" sz="900">
              <a:solidFill>
                <a:schemeClr val="dk1"/>
              </a:solidFill>
              <a:effectLst/>
              <a:latin typeface="Arial Narrow" panose="020B0606020202030204" pitchFamily="34" charset="0"/>
              <a:ea typeface="+mn-ea"/>
              <a:cs typeface="+mn-cs"/>
            </a:rPr>
            <a:t>Lecture des âges réglementaires : l’âge limite de la génération née en 1951 est de 65 ans ; sans dérogation, elle doit donc partir au plus tard en 2016. Pour la génération née en 1955, l’âge limite est de 67 ans ; sans dérogation, elle doit donc partir en 2022</a:t>
          </a:r>
          <a:r>
            <a:rPr lang="fr-FR" sz="900" baseline="0">
              <a:solidFill>
                <a:schemeClr val="dk1"/>
              </a:solidFill>
              <a:effectLst/>
              <a:latin typeface="Arial Narrow" panose="020B0606020202030204" pitchFamily="34" charset="0"/>
              <a:ea typeface="+mn-ea"/>
              <a:cs typeface="+mn-cs"/>
            </a:rPr>
            <a:t> ;</a:t>
          </a:r>
          <a:r>
            <a:rPr lang="fr-FR" sz="900">
              <a:solidFill>
                <a:schemeClr val="dk1"/>
              </a:solidFill>
              <a:effectLst/>
              <a:latin typeface="Arial Narrow" panose="020B0606020202030204" pitchFamily="34" charset="0"/>
              <a:ea typeface="+mn-ea"/>
              <a:cs typeface="+mn-cs"/>
            </a:rPr>
            <a:t> un titulaire qui demandera une dérogation de 3 ans pourra même partir en 2025, à 70 ans. </a:t>
          </a:r>
          <a:r>
            <a:rPr lang="fr-FR" sz="1100">
              <a:solidFill>
                <a:schemeClr val="dk1"/>
              </a:solidFill>
              <a:effectLst/>
              <a:latin typeface="+mn-lt"/>
              <a:ea typeface="+mn-ea"/>
              <a:cs typeface="+mn-cs"/>
            </a:rPr>
            <a:t>	                                                                                                </a:t>
          </a:r>
          <a:r>
            <a:rPr lang="fr-FR" sz="900" b="0" i="0" u="none" strike="noStrike">
              <a:solidFill>
                <a:srgbClr val="000000"/>
              </a:solidFill>
              <a:effectLst/>
              <a:latin typeface="Arial Narrow"/>
              <a:ea typeface="+mn-ea"/>
              <a:cs typeface="+mn-cs"/>
            </a:rPr>
            <a:t>Champ : titulaires de l’ESR de plus de 43 </a:t>
          </a:r>
          <a:r>
            <a:rPr lang="fr-FR" sz="900" b="0" i="0" u="none" strike="noStrike">
              <a:solidFill>
                <a:srgbClr val="000000"/>
              </a:solidFill>
              <a:effectLst/>
              <a:latin typeface="Arial Narrow"/>
            </a:rPr>
            <a:t>ans, hors ATEC</a:t>
          </a:r>
          <a:r>
            <a:rPr lang="fr-FR" sz="900" b="0" i="0" u="none" strike="noStrike">
              <a:solidFill>
                <a:schemeClr val="tx1"/>
              </a:solidFill>
              <a:effectLst/>
              <a:latin typeface="Arial Narrow"/>
            </a:rPr>
            <a:t>/ FPE sédentaires</a:t>
          </a:r>
          <a:r>
            <a:rPr lang="fr-FR" sz="900" b="0" i="0">
              <a:solidFill>
                <a:schemeClr val="dk1"/>
              </a:solidFill>
              <a:effectLst/>
              <a:latin typeface="Arial Narrow" panose="020B0606020202030204" pitchFamily="34" charset="0"/>
              <a:ea typeface="+mn-ea"/>
              <a:cs typeface="+mn-cs"/>
            </a:rPr>
            <a:t>                                         Sources : SIES, bases SRE</a:t>
          </a:r>
          <a:endParaRPr lang="fr-FR" sz="600" b="0">
            <a:solidFill>
              <a:schemeClr val="tx1"/>
            </a:solidFill>
            <a:latin typeface="Arial Narrow" panose="020B0606020202030204" pitchFamily="34" charset="0"/>
          </a:endParaRPr>
        </a:p>
      </cdr:txBody>
    </cdr:sp>
  </cdr:relSizeAnchor>
  <cdr:relSizeAnchor xmlns:cdr="http://schemas.openxmlformats.org/drawingml/2006/chartDrawing">
    <cdr:from>
      <cdr:x>0.65145</cdr:x>
      <cdr:y>0.03717</cdr:y>
    </cdr:from>
    <cdr:to>
      <cdr:x>0.721</cdr:x>
      <cdr:y>0.0801</cdr:y>
    </cdr:to>
    <cdr:sp macro="" textlink="">
      <cdr:nvSpPr>
        <cdr:cNvPr id="4" name="ZoneTexte 3"/>
        <cdr:cNvSpPr txBox="1"/>
      </cdr:nvSpPr>
      <cdr:spPr>
        <a:xfrm xmlns:a="http://schemas.openxmlformats.org/drawingml/2006/main">
          <a:off x="3632116" y="129569"/>
          <a:ext cx="387804" cy="1496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t>AL+3</a:t>
          </a:r>
        </a:p>
      </cdr:txBody>
    </cdr:sp>
  </cdr:relSizeAnchor>
  <cdr:relSizeAnchor xmlns:cdr="http://schemas.openxmlformats.org/drawingml/2006/chartDrawing">
    <cdr:from>
      <cdr:x>0.65341</cdr:x>
      <cdr:y>0.16094</cdr:y>
    </cdr:from>
    <cdr:to>
      <cdr:x>0.72297</cdr:x>
      <cdr:y>0.20388</cdr:y>
    </cdr:to>
    <cdr:sp macro="" textlink="">
      <cdr:nvSpPr>
        <cdr:cNvPr id="6" name="ZoneTexte 1"/>
        <cdr:cNvSpPr txBox="1"/>
      </cdr:nvSpPr>
      <cdr:spPr>
        <a:xfrm xmlns:a="http://schemas.openxmlformats.org/drawingml/2006/main">
          <a:off x="3643085" y="561067"/>
          <a:ext cx="387804" cy="149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AL</a:t>
          </a:r>
        </a:p>
      </cdr:txBody>
    </cdr:sp>
  </cdr:relSizeAnchor>
  <cdr:relSizeAnchor xmlns:cdr="http://schemas.openxmlformats.org/drawingml/2006/chartDrawing">
    <cdr:from>
      <cdr:x>0.65829</cdr:x>
      <cdr:y>0.52199</cdr:y>
    </cdr:from>
    <cdr:to>
      <cdr:x>0.72785</cdr:x>
      <cdr:y>0.56492</cdr:y>
    </cdr:to>
    <cdr:sp macro="" textlink="">
      <cdr:nvSpPr>
        <cdr:cNvPr id="7" name="ZoneTexte 1"/>
        <cdr:cNvSpPr txBox="1"/>
      </cdr:nvSpPr>
      <cdr:spPr>
        <a:xfrm xmlns:a="http://schemas.openxmlformats.org/drawingml/2006/main">
          <a:off x="3670300" y="1819728"/>
          <a:ext cx="387804" cy="149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t>AOD</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2</xdr:row>
      <xdr:rowOff>149087</xdr:rowOff>
    </xdr:from>
    <xdr:to>
      <xdr:col>6</xdr:col>
      <xdr:colOff>663626</xdr:colOff>
      <xdr:row>21</xdr:row>
      <xdr:rowOff>125194</xdr:rowOff>
    </xdr:to>
    <xdr:grpSp>
      <xdr:nvGrpSpPr>
        <xdr:cNvPr id="2" name="Groupe 1">
          <a:extLst>
            <a:ext uri="{FF2B5EF4-FFF2-40B4-BE49-F238E27FC236}">
              <a16:creationId xmlns:a16="http://schemas.microsoft.com/office/drawing/2014/main" id="{00000000-0008-0000-0500-000005000000}"/>
            </a:ext>
          </a:extLst>
        </xdr:cNvPr>
        <xdr:cNvGrpSpPr/>
      </xdr:nvGrpSpPr>
      <xdr:grpSpPr>
        <a:xfrm>
          <a:off x="0" y="558662"/>
          <a:ext cx="5235626" cy="3786107"/>
          <a:chOff x="4862181" y="1017870"/>
          <a:chExt cx="5251345" cy="4149214"/>
        </a:xfrm>
      </xdr:grpSpPr>
      <xdr:graphicFrame macro="">
        <xdr:nvGraphicFramePr>
          <xdr:cNvPr id="4" name="Graphique 3">
            <a:extLst>
              <a:ext uri="{FF2B5EF4-FFF2-40B4-BE49-F238E27FC236}">
                <a16:creationId xmlns:a16="http://schemas.microsoft.com/office/drawing/2014/main" id="{00000000-0008-0000-0500-00000D000000}"/>
              </a:ext>
            </a:extLst>
          </xdr:cNvPr>
          <xdr:cNvGraphicFramePr>
            <a:graphicFrameLocks/>
          </xdr:cNvGraphicFramePr>
        </xdr:nvGraphicFramePr>
        <xdr:xfrm>
          <a:off x="4862181" y="1017870"/>
          <a:ext cx="5180172" cy="398750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ZoneTexte 2">
            <a:extLst>
              <a:ext uri="{FF2B5EF4-FFF2-40B4-BE49-F238E27FC236}">
                <a16:creationId xmlns:a16="http://schemas.microsoft.com/office/drawing/2014/main" id="{00000000-0008-0000-0500-00000A000000}"/>
              </a:ext>
            </a:extLst>
          </xdr:cNvPr>
          <xdr:cNvSpPr txBox="1"/>
        </xdr:nvSpPr>
        <xdr:spPr>
          <a:xfrm>
            <a:off x="5083853" y="4571234"/>
            <a:ext cx="5029673" cy="59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900" b="0" i="0" u="none" strike="noStrike">
                <a:solidFill>
                  <a:srgbClr val="000000"/>
                </a:solidFill>
                <a:effectLst/>
                <a:latin typeface="Arial Narrow"/>
              </a:rPr>
              <a:t>Sources </a:t>
            </a:r>
            <a:r>
              <a:rPr lang="fr-FR" sz="900" b="0" i="0" u="none" strike="noStrike">
                <a:solidFill>
                  <a:srgbClr val="000000"/>
                </a:solidFill>
                <a:effectLst/>
                <a:latin typeface="Arial Narrow"/>
                <a:ea typeface="+mn-ea"/>
                <a:cs typeface="+mn-cs"/>
              </a:rPr>
              <a:t>: SIES, bases SRE </a:t>
            </a:r>
            <a:br>
              <a:rPr lang="fr-FR" sz="900" b="0" i="0" u="none" strike="noStrike">
                <a:solidFill>
                  <a:srgbClr val="000000"/>
                </a:solidFill>
                <a:effectLst/>
                <a:latin typeface="Arial Narrow"/>
                <a:ea typeface="+mn-ea"/>
                <a:cs typeface="+mn-cs"/>
              </a:rPr>
            </a:br>
            <a:r>
              <a:rPr lang="fr-FR" sz="900" b="0" i="0" u="none" strike="noStrike">
                <a:solidFill>
                  <a:srgbClr val="000000"/>
                </a:solidFill>
                <a:effectLst/>
                <a:latin typeface="Arial Narrow"/>
                <a:ea typeface="+mn-ea"/>
                <a:cs typeface="+mn-cs"/>
              </a:rPr>
              <a:t>Champ : titulaires de l’ESR, hors ATEC, partis en 2016-2020</a:t>
            </a:r>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0.64117</cdr:x>
      <cdr:y>0.82759</cdr:y>
    </cdr:from>
    <cdr:to>
      <cdr:x>1</cdr:x>
      <cdr:y>1</cdr:y>
    </cdr:to>
    <cdr:sp macro="" textlink="">
      <cdr:nvSpPr>
        <cdr:cNvPr id="14" name="Zone de texte 3"/>
        <cdr:cNvSpPr txBox="1"/>
      </cdr:nvSpPr>
      <cdr:spPr>
        <a:xfrm xmlns:a="http://schemas.openxmlformats.org/drawingml/2006/main">
          <a:off x="1915620" y="1614389"/>
          <a:ext cx="1072055" cy="3363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0.34852</cdr:x>
      <cdr:y>0.11287</cdr:y>
    </cdr:from>
    <cdr:to>
      <cdr:x>0.34852</cdr:x>
      <cdr:y>0.65104</cdr:y>
    </cdr:to>
    <cdr:cxnSp macro="">
      <cdr:nvCxnSpPr>
        <cdr:cNvPr id="16" name="Connecteur droit 15">
          <a:extLst xmlns:a="http://schemas.openxmlformats.org/drawingml/2006/main">
            <a:ext uri="{FF2B5EF4-FFF2-40B4-BE49-F238E27FC236}">
              <a16:creationId xmlns:a16="http://schemas.microsoft.com/office/drawing/2014/main" id="{E1778D5A-3EC6-481C-894D-F6109F44063D}"/>
            </a:ext>
          </a:extLst>
        </cdr:cNvPr>
        <cdr:cNvCxnSpPr/>
      </cdr:nvCxnSpPr>
      <cdr:spPr>
        <a:xfrm xmlns:a="http://schemas.openxmlformats.org/drawingml/2006/main" flipV="1">
          <a:off x="1799989" y="410685"/>
          <a:ext cx="0" cy="195814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0.54252</cdr:x>
      <cdr:y>0.10473</cdr:y>
    </cdr:from>
    <cdr:to>
      <cdr:x>0.54252</cdr:x>
      <cdr:y>0.65281</cdr:y>
    </cdr:to>
    <cdr:cxnSp macro="">
      <cdr:nvCxnSpPr>
        <cdr:cNvPr id="5" name="Connecteur droit 4">
          <a:extLst xmlns:a="http://schemas.openxmlformats.org/drawingml/2006/main">
            <a:ext uri="{FF2B5EF4-FFF2-40B4-BE49-F238E27FC236}">
              <a16:creationId xmlns:a16="http://schemas.microsoft.com/office/drawing/2014/main" id="{77073C4D-8803-4550-BFD4-BADEB69BD1AD}"/>
            </a:ext>
          </a:extLst>
        </cdr:cNvPr>
        <cdr:cNvCxnSpPr/>
      </cdr:nvCxnSpPr>
      <cdr:spPr>
        <a:xfrm xmlns:a="http://schemas.openxmlformats.org/drawingml/2006/main" flipV="1">
          <a:off x="2801959" y="381049"/>
          <a:ext cx="0" cy="1994247"/>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0.01101</cdr:x>
      <cdr:y>0.83103</cdr:y>
    </cdr:from>
    <cdr:to>
      <cdr:x>0.65497</cdr:x>
      <cdr:y>0.954</cdr:y>
    </cdr:to>
    <cdr:sp macro="" textlink="">
      <cdr:nvSpPr>
        <cdr:cNvPr id="2" name="ZoneTexte 1"/>
        <cdr:cNvSpPr txBox="1"/>
      </cdr:nvSpPr>
      <cdr:spPr>
        <a:xfrm xmlns:a="http://schemas.openxmlformats.org/drawingml/2006/main">
          <a:off x="56982" y="2992038"/>
          <a:ext cx="3333403" cy="4427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900" b="0">
              <a:effectLst/>
              <a:latin typeface="Arial Narrow" panose="020B0606020202030204" pitchFamily="34" charset="0"/>
              <a:ea typeface="+mn-ea"/>
              <a:cs typeface="+mn-cs"/>
            </a:rPr>
            <a:t>1 : l'AOD standard est celui d'un sédentaire de la même génération, qui ne peut bénéficier d’aucun dispositif anticipé</a:t>
          </a:r>
        </a:p>
        <a:p xmlns:a="http://schemas.openxmlformats.org/drawingml/2006/main">
          <a:endParaRPr lang="fr-FR" sz="1050"/>
        </a:p>
      </cdr:txBody>
    </cdr:sp>
  </cdr:relSizeAnchor>
  <cdr:relSizeAnchor xmlns:cdr="http://schemas.openxmlformats.org/drawingml/2006/chartDrawing">
    <cdr:from>
      <cdr:x>0.65917</cdr:x>
      <cdr:y>0.10766</cdr:y>
    </cdr:from>
    <cdr:to>
      <cdr:x>0.65917</cdr:x>
      <cdr:y>0.65104</cdr:y>
    </cdr:to>
    <cdr:cxnSp macro="">
      <cdr:nvCxnSpPr>
        <cdr:cNvPr id="8" name="Connecteur droit 7">
          <a:extLst xmlns:a="http://schemas.openxmlformats.org/drawingml/2006/main">
            <a:ext uri="{FF2B5EF4-FFF2-40B4-BE49-F238E27FC236}">
              <a16:creationId xmlns:a16="http://schemas.microsoft.com/office/drawing/2014/main" id="{77073C4D-8803-4550-BFD4-BADEB69BD1AD}"/>
            </a:ext>
          </a:extLst>
        </cdr:cNvPr>
        <cdr:cNvCxnSpPr/>
      </cdr:nvCxnSpPr>
      <cdr:spPr>
        <a:xfrm xmlns:a="http://schemas.openxmlformats.org/drawingml/2006/main" flipV="1">
          <a:off x="3404393" y="391726"/>
          <a:ext cx="0" cy="19771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0.31424</cdr:x>
      <cdr:y>0.68521</cdr:y>
    </cdr:from>
    <cdr:to>
      <cdr:x>0.3921</cdr:x>
      <cdr:y>0.72703</cdr:y>
    </cdr:to>
    <cdr:sp macro="" textlink="">
      <cdr:nvSpPr>
        <cdr:cNvPr id="7" name="ZoneTexte 6"/>
        <cdr:cNvSpPr txBox="1"/>
      </cdr:nvSpPr>
      <cdr:spPr>
        <a:xfrm xmlns:a="http://schemas.openxmlformats.org/drawingml/2006/main">
          <a:off x="1622951" y="2493186"/>
          <a:ext cx="402120" cy="152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latin typeface="Arial Narrow" panose="020B0606020202030204" pitchFamily="34" charset="0"/>
            </a:rPr>
            <a:t>AOD</a:t>
          </a:r>
        </a:p>
      </cdr:txBody>
    </cdr:sp>
  </cdr:relSizeAnchor>
  <cdr:relSizeAnchor xmlns:cdr="http://schemas.openxmlformats.org/drawingml/2006/chartDrawing">
    <cdr:from>
      <cdr:x>0.62325</cdr:x>
      <cdr:y>0.68521</cdr:y>
    </cdr:from>
    <cdr:to>
      <cdr:x>0.70112</cdr:x>
      <cdr:y>0.72703</cdr:y>
    </cdr:to>
    <cdr:sp macro="" textlink="">
      <cdr:nvSpPr>
        <cdr:cNvPr id="11" name="ZoneTexte 1"/>
        <cdr:cNvSpPr txBox="1"/>
      </cdr:nvSpPr>
      <cdr:spPr>
        <a:xfrm xmlns:a="http://schemas.openxmlformats.org/drawingml/2006/main">
          <a:off x="3218884" y="2493186"/>
          <a:ext cx="402173" cy="15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latin typeface="Arial Narrow" panose="020B0606020202030204" pitchFamily="34" charset="0"/>
            </a:rPr>
            <a:t>AL+3</a:t>
          </a:r>
        </a:p>
      </cdr:txBody>
    </cdr:sp>
  </cdr:relSizeAnchor>
  <cdr:relSizeAnchor xmlns:cdr="http://schemas.openxmlformats.org/drawingml/2006/chartDrawing">
    <cdr:from>
      <cdr:x>0.51896</cdr:x>
      <cdr:y>0.68521</cdr:y>
    </cdr:from>
    <cdr:to>
      <cdr:x>0.59683</cdr:x>
      <cdr:y>0.72703</cdr:y>
    </cdr:to>
    <cdr:sp macro="" textlink="">
      <cdr:nvSpPr>
        <cdr:cNvPr id="12" name="ZoneTexte 1"/>
        <cdr:cNvSpPr txBox="1"/>
      </cdr:nvSpPr>
      <cdr:spPr>
        <a:xfrm xmlns:a="http://schemas.openxmlformats.org/drawingml/2006/main">
          <a:off x="2680238" y="2493186"/>
          <a:ext cx="402173" cy="1521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latin typeface="Arial Narrow" panose="020B0606020202030204" pitchFamily="34" charset="0"/>
            </a:rPr>
            <a:t>AL</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18140</xdr:colOff>
      <xdr:row>1</xdr:row>
      <xdr:rowOff>109010</xdr:rowOff>
    </xdr:from>
    <xdr:to>
      <xdr:col>14</xdr:col>
      <xdr:colOff>30691</xdr:colOff>
      <xdr:row>24</xdr:row>
      <xdr:rowOff>128060</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ache.media.education.gouv.fr/Fiche%20CNU/2015/02-Maquette/Maquette_CNU_V7.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concentration%20entreprises%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travail%20sur%20qualification/2013/qualif%20bilan%20promo%202013_corrig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fem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AS/gesbertm/Jaune/v3/chiffres-cl&#233;s%202011P_rect_DB_OJ.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tr-dgesip-dgri-a/Observatoire%20Emploi%20ESR/EES%202018/X5%20Excel%20maquette%20papier/EES18%20IV.1%20et%20IV.2%20entreprises_v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0/Bases%20de%20donn&#233;es/Base%20de%20donn&#233;es%20EPIC%20-%202014%20seul%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r-dgesip-dgri-a/Observatoire%20Emploi%20ESR/EES%202021/QP%20001/Fic%20Trav%20pour%20synthese.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ata/@@@GESUP/Gesup%20II/2015/Gesup_mars2015v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resbranch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Travaux%20en%20cours/RETRAITE/RAPPORT%20ANNUEL/RA%202008-09%20VE/Pyramides%20des%20&#226;ges%2031-12-2006%203%20F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lperrain/Mes%20documents/demandes%20TRAVAUX/NOTES%20D'INFORMATION/5%20-%20Les%20chercheurs%20en%20entreprise%20Situation%20en%202011/pr&#233;paration/Ni%20cherch_entr%20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soutien_p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personnel_soutien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nnees/Etudes/Besoins%20recrutement/Lissag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C://Stats%20et%20Etudes/BLUENOTE/2003-2004/bluenot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DEMOGRAPHIE%20-%20FORMATION%20-%20PERFORMANCE/donn&#233;es%20retrai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ATA/RECRUT/recr02/origines/tab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lperrain/Mes%20documents/demandes%20TRAVAUX/Obs%20Emploi%20Scientifique/2013/volet%20chercheur/travail/OES13_IV%20chercheurs_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CONC_ENT"/>
    </sheetNames>
    <sheetDataSet>
      <sheetData sheetId="0" refreshError="1"/>
      <sheetData sheetId="1">
        <row r="1">
          <cell r="A1" t="str">
            <v>trch</v>
          </cell>
          <cell r="B1" t="str">
            <v>_FREQ_</v>
          </cell>
          <cell r="C1" t="str">
            <v>dird</v>
          </cell>
          <cell r="D1" t="str">
            <v>comptage</v>
          </cell>
          <cell r="E1" t="str">
            <v>chercheur</v>
          </cell>
          <cell r="F1" t="str">
            <v>financ_pub</v>
          </cell>
        </row>
        <row r="2">
          <cell r="A2" t="str">
            <v>inf à 5</v>
          </cell>
          <cell r="B2">
            <v>1912</v>
          </cell>
          <cell r="C2">
            <v>1384949.2770000007</v>
          </cell>
          <cell r="D2">
            <v>4191.8700000001254</v>
          </cell>
          <cell r="E2">
            <v>8884.4423999999744</v>
          </cell>
          <cell r="F2">
            <v>130485.25</v>
          </cell>
        </row>
        <row r="3">
          <cell r="A3" t="str">
            <v>de 5 à 10</v>
          </cell>
          <cell r="B3">
            <v>805</v>
          </cell>
          <cell r="C3">
            <v>1156223.56</v>
          </cell>
          <cell r="D3">
            <v>1173.8699999999926</v>
          </cell>
          <cell r="E3">
            <v>7673.9803000000102</v>
          </cell>
          <cell r="F3">
            <v>84153.88</v>
          </cell>
        </row>
        <row r="4">
          <cell r="A4" t="str">
            <v>10 à 20</v>
          </cell>
          <cell r="B4">
            <v>479</v>
          </cell>
          <cell r="C4">
            <v>1290709.1599999999</v>
          </cell>
          <cell r="D4">
            <v>586.39</v>
          </cell>
          <cell r="E4">
            <v>8059.6082000000033</v>
          </cell>
          <cell r="F4">
            <v>65610.17</v>
          </cell>
        </row>
        <row r="5">
          <cell r="A5" t="str">
            <v>20 à 50</v>
          </cell>
          <cell r="B5">
            <v>351</v>
          </cell>
          <cell r="C5">
            <v>2500433.7869999995</v>
          </cell>
          <cell r="D5">
            <v>393.77</v>
          </cell>
          <cell r="E5">
            <v>11972.026600000008</v>
          </cell>
          <cell r="F5">
            <v>118106.22</v>
          </cell>
        </row>
        <row r="6">
          <cell r="A6" t="str">
            <v>50 à 100</v>
          </cell>
          <cell r="B6">
            <v>126</v>
          </cell>
          <cell r="C6">
            <v>1862564.8</v>
          </cell>
          <cell r="D6">
            <v>126.15</v>
          </cell>
          <cell r="E6">
            <v>8697.16</v>
          </cell>
          <cell r="F6">
            <v>179445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2_branchesprincipales"/>
      <sheetName val="Feuil1"/>
      <sheetName val="FEM"/>
    </sheetNames>
    <sheetDataSet>
      <sheetData sheetId="0" refreshError="1"/>
      <sheetData sheetId="1" refreshError="1"/>
      <sheetData sheetId="2">
        <row r="1">
          <cell r="A1" t="str">
            <v>CODE_PUB</v>
          </cell>
          <cell r="B1" t="str">
            <v>fem</v>
          </cell>
          <cell r="C1" t="str">
            <v>hom</v>
          </cell>
          <cell r="D1" t="str">
            <v>tot</v>
          </cell>
          <cell r="E1" t="str">
            <v>part_fem</v>
          </cell>
        </row>
        <row r="2">
          <cell r="A2" t="str">
            <v>P00</v>
          </cell>
          <cell r="B2">
            <v>26098.5</v>
          </cell>
          <cell r="C2">
            <v>101600.74</v>
          </cell>
          <cell r="D2">
            <v>127699.24</v>
          </cell>
          <cell r="E2">
            <v>20.437474804078711</v>
          </cell>
        </row>
        <row r="3">
          <cell r="A3" t="str">
            <v>P01</v>
          </cell>
          <cell r="B3">
            <v>466.85</v>
          </cell>
          <cell r="C3">
            <v>912.59</v>
          </cell>
          <cell r="D3">
            <v>1379.44</v>
          </cell>
          <cell r="E3">
            <v>33.843443716290665</v>
          </cell>
        </row>
        <row r="4">
          <cell r="A4" t="str">
            <v>P02</v>
          </cell>
          <cell r="B4">
            <v>1190.3</v>
          </cell>
          <cell r="C4">
            <v>1368.99</v>
          </cell>
          <cell r="D4">
            <v>2559.29</v>
          </cell>
          <cell r="E4">
            <v>46.508992728452014</v>
          </cell>
        </row>
        <row r="5">
          <cell r="A5" t="str">
            <v>P03</v>
          </cell>
          <cell r="B5">
            <v>1018.61</v>
          </cell>
          <cell r="C5">
            <v>2739.58</v>
          </cell>
          <cell r="D5">
            <v>3758.19</v>
          </cell>
          <cell r="E5">
            <v>27.103738767864318</v>
          </cell>
        </row>
        <row r="6">
          <cell r="A6" t="str">
            <v>P04</v>
          </cell>
          <cell r="B6">
            <v>209.53</v>
          </cell>
          <cell r="C6">
            <v>833.85</v>
          </cell>
          <cell r="D6">
            <v>1043.3800000000001</v>
          </cell>
          <cell r="E6">
            <v>20.081849374149403</v>
          </cell>
        </row>
        <row r="7">
          <cell r="A7" t="str">
            <v>P05</v>
          </cell>
          <cell r="B7">
            <v>143.91</v>
          </cell>
          <cell r="C7">
            <v>417.41</v>
          </cell>
          <cell r="D7">
            <v>561.32000000000005</v>
          </cell>
          <cell r="E7">
            <v>25.637782370127553</v>
          </cell>
        </row>
        <row r="8">
          <cell r="A8" t="str">
            <v>P06</v>
          </cell>
          <cell r="B8">
            <v>192.67</v>
          </cell>
          <cell r="C8">
            <v>528.09</v>
          </cell>
          <cell r="D8">
            <v>720.76</v>
          </cell>
          <cell r="E8">
            <v>26.731505632942998</v>
          </cell>
        </row>
        <row r="9">
          <cell r="A9" t="str">
            <v>P07</v>
          </cell>
          <cell r="B9">
            <v>179.94</v>
          </cell>
          <cell r="C9">
            <v>938.59</v>
          </cell>
          <cell r="D9">
            <v>1118.53</v>
          </cell>
          <cell r="E9">
            <v>16.087185860012692</v>
          </cell>
        </row>
        <row r="10">
          <cell r="A10" t="str">
            <v>P08</v>
          </cell>
          <cell r="B10">
            <v>2228.06</v>
          </cell>
          <cell r="C10">
            <v>2713.42</v>
          </cell>
          <cell r="D10">
            <v>4941.4799999999996</v>
          </cell>
          <cell r="E10">
            <v>45.088920728202908</v>
          </cell>
        </row>
        <row r="11">
          <cell r="A11" t="str">
            <v>P09</v>
          </cell>
          <cell r="B11">
            <v>6115.46</v>
          </cell>
          <cell r="C11">
            <v>4935.63</v>
          </cell>
          <cell r="D11">
            <v>11051.09</v>
          </cell>
          <cell r="E11">
            <v>55.33807072424532</v>
          </cell>
        </row>
        <row r="12">
          <cell r="A12" t="str">
            <v>P10</v>
          </cell>
          <cell r="B12">
            <v>457.98</v>
          </cell>
          <cell r="C12">
            <v>2723.21</v>
          </cell>
          <cell r="D12">
            <v>3181.19</v>
          </cell>
          <cell r="E12">
            <v>14.396499423171834</v>
          </cell>
        </row>
        <row r="13">
          <cell r="A13" t="str">
            <v>P11</v>
          </cell>
          <cell r="B13">
            <v>108.25</v>
          </cell>
          <cell r="C13">
            <v>379.68</v>
          </cell>
          <cell r="D13">
            <v>487.93</v>
          </cell>
          <cell r="E13">
            <v>22.185559404012871</v>
          </cell>
        </row>
        <row r="14">
          <cell r="A14" t="str">
            <v>P12</v>
          </cell>
          <cell r="B14">
            <v>155.93</v>
          </cell>
          <cell r="C14">
            <v>392.56</v>
          </cell>
          <cell r="D14">
            <v>548.49</v>
          </cell>
          <cell r="E14">
            <v>28.428959507010156</v>
          </cell>
        </row>
        <row r="15">
          <cell r="A15" t="str">
            <v>P13</v>
          </cell>
          <cell r="B15">
            <v>192.63</v>
          </cell>
          <cell r="C15">
            <v>1208.77</v>
          </cell>
          <cell r="D15">
            <v>1401.4</v>
          </cell>
          <cell r="E15">
            <v>13.7455401741116</v>
          </cell>
        </row>
        <row r="16">
          <cell r="A16" t="str">
            <v>P14</v>
          </cell>
          <cell r="B16">
            <v>572.26</v>
          </cell>
          <cell r="C16">
            <v>5663.98</v>
          </cell>
          <cell r="D16">
            <v>6236.24</v>
          </cell>
          <cell r="E16">
            <v>9.1763626800764513</v>
          </cell>
        </row>
        <row r="17">
          <cell r="A17" t="str">
            <v>P15</v>
          </cell>
          <cell r="B17">
            <v>81.09</v>
          </cell>
          <cell r="C17">
            <v>697.22</v>
          </cell>
          <cell r="D17">
            <v>778.31</v>
          </cell>
          <cell r="E17">
            <v>10.418727756292478</v>
          </cell>
        </row>
        <row r="18">
          <cell r="A18" t="str">
            <v>P16</v>
          </cell>
          <cell r="B18">
            <v>555.36</v>
          </cell>
          <cell r="C18">
            <v>4505.3900000000003</v>
          </cell>
          <cell r="D18">
            <v>5060.75</v>
          </cell>
          <cell r="E18">
            <v>10.97386750975646</v>
          </cell>
        </row>
        <row r="19">
          <cell r="A19" t="str">
            <v>P17</v>
          </cell>
          <cell r="B19">
            <v>2702.71</v>
          </cell>
          <cell r="C19">
            <v>14931.26</v>
          </cell>
          <cell r="D19">
            <v>17633.97</v>
          </cell>
          <cell r="E19">
            <v>15.326724498227</v>
          </cell>
        </row>
        <row r="20">
          <cell r="A20" t="str">
            <v>P18</v>
          </cell>
          <cell r="B20">
            <v>1520.88</v>
          </cell>
          <cell r="C20">
            <v>10347.459999999999</v>
          </cell>
          <cell r="D20">
            <v>11868.34</v>
          </cell>
          <cell r="E20">
            <v>12.814597492151393</v>
          </cell>
        </row>
        <row r="21">
          <cell r="A21" t="str">
            <v>P19</v>
          </cell>
          <cell r="B21">
            <v>1802.64</v>
          </cell>
          <cell r="C21">
            <v>12922.6</v>
          </cell>
          <cell r="D21">
            <v>14725.24</v>
          </cell>
          <cell r="E21">
            <v>12.241837824035466</v>
          </cell>
        </row>
        <row r="22">
          <cell r="A22" t="str">
            <v>P20</v>
          </cell>
          <cell r="B22">
            <v>123</v>
          </cell>
          <cell r="C22">
            <v>1020.27</v>
          </cell>
          <cell r="D22">
            <v>1143.27</v>
          </cell>
          <cell r="E22">
            <v>10.758613450890866</v>
          </cell>
        </row>
        <row r="23">
          <cell r="A23" t="str">
            <v>P21</v>
          </cell>
          <cell r="B23">
            <v>1934.04</v>
          </cell>
          <cell r="C23">
            <v>9917.4599999999991</v>
          </cell>
          <cell r="D23">
            <v>11851.5</v>
          </cell>
          <cell r="E23">
            <v>16.318946968738135</v>
          </cell>
        </row>
        <row r="24">
          <cell r="A24" t="str">
            <v>P22</v>
          </cell>
          <cell r="B24">
            <v>141.26</v>
          </cell>
          <cell r="C24">
            <v>1136.72</v>
          </cell>
          <cell r="D24">
            <v>1277.98</v>
          </cell>
          <cell r="E24">
            <v>11.05338111707538</v>
          </cell>
        </row>
        <row r="25">
          <cell r="A25" t="str">
            <v>P23</v>
          </cell>
          <cell r="B25">
            <v>1084.08</v>
          </cell>
          <cell r="C25">
            <v>3648.79</v>
          </cell>
          <cell r="D25">
            <v>4732.87</v>
          </cell>
          <cell r="E25">
            <v>22.905340734057773</v>
          </cell>
        </row>
        <row r="26">
          <cell r="A26" t="str">
            <v>P24</v>
          </cell>
          <cell r="B26">
            <v>2164.2199999999998</v>
          </cell>
          <cell r="C26">
            <v>12994.77</v>
          </cell>
          <cell r="D26">
            <v>15158.99</v>
          </cell>
          <cell r="E26">
            <v>14.276808679206214</v>
          </cell>
        </row>
        <row r="27">
          <cell r="A27" t="str">
            <v>P25</v>
          </cell>
          <cell r="B27">
            <v>756.84</v>
          </cell>
          <cell r="C27">
            <v>3722.45</v>
          </cell>
          <cell r="D27">
            <v>4479.29</v>
          </cell>
          <cell r="E27">
            <v>16.896427782081524</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1 (2)"/>
      <sheetName val="1"/>
      <sheetName val="1.ETPT-R"/>
      <sheetName val="2.ETPT R&amp;D"/>
      <sheetName val="Feuil1"/>
      <sheetName val="Feuil2"/>
      <sheetName val="3.PP"/>
      <sheetName val="4. disc"/>
      <sheetName val="4.2 SHS"/>
      <sheetName val="6.Recrut ext"/>
      <sheetName val="7.1Recr Nat"/>
      <sheetName val="7.2Recr Disc"/>
      <sheetName val="8.Dép"/>
      <sheetName val="9.DISC"/>
      <sheetName val="10. Prév"/>
      <sheetName val="ETPT-R"/>
      <sheetName val="PP"/>
      <sheetName val="Entrés"/>
      <sheetName val="Dép"/>
      <sheetName val="retraite"/>
      <sheetName val="tab crois"/>
      <sheetName val="verif"/>
    </sheetNames>
    <sheetDataSet>
      <sheetData sheetId="0">
        <row r="18">
          <cell r="A18">
            <v>2019</v>
          </cell>
        </row>
      </sheetData>
      <sheetData sheetId="1"/>
      <sheetData sheetId="2"/>
      <sheetData sheetId="3"/>
      <sheetData sheetId="4">
        <row r="38">
          <cell r="A38">
            <v>2012</v>
          </cell>
        </row>
      </sheetData>
      <sheetData sheetId="5">
        <row r="26">
          <cell r="AA26">
            <v>0.16436899472105124</v>
          </cell>
        </row>
      </sheetData>
      <sheetData sheetId="6"/>
      <sheetData sheetId="7"/>
      <sheetData sheetId="8"/>
      <sheetData sheetId="9"/>
      <sheetData sheetId="10">
        <row r="4">
          <cell r="A4" t="str">
            <v>ORGANISME</v>
          </cell>
          <cell r="B4" t="str">
            <v>ANNEE</v>
          </cell>
          <cell r="C4" t="str">
            <v>Chercheur - Homme</v>
          </cell>
          <cell r="D4" t="str">
            <v>Chercheur - Femme</v>
          </cell>
          <cell r="E4" t="str">
            <v>Chercheur - 
NV</v>
          </cell>
          <cell r="F4" t="str">
            <v>Total Chercheur</v>
          </cell>
          <cell r="G4"/>
          <cell r="H4" t="str">
            <v>Personnel de Soutien - Homme</v>
          </cell>
          <cell r="I4" t="str">
            <v>Personnel de Soutien - Femme</v>
          </cell>
          <cell r="J4" t="str">
            <v>Personnel de Soutien - NV</v>
          </cell>
          <cell r="K4" t="str">
            <v>Total Personnel de Soutien</v>
          </cell>
          <cell r="L4"/>
          <cell r="M4" t="str">
            <v>Total - Homme</v>
          </cell>
          <cell r="N4" t="str">
            <v>Total - Femme</v>
          </cell>
          <cell r="O4" t="str">
            <v>Total - NV</v>
          </cell>
          <cell r="P4" t="str">
            <v>Total</v>
          </cell>
          <cell r="Q4" t="str">
            <v>Doctorant - Homme</v>
          </cell>
        </row>
        <row r="5">
          <cell r="A5"/>
          <cell r="B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cell r="Q5"/>
        </row>
        <row r="6">
          <cell r="A6" t="str">
            <v>1. EPST hors CNRS</v>
          </cell>
          <cell r="B6">
            <v>2018</v>
          </cell>
          <cell r="C6">
            <v>6733</v>
          </cell>
          <cell r="D6">
            <v>5312</v>
          </cell>
          <cell r="E6">
            <v>0</v>
          </cell>
          <cell r="F6">
            <v>12045</v>
          </cell>
          <cell r="G6">
            <v>0</v>
          </cell>
          <cell r="H6">
            <v>5087</v>
          </cell>
          <cell r="I6">
            <v>7714</v>
          </cell>
          <cell r="J6">
            <v>0</v>
          </cell>
          <cell r="K6">
            <v>12801</v>
          </cell>
          <cell r="L6">
            <v>0</v>
          </cell>
          <cell r="M6">
            <v>11820</v>
          </cell>
          <cell r="N6">
            <v>13026</v>
          </cell>
          <cell r="O6">
            <v>0</v>
          </cell>
          <cell r="P6">
            <v>24846</v>
          </cell>
          <cell r="Q6">
            <v>977</v>
          </cell>
        </row>
        <row r="7">
          <cell r="A7" t="str">
            <v>IFSTTAR (ex.INRETS+LCPC)</v>
          </cell>
          <cell r="B7">
            <v>2018</v>
          </cell>
          <cell r="C7">
            <v>387</v>
          </cell>
          <cell r="D7">
            <v>188</v>
          </cell>
          <cell r="E7">
            <v>0</v>
          </cell>
          <cell r="F7">
            <v>575</v>
          </cell>
          <cell r="G7">
            <v>0</v>
          </cell>
          <cell r="H7">
            <v>248</v>
          </cell>
          <cell r="I7">
            <v>223</v>
          </cell>
          <cell r="J7">
            <v>0</v>
          </cell>
          <cell r="K7">
            <v>471</v>
          </cell>
          <cell r="L7">
            <v>0</v>
          </cell>
          <cell r="M7">
            <v>635</v>
          </cell>
          <cell r="N7">
            <v>411</v>
          </cell>
          <cell r="O7">
            <v>0</v>
          </cell>
          <cell r="P7">
            <v>1046</v>
          </cell>
          <cell r="Q7">
            <v>54</v>
          </cell>
        </row>
        <row r="8">
          <cell r="A8" t="str">
            <v>INED</v>
          </cell>
          <cell r="B8">
            <v>2018</v>
          </cell>
          <cell r="C8">
            <v>39</v>
          </cell>
          <cell r="D8">
            <v>68</v>
          </cell>
          <cell r="E8">
            <v>0</v>
          </cell>
          <cell r="F8">
            <v>107</v>
          </cell>
          <cell r="G8">
            <v>0</v>
          </cell>
          <cell r="H8">
            <v>34</v>
          </cell>
          <cell r="I8">
            <v>98</v>
          </cell>
          <cell r="J8">
            <v>0</v>
          </cell>
          <cell r="K8">
            <v>132</v>
          </cell>
          <cell r="L8">
            <v>0</v>
          </cell>
          <cell r="M8">
            <v>73</v>
          </cell>
          <cell r="N8">
            <v>166</v>
          </cell>
          <cell r="O8">
            <v>0</v>
          </cell>
          <cell r="P8">
            <v>239</v>
          </cell>
          <cell r="Q8">
            <v>7</v>
          </cell>
        </row>
        <row r="9">
          <cell r="A9" t="str">
            <v>INRA</v>
          </cell>
          <cell r="B9">
            <v>2018</v>
          </cell>
          <cell r="C9">
            <v>1900</v>
          </cell>
          <cell r="D9">
            <v>1783</v>
          </cell>
          <cell r="E9">
            <v>0</v>
          </cell>
          <cell r="F9">
            <v>3683</v>
          </cell>
          <cell r="G9">
            <v>0</v>
          </cell>
          <cell r="H9">
            <v>2709</v>
          </cell>
          <cell r="I9">
            <v>3322</v>
          </cell>
          <cell r="J9">
            <v>0</v>
          </cell>
          <cell r="K9">
            <v>6031</v>
          </cell>
          <cell r="L9">
            <v>0</v>
          </cell>
          <cell r="M9">
            <v>4609</v>
          </cell>
          <cell r="N9">
            <v>5105</v>
          </cell>
          <cell r="O9">
            <v>0</v>
          </cell>
          <cell r="P9">
            <v>9714</v>
          </cell>
          <cell r="Q9">
            <v>204</v>
          </cell>
        </row>
        <row r="10">
          <cell r="A10" t="str">
            <v>INRIA</v>
          </cell>
          <cell r="B10">
            <v>2018</v>
          </cell>
          <cell r="C10">
            <v>1381</v>
          </cell>
          <cell r="D10">
            <v>382</v>
          </cell>
          <cell r="E10">
            <v>0</v>
          </cell>
          <cell r="F10">
            <v>1763</v>
          </cell>
          <cell r="G10">
            <v>0</v>
          </cell>
          <cell r="H10">
            <v>258</v>
          </cell>
          <cell r="I10">
            <v>461</v>
          </cell>
          <cell r="J10">
            <v>0</v>
          </cell>
          <cell r="K10">
            <v>719</v>
          </cell>
          <cell r="L10">
            <v>0</v>
          </cell>
          <cell r="M10">
            <v>1639</v>
          </cell>
          <cell r="N10">
            <v>843</v>
          </cell>
          <cell r="O10">
            <v>0</v>
          </cell>
          <cell r="P10">
            <v>2482</v>
          </cell>
          <cell r="Q10">
            <v>388</v>
          </cell>
        </row>
        <row r="11">
          <cell r="A11" t="str">
            <v>INSERM</v>
          </cell>
          <cell r="B11">
            <v>2018</v>
          </cell>
          <cell r="C11">
            <v>2087</v>
          </cell>
          <cell r="D11">
            <v>2339</v>
          </cell>
          <cell r="E11">
            <v>0</v>
          </cell>
          <cell r="F11">
            <v>4426</v>
          </cell>
          <cell r="G11">
            <v>0</v>
          </cell>
          <cell r="H11">
            <v>1079</v>
          </cell>
          <cell r="I11">
            <v>2634</v>
          </cell>
          <cell r="J11">
            <v>0</v>
          </cell>
          <cell r="K11">
            <v>3713</v>
          </cell>
          <cell r="L11">
            <v>0</v>
          </cell>
          <cell r="M11">
            <v>3166</v>
          </cell>
          <cell r="N11">
            <v>4973</v>
          </cell>
          <cell r="O11">
            <v>0</v>
          </cell>
          <cell r="P11">
            <v>8139</v>
          </cell>
          <cell r="Q11">
            <v>255</v>
          </cell>
        </row>
        <row r="12">
          <cell r="A12" t="str">
            <v>IRD</v>
          </cell>
          <cell r="B12">
            <v>2018</v>
          </cell>
          <cell r="C12">
            <v>581</v>
          </cell>
          <cell r="D12">
            <v>327</v>
          </cell>
          <cell r="E12">
            <v>0</v>
          </cell>
          <cell r="F12">
            <v>908</v>
          </cell>
          <cell r="G12">
            <v>0</v>
          </cell>
          <cell r="H12">
            <v>458</v>
          </cell>
          <cell r="I12">
            <v>656</v>
          </cell>
          <cell r="J12">
            <v>0</v>
          </cell>
          <cell r="K12">
            <v>1114</v>
          </cell>
          <cell r="L12">
            <v>0</v>
          </cell>
          <cell r="M12">
            <v>1039</v>
          </cell>
          <cell r="N12">
            <v>983</v>
          </cell>
          <cell r="O12">
            <v>0</v>
          </cell>
          <cell r="P12">
            <v>2022</v>
          </cell>
          <cell r="Q12">
            <v>5</v>
          </cell>
        </row>
        <row r="13">
          <cell r="A13" t="str">
            <v>IRSTEA (ex.CEMAGREF)</v>
          </cell>
          <cell r="B13">
            <v>2018</v>
          </cell>
          <cell r="C13">
            <v>358</v>
          </cell>
          <cell r="D13">
            <v>225</v>
          </cell>
          <cell r="E13">
            <v>0</v>
          </cell>
          <cell r="F13">
            <v>583</v>
          </cell>
          <cell r="G13">
            <v>0</v>
          </cell>
          <cell r="H13">
            <v>301</v>
          </cell>
          <cell r="I13">
            <v>320</v>
          </cell>
          <cell r="J13">
            <v>0</v>
          </cell>
          <cell r="K13">
            <v>621</v>
          </cell>
          <cell r="L13">
            <v>0</v>
          </cell>
          <cell r="M13">
            <v>659</v>
          </cell>
          <cell r="N13">
            <v>545</v>
          </cell>
          <cell r="O13">
            <v>0</v>
          </cell>
          <cell r="P13">
            <v>1204</v>
          </cell>
          <cell r="Q13">
            <v>64</v>
          </cell>
        </row>
        <row r="14">
          <cell r="A14" t="str">
            <v>2. EPIC</v>
          </cell>
          <cell r="B14">
            <v>2018</v>
          </cell>
          <cell r="C14">
            <v>11109</v>
          </cell>
          <cell r="D14">
            <v>5148</v>
          </cell>
          <cell r="E14">
            <v>0</v>
          </cell>
          <cell r="F14">
            <v>16257</v>
          </cell>
          <cell r="G14">
            <v>0</v>
          </cell>
          <cell r="H14">
            <v>3850</v>
          </cell>
          <cell r="I14">
            <v>3268</v>
          </cell>
          <cell r="J14">
            <v>0</v>
          </cell>
          <cell r="K14">
            <v>7118</v>
          </cell>
          <cell r="L14">
            <v>0</v>
          </cell>
          <cell r="M14">
            <v>14959</v>
          </cell>
          <cell r="N14">
            <v>8416</v>
          </cell>
          <cell r="O14">
            <v>0</v>
          </cell>
          <cell r="P14">
            <v>23375</v>
          </cell>
          <cell r="Q14">
            <v>1145</v>
          </cell>
        </row>
        <row r="15">
          <cell r="A15" t="str">
            <v>ANDRA</v>
          </cell>
          <cell r="B15">
            <v>2018</v>
          </cell>
          <cell r="C15">
            <v>106</v>
          </cell>
          <cell r="D15">
            <v>26</v>
          </cell>
          <cell r="E15">
            <v>0</v>
          </cell>
          <cell r="F15">
            <v>132</v>
          </cell>
          <cell r="G15">
            <v>0</v>
          </cell>
          <cell r="H15">
            <v>54</v>
          </cell>
          <cell r="I15">
            <v>19</v>
          </cell>
          <cell r="J15">
            <v>0</v>
          </cell>
          <cell r="K15">
            <v>73</v>
          </cell>
          <cell r="L15">
            <v>0</v>
          </cell>
          <cell r="M15">
            <v>160</v>
          </cell>
          <cell r="N15">
            <v>45</v>
          </cell>
          <cell r="O15">
            <v>0</v>
          </cell>
          <cell r="P15">
            <v>205</v>
          </cell>
          <cell r="Q15">
            <v>16</v>
          </cell>
        </row>
        <row r="16">
          <cell r="A16" t="str">
            <v>BRGM</v>
          </cell>
          <cell r="B16">
            <v>2018</v>
          </cell>
          <cell r="C16">
            <v>157</v>
          </cell>
          <cell r="D16">
            <v>77</v>
          </cell>
          <cell r="E16">
            <v>0</v>
          </cell>
          <cell r="F16">
            <v>234</v>
          </cell>
          <cell r="G16">
            <v>0</v>
          </cell>
          <cell r="H16">
            <v>59</v>
          </cell>
          <cell r="I16">
            <v>95</v>
          </cell>
          <cell r="J16">
            <v>0</v>
          </cell>
          <cell r="K16">
            <v>154</v>
          </cell>
          <cell r="L16">
            <v>0</v>
          </cell>
          <cell r="M16">
            <v>216</v>
          </cell>
          <cell r="N16">
            <v>172</v>
          </cell>
          <cell r="O16">
            <v>0</v>
          </cell>
          <cell r="P16">
            <v>388</v>
          </cell>
          <cell r="Q16">
            <v>4</v>
          </cell>
        </row>
        <row r="17">
          <cell r="A17" t="str">
            <v>CEA - Civil</v>
          </cell>
          <cell r="B17">
            <v>2018</v>
          </cell>
          <cell r="C17">
            <v>6651</v>
          </cell>
          <cell r="D17">
            <v>3144</v>
          </cell>
          <cell r="E17">
            <v>0</v>
          </cell>
          <cell r="F17">
            <v>9795</v>
          </cell>
          <cell r="G17">
            <v>0</v>
          </cell>
          <cell r="H17">
            <v>2254</v>
          </cell>
          <cell r="I17">
            <v>1626</v>
          </cell>
          <cell r="J17">
            <v>0</v>
          </cell>
          <cell r="K17">
            <v>3880</v>
          </cell>
          <cell r="L17">
            <v>0</v>
          </cell>
          <cell r="M17">
            <v>8905</v>
          </cell>
          <cell r="N17">
            <v>4770</v>
          </cell>
          <cell r="O17">
            <v>0</v>
          </cell>
          <cell r="P17">
            <v>13675</v>
          </cell>
          <cell r="Q17">
            <v>701</v>
          </cell>
        </row>
        <row r="18">
          <cell r="A18" t="str">
            <v>CIRAD</v>
          </cell>
          <cell r="B18">
            <v>2018</v>
          </cell>
          <cell r="C18">
            <v>789</v>
          </cell>
          <cell r="D18">
            <v>516</v>
          </cell>
          <cell r="E18">
            <v>0</v>
          </cell>
          <cell r="F18">
            <v>1305</v>
          </cell>
          <cell r="G18">
            <v>0</v>
          </cell>
          <cell r="H18">
            <v>203</v>
          </cell>
          <cell r="I18">
            <v>277</v>
          </cell>
          <cell r="J18">
            <v>0</v>
          </cell>
          <cell r="K18">
            <v>480</v>
          </cell>
          <cell r="L18">
            <v>0</v>
          </cell>
          <cell r="M18">
            <v>992</v>
          </cell>
          <cell r="N18">
            <v>793</v>
          </cell>
          <cell r="O18">
            <v>0</v>
          </cell>
          <cell r="P18">
            <v>1785</v>
          </cell>
          <cell r="Q18">
            <v>37</v>
          </cell>
        </row>
        <row r="19">
          <cell r="A19" t="str">
            <v>CNES</v>
          </cell>
          <cell r="B19">
            <v>2018</v>
          </cell>
          <cell r="C19">
            <v>1277</v>
          </cell>
          <cell r="D19">
            <v>520</v>
          </cell>
          <cell r="E19"/>
          <cell r="F19">
            <v>1797</v>
          </cell>
          <cell r="G19">
            <v>0</v>
          </cell>
          <cell r="H19">
            <v>290</v>
          </cell>
          <cell r="I19">
            <v>419</v>
          </cell>
          <cell r="J19"/>
          <cell r="K19">
            <v>709</v>
          </cell>
          <cell r="L19">
            <v>0</v>
          </cell>
          <cell r="M19">
            <v>1567</v>
          </cell>
          <cell r="N19">
            <v>939</v>
          </cell>
          <cell r="O19">
            <v>0</v>
          </cell>
          <cell r="P19">
            <v>2506</v>
          </cell>
          <cell r="Q19">
            <v>94</v>
          </cell>
        </row>
        <row r="20">
          <cell r="A20" t="str">
            <v>CSTB</v>
          </cell>
          <cell r="B20">
            <v>2018</v>
          </cell>
          <cell r="C20">
            <v>163</v>
          </cell>
          <cell r="D20">
            <v>60</v>
          </cell>
          <cell r="E20">
            <v>0</v>
          </cell>
          <cell r="F20">
            <v>223</v>
          </cell>
          <cell r="G20">
            <v>0</v>
          </cell>
          <cell r="H20">
            <v>113</v>
          </cell>
          <cell r="I20">
            <v>76</v>
          </cell>
          <cell r="J20">
            <v>0</v>
          </cell>
          <cell r="K20">
            <v>189</v>
          </cell>
          <cell r="L20">
            <v>0</v>
          </cell>
          <cell r="M20">
            <v>276</v>
          </cell>
          <cell r="N20">
            <v>136</v>
          </cell>
          <cell r="O20">
            <v>0</v>
          </cell>
          <cell r="P20">
            <v>412</v>
          </cell>
          <cell r="Q20">
            <v>14</v>
          </cell>
        </row>
        <row r="21">
          <cell r="A21" t="str">
            <v>IFREMER</v>
          </cell>
          <cell r="B21">
            <v>2018</v>
          </cell>
          <cell r="C21">
            <v>439</v>
          </cell>
          <cell r="D21">
            <v>297</v>
          </cell>
          <cell r="E21">
            <v>0</v>
          </cell>
          <cell r="F21">
            <v>736</v>
          </cell>
          <cell r="G21">
            <v>0</v>
          </cell>
          <cell r="H21">
            <v>407</v>
          </cell>
          <cell r="I21">
            <v>439</v>
          </cell>
          <cell r="J21">
            <v>0</v>
          </cell>
          <cell r="K21">
            <v>846</v>
          </cell>
          <cell r="L21">
            <v>0</v>
          </cell>
          <cell r="M21">
            <v>846</v>
          </cell>
          <cell r="N21">
            <v>736</v>
          </cell>
          <cell r="O21">
            <v>0</v>
          </cell>
          <cell r="P21">
            <v>1582</v>
          </cell>
          <cell r="Q21">
            <v>49</v>
          </cell>
        </row>
        <row r="22">
          <cell r="A22" t="str">
            <v>INERIS</v>
          </cell>
          <cell r="B22">
            <v>2018</v>
          </cell>
          <cell r="C22">
            <v>47</v>
          </cell>
          <cell r="D22">
            <v>42</v>
          </cell>
          <cell r="E22">
            <v>0</v>
          </cell>
          <cell r="F22">
            <v>89</v>
          </cell>
          <cell r="G22">
            <v>0</v>
          </cell>
          <cell r="H22">
            <v>24</v>
          </cell>
          <cell r="I22">
            <v>23</v>
          </cell>
          <cell r="J22">
            <v>0</v>
          </cell>
          <cell r="K22">
            <v>47</v>
          </cell>
          <cell r="L22">
            <v>0</v>
          </cell>
          <cell r="M22">
            <v>71</v>
          </cell>
          <cell r="N22">
            <v>65</v>
          </cell>
          <cell r="O22">
            <v>0</v>
          </cell>
          <cell r="P22">
            <v>136</v>
          </cell>
          <cell r="Q22">
            <v>14</v>
          </cell>
        </row>
        <row r="23">
          <cell r="A23" t="str">
            <v>IPEV</v>
          </cell>
          <cell r="B23">
            <v>2018</v>
          </cell>
          <cell r="C23">
            <v>0</v>
          </cell>
          <cell r="D23">
            <v>4</v>
          </cell>
          <cell r="E23">
            <v>0</v>
          </cell>
          <cell r="F23">
            <v>4</v>
          </cell>
          <cell r="G23">
            <v>0</v>
          </cell>
          <cell r="H23">
            <v>98</v>
          </cell>
          <cell r="I23">
            <v>34</v>
          </cell>
          <cell r="J23">
            <v>0</v>
          </cell>
          <cell r="K23">
            <v>132</v>
          </cell>
          <cell r="L23">
            <v>0</v>
          </cell>
          <cell r="M23">
            <v>98</v>
          </cell>
          <cell r="N23">
            <v>38</v>
          </cell>
          <cell r="O23">
            <v>0</v>
          </cell>
          <cell r="P23">
            <v>136</v>
          </cell>
          <cell r="Q23">
            <v>0</v>
          </cell>
        </row>
        <row r="24">
          <cell r="A24" t="str">
            <v>IRSN</v>
          </cell>
          <cell r="B24">
            <v>2018</v>
          </cell>
          <cell r="C24">
            <v>284</v>
          </cell>
          <cell r="D24">
            <v>146</v>
          </cell>
          <cell r="E24">
            <v>0</v>
          </cell>
          <cell r="F24">
            <v>430</v>
          </cell>
          <cell r="G24">
            <v>0</v>
          </cell>
          <cell r="H24">
            <v>43</v>
          </cell>
          <cell r="I24">
            <v>47</v>
          </cell>
          <cell r="J24">
            <v>0</v>
          </cell>
          <cell r="K24">
            <v>90</v>
          </cell>
          <cell r="L24">
            <v>0</v>
          </cell>
          <cell r="M24">
            <v>327</v>
          </cell>
          <cell r="N24">
            <v>193</v>
          </cell>
          <cell r="O24">
            <v>0</v>
          </cell>
          <cell r="P24">
            <v>520</v>
          </cell>
          <cell r="Q24">
            <v>41</v>
          </cell>
        </row>
        <row r="25">
          <cell r="A25" t="str">
            <v>LNE</v>
          </cell>
          <cell r="B25">
            <v>2018</v>
          </cell>
          <cell r="C25">
            <v>64</v>
          </cell>
          <cell r="D25">
            <v>47</v>
          </cell>
          <cell r="E25">
            <v>0</v>
          </cell>
          <cell r="F25">
            <v>111</v>
          </cell>
          <cell r="G25">
            <v>0</v>
          </cell>
          <cell r="H25">
            <v>5</v>
          </cell>
          <cell r="I25">
            <v>7</v>
          </cell>
          <cell r="J25">
            <v>0</v>
          </cell>
          <cell r="K25">
            <v>12</v>
          </cell>
          <cell r="L25">
            <v>0</v>
          </cell>
          <cell r="M25">
            <v>69</v>
          </cell>
          <cell r="N25">
            <v>54</v>
          </cell>
          <cell r="O25">
            <v>0</v>
          </cell>
          <cell r="P25">
            <v>123</v>
          </cell>
          <cell r="Q25">
            <v>5</v>
          </cell>
        </row>
        <row r="26">
          <cell r="A26" t="str">
            <v>ONERA</v>
          </cell>
          <cell r="B26">
            <v>2018</v>
          </cell>
          <cell r="C26">
            <v>1066</v>
          </cell>
          <cell r="D26">
            <v>231</v>
          </cell>
          <cell r="E26">
            <v>0</v>
          </cell>
          <cell r="F26">
            <v>1297</v>
          </cell>
          <cell r="G26">
            <v>0</v>
          </cell>
          <cell r="H26">
            <v>366</v>
          </cell>
          <cell r="I26">
            <v>244</v>
          </cell>
          <cell r="J26">
            <v>0</v>
          </cell>
          <cell r="K26">
            <v>610</v>
          </cell>
          <cell r="L26">
            <v>0</v>
          </cell>
          <cell r="M26">
            <v>1432</v>
          </cell>
          <cell r="N26">
            <v>475</v>
          </cell>
          <cell r="O26">
            <v>0</v>
          </cell>
          <cell r="P26">
            <v>1907</v>
          </cell>
          <cell r="Q26">
            <v>177</v>
          </cell>
        </row>
        <row r="27">
          <cell r="A27" t="str">
            <v>3. Ministères (yc. Défense) et autres établissements publics</v>
          </cell>
          <cell r="B27">
            <v>2018</v>
          </cell>
          <cell r="C27">
            <v>1389</v>
          </cell>
          <cell r="D27">
            <v>993</v>
          </cell>
          <cell r="E27">
            <v>0</v>
          </cell>
          <cell r="F27">
            <v>2382</v>
          </cell>
          <cell r="G27">
            <v>0</v>
          </cell>
          <cell r="H27">
            <v>1017</v>
          </cell>
          <cell r="I27">
            <v>707</v>
          </cell>
          <cell r="J27">
            <v>0</v>
          </cell>
          <cell r="K27">
            <v>1724</v>
          </cell>
          <cell r="L27">
            <v>0</v>
          </cell>
          <cell r="M27">
            <v>2406</v>
          </cell>
          <cell r="N27">
            <v>1700</v>
          </cell>
          <cell r="O27">
            <v>0</v>
          </cell>
          <cell r="P27">
            <v>4106</v>
          </cell>
          <cell r="Q27">
            <v>102</v>
          </cell>
        </row>
        <row r="28">
          <cell r="A28" t="str">
            <v>4. CNRS</v>
          </cell>
          <cell r="B28">
            <v>2018</v>
          </cell>
          <cell r="C28">
            <v>12522</v>
          </cell>
          <cell r="D28">
            <v>6709</v>
          </cell>
          <cell r="E28">
            <v>0</v>
          </cell>
          <cell r="F28">
            <v>19231</v>
          </cell>
          <cell r="G28">
            <v>0</v>
          </cell>
          <cell r="H28">
            <v>5505</v>
          </cell>
          <cell r="I28">
            <v>7002</v>
          </cell>
          <cell r="J28">
            <v>0</v>
          </cell>
          <cell r="K28">
            <v>12507</v>
          </cell>
          <cell r="L28">
            <v>0</v>
          </cell>
          <cell r="M28">
            <v>18027</v>
          </cell>
          <cell r="N28">
            <v>13711</v>
          </cell>
          <cell r="O28">
            <v>0</v>
          </cell>
          <cell r="P28">
            <v>31738</v>
          </cell>
          <cell r="Q28">
            <v>1111</v>
          </cell>
        </row>
        <row r="29">
          <cell r="A29" t="str">
            <v>5. Universités et établissement d'enseignement sup.sous contrat MESR</v>
          </cell>
          <cell r="B29">
            <v>2018</v>
          </cell>
          <cell r="C29">
            <v>51821</v>
          </cell>
          <cell r="D29">
            <v>34792</v>
          </cell>
          <cell r="E29">
            <v>0</v>
          </cell>
          <cell r="F29">
            <v>86613</v>
          </cell>
          <cell r="G29">
            <v>0</v>
          </cell>
          <cell r="H29">
            <v>6985</v>
          </cell>
          <cell r="I29">
            <v>10625</v>
          </cell>
          <cell r="J29">
            <v>0</v>
          </cell>
          <cell r="K29">
            <v>17610</v>
          </cell>
          <cell r="L29">
            <v>0</v>
          </cell>
          <cell r="M29">
            <v>58806</v>
          </cell>
          <cell r="N29">
            <v>45417</v>
          </cell>
          <cell r="O29">
            <v>0</v>
          </cell>
          <cell r="P29">
            <v>104223</v>
          </cell>
          <cell r="Q29">
            <v>9499</v>
          </cell>
        </row>
        <row r="30">
          <cell r="A30" t="str">
            <v>6. Centres hospitaliers (CHU, CLCC)</v>
          </cell>
          <cell r="B30">
            <v>2018</v>
          </cell>
          <cell r="C30">
            <v>5094</v>
          </cell>
          <cell r="D30">
            <v>5558</v>
          </cell>
          <cell r="E30">
            <v>0</v>
          </cell>
          <cell r="F30">
            <v>10652</v>
          </cell>
          <cell r="G30">
            <v>0</v>
          </cell>
          <cell r="H30">
            <v>3516</v>
          </cell>
          <cell r="I30">
            <v>14855</v>
          </cell>
          <cell r="J30">
            <v>0</v>
          </cell>
          <cell r="K30">
            <v>18371</v>
          </cell>
          <cell r="L30">
            <v>0</v>
          </cell>
          <cell r="M30">
            <v>8610</v>
          </cell>
          <cell r="N30">
            <v>20413</v>
          </cell>
          <cell r="O30">
            <v>0</v>
          </cell>
          <cell r="P30">
            <v>29023</v>
          </cell>
          <cell r="Q30">
            <v>156</v>
          </cell>
        </row>
        <row r="31">
          <cell r="A31" t="str">
            <v>7. Autres établissements d'enseignement supérieur</v>
          </cell>
          <cell r="B31">
            <v>2018</v>
          </cell>
          <cell r="C31">
            <v>5484</v>
          </cell>
          <cell r="D31">
            <v>2825</v>
          </cell>
          <cell r="E31">
            <v>0</v>
          </cell>
          <cell r="F31">
            <v>8309</v>
          </cell>
          <cell r="G31">
            <v>0</v>
          </cell>
          <cell r="H31">
            <v>873</v>
          </cell>
          <cell r="I31">
            <v>1426</v>
          </cell>
          <cell r="J31">
            <v>0</v>
          </cell>
          <cell r="K31">
            <v>2299</v>
          </cell>
          <cell r="L31">
            <v>0</v>
          </cell>
          <cell r="M31">
            <v>6357</v>
          </cell>
          <cell r="N31">
            <v>4251</v>
          </cell>
          <cell r="O31">
            <v>0</v>
          </cell>
          <cell r="P31">
            <v>10608</v>
          </cell>
          <cell r="Q31">
            <v>1284</v>
          </cell>
        </row>
        <row r="32">
          <cell r="A32" t="str">
            <v>8. Institutions sans but lucratif</v>
          </cell>
          <cell r="B32">
            <v>2018</v>
          </cell>
          <cell r="C32">
            <v>3291</v>
          </cell>
          <cell r="D32">
            <v>2614</v>
          </cell>
          <cell r="E32">
            <v>0</v>
          </cell>
          <cell r="F32">
            <v>5905</v>
          </cell>
          <cell r="G32">
            <v>0</v>
          </cell>
          <cell r="H32">
            <v>1690</v>
          </cell>
          <cell r="I32">
            <v>2347</v>
          </cell>
          <cell r="J32">
            <v>0</v>
          </cell>
          <cell r="K32">
            <v>4037</v>
          </cell>
          <cell r="L32">
            <v>0</v>
          </cell>
          <cell r="M32">
            <v>4981</v>
          </cell>
          <cell r="N32">
            <v>4961</v>
          </cell>
          <cell r="O32">
            <v>0</v>
          </cell>
          <cell r="P32">
            <v>9942</v>
          </cell>
          <cell r="Q32">
            <v>499</v>
          </cell>
        </row>
        <row r="33">
          <cell r="A33">
            <v>0</v>
          </cell>
          <cell r="B33">
            <v>2018</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2018</v>
          </cell>
          <cell r="C34">
            <v>97443</v>
          </cell>
          <cell r="D34">
            <v>63951</v>
          </cell>
          <cell r="E34">
            <v>0</v>
          </cell>
          <cell r="F34">
            <v>161394</v>
          </cell>
          <cell r="G34">
            <v>0</v>
          </cell>
          <cell r="H34">
            <v>28523</v>
          </cell>
          <cell r="I34">
            <v>47944</v>
          </cell>
          <cell r="J34">
            <v>0</v>
          </cell>
          <cell r="K34">
            <v>76467</v>
          </cell>
          <cell r="L34">
            <v>0</v>
          </cell>
          <cell r="M34">
            <v>125966</v>
          </cell>
          <cell r="N34">
            <v>111895</v>
          </cell>
          <cell r="O34">
            <v>0</v>
          </cell>
          <cell r="P34">
            <v>237861</v>
          </cell>
          <cell r="Q34">
            <v>14773</v>
          </cell>
        </row>
        <row r="35">
          <cell r="A35" t="str">
            <v>1. EPST hors CNRS</v>
          </cell>
          <cell r="B35">
            <v>2017</v>
          </cell>
          <cell r="C35">
            <v>6653</v>
          </cell>
          <cell r="D35">
            <v>5212</v>
          </cell>
          <cell r="E35">
            <v>0</v>
          </cell>
          <cell r="F35">
            <v>11865</v>
          </cell>
          <cell r="G35">
            <v>0</v>
          </cell>
          <cell r="H35">
            <v>5146</v>
          </cell>
          <cell r="I35">
            <v>7754</v>
          </cell>
          <cell r="J35">
            <v>0</v>
          </cell>
          <cell r="K35">
            <v>12900</v>
          </cell>
          <cell r="L35">
            <v>0</v>
          </cell>
          <cell r="M35">
            <v>11799</v>
          </cell>
          <cell r="N35">
            <v>12966</v>
          </cell>
          <cell r="O35">
            <v>0</v>
          </cell>
          <cell r="P35">
            <v>24765</v>
          </cell>
          <cell r="Q35">
            <v>926</v>
          </cell>
        </row>
        <row r="36">
          <cell r="A36" t="str">
            <v>IFSTTAR (ex.INRETS+LCPC)</v>
          </cell>
          <cell r="B36">
            <v>2017</v>
          </cell>
          <cell r="C36">
            <v>396</v>
          </cell>
          <cell r="D36">
            <v>193</v>
          </cell>
          <cell r="E36">
            <v>0</v>
          </cell>
          <cell r="F36">
            <v>589</v>
          </cell>
          <cell r="G36">
            <v>0</v>
          </cell>
          <cell r="H36">
            <v>241</v>
          </cell>
          <cell r="I36">
            <v>222</v>
          </cell>
          <cell r="J36">
            <v>0</v>
          </cell>
          <cell r="K36">
            <v>463</v>
          </cell>
          <cell r="L36">
            <v>0</v>
          </cell>
          <cell r="M36">
            <v>637</v>
          </cell>
          <cell r="N36">
            <v>415</v>
          </cell>
          <cell r="O36">
            <v>0</v>
          </cell>
          <cell r="P36">
            <v>1052</v>
          </cell>
          <cell r="Q36">
            <v>58</v>
          </cell>
        </row>
        <row r="37">
          <cell r="A37" t="str">
            <v>INED</v>
          </cell>
          <cell r="B37">
            <v>2017</v>
          </cell>
          <cell r="C37">
            <v>36</v>
          </cell>
          <cell r="D37">
            <v>66</v>
          </cell>
          <cell r="E37">
            <v>0</v>
          </cell>
          <cell r="F37">
            <v>102</v>
          </cell>
          <cell r="G37">
            <v>0</v>
          </cell>
          <cell r="H37">
            <v>30</v>
          </cell>
          <cell r="I37">
            <v>98</v>
          </cell>
          <cell r="J37">
            <v>0</v>
          </cell>
          <cell r="K37">
            <v>128</v>
          </cell>
          <cell r="L37">
            <v>0</v>
          </cell>
          <cell r="M37">
            <v>66</v>
          </cell>
          <cell r="N37">
            <v>164</v>
          </cell>
          <cell r="O37">
            <v>0</v>
          </cell>
          <cell r="P37">
            <v>230</v>
          </cell>
          <cell r="Q37">
            <v>6</v>
          </cell>
        </row>
        <row r="38">
          <cell r="A38" t="str">
            <v>INRA</v>
          </cell>
          <cell r="B38">
            <v>2017</v>
          </cell>
          <cell r="C38">
            <v>1888</v>
          </cell>
          <cell r="D38">
            <v>1748</v>
          </cell>
          <cell r="E38">
            <v>0</v>
          </cell>
          <cell r="F38">
            <v>3636</v>
          </cell>
          <cell r="G38">
            <v>0</v>
          </cell>
          <cell r="H38">
            <v>2758</v>
          </cell>
          <cell r="I38">
            <v>3319</v>
          </cell>
          <cell r="J38">
            <v>0</v>
          </cell>
          <cell r="K38">
            <v>6077</v>
          </cell>
          <cell r="L38">
            <v>0</v>
          </cell>
          <cell r="M38">
            <v>4646</v>
          </cell>
          <cell r="N38">
            <v>5067</v>
          </cell>
          <cell r="O38">
            <v>0</v>
          </cell>
          <cell r="P38">
            <v>9713</v>
          </cell>
          <cell r="Q38">
            <v>200</v>
          </cell>
        </row>
        <row r="39">
          <cell r="A39" t="str">
            <v>INRIA</v>
          </cell>
          <cell r="B39">
            <v>2017</v>
          </cell>
          <cell r="C39">
            <v>1325</v>
          </cell>
          <cell r="D39">
            <v>352</v>
          </cell>
          <cell r="E39">
            <v>0</v>
          </cell>
          <cell r="F39">
            <v>1677</v>
          </cell>
          <cell r="G39">
            <v>0</v>
          </cell>
          <cell r="H39">
            <v>266</v>
          </cell>
          <cell r="I39">
            <v>458</v>
          </cell>
          <cell r="J39">
            <v>0</v>
          </cell>
          <cell r="K39">
            <v>724</v>
          </cell>
          <cell r="L39">
            <v>0</v>
          </cell>
          <cell r="M39">
            <v>1591</v>
          </cell>
          <cell r="N39">
            <v>810</v>
          </cell>
          <cell r="O39">
            <v>0</v>
          </cell>
          <cell r="P39">
            <v>2401</v>
          </cell>
          <cell r="Q39">
            <v>361</v>
          </cell>
        </row>
        <row r="40">
          <cell r="A40" t="str">
            <v>INSERM</v>
          </cell>
          <cell r="B40">
            <v>2017</v>
          </cell>
          <cell r="C40">
            <v>2049</v>
          </cell>
          <cell r="D40">
            <v>2310</v>
          </cell>
          <cell r="E40">
            <v>0</v>
          </cell>
          <cell r="F40">
            <v>4359</v>
          </cell>
          <cell r="G40">
            <v>0</v>
          </cell>
          <cell r="H40">
            <v>1087</v>
          </cell>
          <cell r="I40">
            <v>2735</v>
          </cell>
          <cell r="J40">
            <v>0</v>
          </cell>
          <cell r="K40">
            <v>3822</v>
          </cell>
          <cell r="L40">
            <v>0</v>
          </cell>
          <cell r="M40">
            <v>3136</v>
          </cell>
          <cell r="N40">
            <v>5045</v>
          </cell>
          <cell r="O40">
            <v>0</v>
          </cell>
          <cell r="P40">
            <v>8181</v>
          </cell>
          <cell r="Q40">
            <v>231</v>
          </cell>
        </row>
        <row r="41">
          <cell r="A41" t="str">
            <v>IRD</v>
          </cell>
          <cell r="B41">
            <v>2017</v>
          </cell>
          <cell r="C41">
            <v>582</v>
          </cell>
          <cell r="D41">
            <v>315</v>
          </cell>
          <cell r="E41">
            <v>0</v>
          </cell>
          <cell r="F41">
            <v>897</v>
          </cell>
          <cell r="G41">
            <v>0</v>
          </cell>
          <cell r="H41">
            <v>467</v>
          </cell>
          <cell r="I41">
            <v>615</v>
          </cell>
          <cell r="J41">
            <v>0</v>
          </cell>
          <cell r="K41">
            <v>1082</v>
          </cell>
          <cell r="L41">
            <v>0</v>
          </cell>
          <cell r="M41">
            <v>1049</v>
          </cell>
          <cell r="N41">
            <v>930</v>
          </cell>
          <cell r="O41">
            <v>0</v>
          </cell>
          <cell r="P41">
            <v>1979</v>
          </cell>
          <cell r="Q41">
            <v>2</v>
          </cell>
        </row>
        <row r="42">
          <cell r="A42" t="str">
            <v>IRSTEA (ex.CEMAGREF)</v>
          </cell>
          <cell r="B42">
            <v>2017</v>
          </cell>
          <cell r="C42">
            <v>377</v>
          </cell>
          <cell r="D42">
            <v>228</v>
          </cell>
          <cell r="E42">
            <v>0</v>
          </cell>
          <cell r="F42">
            <v>605</v>
          </cell>
          <cell r="G42">
            <v>0</v>
          </cell>
          <cell r="H42">
            <v>297</v>
          </cell>
          <cell r="I42">
            <v>307</v>
          </cell>
          <cell r="J42">
            <v>0</v>
          </cell>
          <cell r="K42">
            <v>604</v>
          </cell>
          <cell r="L42">
            <v>0</v>
          </cell>
          <cell r="M42">
            <v>674</v>
          </cell>
          <cell r="N42">
            <v>535</v>
          </cell>
          <cell r="O42">
            <v>0</v>
          </cell>
          <cell r="P42">
            <v>1209</v>
          </cell>
          <cell r="Q42">
            <v>68</v>
          </cell>
        </row>
        <row r="43">
          <cell r="A43" t="str">
            <v>2. EPIC</v>
          </cell>
          <cell r="B43">
            <v>2017</v>
          </cell>
          <cell r="C43">
            <v>11105</v>
          </cell>
          <cell r="D43">
            <v>5053</v>
          </cell>
          <cell r="E43">
            <v>0</v>
          </cell>
          <cell r="F43">
            <v>16158</v>
          </cell>
          <cell r="G43">
            <v>0</v>
          </cell>
          <cell r="H43">
            <v>3874</v>
          </cell>
          <cell r="I43">
            <v>3336</v>
          </cell>
          <cell r="J43">
            <v>0</v>
          </cell>
          <cell r="K43">
            <v>7210</v>
          </cell>
          <cell r="L43">
            <v>0</v>
          </cell>
          <cell r="M43">
            <v>14979</v>
          </cell>
          <cell r="N43">
            <v>8389</v>
          </cell>
          <cell r="O43">
            <v>0</v>
          </cell>
          <cell r="P43">
            <v>23368</v>
          </cell>
          <cell r="Q43">
            <v>1158</v>
          </cell>
        </row>
        <row r="44">
          <cell r="A44" t="str">
            <v>ANDRA</v>
          </cell>
          <cell r="B44">
            <v>2017</v>
          </cell>
          <cell r="C44">
            <v>105</v>
          </cell>
          <cell r="D44">
            <v>40</v>
          </cell>
          <cell r="E44">
            <v>0</v>
          </cell>
          <cell r="F44">
            <v>145</v>
          </cell>
          <cell r="G44">
            <v>0</v>
          </cell>
          <cell r="H44">
            <v>53</v>
          </cell>
          <cell r="I44">
            <v>30</v>
          </cell>
          <cell r="J44">
            <v>0</v>
          </cell>
          <cell r="K44">
            <v>83</v>
          </cell>
          <cell r="L44">
            <v>0</v>
          </cell>
          <cell r="M44">
            <v>158</v>
          </cell>
          <cell r="N44">
            <v>70</v>
          </cell>
          <cell r="O44">
            <v>0</v>
          </cell>
          <cell r="P44">
            <v>228</v>
          </cell>
          <cell r="Q44">
            <v>17</v>
          </cell>
        </row>
        <row r="45">
          <cell r="A45" t="str">
            <v>BRGM</v>
          </cell>
          <cell r="B45">
            <v>2017</v>
          </cell>
          <cell r="C45">
            <v>157</v>
          </cell>
          <cell r="D45">
            <v>75</v>
          </cell>
          <cell r="E45">
            <v>0</v>
          </cell>
          <cell r="F45">
            <v>232</v>
          </cell>
          <cell r="G45">
            <v>0</v>
          </cell>
          <cell r="H45">
            <v>59</v>
          </cell>
          <cell r="I45">
            <v>97</v>
          </cell>
          <cell r="J45">
            <v>0</v>
          </cell>
          <cell r="K45">
            <v>156</v>
          </cell>
          <cell r="L45">
            <v>0</v>
          </cell>
          <cell r="M45">
            <v>216</v>
          </cell>
          <cell r="N45">
            <v>172</v>
          </cell>
          <cell r="O45">
            <v>0</v>
          </cell>
          <cell r="P45">
            <v>388</v>
          </cell>
          <cell r="Q45">
            <v>2</v>
          </cell>
        </row>
        <row r="46">
          <cell r="A46" t="str">
            <v>CEA - Civil</v>
          </cell>
          <cell r="B46">
            <v>2017</v>
          </cell>
          <cell r="C46">
            <v>6640</v>
          </cell>
          <cell r="D46">
            <v>3075</v>
          </cell>
          <cell r="E46">
            <v>0</v>
          </cell>
          <cell r="F46">
            <v>9715</v>
          </cell>
          <cell r="G46">
            <v>0</v>
          </cell>
          <cell r="H46">
            <v>2271</v>
          </cell>
          <cell r="I46">
            <v>1645</v>
          </cell>
          <cell r="J46">
            <v>0</v>
          </cell>
          <cell r="K46">
            <v>3916</v>
          </cell>
          <cell r="L46">
            <v>0</v>
          </cell>
          <cell r="M46">
            <v>8911</v>
          </cell>
          <cell r="N46">
            <v>4720</v>
          </cell>
          <cell r="O46">
            <v>0</v>
          </cell>
          <cell r="P46">
            <v>13631</v>
          </cell>
          <cell r="Q46">
            <v>723</v>
          </cell>
        </row>
        <row r="47">
          <cell r="A47" t="str">
            <v>CIRAD</v>
          </cell>
          <cell r="B47">
            <v>2017</v>
          </cell>
          <cell r="C47">
            <v>777</v>
          </cell>
          <cell r="D47">
            <v>502</v>
          </cell>
          <cell r="E47">
            <v>0</v>
          </cell>
          <cell r="F47">
            <v>1279</v>
          </cell>
          <cell r="G47">
            <v>0</v>
          </cell>
          <cell r="H47">
            <v>222</v>
          </cell>
          <cell r="I47">
            <v>286</v>
          </cell>
          <cell r="J47">
            <v>0</v>
          </cell>
          <cell r="K47">
            <v>508</v>
          </cell>
          <cell r="L47">
            <v>0</v>
          </cell>
          <cell r="M47">
            <v>999</v>
          </cell>
          <cell r="N47">
            <v>788</v>
          </cell>
          <cell r="O47">
            <v>0</v>
          </cell>
          <cell r="P47">
            <v>1787</v>
          </cell>
          <cell r="Q47">
            <v>32</v>
          </cell>
        </row>
        <row r="48">
          <cell r="A48" t="str">
            <v>CNES</v>
          </cell>
          <cell r="B48">
            <v>2017</v>
          </cell>
          <cell r="C48">
            <v>1348</v>
          </cell>
          <cell r="D48">
            <v>539</v>
          </cell>
          <cell r="E48">
            <v>0</v>
          </cell>
          <cell r="F48">
            <v>1887</v>
          </cell>
          <cell r="G48">
            <v>0</v>
          </cell>
          <cell r="H48">
            <v>260</v>
          </cell>
          <cell r="I48">
            <v>410</v>
          </cell>
          <cell r="J48">
            <v>0</v>
          </cell>
          <cell r="K48">
            <v>670</v>
          </cell>
          <cell r="L48">
            <v>0</v>
          </cell>
          <cell r="M48">
            <v>1608</v>
          </cell>
          <cell r="N48">
            <v>949</v>
          </cell>
          <cell r="O48">
            <v>0</v>
          </cell>
          <cell r="P48">
            <v>2557</v>
          </cell>
          <cell r="Q48">
            <v>80</v>
          </cell>
        </row>
        <row r="49">
          <cell r="A49" t="str">
            <v>CSTB</v>
          </cell>
          <cell r="B49">
            <v>2017</v>
          </cell>
          <cell r="C49">
            <v>181</v>
          </cell>
          <cell r="D49">
            <v>59</v>
          </cell>
          <cell r="E49">
            <v>0</v>
          </cell>
          <cell r="F49">
            <v>240</v>
          </cell>
          <cell r="G49">
            <v>0</v>
          </cell>
          <cell r="H49">
            <v>61</v>
          </cell>
          <cell r="I49">
            <v>68</v>
          </cell>
          <cell r="J49">
            <v>0</v>
          </cell>
          <cell r="K49">
            <v>129</v>
          </cell>
          <cell r="L49">
            <v>0</v>
          </cell>
          <cell r="M49">
            <v>242</v>
          </cell>
          <cell r="N49">
            <v>127</v>
          </cell>
          <cell r="O49">
            <v>0</v>
          </cell>
          <cell r="P49">
            <v>369</v>
          </cell>
          <cell r="Q49">
            <v>15</v>
          </cell>
        </row>
        <row r="50">
          <cell r="A50" t="str">
            <v>IFREMER</v>
          </cell>
          <cell r="B50">
            <v>2017</v>
          </cell>
          <cell r="C50">
            <v>449</v>
          </cell>
          <cell r="D50">
            <v>289</v>
          </cell>
          <cell r="E50">
            <v>0</v>
          </cell>
          <cell r="F50">
            <v>738</v>
          </cell>
          <cell r="G50">
            <v>0</v>
          </cell>
          <cell r="H50">
            <v>410</v>
          </cell>
          <cell r="I50">
            <v>443</v>
          </cell>
          <cell r="J50">
            <v>0</v>
          </cell>
          <cell r="K50">
            <v>853</v>
          </cell>
          <cell r="L50">
            <v>0</v>
          </cell>
          <cell r="M50">
            <v>859</v>
          </cell>
          <cell r="N50">
            <v>732</v>
          </cell>
          <cell r="O50">
            <v>0</v>
          </cell>
          <cell r="P50">
            <v>1591</v>
          </cell>
          <cell r="Q50">
            <v>51</v>
          </cell>
        </row>
        <row r="51">
          <cell r="A51" t="str">
            <v>INERIS</v>
          </cell>
          <cell r="B51">
            <v>2017</v>
          </cell>
          <cell r="C51">
            <v>47</v>
          </cell>
          <cell r="D51">
            <v>43</v>
          </cell>
          <cell r="E51">
            <v>0</v>
          </cell>
          <cell r="F51">
            <v>90</v>
          </cell>
          <cell r="G51">
            <v>0</v>
          </cell>
          <cell r="H51">
            <v>27</v>
          </cell>
          <cell r="I51">
            <v>21</v>
          </cell>
          <cell r="J51">
            <v>0</v>
          </cell>
          <cell r="K51">
            <v>48</v>
          </cell>
          <cell r="L51">
            <v>0</v>
          </cell>
          <cell r="M51">
            <v>74</v>
          </cell>
          <cell r="N51">
            <v>64</v>
          </cell>
          <cell r="O51">
            <v>0</v>
          </cell>
          <cell r="P51">
            <v>138</v>
          </cell>
          <cell r="Q51">
            <v>9</v>
          </cell>
        </row>
        <row r="52">
          <cell r="A52" t="str">
            <v>IPEV</v>
          </cell>
          <cell r="B52">
            <v>2017</v>
          </cell>
          <cell r="C52">
            <v>0</v>
          </cell>
          <cell r="D52">
            <v>2</v>
          </cell>
          <cell r="E52">
            <v>0</v>
          </cell>
          <cell r="F52">
            <v>2</v>
          </cell>
          <cell r="G52">
            <v>0</v>
          </cell>
          <cell r="H52">
            <v>89</v>
          </cell>
          <cell r="I52">
            <v>32</v>
          </cell>
          <cell r="J52">
            <v>0</v>
          </cell>
          <cell r="K52">
            <v>121</v>
          </cell>
          <cell r="L52">
            <v>0</v>
          </cell>
          <cell r="M52">
            <v>89</v>
          </cell>
          <cell r="N52">
            <v>34</v>
          </cell>
          <cell r="O52">
            <v>0</v>
          </cell>
          <cell r="P52">
            <v>123</v>
          </cell>
          <cell r="Q52">
            <v>0</v>
          </cell>
        </row>
        <row r="53">
          <cell r="A53" t="str">
            <v>IRSN</v>
          </cell>
          <cell r="B53">
            <v>2017</v>
          </cell>
          <cell r="C53">
            <v>288</v>
          </cell>
          <cell r="D53">
            <v>156</v>
          </cell>
          <cell r="E53">
            <v>0</v>
          </cell>
          <cell r="F53">
            <v>444</v>
          </cell>
          <cell r="G53">
            <v>0</v>
          </cell>
          <cell r="H53">
            <v>45</v>
          </cell>
          <cell r="I53">
            <v>47</v>
          </cell>
          <cell r="J53">
            <v>0</v>
          </cell>
          <cell r="K53">
            <v>92</v>
          </cell>
          <cell r="L53">
            <v>0</v>
          </cell>
          <cell r="M53">
            <v>333</v>
          </cell>
          <cell r="N53">
            <v>203</v>
          </cell>
          <cell r="O53">
            <v>0</v>
          </cell>
          <cell r="P53">
            <v>536</v>
          </cell>
          <cell r="Q53">
            <v>48</v>
          </cell>
        </row>
        <row r="54">
          <cell r="A54" t="str">
            <v>LNE</v>
          </cell>
          <cell r="B54">
            <v>2017</v>
          </cell>
          <cell r="C54">
            <v>64</v>
          </cell>
          <cell r="D54">
            <v>47</v>
          </cell>
          <cell r="E54">
            <v>0</v>
          </cell>
          <cell r="F54">
            <v>111</v>
          </cell>
          <cell r="G54">
            <v>0</v>
          </cell>
          <cell r="H54">
            <v>5</v>
          </cell>
          <cell r="I54">
            <v>7</v>
          </cell>
          <cell r="J54">
            <v>0</v>
          </cell>
          <cell r="K54">
            <v>12</v>
          </cell>
          <cell r="L54">
            <v>0</v>
          </cell>
          <cell r="M54">
            <v>69</v>
          </cell>
          <cell r="N54">
            <v>54</v>
          </cell>
          <cell r="O54">
            <v>0</v>
          </cell>
          <cell r="P54">
            <v>123</v>
          </cell>
          <cell r="Q54">
            <v>5</v>
          </cell>
        </row>
        <row r="55">
          <cell r="A55" t="str">
            <v>ONERA</v>
          </cell>
          <cell r="B55">
            <v>2017</v>
          </cell>
          <cell r="C55">
            <v>1049</v>
          </cell>
          <cell r="D55">
            <v>226</v>
          </cell>
          <cell r="E55">
            <v>0</v>
          </cell>
          <cell r="F55">
            <v>1275</v>
          </cell>
          <cell r="G55">
            <v>0</v>
          </cell>
          <cell r="H55">
            <v>372</v>
          </cell>
          <cell r="I55">
            <v>250</v>
          </cell>
          <cell r="J55">
            <v>0</v>
          </cell>
          <cell r="K55">
            <v>622</v>
          </cell>
          <cell r="L55">
            <v>0</v>
          </cell>
          <cell r="M55">
            <v>1421</v>
          </cell>
          <cell r="N55">
            <v>476</v>
          </cell>
          <cell r="O55">
            <v>0</v>
          </cell>
          <cell r="P55">
            <v>1897</v>
          </cell>
          <cell r="Q55">
            <v>176</v>
          </cell>
        </row>
        <row r="56">
          <cell r="A56" t="str">
            <v>3. Ministères (yc. Défense) et autres établissements publics</v>
          </cell>
          <cell r="B56">
            <v>2017</v>
          </cell>
          <cell r="C56">
            <v>1302</v>
          </cell>
          <cell r="D56">
            <v>884</v>
          </cell>
          <cell r="E56">
            <v>0</v>
          </cell>
          <cell r="F56">
            <v>2186</v>
          </cell>
          <cell r="G56">
            <v>0</v>
          </cell>
          <cell r="H56">
            <v>827</v>
          </cell>
          <cell r="I56">
            <v>608</v>
          </cell>
          <cell r="J56">
            <v>0</v>
          </cell>
          <cell r="K56">
            <v>1435</v>
          </cell>
          <cell r="L56">
            <v>0</v>
          </cell>
          <cell r="M56">
            <v>2129</v>
          </cell>
          <cell r="N56">
            <v>1492</v>
          </cell>
          <cell r="O56">
            <v>0</v>
          </cell>
          <cell r="P56">
            <v>3621</v>
          </cell>
          <cell r="Q56">
            <v>107</v>
          </cell>
        </row>
        <row r="57">
          <cell r="A57" t="str">
            <v>4. CNRS</v>
          </cell>
          <cell r="B57">
            <v>2017</v>
          </cell>
          <cell r="C57">
            <v>12451</v>
          </cell>
          <cell r="D57">
            <v>6607</v>
          </cell>
          <cell r="E57">
            <v>0</v>
          </cell>
          <cell r="F57">
            <v>19058</v>
          </cell>
          <cell r="G57">
            <v>0</v>
          </cell>
          <cell r="H57">
            <v>5636</v>
          </cell>
          <cell r="I57">
            <v>7102</v>
          </cell>
          <cell r="J57">
            <v>0</v>
          </cell>
          <cell r="K57">
            <v>12738</v>
          </cell>
          <cell r="L57">
            <v>0</v>
          </cell>
          <cell r="M57">
            <v>18087</v>
          </cell>
          <cell r="N57">
            <v>13709</v>
          </cell>
          <cell r="O57">
            <v>0</v>
          </cell>
          <cell r="P57">
            <v>31796</v>
          </cell>
          <cell r="Q57">
            <v>1035</v>
          </cell>
        </row>
        <row r="58">
          <cell r="A58" t="str">
            <v>5. Universités et établissement d'enseignement sup.sous contrat MESR</v>
          </cell>
          <cell r="B58">
            <v>2017</v>
          </cell>
          <cell r="C58">
            <v>51821</v>
          </cell>
          <cell r="D58">
            <v>34792</v>
          </cell>
          <cell r="E58">
            <v>0</v>
          </cell>
          <cell r="F58">
            <v>86613</v>
          </cell>
          <cell r="G58">
            <v>0</v>
          </cell>
          <cell r="H58">
            <v>6985</v>
          </cell>
          <cell r="I58">
            <v>10625</v>
          </cell>
          <cell r="J58">
            <v>0</v>
          </cell>
          <cell r="K58">
            <v>17610</v>
          </cell>
          <cell r="L58">
            <v>0</v>
          </cell>
          <cell r="M58">
            <v>58806</v>
          </cell>
          <cell r="N58">
            <v>45417</v>
          </cell>
          <cell r="O58">
            <v>0</v>
          </cell>
          <cell r="P58">
            <v>104223</v>
          </cell>
          <cell r="Q58">
            <v>9499</v>
          </cell>
        </row>
        <row r="59">
          <cell r="A59" t="str">
            <v>6. Centres hospitaliers (CHU, CLCC)</v>
          </cell>
          <cell r="B59">
            <v>2017</v>
          </cell>
          <cell r="C59">
            <v>5063</v>
          </cell>
          <cell r="D59">
            <v>5436</v>
          </cell>
          <cell r="E59">
            <v>0</v>
          </cell>
          <cell r="F59">
            <v>10499</v>
          </cell>
          <cell r="G59">
            <v>0</v>
          </cell>
          <cell r="H59">
            <v>3479</v>
          </cell>
          <cell r="I59">
            <v>14757</v>
          </cell>
          <cell r="J59">
            <v>0</v>
          </cell>
          <cell r="K59">
            <v>18236</v>
          </cell>
          <cell r="L59">
            <v>0</v>
          </cell>
          <cell r="M59">
            <v>8542</v>
          </cell>
          <cell r="N59">
            <v>20193</v>
          </cell>
          <cell r="O59">
            <v>0</v>
          </cell>
          <cell r="P59">
            <v>28735</v>
          </cell>
          <cell r="Q59">
            <v>155</v>
          </cell>
        </row>
        <row r="60">
          <cell r="A60" t="str">
            <v>7. Autres établissements d'enseignement supérieur</v>
          </cell>
          <cell r="B60">
            <v>2017</v>
          </cell>
          <cell r="C60">
            <v>5437</v>
          </cell>
          <cell r="D60">
            <v>2783</v>
          </cell>
          <cell r="E60">
            <v>0</v>
          </cell>
          <cell r="F60">
            <v>8220</v>
          </cell>
          <cell r="G60">
            <v>0</v>
          </cell>
          <cell r="H60">
            <v>840</v>
          </cell>
          <cell r="I60">
            <v>1478</v>
          </cell>
          <cell r="J60">
            <v>0</v>
          </cell>
          <cell r="K60">
            <v>2318</v>
          </cell>
          <cell r="L60">
            <v>0</v>
          </cell>
          <cell r="M60">
            <v>6277</v>
          </cell>
          <cell r="N60">
            <v>4261</v>
          </cell>
          <cell r="O60">
            <v>0</v>
          </cell>
          <cell r="P60">
            <v>10538</v>
          </cell>
          <cell r="Q60">
            <v>1277</v>
          </cell>
        </row>
        <row r="61">
          <cell r="A61" t="str">
            <v>8. Institutions sans but lucratif</v>
          </cell>
          <cell r="B61">
            <v>2017</v>
          </cell>
          <cell r="C61">
            <v>3089</v>
          </cell>
          <cell r="D61">
            <v>2413</v>
          </cell>
          <cell r="E61">
            <v>0</v>
          </cell>
          <cell r="F61">
            <v>5502</v>
          </cell>
          <cell r="G61">
            <v>0</v>
          </cell>
          <cell r="H61">
            <v>1637</v>
          </cell>
          <cell r="I61">
            <v>2483</v>
          </cell>
          <cell r="J61">
            <v>0</v>
          </cell>
          <cell r="K61">
            <v>4120</v>
          </cell>
          <cell r="L61">
            <v>0</v>
          </cell>
          <cell r="M61">
            <v>4726</v>
          </cell>
          <cell r="N61">
            <v>4896</v>
          </cell>
          <cell r="O61">
            <v>0</v>
          </cell>
          <cell r="P61">
            <v>9622</v>
          </cell>
          <cell r="Q61">
            <v>477</v>
          </cell>
        </row>
        <row r="62">
          <cell r="A62">
            <v>0</v>
          </cell>
          <cell r="B62">
            <v>2017</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2017</v>
          </cell>
          <cell r="C63">
            <v>96921</v>
          </cell>
          <cell r="D63">
            <v>63180</v>
          </cell>
          <cell r="E63">
            <v>0</v>
          </cell>
          <cell r="F63">
            <v>160101</v>
          </cell>
          <cell r="G63">
            <v>0</v>
          </cell>
          <cell r="H63">
            <v>28424</v>
          </cell>
          <cell r="I63">
            <v>48143</v>
          </cell>
          <cell r="J63">
            <v>0</v>
          </cell>
          <cell r="K63">
            <v>76567</v>
          </cell>
          <cell r="L63">
            <v>0</v>
          </cell>
          <cell r="M63">
            <v>125345</v>
          </cell>
          <cell r="N63">
            <v>111323</v>
          </cell>
          <cell r="O63">
            <v>0</v>
          </cell>
          <cell r="P63">
            <v>236668</v>
          </cell>
          <cell r="Q63">
            <v>14634</v>
          </cell>
        </row>
        <row r="64">
          <cell r="A64" t="str">
            <v>1. EPST hors CNRS</v>
          </cell>
          <cell r="B64">
            <v>2016</v>
          </cell>
          <cell r="C64">
            <v>6625</v>
          </cell>
          <cell r="D64">
            <v>5160</v>
          </cell>
          <cell r="E64">
            <v>0</v>
          </cell>
          <cell r="F64">
            <v>11785</v>
          </cell>
          <cell r="G64">
            <v>0</v>
          </cell>
          <cell r="H64">
            <v>5280</v>
          </cell>
          <cell r="I64">
            <v>7862</v>
          </cell>
          <cell r="J64">
            <v>0</v>
          </cell>
          <cell r="K64">
            <v>13142</v>
          </cell>
          <cell r="L64">
            <v>0</v>
          </cell>
          <cell r="M64">
            <v>11905</v>
          </cell>
          <cell r="N64">
            <v>13022</v>
          </cell>
          <cell r="O64">
            <v>0</v>
          </cell>
          <cell r="P64">
            <v>24927</v>
          </cell>
          <cell r="Q64">
            <v>923</v>
          </cell>
        </row>
        <row r="65">
          <cell r="A65" t="str">
            <v>IFSTTAR (ex.INRETS+LCPC)</v>
          </cell>
          <cell r="B65">
            <v>2016</v>
          </cell>
          <cell r="C65">
            <v>386</v>
          </cell>
          <cell r="D65">
            <v>207</v>
          </cell>
          <cell r="E65">
            <v>0</v>
          </cell>
          <cell r="F65">
            <v>593</v>
          </cell>
          <cell r="G65">
            <v>0</v>
          </cell>
          <cell r="H65">
            <v>261</v>
          </cell>
          <cell r="I65">
            <v>223</v>
          </cell>
          <cell r="J65">
            <v>0</v>
          </cell>
          <cell r="K65">
            <v>484</v>
          </cell>
          <cell r="L65">
            <v>0</v>
          </cell>
          <cell r="M65">
            <v>647</v>
          </cell>
          <cell r="N65">
            <v>430</v>
          </cell>
          <cell r="O65">
            <v>0</v>
          </cell>
          <cell r="P65">
            <v>1077</v>
          </cell>
          <cell r="Q65">
            <v>62</v>
          </cell>
        </row>
        <row r="66">
          <cell r="A66" t="str">
            <v>INED</v>
          </cell>
          <cell r="B66">
            <v>2016</v>
          </cell>
          <cell r="C66">
            <v>33</v>
          </cell>
          <cell r="D66">
            <v>59</v>
          </cell>
          <cell r="E66">
            <v>0</v>
          </cell>
          <cell r="F66">
            <v>92</v>
          </cell>
          <cell r="G66">
            <v>0</v>
          </cell>
          <cell r="H66">
            <v>39</v>
          </cell>
          <cell r="I66">
            <v>107</v>
          </cell>
          <cell r="J66">
            <v>0</v>
          </cell>
          <cell r="K66">
            <v>146</v>
          </cell>
          <cell r="L66">
            <v>0</v>
          </cell>
          <cell r="M66">
            <v>72</v>
          </cell>
          <cell r="N66">
            <v>166</v>
          </cell>
          <cell r="O66">
            <v>0</v>
          </cell>
          <cell r="P66">
            <v>238</v>
          </cell>
          <cell r="Q66">
            <v>7</v>
          </cell>
        </row>
        <row r="67">
          <cell r="A67" t="str">
            <v>INRA</v>
          </cell>
          <cell r="B67">
            <v>2016</v>
          </cell>
          <cell r="C67">
            <v>1881</v>
          </cell>
          <cell r="D67">
            <v>1744</v>
          </cell>
          <cell r="E67">
            <v>0</v>
          </cell>
          <cell r="F67">
            <v>3625</v>
          </cell>
          <cell r="G67">
            <v>0</v>
          </cell>
          <cell r="H67">
            <v>2843</v>
          </cell>
          <cell r="I67">
            <v>3372</v>
          </cell>
          <cell r="J67">
            <v>0</v>
          </cell>
          <cell r="K67">
            <v>6215</v>
          </cell>
          <cell r="L67">
            <v>0</v>
          </cell>
          <cell r="M67">
            <v>4724</v>
          </cell>
          <cell r="N67">
            <v>5116</v>
          </cell>
          <cell r="O67">
            <v>0</v>
          </cell>
          <cell r="P67">
            <v>9840</v>
          </cell>
          <cell r="Q67">
            <v>189</v>
          </cell>
        </row>
        <row r="68">
          <cell r="A68" t="str">
            <v>INRIA</v>
          </cell>
          <cell r="B68">
            <v>2016</v>
          </cell>
          <cell r="C68">
            <v>1327</v>
          </cell>
          <cell r="D68">
            <v>330</v>
          </cell>
          <cell r="E68">
            <v>0</v>
          </cell>
          <cell r="F68">
            <v>1657</v>
          </cell>
          <cell r="G68">
            <v>0</v>
          </cell>
          <cell r="H68">
            <v>263</v>
          </cell>
          <cell r="I68">
            <v>479</v>
          </cell>
          <cell r="J68">
            <v>0</v>
          </cell>
          <cell r="K68">
            <v>742</v>
          </cell>
          <cell r="L68">
            <v>0</v>
          </cell>
          <cell r="M68">
            <v>1590</v>
          </cell>
          <cell r="N68">
            <v>809</v>
          </cell>
          <cell r="O68">
            <v>0</v>
          </cell>
          <cell r="P68">
            <v>2399</v>
          </cell>
          <cell r="Q68">
            <v>342</v>
          </cell>
        </row>
        <row r="69">
          <cell r="A69" t="str">
            <v>INSERM</v>
          </cell>
          <cell r="B69">
            <v>2016</v>
          </cell>
          <cell r="C69">
            <v>2057</v>
          </cell>
          <cell r="D69">
            <v>2284</v>
          </cell>
          <cell r="E69">
            <v>0</v>
          </cell>
          <cell r="F69">
            <v>4341</v>
          </cell>
          <cell r="G69">
            <v>0</v>
          </cell>
          <cell r="H69">
            <v>1093</v>
          </cell>
          <cell r="I69">
            <v>2761</v>
          </cell>
          <cell r="J69">
            <v>0</v>
          </cell>
          <cell r="K69">
            <v>3854</v>
          </cell>
          <cell r="L69">
            <v>0</v>
          </cell>
          <cell r="M69">
            <v>3150</v>
          </cell>
          <cell r="N69">
            <v>5045</v>
          </cell>
          <cell r="O69">
            <v>0</v>
          </cell>
          <cell r="P69">
            <v>8195</v>
          </cell>
          <cell r="Q69">
            <v>246</v>
          </cell>
        </row>
        <row r="70">
          <cell r="A70" t="str">
            <v>IRD</v>
          </cell>
          <cell r="B70">
            <v>2016</v>
          </cell>
          <cell r="C70">
            <v>570</v>
          </cell>
          <cell r="D70">
            <v>309</v>
          </cell>
          <cell r="E70">
            <v>0</v>
          </cell>
          <cell r="F70">
            <v>879</v>
          </cell>
          <cell r="G70">
            <v>0</v>
          </cell>
          <cell r="H70">
            <v>486</v>
          </cell>
          <cell r="I70">
            <v>605</v>
          </cell>
          <cell r="J70">
            <v>0</v>
          </cell>
          <cell r="K70">
            <v>1091</v>
          </cell>
          <cell r="L70">
            <v>0</v>
          </cell>
          <cell r="M70">
            <v>1056</v>
          </cell>
          <cell r="N70">
            <v>914</v>
          </cell>
          <cell r="O70">
            <v>0</v>
          </cell>
          <cell r="P70">
            <v>1970</v>
          </cell>
          <cell r="Q70">
            <v>7</v>
          </cell>
        </row>
        <row r="71">
          <cell r="A71" t="str">
            <v>IRSTEA (ex.CEMAGREF)</v>
          </cell>
          <cell r="B71">
            <v>2016</v>
          </cell>
          <cell r="C71">
            <v>371</v>
          </cell>
          <cell r="D71">
            <v>227</v>
          </cell>
          <cell r="E71">
            <v>0</v>
          </cell>
          <cell r="F71">
            <v>598</v>
          </cell>
          <cell r="G71">
            <v>0</v>
          </cell>
          <cell r="H71">
            <v>295</v>
          </cell>
          <cell r="I71">
            <v>315</v>
          </cell>
          <cell r="J71">
            <v>0</v>
          </cell>
          <cell r="K71">
            <v>610</v>
          </cell>
          <cell r="L71">
            <v>0</v>
          </cell>
          <cell r="M71">
            <v>666</v>
          </cell>
          <cell r="N71">
            <v>542</v>
          </cell>
          <cell r="O71">
            <v>0</v>
          </cell>
          <cell r="P71">
            <v>1208</v>
          </cell>
          <cell r="Q71">
            <v>70</v>
          </cell>
        </row>
        <row r="72">
          <cell r="A72" t="str">
            <v>2. EPIC</v>
          </cell>
          <cell r="B72">
            <v>2016</v>
          </cell>
          <cell r="C72">
            <v>11114</v>
          </cell>
          <cell r="D72">
            <v>5121</v>
          </cell>
          <cell r="E72">
            <v>0</v>
          </cell>
          <cell r="F72">
            <v>16235</v>
          </cell>
          <cell r="G72">
            <v>0</v>
          </cell>
          <cell r="H72">
            <v>3957</v>
          </cell>
          <cell r="I72">
            <v>3283</v>
          </cell>
          <cell r="J72">
            <v>0</v>
          </cell>
          <cell r="K72">
            <v>7240</v>
          </cell>
          <cell r="L72">
            <v>0</v>
          </cell>
          <cell r="M72">
            <v>15071</v>
          </cell>
          <cell r="N72">
            <v>8404</v>
          </cell>
          <cell r="O72">
            <v>0</v>
          </cell>
          <cell r="P72">
            <v>23475</v>
          </cell>
          <cell r="Q72">
            <v>1091</v>
          </cell>
        </row>
        <row r="73">
          <cell r="A73" t="str">
            <v>ANDRA</v>
          </cell>
          <cell r="B73">
            <v>2016</v>
          </cell>
          <cell r="C73">
            <v>95</v>
          </cell>
          <cell r="D73">
            <v>35</v>
          </cell>
          <cell r="E73">
            <v>0</v>
          </cell>
          <cell r="F73">
            <v>130</v>
          </cell>
          <cell r="G73">
            <v>0</v>
          </cell>
          <cell r="H73">
            <v>53</v>
          </cell>
          <cell r="I73">
            <v>25</v>
          </cell>
          <cell r="J73">
            <v>0</v>
          </cell>
          <cell r="K73">
            <v>78</v>
          </cell>
          <cell r="L73">
            <v>0</v>
          </cell>
          <cell r="M73">
            <v>148</v>
          </cell>
          <cell r="N73">
            <v>60</v>
          </cell>
          <cell r="O73">
            <v>0</v>
          </cell>
          <cell r="P73">
            <v>208</v>
          </cell>
          <cell r="Q73">
            <v>15</v>
          </cell>
        </row>
        <row r="74">
          <cell r="A74" t="str">
            <v>BRGM</v>
          </cell>
          <cell r="B74">
            <v>2016</v>
          </cell>
          <cell r="C74">
            <v>155</v>
          </cell>
          <cell r="D74">
            <v>77</v>
          </cell>
          <cell r="E74">
            <v>0</v>
          </cell>
          <cell r="F74">
            <v>232</v>
          </cell>
          <cell r="G74">
            <v>0</v>
          </cell>
          <cell r="H74">
            <v>66</v>
          </cell>
          <cell r="I74">
            <v>98</v>
          </cell>
          <cell r="J74">
            <v>0</v>
          </cell>
          <cell r="K74">
            <v>164</v>
          </cell>
          <cell r="L74">
            <v>0</v>
          </cell>
          <cell r="M74">
            <v>221</v>
          </cell>
          <cell r="N74">
            <v>175</v>
          </cell>
          <cell r="O74">
            <v>0</v>
          </cell>
          <cell r="P74">
            <v>396</v>
          </cell>
          <cell r="Q74">
            <v>0</v>
          </cell>
        </row>
        <row r="75">
          <cell r="A75" t="str">
            <v>CEA - Civil</v>
          </cell>
          <cell r="B75">
            <v>2016</v>
          </cell>
          <cell r="C75">
            <v>6601</v>
          </cell>
          <cell r="D75">
            <v>3041</v>
          </cell>
          <cell r="E75">
            <v>0</v>
          </cell>
          <cell r="F75">
            <v>9642</v>
          </cell>
          <cell r="G75">
            <v>0</v>
          </cell>
          <cell r="H75">
            <v>2398</v>
          </cell>
          <cell r="I75">
            <v>1702</v>
          </cell>
          <cell r="J75">
            <v>0</v>
          </cell>
          <cell r="K75">
            <v>4100</v>
          </cell>
          <cell r="L75">
            <v>0</v>
          </cell>
          <cell r="M75">
            <v>8999</v>
          </cell>
          <cell r="N75">
            <v>4743</v>
          </cell>
          <cell r="O75">
            <v>0</v>
          </cell>
          <cell r="P75">
            <v>13742</v>
          </cell>
          <cell r="Q75">
            <v>691</v>
          </cell>
        </row>
        <row r="76">
          <cell r="A76" t="str">
            <v>CIRAD</v>
          </cell>
          <cell r="B76">
            <v>2016</v>
          </cell>
          <cell r="C76">
            <v>767</v>
          </cell>
          <cell r="D76">
            <v>496</v>
          </cell>
          <cell r="E76">
            <v>0</v>
          </cell>
          <cell r="F76">
            <v>1263</v>
          </cell>
          <cell r="G76">
            <v>0</v>
          </cell>
          <cell r="H76">
            <v>230</v>
          </cell>
          <cell r="I76">
            <v>305</v>
          </cell>
          <cell r="J76">
            <v>0</v>
          </cell>
          <cell r="K76">
            <v>535</v>
          </cell>
          <cell r="L76">
            <v>0</v>
          </cell>
          <cell r="M76">
            <v>997</v>
          </cell>
          <cell r="N76">
            <v>801</v>
          </cell>
          <cell r="O76">
            <v>0</v>
          </cell>
          <cell r="P76">
            <v>1798</v>
          </cell>
          <cell r="Q76">
            <v>23</v>
          </cell>
        </row>
        <row r="77">
          <cell r="A77" t="str">
            <v>CNES</v>
          </cell>
          <cell r="B77">
            <v>2016</v>
          </cell>
          <cell r="C77">
            <v>1469</v>
          </cell>
          <cell r="D77">
            <v>671</v>
          </cell>
          <cell r="E77">
            <v>0</v>
          </cell>
          <cell r="F77">
            <v>2140</v>
          </cell>
          <cell r="G77">
            <v>0</v>
          </cell>
          <cell r="H77">
            <v>141</v>
          </cell>
          <cell r="I77">
            <v>285</v>
          </cell>
          <cell r="J77">
            <v>0</v>
          </cell>
          <cell r="K77">
            <v>426</v>
          </cell>
          <cell r="L77">
            <v>0</v>
          </cell>
          <cell r="M77">
            <v>1610</v>
          </cell>
          <cell r="N77">
            <v>956</v>
          </cell>
          <cell r="O77">
            <v>0</v>
          </cell>
          <cell r="P77">
            <v>2566</v>
          </cell>
          <cell r="Q77">
            <v>80</v>
          </cell>
        </row>
        <row r="78">
          <cell r="A78" t="str">
            <v>CSTB</v>
          </cell>
          <cell r="B78">
            <v>2016</v>
          </cell>
          <cell r="C78">
            <v>139</v>
          </cell>
          <cell r="D78">
            <v>55</v>
          </cell>
          <cell r="E78">
            <v>0</v>
          </cell>
          <cell r="F78">
            <v>194</v>
          </cell>
          <cell r="G78">
            <v>0</v>
          </cell>
          <cell r="H78">
            <v>71</v>
          </cell>
          <cell r="I78">
            <v>63</v>
          </cell>
          <cell r="J78">
            <v>0</v>
          </cell>
          <cell r="K78">
            <v>134</v>
          </cell>
          <cell r="L78">
            <v>0</v>
          </cell>
          <cell r="M78">
            <v>210</v>
          </cell>
          <cell r="N78">
            <v>118</v>
          </cell>
          <cell r="O78">
            <v>0</v>
          </cell>
          <cell r="P78">
            <v>328</v>
          </cell>
          <cell r="Q78">
            <v>12</v>
          </cell>
        </row>
        <row r="79">
          <cell r="A79" t="str">
            <v>IFREMER</v>
          </cell>
          <cell r="B79">
            <v>2016</v>
          </cell>
          <cell r="C79">
            <v>436</v>
          </cell>
          <cell r="D79">
            <v>277</v>
          </cell>
          <cell r="E79">
            <v>0</v>
          </cell>
          <cell r="F79">
            <v>713</v>
          </cell>
          <cell r="G79">
            <v>0</v>
          </cell>
          <cell r="H79">
            <v>423</v>
          </cell>
          <cell r="I79">
            <v>452</v>
          </cell>
          <cell r="J79">
            <v>0</v>
          </cell>
          <cell r="K79">
            <v>875</v>
          </cell>
          <cell r="L79">
            <v>0</v>
          </cell>
          <cell r="M79">
            <v>859</v>
          </cell>
          <cell r="N79">
            <v>729</v>
          </cell>
          <cell r="O79">
            <v>0</v>
          </cell>
          <cell r="P79">
            <v>1588</v>
          </cell>
          <cell r="Q79">
            <v>50</v>
          </cell>
        </row>
        <row r="80">
          <cell r="A80" t="str">
            <v>INERIS</v>
          </cell>
          <cell r="B80">
            <v>2016</v>
          </cell>
          <cell r="C80">
            <v>44</v>
          </cell>
          <cell r="D80">
            <v>36</v>
          </cell>
          <cell r="E80">
            <v>0</v>
          </cell>
          <cell r="F80">
            <v>80</v>
          </cell>
          <cell r="G80">
            <v>0</v>
          </cell>
          <cell r="H80">
            <v>26</v>
          </cell>
          <cell r="I80">
            <v>19</v>
          </cell>
          <cell r="J80">
            <v>0</v>
          </cell>
          <cell r="K80">
            <v>45</v>
          </cell>
          <cell r="L80">
            <v>0</v>
          </cell>
          <cell r="M80">
            <v>70</v>
          </cell>
          <cell r="N80">
            <v>55</v>
          </cell>
          <cell r="O80">
            <v>0</v>
          </cell>
          <cell r="P80">
            <v>125</v>
          </cell>
          <cell r="Q80">
            <v>9</v>
          </cell>
        </row>
        <row r="81">
          <cell r="A81" t="str">
            <v>IPEV</v>
          </cell>
          <cell r="B81">
            <v>2016</v>
          </cell>
          <cell r="C81">
            <v>0</v>
          </cell>
          <cell r="D81">
            <v>2</v>
          </cell>
          <cell r="E81">
            <v>0</v>
          </cell>
          <cell r="F81">
            <v>2</v>
          </cell>
          <cell r="G81">
            <v>0</v>
          </cell>
          <cell r="H81">
            <v>101</v>
          </cell>
          <cell r="I81">
            <v>29</v>
          </cell>
          <cell r="J81">
            <v>0</v>
          </cell>
          <cell r="K81">
            <v>130</v>
          </cell>
          <cell r="L81">
            <v>0</v>
          </cell>
          <cell r="M81">
            <v>101</v>
          </cell>
          <cell r="N81">
            <v>31</v>
          </cell>
          <cell r="O81">
            <v>0</v>
          </cell>
          <cell r="P81">
            <v>132</v>
          </cell>
          <cell r="Q81">
            <v>0</v>
          </cell>
        </row>
        <row r="82">
          <cell r="A82" t="str">
            <v>IRSN</v>
          </cell>
          <cell r="B82">
            <v>2016</v>
          </cell>
          <cell r="C82">
            <v>276</v>
          </cell>
          <cell r="D82">
            <v>160</v>
          </cell>
          <cell r="E82">
            <v>0</v>
          </cell>
          <cell r="F82">
            <v>436</v>
          </cell>
          <cell r="G82">
            <v>0</v>
          </cell>
          <cell r="H82">
            <v>45</v>
          </cell>
          <cell r="I82">
            <v>52</v>
          </cell>
          <cell r="J82">
            <v>0</v>
          </cell>
          <cell r="K82">
            <v>97</v>
          </cell>
          <cell r="L82">
            <v>0</v>
          </cell>
          <cell r="M82">
            <v>321</v>
          </cell>
          <cell r="N82">
            <v>212</v>
          </cell>
          <cell r="O82">
            <v>0</v>
          </cell>
          <cell r="P82">
            <v>533</v>
          </cell>
          <cell r="Q82">
            <v>39</v>
          </cell>
        </row>
        <row r="83">
          <cell r="A83" t="str">
            <v>LNE</v>
          </cell>
          <cell r="B83">
            <v>2016</v>
          </cell>
          <cell r="C83">
            <v>74</v>
          </cell>
          <cell r="D83">
            <v>45</v>
          </cell>
          <cell r="E83">
            <v>0</v>
          </cell>
          <cell r="F83">
            <v>119</v>
          </cell>
          <cell r="G83">
            <v>0</v>
          </cell>
          <cell r="H83">
            <v>5</v>
          </cell>
          <cell r="I83">
            <v>7</v>
          </cell>
          <cell r="J83">
            <v>0</v>
          </cell>
          <cell r="K83">
            <v>12</v>
          </cell>
          <cell r="L83">
            <v>0</v>
          </cell>
          <cell r="M83">
            <v>79</v>
          </cell>
          <cell r="N83">
            <v>52</v>
          </cell>
          <cell r="O83">
            <v>0</v>
          </cell>
          <cell r="P83">
            <v>131</v>
          </cell>
          <cell r="Q83">
            <v>5</v>
          </cell>
        </row>
        <row r="84">
          <cell r="A84" t="str">
            <v>ONERA</v>
          </cell>
          <cell r="B84">
            <v>2016</v>
          </cell>
          <cell r="C84">
            <v>1058</v>
          </cell>
          <cell r="D84">
            <v>226</v>
          </cell>
          <cell r="E84">
            <v>0</v>
          </cell>
          <cell r="F84">
            <v>1284</v>
          </cell>
          <cell r="G84">
            <v>0</v>
          </cell>
          <cell r="H84">
            <v>398</v>
          </cell>
          <cell r="I84">
            <v>246</v>
          </cell>
          <cell r="J84">
            <v>0</v>
          </cell>
          <cell r="K84">
            <v>644</v>
          </cell>
          <cell r="L84">
            <v>0</v>
          </cell>
          <cell r="M84">
            <v>1456</v>
          </cell>
          <cell r="N84">
            <v>472</v>
          </cell>
          <cell r="O84">
            <v>0</v>
          </cell>
          <cell r="P84">
            <v>1928</v>
          </cell>
          <cell r="Q84">
            <v>167</v>
          </cell>
        </row>
        <row r="85">
          <cell r="A85" t="str">
            <v>3. Ministères (yc. Défense) et autres établissements publics</v>
          </cell>
          <cell r="B85">
            <v>2016</v>
          </cell>
          <cell r="C85">
            <v>1324</v>
          </cell>
          <cell r="D85">
            <v>870</v>
          </cell>
          <cell r="E85">
            <v>0</v>
          </cell>
          <cell r="F85">
            <v>2194</v>
          </cell>
          <cell r="G85">
            <v>0</v>
          </cell>
          <cell r="H85">
            <v>1057</v>
          </cell>
          <cell r="I85">
            <v>627</v>
          </cell>
          <cell r="J85">
            <v>0</v>
          </cell>
          <cell r="K85">
            <v>1684</v>
          </cell>
          <cell r="L85">
            <v>0</v>
          </cell>
          <cell r="M85">
            <v>2381</v>
          </cell>
          <cell r="N85">
            <v>1497</v>
          </cell>
          <cell r="O85">
            <v>0</v>
          </cell>
          <cell r="P85">
            <v>3878</v>
          </cell>
          <cell r="Q85">
            <v>113</v>
          </cell>
        </row>
        <row r="86">
          <cell r="A86" t="str">
            <v>4. CNRS</v>
          </cell>
          <cell r="B86">
            <v>2016</v>
          </cell>
          <cell r="C86">
            <v>12495</v>
          </cell>
          <cell r="D86">
            <v>6483</v>
          </cell>
          <cell r="E86">
            <v>0</v>
          </cell>
          <cell r="F86">
            <v>18978</v>
          </cell>
          <cell r="G86">
            <v>0</v>
          </cell>
          <cell r="H86">
            <v>5662</v>
          </cell>
          <cell r="I86">
            <v>7157</v>
          </cell>
          <cell r="J86">
            <v>0</v>
          </cell>
          <cell r="K86">
            <v>12819</v>
          </cell>
          <cell r="L86">
            <v>0</v>
          </cell>
          <cell r="M86">
            <v>18157</v>
          </cell>
          <cell r="N86">
            <v>13640</v>
          </cell>
          <cell r="O86">
            <v>0</v>
          </cell>
          <cell r="P86">
            <v>31797</v>
          </cell>
          <cell r="Q86">
            <v>1012</v>
          </cell>
        </row>
        <row r="87">
          <cell r="A87" t="str">
            <v>5. Universités et établissement d'enseignement sup.sous contrat MESR</v>
          </cell>
          <cell r="B87">
            <v>2016</v>
          </cell>
          <cell r="C87">
            <v>52049</v>
          </cell>
          <cell r="D87">
            <v>34424</v>
          </cell>
          <cell r="E87">
            <v>0</v>
          </cell>
          <cell r="F87">
            <v>86473</v>
          </cell>
          <cell r="G87">
            <v>0</v>
          </cell>
          <cell r="H87">
            <v>6813</v>
          </cell>
          <cell r="I87">
            <v>10647</v>
          </cell>
          <cell r="J87">
            <v>0</v>
          </cell>
          <cell r="K87">
            <v>17460</v>
          </cell>
          <cell r="L87">
            <v>0</v>
          </cell>
          <cell r="M87">
            <v>58862</v>
          </cell>
          <cell r="N87">
            <v>45071</v>
          </cell>
          <cell r="O87">
            <v>0</v>
          </cell>
          <cell r="P87">
            <v>103933</v>
          </cell>
          <cell r="Q87">
            <v>9672</v>
          </cell>
        </row>
        <row r="88">
          <cell r="A88" t="str">
            <v>6. Centres hospitaliers (CHU, CLCC)</v>
          </cell>
          <cell r="B88">
            <v>2016</v>
          </cell>
          <cell r="C88">
            <v>5119</v>
          </cell>
          <cell r="D88">
            <v>5396</v>
          </cell>
          <cell r="E88">
            <v>0</v>
          </cell>
          <cell r="F88">
            <v>10515</v>
          </cell>
          <cell r="G88">
            <v>0</v>
          </cell>
          <cell r="H88">
            <v>3673</v>
          </cell>
          <cell r="I88">
            <v>15158</v>
          </cell>
          <cell r="J88">
            <v>0</v>
          </cell>
          <cell r="K88">
            <v>18831</v>
          </cell>
          <cell r="L88">
            <v>0</v>
          </cell>
          <cell r="M88">
            <v>8792</v>
          </cell>
          <cell r="N88">
            <v>20554</v>
          </cell>
          <cell r="O88">
            <v>0</v>
          </cell>
          <cell r="P88">
            <v>29346</v>
          </cell>
          <cell r="Q88">
            <v>177</v>
          </cell>
        </row>
        <row r="89">
          <cell r="A89" t="str">
            <v>7. Autres établissements d'enseignement supérieur</v>
          </cell>
          <cell r="B89">
            <v>2016</v>
          </cell>
          <cell r="C89">
            <v>4908</v>
          </cell>
          <cell r="D89">
            <v>2575</v>
          </cell>
          <cell r="E89">
            <v>0</v>
          </cell>
          <cell r="F89">
            <v>7483</v>
          </cell>
          <cell r="G89">
            <v>0</v>
          </cell>
          <cell r="H89">
            <v>1023</v>
          </cell>
          <cell r="I89">
            <v>1261</v>
          </cell>
          <cell r="J89">
            <v>0</v>
          </cell>
          <cell r="K89">
            <v>2284</v>
          </cell>
          <cell r="L89">
            <v>0</v>
          </cell>
          <cell r="M89">
            <v>5931</v>
          </cell>
          <cell r="N89">
            <v>3836</v>
          </cell>
          <cell r="O89">
            <v>0</v>
          </cell>
          <cell r="P89">
            <v>9767</v>
          </cell>
          <cell r="Q89">
            <v>1000</v>
          </cell>
        </row>
        <row r="90">
          <cell r="A90" t="str">
            <v>8. Institutions sans but lucratif</v>
          </cell>
          <cell r="B90">
            <v>2016</v>
          </cell>
          <cell r="C90">
            <v>3080</v>
          </cell>
          <cell r="D90">
            <v>2408</v>
          </cell>
          <cell r="E90">
            <v>0</v>
          </cell>
          <cell r="F90">
            <v>5488</v>
          </cell>
          <cell r="G90">
            <v>0</v>
          </cell>
          <cell r="H90">
            <v>1645</v>
          </cell>
          <cell r="I90">
            <v>2620</v>
          </cell>
          <cell r="J90">
            <v>0</v>
          </cell>
          <cell r="K90">
            <v>4265</v>
          </cell>
          <cell r="L90">
            <v>0</v>
          </cell>
          <cell r="M90">
            <v>4725</v>
          </cell>
          <cell r="N90">
            <v>5028</v>
          </cell>
          <cell r="O90">
            <v>0</v>
          </cell>
          <cell r="P90">
            <v>9753</v>
          </cell>
          <cell r="Q90">
            <v>507</v>
          </cell>
        </row>
        <row r="91">
          <cell r="A91">
            <v>0</v>
          </cell>
          <cell r="B91">
            <v>2016</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2016</v>
          </cell>
          <cell r="C92">
            <v>96714</v>
          </cell>
          <cell r="D92">
            <v>62437</v>
          </cell>
          <cell r="E92">
            <v>0</v>
          </cell>
          <cell r="F92">
            <v>159151</v>
          </cell>
          <cell r="G92">
            <v>0</v>
          </cell>
          <cell r="H92">
            <v>29110</v>
          </cell>
          <cell r="I92">
            <v>48615</v>
          </cell>
          <cell r="J92">
            <v>0</v>
          </cell>
          <cell r="K92">
            <v>77725</v>
          </cell>
          <cell r="L92">
            <v>0</v>
          </cell>
          <cell r="M92">
            <v>125824</v>
          </cell>
          <cell r="N92">
            <v>111052</v>
          </cell>
          <cell r="O92">
            <v>0</v>
          </cell>
          <cell r="P92">
            <v>236876</v>
          </cell>
          <cell r="Q92">
            <v>14495</v>
          </cell>
        </row>
        <row r="93">
          <cell r="A93" t="str">
            <v>1. EPST hors CNRS</v>
          </cell>
          <cell r="B93">
            <v>2010</v>
          </cell>
          <cell r="C93">
            <v>6279</v>
          </cell>
          <cell r="D93">
            <v>4725</v>
          </cell>
          <cell r="E93">
            <v>0</v>
          </cell>
          <cell r="F93">
            <v>11004</v>
          </cell>
          <cell r="G93"/>
          <cell r="H93">
            <v>6482</v>
          </cell>
          <cell r="I93">
            <v>8845</v>
          </cell>
          <cell r="J93">
            <v>0</v>
          </cell>
          <cell r="K93">
            <v>15327</v>
          </cell>
          <cell r="L93"/>
          <cell r="M93">
            <v>12761</v>
          </cell>
          <cell r="N93">
            <v>13570</v>
          </cell>
          <cell r="O93">
            <v>0</v>
          </cell>
          <cell r="P93">
            <v>26331</v>
          </cell>
          <cell r="Q93">
            <v>909</v>
          </cell>
        </row>
        <row r="94">
          <cell r="A94" t="str">
            <v>CEMAGREF</v>
          </cell>
          <cell r="B94">
            <v>2010</v>
          </cell>
          <cell r="C94">
            <v>278</v>
          </cell>
          <cell r="D94">
            <v>167</v>
          </cell>
          <cell r="E94">
            <v>0</v>
          </cell>
          <cell r="F94">
            <v>445</v>
          </cell>
          <cell r="G94"/>
          <cell r="H94">
            <v>346</v>
          </cell>
          <cell r="I94">
            <v>354</v>
          </cell>
          <cell r="J94">
            <v>0</v>
          </cell>
          <cell r="K94">
            <v>700</v>
          </cell>
          <cell r="L94"/>
          <cell r="M94">
            <v>624</v>
          </cell>
          <cell r="N94">
            <v>521</v>
          </cell>
          <cell r="O94">
            <v>0</v>
          </cell>
          <cell r="P94">
            <v>1145</v>
          </cell>
          <cell r="Q94">
            <v>73</v>
          </cell>
        </row>
        <row r="95">
          <cell r="A95" t="str">
            <v>INED</v>
          </cell>
          <cell r="B95">
            <v>2010</v>
          </cell>
          <cell r="C95">
            <v>46</v>
          </cell>
          <cell r="D95">
            <v>50</v>
          </cell>
          <cell r="E95">
            <v>0</v>
          </cell>
          <cell r="F95">
            <v>96</v>
          </cell>
          <cell r="G95"/>
          <cell r="H95">
            <v>41</v>
          </cell>
          <cell r="I95">
            <v>102</v>
          </cell>
          <cell r="J95">
            <v>0</v>
          </cell>
          <cell r="K95">
            <v>143</v>
          </cell>
          <cell r="L95"/>
          <cell r="M95">
            <v>87</v>
          </cell>
          <cell r="N95">
            <v>152</v>
          </cell>
          <cell r="O95">
            <v>0</v>
          </cell>
          <cell r="P95">
            <v>239</v>
          </cell>
          <cell r="Q95">
            <v>2</v>
          </cell>
        </row>
        <row r="96">
          <cell r="A96" t="str">
            <v>INRA</v>
          </cell>
          <cell r="B96">
            <v>2010</v>
          </cell>
          <cell r="C96">
            <v>1958</v>
          </cell>
          <cell r="D96">
            <v>1623</v>
          </cell>
          <cell r="E96">
            <v>0</v>
          </cell>
          <cell r="F96">
            <v>3581</v>
          </cell>
          <cell r="G96"/>
          <cell r="H96">
            <v>3179</v>
          </cell>
          <cell r="I96">
            <v>3623</v>
          </cell>
          <cell r="J96">
            <v>0</v>
          </cell>
          <cell r="K96">
            <v>6802</v>
          </cell>
          <cell r="L96"/>
          <cell r="M96">
            <v>5137</v>
          </cell>
          <cell r="N96">
            <v>5246</v>
          </cell>
          <cell r="O96">
            <v>0</v>
          </cell>
          <cell r="P96">
            <v>10383</v>
          </cell>
          <cell r="Q96">
            <v>234</v>
          </cell>
        </row>
        <row r="97">
          <cell r="A97" t="str">
            <v>INRETS (cf. LCPC)</v>
          </cell>
          <cell r="B97">
            <v>2010</v>
          </cell>
          <cell r="C97"/>
          <cell r="D97"/>
          <cell r="E97"/>
          <cell r="F97"/>
          <cell r="G97"/>
          <cell r="H97"/>
          <cell r="I97"/>
          <cell r="J97"/>
          <cell r="K97"/>
          <cell r="L97"/>
          <cell r="M97"/>
          <cell r="N97"/>
          <cell r="O97"/>
          <cell r="P97"/>
          <cell r="Q97"/>
        </row>
        <row r="98">
          <cell r="A98" t="str">
            <v>INRIA</v>
          </cell>
          <cell r="B98">
            <v>2010</v>
          </cell>
          <cell r="C98">
            <v>1076</v>
          </cell>
          <cell r="D98">
            <v>282</v>
          </cell>
          <cell r="E98">
            <v>0</v>
          </cell>
          <cell r="F98">
            <v>1358</v>
          </cell>
          <cell r="G98"/>
          <cell r="H98">
            <v>715</v>
          </cell>
          <cell r="I98">
            <v>582</v>
          </cell>
          <cell r="J98">
            <v>0</v>
          </cell>
          <cell r="K98">
            <v>1297</v>
          </cell>
          <cell r="L98"/>
          <cell r="M98">
            <v>1791</v>
          </cell>
          <cell r="N98">
            <v>864</v>
          </cell>
          <cell r="O98">
            <v>0</v>
          </cell>
          <cell r="P98">
            <v>2655</v>
          </cell>
          <cell r="Q98">
            <v>422</v>
          </cell>
        </row>
        <row r="99">
          <cell r="A99" t="str">
            <v>INSERM</v>
          </cell>
          <cell r="B99">
            <v>2010</v>
          </cell>
          <cell r="C99">
            <v>1863</v>
          </cell>
          <cell r="D99">
            <v>2129</v>
          </cell>
          <cell r="E99">
            <v>0</v>
          </cell>
          <cell r="F99">
            <v>3992</v>
          </cell>
          <cell r="G99"/>
          <cell r="H99">
            <v>1257</v>
          </cell>
          <cell r="I99">
            <v>3174</v>
          </cell>
          <cell r="J99">
            <v>0</v>
          </cell>
          <cell r="K99">
            <v>4431</v>
          </cell>
          <cell r="L99"/>
          <cell r="M99">
            <v>3120</v>
          </cell>
          <cell r="N99">
            <v>5303</v>
          </cell>
          <cell r="O99">
            <v>0</v>
          </cell>
          <cell r="P99">
            <v>8423</v>
          </cell>
          <cell r="Q99">
            <v>93</v>
          </cell>
        </row>
        <row r="100">
          <cell r="A100" t="str">
            <v>IRD</v>
          </cell>
          <cell r="B100">
            <v>2010</v>
          </cell>
          <cell r="C100">
            <v>672</v>
          </cell>
          <cell r="D100">
            <v>282</v>
          </cell>
          <cell r="E100">
            <v>0</v>
          </cell>
          <cell r="F100">
            <v>954</v>
          </cell>
          <cell r="G100"/>
          <cell r="H100">
            <v>562</v>
          </cell>
          <cell r="I100">
            <v>653</v>
          </cell>
          <cell r="J100">
            <v>0</v>
          </cell>
          <cell r="K100">
            <v>1215</v>
          </cell>
          <cell r="L100"/>
          <cell r="M100">
            <v>1234</v>
          </cell>
          <cell r="N100">
            <v>935</v>
          </cell>
          <cell r="O100">
            <v>0</v>
          </cell>
          <cell r="P100">
            <v>2169</v>
          </cell>
          <cell r="Q100">
            <v>4</v>
          </cell>
        </row>
        <row r="101">
          <cell r="A101" t="str">
            <v>LCPC (inclut les effectifs INRETS)</v>
          </cell>
          <cell r="B101">
            <v>2010</v>
          </cell>
          <cell r="C101">
            <v>386</v>
          </cell>
          <cell r="D101">
            <v>192</v>
          </cell>
          <cell r="E101">
            <v>0</v>
          </cell>
          <cell r="F101">
            <v>578</v>
          </cell>
          <cell r="G101"/>
          <cell r="H101">
            <v>382</v>
          </cell>
          <cell r="I101">
            <v>357</v>
          </cell>
          <cell r="J101">
            <v>0</v>
          </cell>
          <cell r="K101">
            <v>739</v>
          </cell>
          <cell r="L101"/>
          <cell r="M101">
            <v>768</v>
          </cell>
          <cell r="N101">
            <v>549</v>
          </cell>
          <cell r="O101">
            <v>0</v>
          </cell>
          <cell r="P101">
            <v>1317</v>
          </cell>
          <cell r="Q101">
            <v>81</v>
          </cell>
        </row>
        <row r="102">
          <cell r="A102" t="str">
            <v>2. EPIC</v>
          </cell>
          <cell r="B102">
            <v>2010</v>
          </cell>
          <cell r="C102">
            <v>10919</v>
          </cell>
          <cell r="D102">
            <v>4551</v>
          </cell>
          <cell r="E102">
            <v>0</v>
          </cell>
          <cell r="F102">
            <v>15470</v>
          </cell>
          <cell r="G102"/>
          <cell r="H102">
            <v>4786</v>
          </cell>
          <cell r="I102">
            <v>3750</v>
          </cell>
          <cell r="J102">
            <v>0</v>
          </cell>
          <cell r="K102">
            <v>8536</v>
          </cell>
          <cell r="L102"/>
          <cell r="M102">
            <v>15705</v>
          </cell>
          <cell r="N102">
            <v>8301</v>
          </cell>
          <cell r="O102">
            <v>0</v>
          </cell>
          <cell r="P102">
            <v>24006</v>
          </cell>
          <cell r="Q102">
            <v>1018</v>
          </cell>
        </row>
        <row r="103">
          <cell r="A103" t="str">
            <v>ANDRA</v>
          </cell>
          <cell r="B103">
            <v>2010</v>
          </cell>
          <cell r="C103">
            <v>147</v>
          </cell>
          <cell r="D103">
            <v>53</v>
          </cell>
          <cell r="E103">
            <v>0</v>
          </cell>
          <cell r="F103">
            <v>200</v>
          </cell>
          <cell r="G103"/>
          <cell r="H103">
            <v>8</v>
          </cell>
          <cell r="I103">
            <v>25</v>
          </cell>
          <cell r="J103">
            <v>0</v>
          </cell>
          <cell r="K103">
            <v>33</v>
          </cell>
          <cell r="L103"/>
          <cell r="M103">
            <v>155</v>
          </cell>
          <cell r="N103">
            <v>78</v>
          </cell>
          <cell r="O103">
            <v>0</v>
          </cell>
          <cell r="P103">
            <v>233</v>
          </cell>
          <cell r="Q103">
            <v>14</v>
          </cell>
        </row>
        <row r="104">
          <cell r="A104" t="str">
            <v>BRGM</v>
          </cell>
          <cell r="B104">
            <v>2010</v>
          </cell>
          <cell r="C104">
            <v>149</v>
          </cell>
          <cell r="D104">
            <v>55</v>
          </cell>
          <cell r="E104">
            <v>0</v>
          </cell>
          <cell r="F104">
            <v>204</v>
          </cell>
          <cell r="G104"/>
          <cell r="H104">
            <v>76</v>
          </cell>
          <cell r="I104">
            <v>104</v>
          </cell>
          <cell r="J104">
            <v>0</v>
          </cell>
          <cell r="K104">
            <v>180</v>
          </cell>
          <cell r="L104"/>
          <cell r="M104">
            <v>225</v>
          </cell>
          <cell r="N104">
            <v>159</v>
          </cell>
          <cell r="O104">
            <v>0</v>
          </cell>
          <cell r="P104">
            <v>384</v>
          </cell>
          <cell r="Q104">
            <v>0</v>
          </cell>
        </row>
        <row r="105">
          <cell r="A105" t="str">
            <v>CEA - Civil</v>
          </cell>
          <cell r="B105">
            <v>2010</v>
          </cell>
          <cell r="C105">
            <v>5991</v>
          </cell>
          <cell r="D105">
            <v>2504</v>
          </cell>
          <cell r="E105">
            <v>0</v>
          </cell>
          <cell r="F105">
            <v>8495</v>
          </cell>
          <cell r="G105"/>
          <cell r="H105">
            <v>2858</v>
          </cell>
          <cell r="I105">
            <v>1815</v>
          </cell>
          <cell r="J105">
            <v>0</v>
          </cell>
          <cell r="K105">
            <v>4673</v>
          </cell>
          <cell r="L105"/>
          <cell r="M105">
            <v>8849</v>
          </cell>
          <cell r="N105">
            <v>4319</v>
          </cell>
          <cell r="O105">
            <v>0</v>
          </cell>
          <cell r="P105">
            <v>13168</v>
          </cell>
          <cell r="Q105">
            <v>569</v>
          </cell>
        </row>
        <row r="106">
          <cell r="A106" t="str">
            <v>CIRAD</v>
          </cell>
          <cell r="B106">
            <v>2010</v>
          </cell>
          <cell r="C106">
            <v>810</v>
          </cell>
          <cell r="D106">
            <v>459</v>
          </cell>
          <cell r="E106">
            <v>0</v>
          </cell>
          <cell r="F106">
            <v>1269</v>
          </cell>
          <cell r="G106"/>
          <cell r="H106">
            <v>299</v>
          </cell>
          <cell r="I106">
            <v>390</v>
          </cell>
          <cell r="J106">
            <v>0</v>
          </cell>
          <cell r="K106">
            <v>689</v>
          </cell>
          <cell r="L106"/>
          <cell r="M106">
            <v>1109</v>
          </cell>
          <cell r="N106">
            <v>849</v>
          </cell>
          <cell r="O106">
            <v>0</v>
          </cell>
          <cell r="P106">
            <v>1958</v>
          </cell>
          <cell r="Q106">
            <v>30</v>
          </cell>
        </row>
        <row r="107">
          <cell r="A107" t="str">
            <v>CNES</v>
          </cell>
          <cell r="B107">
            <v>2010</v>
          </cell>
          <cell r="C107">
            <v>1474</v>
          </cell>
          <cell r="D107">
            <v>644</v>
          </cell>
          <cell r="E107">
            <v>0</v>
          </cell>
          <cell r="F107">
            <v>2118</v>
          </cell>
          <cell r="G107"/>
          <cell r="H107">
            <v>212</v>
          </cell>
          <cell r="I107">
            <v>341</v>
          </cell>
          <cell r="J107">
            <v>0</v>
          </cell>
          <cell r="K107">
            <v>553</v>
          </cell>
          <cell r="L107"/>
          <cell r="M107">
            <v>1686</v>
          </cell>
          <cell r="N107">
            <v>985</v>
          </cell>
          <cell r="O107">
            <v>0</v>
          </cell>
          <cell r="P107">
            <v>2671</v>
          </cell>
          <cell r="Q107">
            <v>134</v>
          </cell>
        </row>
        <row r="108">
          <cell r="A108" t="str">
            <v>CSTB</v>
          </cell>
          <cell r="B108">
            <v>2010</v>
          </cell>
          <cell r="C108">
            <v>242</v>
          </cell>
          <cell r="D108">
            <v>87</v>
          </cell>
          <cell r="E108">
            <v>0</v>
          </cell>
          <cell r="F108">
            <v>329</v>
          </cell>
          <cell r="G108"/>
          <cell r="H108">
            <v>292</v>
          </cell>
          <cell r="I108">
            <v>264</v>
          </cell>
          <cell r="J108">
            <v>0</v>
          </cell>
          <cell r="K108">
            <v>556</v>
          </cell>
          <cell r="L108"/>
          <cell r="M108">
            <v>534</v>
          </cell>
          <cell r="N108">
            <v>351</v>
          </cell>
          <cell r="O108">
            <v>0</v>
          </cell>
          <cell r="P108">
            <v>885</v>
          </cell>
          <cell r="Q108">
            <v>26</v>
          </cell>
        </row>
        <row r="109">
          <cell r="A109" t="str">
            <v>IFREMER</v>
          </cell>
          <cell r="B109">
            <v>2010</v>
          </cell>
          <cell r="C109">
            <v>574</v>
          </cell>
          <cell r="D109">
            <v>276</v>
          </cell>
          <cell r="E109">
            <v>0</v>
          </cell>
          <cell r="F109">
            <v>850</v>
          </cell>
          <cell r="G109"/>
          <cell r="H109">
            <v>356</v>
          </cell>
          <cell r="I109">
            <v>457</v>
          </cell>
          <cell r="J109">
            <v>0</v>
          </cell>
          <cell r="K109">
            <v>813</v>
          </cell>
          <cell r="L109"/>
          <cell r="M109">
            <v>930</v>
          </cell>
          <cell r="N109">
            <v>733</v>
          </cell>
          <cell r="O109">
            <v>0</v>
          </cell>
          <cell r="P109">
            <v>1663</v>
          </cell>
          <cell r="Q109">
            <v>35</v>
          </cell>
        </row>
        <row r="110">
          <cell r="A110" t="str">
            <v>INERIS</v>
          </cell>
          <cell r="B110">
            <v>2010</v>
          </cell>
          <cell r="C110">
            <v>82</v>
          </cell>
          <cell r="D110">
            <v>46</v>
          </cell>
          <cell r="E110">
            <v>0</v>
          </cell>
          <cell r="F110">
            <v>128</v>
          </cell>
          <cell r="G110"/>
          <cell r="H110">
            <v>25</v>
          </cell>
          <cell r="I110">
            <v>13</v>
          </cell>
          <cell r="J110">
            <v>0</v>
          </cell>
          <cell r="K110">
            <v>38</v>
          </cell>
          <cell r="L110"/>
          <cell r="M110">
            <v>107</v>
          </cell>
          <cell r="N110">
            <v>59</v>
          </cell>
          <cell r="O110">
            <v>0</v>
          </cell>
          <cell r="P110">
            <v>166</v>
          </cell>
          <cell r="Q110">
            <v>33</v>
          </cell>
        </row>
        <row r="111">
          <cell r="A111" t="str">
            <v>IPEV</v>
          </cell>
          <cell r="B111">
            <v>2010</v>
          </cell>
          <cell r="C111">
            <v>1</v>
          </cell>
          <cell r="D111">
            <v>2</v>
          </cell>
          <cell r="E111">
            <v>0</v>
          </cell>
          <cell r="F111">
            <v>3</v>
          </cell>
          <cell r="G111"/>
          <cell r="H111">
            <v>105</v>
          </cell>
          <cell r="I111">
            <v>33</v>
          </cell>
          <cell r="J111">
            <v>0</v>
          </cell>
          <cell r="K111">
            <v>138</v>
          </cell>
          <cell r="L111"/>
          <cell r="M111">
            <v>106</v>
          </cell>
          <cell r="N111">
            <v>35</v>
          </cell>
          <cell r="O111">
            <v>0</v>
          </cell>
          <cell r="P111">
            <v>141</v>
          </cell>
          <cell r="Q111">
            <v>0</v>
          </cell>
        </row>
        <row r="112">
          <cell r="A112" t="str">
            <v>IRSN</v>
          </cell>
          <cell r="B112">
            <v>2010</v>
          </cell>
          <cell r="C112">
            <v>322</v>
          </cell>
          <cell r="D112">
            <v>158</v>
          </cell>
          <cell r="E112">
            <v>0</v>
          </cell>
          <cell r="F112">
            <v>480</v>
          </cell>
          <cell r="G112"/>
          <cell r="H112">
            <v>45</v>
          </cell>
          <cell r="I112">
            <v>51</v>
          </cell>
          <cell r="J112">
            <v>0</v>
          </cell>
          <cell r="K112">
            <v>96</v>
          </cell>
          <cell r="L112"/>
          <cell r="M112">
            <v>367</v>
          </cell>
          <cell r="N112">
            <v>209</v>
          </cell>
          <cell r="O112">
            <v>0</v>
          </cell>
          <cell r="P112">
            <v>576</v>
          </cell>
          <cell r="Q112">
            <v>47</v>
          </cell>
        </row>
        <row r="113">
          <cell r="A113" t="str">
            <v>LNE</v>
          </cell>
          <cell r="B113">
            <v>2010</v>
          </cell>
          <cell r="C113">
            <v>80</v>
          </cell>
          <cell r="D113">
            <v>48</v>
          </cell>
          <cell r="E113">
            <v>0</v>
          </cell>
          <cell r="F113">
            <v>128</v>
          </cell>
          <cell r="G113"/>
          <cell r="H113">
            <v>11</v>
          </cell>
          <cell r="I113">
            <v>6</v>
          </cell>
          <cell r="J113">
            <v>0</v>
          </cell>
          <cell r="K113">
            <v>17</v>
          </cell>
          <cell r="L113"/>
          <cell r="M113">
            <v>91</v>
          </cell>
          <cell r="N113">
            <v>54</v>
          </cell>
          <cell r="O113">
            <v>0</v>
          </cell>
          <cell r="P113">
            <v>145</v>
          </cell>
          <cell r="Q113">
            <v>10</v>
          </cell>
        </row>
        <row r="114">
          <cell r="A114" t="str">
            <v>ONERA</v>
          </cell>
          <cell r="B114">
            <v>2010</v>
          </cell>
          <cell r="C114">
            <v>1047</v>
          </cell>
          <cell r="D114">
            <v>219</v>
          </cell>
          <cell r="E114">
            <v>0</v>
          </cell>
          <cell r="F114">
            <v>1266</v>
          </cell>
          <cell r="G114"/>
          <cell r="H114">
            <v>499</v>
          </cell>
          <cell r="I114">
            <v>251</v>
          </cell>
          <cell r="J114">
            <v>0</v>
          </cell>
          <cell r="K114">
            <v>750</v>
          </cell>
          <cell r="L114"/>
          <cell r="M114">
            <v>1546</v>
          </cell>
          <cell r="N114">
            <v>470</v>
          </cell>
          <cell r="O114">
            <v>0</v>
          </cell>
          <cell r="P114">
            <v>2016</v>
          </cell>
          <cell r="Q114">
            <v>120</v>
          </cell>
        </row>
        <row r="115">
          <cell r="A115" t="str">
            <v>3. Ministères (yc. Défense) et autres établissements publics</v>
          </cell>
          <cell r="B115">
            <v>2010</v>
          </cell>
          <cell r="C115">
            <v>671</v>
          </cell>
          <cell r="D115">
            <v>288.4545454545455</v>
          </cell>
          <cell r="E115">
            <v>0</v>
          </cell>
          <cell r="F115">
            <v>959</v>
          </cell>
          <cell r="G115"/>
          <cell r="H115">
            <v>480.36363636363649</v>
          </cell>
          <cell r="I115">
            <v>304.63636363636363</v>
          </cell>
          <cell r="J115">
            <v>0</v>
          </cell>
          <cell r="K115">
            <v>785</v>
          </cell>
          <cell r="L115"/>
          <cell r="M115">
            <v>1151</v>
          </cell>
          <cell r="N115">
            <v>593.09090909090912</v>
          </cell>
          <cell r="O115">
            <v>0</v>
          </cell>
          <cell r="P115">
            <v>1744</v>
          </cell>
          <cell r="Q115">
            <v>32</v>
          </cell>
        </row>
        <row r="116">
          <cell r="A116" t="str">
            <v>4. CNRS</v>
          </cell>
          <cell r="B116">
            <v>2010</v>
          </cell>
          <cell r="C116">
            <v>12766</v>
          </cell>
          <cell r="D116">
            <v>6350</v>
          </cell>
          <cell r="E116">
            <v>0</v>
          </cell>
          <cell r="F116">
            <v>19116</v>
          </cell>
          <cell r="G116"/>
          <cell r="H116">
            <v>6781</v>
          </cell>
          <cell r="I116">
            <v>8157</v>
          </cell>
          <cell r="J116">
            <v>0</v>
          </cell>
          <cell r="K116">
            <v>14938</v>
          </cell>
          <cell r="L116"/>
          <cell r="M116">
            <v>19547</v>
          </cell>
          <cell r="N116">
            <v>14507</v>
          </cell>
          <cell r="O116">
            <v>0</v>
          </cell>
          <cell r="P116">
            <v>34054</v>
          </cell>
          <cell r="Q116">
            <v>1319</v>
          </cell>
        </row>
        <row r="117">
          <cell r="A117" t="str">
            <v>5. Universités et établissement d'enseignement sup.sous contrat MESR</v>
          </cell>
          <cell r="B117">
            <v>2010</v>
          </cell>
          <cell r="C117">
            <v>52981</v>
          </cell>
          <cell r="D117">
            <v>28209</v>
          </cell>
          <cell r="E117">
            <v>0</v>
          </cell>
          <cell r="F117">
            <v>81190</v>
          </cell>
          <cell r="G117"/>
          <cell r="H117">
            <v>19104</v>
          </cell>
          <cell r="I117">
            <v>14331</v>
          </cell>
          <cell r="J117">
            <v>0</v>
          </cell>
          <cell r="K117">
            <v>33435</v>
          </cell>
          <cell r="L117"/>
          <cell r="M117">
            <v>72085</v>
          </cell>
          <cell r="N117">
            <v>42540</v>
          </cell>
          <cell r="O117">
            <v>0</v>
          </cell>
          <cell r="P117">
            <v>114625</v>
          </cell>
          <cell r="Q117">
            <v>6747</v>
          </cell>
        </row>
        <row r="118">
          <cell r="A118" t="str">
            <v>6. Centres hospitaliers (CHU, CLCC)</v>
          </cell>
          <cell r="B118">
            <v>2010</v>
          </cell>
          <cell r="C118">
            <v>0</v>
          </cell>
          <cell r="D118">
            <v>0</v>
          </cell>
          <cell r="E118">
            <v>3787</v>
          </cell>
          <cell r="F118">
            <v>3787</v>
          </cell>
          <cell r="G118"/>
          <cell r="H118">
            <v>0</v>
          </cell>
          <cell r="I118">
            <v>0</v>
          </cell>
          <cell r="J118">
            <v>6409</v>
          </cell>
          <cell r="K118">
            <v>6409</v>
          </cell>
          <cell r="L118"/>
          <cell r="M118">
            <v>0</v>
          </cell>
          <cell r="N118">
            <v>0</v>
          </cell>
          <cell r="O118">
            <v>10196</v>
          </cell>
          <cell r="P118">
            <v>10196</v>
          </cell>
          <cell r="Q118">
            <v>0</v>
          </cell>
        </row>
        <row r="119">
          <cell r="A119" t="str">
            <v>7. Autres établissements d'enseignement supérieur</v>
          </cell>
          <cell r="B119">
            <v>2010</v>
          </cell>
          <cell r="C119">
            <v>3054.8636363636365</v>
          </cell>
          <cell r="D119">
            <v>1239.909090909091</v>
          </cell>
          <cell r="E119">
            <v>1037.8181818181818</v>
          </cell>
          <cell r="F119">
            <v>5332.590909090909</v>
          </cell>
          <cell r="G119"/>
          <cell r="H119">
            <v>929.18181818181813</v>
          </cell>
          <cell r="I119">
            <v>1274.409090909091</v>
          </cell>
          <cell r="J119">
            <v>558.90909090909088</v>
          </cell>
          <cell r="K119">
            <v>2762.5</v>
          </cell>
          <cell r="L119"/>
          <cell r="M119">
            <v>3984.045454545455</v>
          </cell>
          <cell r="N119">
            <v>2514.318181818182</v>
          </cell>
          <cell r="O119">
            <v>1596.7272727272725</v>
          </cell>
          <cell r="P119">
            <v>8095.090909090909</v>
          </cell>
          <cell r="Q119">
            <v>722.77272727272725</v>
          </cell>
        </row>
        <row r="120">
          <cell r="A120" t="str">
            <v>8. Institutions sans but lucratif</v>
          </cell>
          <cell r="B120">
            <v>2010</v>
          </cell>
          <cell r="C120">
            <v>2285</v>
          </cell>
          <cell r="D120">
            <v>1496</v>
          </cell>
          <cell r="E120">
            <v>0</v>
          </cell>
          <cell r="F120">
            <v>3781</v>
          </cell>
          <cell r="G120"/>
          <cell r="H120">
            <v>1509</v>
          </cell>
          <cell r="I120">
            <v>2327</v>
          </cell>
          <cell r="J120">
            <v>0</v>
          </cell>
          <cell r="K120">
            <v>3836</v>
          </cell>
          <cell r="L120"/>
          <cell r="M120">
            <v>3794</v>
          </cell>
          <cell r="N120">
            <v>3823</v>
          </cell>
          <cell r="O120">
            <v>0</v>
          </cell>
          <cell r="P120">
            <v>7617</v>
          </cell>
          <cell r="Q120">
            <v>285</v>
          </cell>
        </row>
      </sheetData>
      <sheetData sheetId="11">
        <row r="4">
          <cell r="A4">
            <v>2020</v>
          </cell>
        </row>
      </sheetData>
      <sheetData sheetId="12">
        <row r="6">
          <cell r="A6">
            <v>2020</v>
          </cell>
        </row>
      </sheetData>
      <sheetData sheetId="13"/>
      <sheetData sheetId="14"/>
      <sheetData sheetId="15">
        <row r="6">
          <cell r="A6">
            <v>2020</v>
          </cell>
        </row>
      </sheetData>
      <sheetData sheetId="16">
        <row r="4">
          <cell r="A4">
            <v>2020</v>
          </cell>
        </row>
      </sheetData>
      <sheetData sheetId="17">
        <row r="4">
          <cell r="A4">
            <v>2020</v>
          </cell>
        </row>
      </sheetData>
      <sheetData sheetId="18">
        <row r="8">
          <cell r="A8">
            <v>2020</v>
          </cell>
        </row>
      </sheetData>
      <sheetData sheetId="19">
        <row r="4">
          <cell r="A4">
            <v>2020</v>
          </cell>
        </row>
      </sheetData>
      <sheetData sheetId="20">
        <row r="4">
          <cell r="A4">
            <v>2020</v>
          </cell>
        </row>
      </sheetData>
      <sheetData sheetId="21">
        <row r="7">
          <cell r="A7">
            <v>2020</v>
          </cell>
        </row>
      </sheetData>
      <sheetData sheetId="22">
        <row r="4">
          <cell r="A4">
            <v>2020</v>
          </cell>
        </row>
      </sheetData>
      <sheetData sheetId="23">
        <row r="7">
          <cell r="A7">
            <v>2020</v>
          </cell>
        </row>
      </sheetData>
      <sheetData sheetId="24"/>
      <sheetData sheetId="25">
        <row r="26">
          <cell r="D26">
            <v>315</v>
          </cell>
        </row>
      </sheetData>
      <sheetData sheetId="26">
        <row r="18">
          <cell r="D18" t="str">
            <v>Ingénieurs et cadres confirmés</v>
          </cell>
        </row>
      </sheetData>
      <sheetData sheetId="27">
        <row r="26">
          <cell r="H26">
            <v>15</v>
          </cell>
        </row>
      </sheetData>
      <sheetData sheetId="28"/>
      <sheetData sheetId="29">
        <row r="6">
          <cell r="B6" t="str">
            <v>CDI</v>
          </cell>
        </row>
      </sheetData>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
      <sheetName val="01 Ens IGR Univ"/>
      <sheetName val="Effectif_RCE"/>
      <sheetName val="ITRF"/>
      <sheetName val="compar RCE SIASP DGRH"/>
      <sheetName val="02 Organisme"/>
      <sheetName val="Ts sect 18"/>
      <sheetName val="18"/>
      <sheetName val="Ts sect 19"/>
      <sheetName val="19"/>
      <sheetName val="result L dMT"/>
      <sheetName val="Cher sout sect initial"/>
    </sheetNames>
    <sheetDataSet>
      <sheetData sheetId="0"/>
      <sheetData sheetId="1">
        <row r="64">
          <cell r="N64">
            <v>8.3381791709013067E-2</v>
          </cell>
        </row>
      </sheetData>
      <sheetData sheetId="2"/>
      <sheetData sheetId="3"/>
      <sheetData sheetId="4"/>
      <sheetData sheetId="5">
        <row r="25">
          <cell r="J25">
            <v>1.0164005446218591</v>
          </cell>
        </row>
      </sheetData>
      <sheetData sheetId="6"/>
      <sheetData sheetId="7"/>
      <sheetData sheetId="8">
        <row r="5">
          <cell r="C5">
            <v>14017.689999999999</v>
          </cell>
        </row>
      </sheetData>
      <sheetData sheetId="9">
        <row r="6">
          <cell r="A6"/>
          <cell r="B6" t="str">
            <v>DR, PR/ Ingénieur et cadre confirmé</v>
          </cell>
          <cell r="C6" t="str">
            <v>CR, MCF / Ingénieur et cadre non confirmé</v>
          </cell>
          <cell r="D6" t="str">
            <v>Ingénieur de recherche (IR)</v>
          </cell>
          <cell r="E6" t="str">
            <v>Doctorant bénéficiant d'un financement</v>
          </cell>
          <cell r="F6" t="str">
            <v xml:space="preserve">Soutien technique (ingénieur d'étude, assistant, technicien)  </v>
          </cell>
          <cell r="G6" t="str">
            <v>Soutien administratif et de service</v>
          </cell>
          <cell r="H6"/>
          <cell r="I6" t="str">
            <v>TOTAL Chercheur</v>
          </cell>
          <cell r="J6" t="str">
            <v>TOTAL Personnel de Soutien</v>
          </cell>
          <cell r="K6" t="str">
            <v>TOTAL</v>
          </cell>
        </row>
        <row r="7">
          <cell r="A7" t="str">
            <v>1. EPST hors CNRS</v>
          </cell>
          <cell r="B7">
            <v>2524.96</v>
          </cell>
          <cell r="C7">
            <v>4663.63</v>
          </cell>
          <cell r="D7">
            <v>2837.98</v>
          </cell>
          <cell r="E7">
            <v>1838.4099999999999</v>
          </cell>
          <cell r="F7">
            <v>11186.680000000002</v>
          </cell>
          <cell r="G7">
            <v>1047.9399999999998</v>
          </cell>
          <cell r="H7"/>
          <cell r="I7">
            <v>11864.98</v>
          </cell>
          <cell r="J7">
            <v>12234.62</v>
          </cell>
          <cell r="K7">
            <v>24099.599999999999</v>
          </cell>
        </row>
        <row r="8">
          <cell r="A8" t="str">
            <v>IFSTTAR (ex.INRETS+LCPC)</v>
          </cell>
          <cell r="B8">
            <v>134.1</v>
          </cell>
          <cell r="C8">
            <v>186.3</v>
          </cell>
          <cell r="D8">
            <v>137.9</v>
          </cell>
          <cell r="E8">
            <v>93</v>
          </cell>
          <cell r="F8">
            <v>349.40000000000003</v>
          </cell>
          <cell r="G8">
            <v>110.6</v>
          </cell>
          <cell r="H8"/>
          <cell r="I8">
            <v>551.29999999999995</v>
          </cell>
          <cell r="J8">
            <v>460</v>
          </cell>
          <cell r="K8">
            <v>1011.3</v>
          </cell>
        </row>
        <row r="9">
          <cell r="A9" t="str">
            <v>INED</v>
          </cell>
          <cell r="B9">
            <v>26.8</v>
          </cell>
          <cell r="C9">
            <v>40.700000000000003</v>
          </cell>
          <cell r="D9">
            <v>6.8</v>
          </cell>
          <cell r="E9">
            <v>14.5</v>
          </cell>
          <cell r="F9">
            <v>123.2</v>
          </cell>
          <cell r="G9">
            <v>3</v>
          </cell>
          <cell r="H9"/>
          <cell r="I9">
            <v>88.8</v>
          </cell>
          <cell r="J9">
            <v>126.2</v>
          </cell>
          <cell r="K9">
            <v>215</v>
          </cell>
        </row>
        <row r="10">
          <cell r="A10" t="str">
            <v>INRA</v>
          </cell>
          <cell r="B10">
            <v>839.49000000000012</v>
          </cell>
          <cell r="C10">
            <v>1143.77</v>
          </cell>
          <cell r="D10">
            <v>1166.8699999999999</v>
          </cell>
          <cell r="E10">
            <v>460.46999999999997</v>
          </cell>
          <cell r="F10">
            <v>4994.76</v>
          </cell>
          <cell r="G10">
            <v>785.94999999999993</v>
          </cell>
          <cell r="H10"/>
          <cell r="I10">
            <v>3610.6</v>
          </cell>
          <cell r="J10">
            <v>5780.71</v>
          </cell>
          <cell r="K10">
            <v>9391.31</v>
          </cell>
        </row>
        <row r="11">
          <cell r="A11" t="str">
            <v>INRIA</v>
          </cell>
          <cell r="B11">
            <v>289.68</v>
          </cell>
          <cell r="C11">
            <v>531.94000000000005</v>
          </cell>
          <cell r="D11">
            <v>400.69000000000005</v>
          </cell>
          <cell r="E11">
            <v>468.70999999999992</v>
          </cell>
          <cell r="F11">
            <v>694.39</v>
          </cell>
          <cell r="G11">
            <v>0</v>
          </cell>
          <cell r="H11"/>
          <cell r="I11">
            <v>1691.02</v>
          </cell>
          <cell r="J11">
            <v>694.39</v>
          </cell>
          <cell r="K11">
            <v>2385.41</v>
          </cell>
        </row>
        <row r="12">
          <cell r="A12" t="str">
            <v>INSERM</v>
          </cell>
          <cell r="B12">
            <v>845.08999999999992</v>
          </cell>
          <cell r="C12">
            <v>2150.2200000000003</v>
          </cell>
          <cell r="D12">
            <v>754.62000000000012</v>
          </cell>
          <cell r="E12">
            <v>652.73</v>
          </cell>
          <cell r="F12">
            <v>3384.3800000000006</v>
          </cell>
          <cell r="G12">
            <v>138.78999999999996</v>
          </cell>
          <cell r="H12"/>
          <cell r="I12">
            <v>4402.66</v>
          </cell>
          <cell r="J12">
            <v>3523.1700000000005</v>
          </cell>
          <cell r="K12">
            <v>7925.83</v>
          </cell>
        </row>
        <row r="13">
          <cell r="A13" t="str">
            <v>IRD</v>
          </cell>
          <cell r="B13">
            <v>285</v>
          </cell>
          <cell r="C13">
            <v>457.20000000000005</v>
          </cell>
          <cell r="D13">
            <v>155.4</v>
          </cell>
          <cell r="E13">
            <v>30</v>
          </cell>
          <cell r="F13">
            <v>1063.8499999999999</v>
          </cell>
          <cell r="G13">
            <v>0</v>
          </cell>
          <cell r="H13"/>
          <cell r="I13">
            <v>927.6</v>
          </cell>
          <cell r="J13">
            <v>1063.8499999999999</v>
          </cell>
          <cell r="K13">
            <v>1991.4499999999998</v>
          </cell>
        </row>
        <row r="14">
          <cell r="A14" t="str">
            <v>IRSTEA (ex.CEMAGREF)</v>
          </cell>
          <cell r="B14">
            <v>104.8</v>
          </cell>
          <cell r="C14">
            <v>153.5</v>
          </cell>
          <cell r="D14">
            <v>215.7</v>
          </cell>
          <cell r="E14">
            <v>119</v>
          </cell>
          <cell r="F14">
            <v>576.69999999999993</v>
          </cell>
          <cell r="G14">
            <v>9.6</v>
          </cell>
          <cell r="H14"/>
          <cell r="I14">
            <v>593</v>
          </cell>
          <cell r="J14">
            <v>586.29999999999995</v>
          </cell>
          <cell r="K14">
            <v>1179.3</v>
          </cell>
        </row>
        <row r="15">
          <cell r="A15" t="str">
            <v>2. EPIC</v>
          </cell>
          <cell r="B15">
            <v>5087.0899999999983</v>
          </cell>
          <cell r="C15">
            <v>8927.6</v>
          </cell>
          <cell r="D15">
            <v>3</v>
          </cell>
          <cell r="E15">
            <v>1767.81</v>
          </cell>
          <cell r="F15">
            <v>3641.2999999999997</v>
          </cell>
          <cell r="G15">
            <v>3207.8899999999994</v>
          </cell>
          <cell r="H15"/>
          <cell r="I15">
            <v>15785.499999999998</v>
          </cell>
          <cell r="J15">
            <v>6849.1899999999987</v>
          </cell>
          <cell r="K15">
            <v>22634.690000000002</v>
          </cell>
        </row>
        <row r="16">
          <cell r="A16" t="str">
            <v>ANDRA</v>
          </cell>
          <cell r="B16">
            <v>32.520000000000003</v>
          </cell>
          <cell r="C16">
            <v>43.82</v>
          </cell>
          <cell r="D16">
            <v>0</v>
          </cell>
          <cell r="E16">
            <v>20.25</v>
          </cell>
          <cell r="F16">
            <v>42.769999999999996</v>
          </cell>
          <cell r="G16">
            <v>24.300000000000004</v>
          </cell>
          <cell r="H16"/>
          <cell r="I16">
            <v>96.59</v>
          </cell>
          <cell r="J16">
            <v>67.069999999999993</v>
          </cell>
          <cell r="K16">
            <v>163.66</v>
          </cell>
        </row>
        <row r="17">
          <cell r="A17" t="str">
            <v>BRGM</v>
          </cell>
          <cell r="B17">
            <v>91.460000000000036</v>
          </cell>
          <cell r="C17">
            <v>140.46999999999997</v>
          </cell>
          <cell r="D17">
            <v>0</v>
          </cell>
          <cell r="E17">
            <v>18</v>
          </cell>
          <cell r="F17">
            <v>70.449999999999989</v>
          </cell>
          <cell r="G17">
            <v>93.66</v>
          </cell>
          <cell r="H17"/>
          <cell r="I17">
            <v>249.93</v>
          </cell>
          <cell r="J17">
            <v>164.10999999999999</v>
          </cell>
          <cell r="K17">
            <v>414.03999999999996</v>
          </cell>
        </row>
        <row r="18">
          <cell r="A18" t="str">
            <v>CEA - Civil</v>
          </cell>
          <cell r="B18">
            <v>3506.5999999999995</v>
          </cell>
          <cell r="C18">
            <v>5079.3</v>
          </cell>
          <cell r="D18">
            <v>0</v>
          </cell>
          <cell r="E18">
            <v>1099.9000000000001</v>
          </cell>
          <cell r="F18">
            <v>2183.6999999999998</v>
          </cell>
          <cell r="G18">
            <v>1562.5</v>
          </cell>
          <cell r="H18"/>
          <cell r="I18">
            <v>9685.7999999999993</v>
          </cell>
          <cell r="J18">
            <v>3746.2</v>
          </cell>
          <cell r="K18">
            <v>13432</v>
          </cell>
        </row>
        <row r="19">
          <cell r="A19" t="str">
            <v>CIRAD</v>
          </cell>
          <cell r="B19">
            <v>455.89</v>
          </cell>
          <cell r="C19">
            <v>744.57999999999993</v>
          </cell>
          <cell r="D19">
            <v>0</v>
          </cell>
          <cell r="E19">
            <v>73.099999999999994</v>
          </cell>
          <cell r="F19">
            <v>287.82</v>
          </cell>
          <cell r="G19">
            <v>150.41999999999999</v>
          </cell>
          <cell r="H19"/>
          <cell r="I19">
            <v>1273.5699999999997</v>
          </cell>
          <cell r="J19">
            <v>438.24</v>
          </cell>
          <cell r="K19">
            <v>1711.8099999999997</v>
          </cell>
        </row>
        <row r="20">
          <cell r="A20" t="str">
            <v>CNES</v>
          </cell>
          <cell r="B20">
            <v>217.24</v>
          </cell>
          <cell r="C20">
            <v>1384.71</v>
          </cell>
          <cell r="D20">
            <v>0</v>
          </cell>
          <cell r="E20">
            <v>144.61000000000001</v>
          </cell>
          <cell r="F20">
            <v>94.7</v>
          </cell>
          <cell r="G20">
            <v>592</v>
          </cell>
          <cell r="H20"/>
          <cell r="I20">
            <v>1746.56</v>
          </cell>
          <cell r="J20">
            <v>686.7</v>
          </cell>
          <cell r="K20">
            <v>2433.2600000000002</v>
          </cell>
        </row>
        <row r="21">
          <cell r="A21" t="str">
            <v>CSTB</v>
          </cell>
          <cell r="B21">
            <v>163.19</v>
          </cell>
          <cell r="C21">
            <v>3</v>
          </cell>
          <cell r="D21">
            <v>0</v>
          </cell>
          <cell r="E21">
            <v>29.8</v>
          </cell>
          <cell r="F21">
            <v>42.09</v>
          </cell>
          <cell r="G21">
            <v>88.41</v>
          </cell>
          <cell r="H21"/>
          <cell r="I21">
            <v>195.99</v>
          </cell>
          <cell r="J21">
            <v>130.5</v>
          </cell>
          <cell r="K21">
            <v>326.49</v>
          </cell>
        </row>
        <row r="22">
          <cell r="A22" t="str">
            <v>IFREMER</v>
          </cell>
          <cell r="B22">
            <v>155.16</v>
          </cell>
          <cell r="C22">
            <v>476.53</v>
          </cell>
          <cell r="D22">
            <v>0</v>
          </cell>
          <cell r="E22">
            <v>74.960000000000008</v>
          </cell>
          <cell r="F22">
            <v>473.1699999999999</v>
          </cell>
          <cell r="G22">
            <v>349.24</v>
          </cell>
          <cell r="H22"/>
          <cell r="I22">
            <v>706.65</v>
          </cell>
          <cell r="J22">
            <v>822.40999999999985</v>
          </cell>
          <cell r="K22">
            <v>1529.06</v>
          </cell>
        </row>
        <row r="23">
          <cell r="A23" t="str">
            <v>INERIS</v>
          </cell>
          <cell r="B23">
            <v>59</v>
          </cell>
          <cell r="C23">
            <v>0</v>
          </cell>
          <cell r="D23">
            <v>0</v>
          </cell>
          <cell r="E23">
            <v>25</v>
          </cell>
          <cell r="F23">
            <v>40</v>
          </cell>
          <cell r="G23">
            <v>7</v>
          </cell>
          <cell r="H23"/>
          <cell r="I23">
            <v>84</v>
          </cell>
          <cell r="J23">
            <v>47</v>
          </cell>
          <cell r="K23">
            <v>131</v>
          </cell>
        </row>
        <row r="24">
          <cell r="A24" t="str">
            <v>IPEV</v>
          </cell>
          <cell r="B24">
            <v>1</v>
          </cell>
          <cell r="C24">
            <v>0</v>
          </cell>
          <cell r="D24">
            <v>3</v>
          </cell>
          <cell r="E24">
            <v>0</v>
          </cell>
          <cell r="F24">
            <v>86.94</v>
          </cell>
          <cell r="G24">
            <v>0</v>
          </cell>
          <cell r="H24"/>
          <cell r="I24">
            <v>4</v>
          </cell>
          <cell r="J24">
            <v>86.94</v>
          </cell>
          <cell r="K24">
            <v>90.94</v>
          </cell>
        </row>
        <row r="25">
          <cell r="A25" t="str">
            <v>IRSN</v>
          </cell>
          <cell r="B25">
            <v>17.54</v>
          </cell>
          <cell r="C25">
            <v>281.95999999999998</v>
          </cell>
          <cell r="D25">
            <v>0</v>
          </cell>
          <cell r="E25">
            <v>53.09</v>
          </cell>
          <cell r="F25">
            <v>60.44</v>
          </cell>
          <cell r="G25">
            <v>11.1</v>
          </cell>
          <cell r="H25"/>
          <cell r="I25">
            <v>352.59000000000003</v>
          </cell>
          <cell r="J25">
            <v>71.539999999999992</v>
          </cell>
          <cell r="K25">
            <v>424.13</v>
          </cell>
        </row>
        <row r="26">
          <cell r="A26" t="str">
            <v>LNE</v>
          </cell>
          <cell r="B26">
            <v>98</v>
          </cell>
          <cell r="C26">
            <v>0</v>
          </cell>
          <cell r="D26">
            <v>0</v>
          </cell>
          <cell r="E26">
            <v>13</v>
          </cell>
          <cell r="F26">
            <v>10</v>
          </cell>
          <cell r="G26">
            <v>2</v>
          </cell>
          <cell r="H26"/>
          <cell r="I26">
            <v>111</v>
          </cell>
          <cell r="J26">
            <v>12</v>
          </cell>
          <cell r="K26">
            <v>123</v>
          </cell>
        </row>
        <row r="27">
          <cell r="A27" t="str">
            <v>ONERA</v>
          </cell>
          <cell r="B27">
            <v>289.49</v>
          </cell>
          <cell r="C27">
            <v>773.23</v>
          </cell>
          <cell r="D27">
            <v>0</v>
          </cell>
          <cell r="E27">
            <v>216.1</v>
          </cell>
          <cell r="F27">
            <v>249.22</v>
          </cell>
          <cell r="G27">
            <v>327.26</v>
          </cell>
          <cell r="H27"/>
          <cell r="I27">
            <v>1278.82</v>
          </cell>
          <cell r="J27">
            <v>576.48</v>
          </cell>
          <cell r="K27">
            <v>1855.3</v>
          </cell>
        </row>
        <row r="28">
          <cell r="A28" t="str">
            <v>3. Ministères (yc. Défense) et autres établissements publics</v>
          </cell>
          <cell r="B28">
            <v>362.85999999999996</v>
          </cell>
          <cell r="C28">
            <v>864.1400000000001</v>
          </cell>
          <cell r="D28">
            <v>253.08999999999997</v>
          </cell>
          <cell r="E28">
            <v>145.5</v>
          </cell>
          <cell r="F28">
            <v>655.56999999999994</v>
          </cell>
          <cell r="G28">
            <v>362.79</v>
          </cell>
          <cell r="H28"/>
          <cell r="I28">
            <v>1625.59</v>
          </cell>
          <cell r="J28">
            <v>1018.3599999999999</v>
          </cell>
          <cell r="K28">
            <v>2643.95</v>
          </cell>
        </row>
        <row r="29">
          <cell r="A29" t="str">
            <v>4. CNRS</v>
          </cell>
          <cell r="B29">
            <v>5086</v>
          </cell>
          <cell r="C29">
            <v>8318</v>
          </cell>
          <cell r="D29">
            <v>3901.9999999999995</v>
          </cell>
          <cell r="E29">
            <v>1948</v>
          </cell>
          <cell r="F29">
            <v>11555.999999999998</v>
          </cell>
          <cell r="G29">
            <v>242.00000000000003</v>
          </cell>
          <cell r="H29"/>
          <cell r="I29">
            <v>19254</v>
          </cell>
          <cell r="J29">
            <v>11797.999999999998</v>
          </cell>
          <cell r="K29">
            <v>31052</v>
          </cell>
        </row>
        <row r="30">
          <cell r="A30" t="str">
            <v>5. Universités et établissements d'enseignement sup.sous contrat MESR</v>
          </cell>
          <cell r="B30">
            <v>10799.17</v>
          </cell>
          <cell r="C30">
            <v>22695.989999999998</v>
          </cell>
          <cell r="D30">
            <v>3694.17</v>
          </cell>
          <cell r="E30">
            <v>15183.739999999998</v>
          </cell>
          <cell r="F30">
            <v>9945.5600000000013</v>
          </cell>
          <cell r="G30">
            <v>4588.9300000000012</v>
          </cell>
          <cell r="H30"/>
          <cell r="I30">
            <v>52373.069999999992</v>
          </cell>
          <cell r="J30">
            <v>14534.490000000002</v>
          </cell>
          <cell r="K30">
            <v>66907.56</v>
          </cell>
        </row>
        <row r="31">
          <cell r="A31" t="str">
            <v>6. Centres hospitaliers (CHU, CLCC)</v>
          </cell>
          <cell r="B31">
            <v>0</v>
          </cell>
          <cell r="C31">
            <v>6590.9199999999992</v>
          </cell>
          <cell r="D31">
            <v>0</v>
          </cell>
          <cell r="E31">
            <v>282.54000000000002</v>
          </cell>
          <cell r="F31">
            <v>4913.07</v>
          </cell>
          <cell r="G31">
            <v>4514.33</v>
          </cell>
          <cell r="H31"/>
          <cell r="I31">
            <v>6873.4599999999991</v>
          </cell>
          <cell r="J31">
            <v>9427.4</v>
          </cell>
          <cell r="K31">
            <v>16300.859999999999</v>
          </cell>
        </row>
        <row r="32">
          <cell r="A32" t="str">
            <v>7. Autres établissements d'enseignement supérieur</v>
          </cell>
          <cell r="B32">
            <v>1478.0999599999998</v>
          </cell>
          <cell r="C32">
            <v>1723.7660000000001</v>
          </cell>
          <cell r="D32">
            <v>450.91332999999992</v>
          </cell>
          <cell r="E32">
            <v>1618.64</v>
          </cell>
          <cell r="F32">
            <v>648.12</v>
          </cell>
          <cell r="G32">
            <v>792.72498999999993</v>
          </cell>
          <cell r="H32"/>
          <cell r="I32">
            <v>5271.4192899999998</v>
          </cell>
          <cell r="J32">
            <v>1440.8449900000001</v>
          </cell>
          <cell r="K32">
            <v>6712.2642799999994</v>
          </cell>
        </row>
        <row r="33">
          <cell r="A33" t="str">
            <v>8. Institutions sans but lucratif</v>
          </cell>
          <cell r="B33">
            <v>188.06</v>
          </cell>
          <cell r="C33">
            <v>3354.75</v>
          </cell>
          <cell r="D33">
            <v>440.42999999999995</v>
          </cell>
          <cell r="E33">
            <v>839.23</v>
          </cell>
          <cell r="F33">
            <v>2055.5100000000002</v>
          </cell>
          <cell r="G33">
            <v>1117.52</v>
          </cell>
          <cell r="H33"/>
          <cell r="I33">
            <v>4822.4699999999993</v>
          </cell>
          <cell r="J33">
            <v>3173.03</v>
          </cell>
          <cell r="K33">
            <v>7995.5</v>
          </cell>
        </row>
      </sheetData>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Feuil1"/>
      <sheetName val="RES"/>
      <sheetName val="branche"/>
      <sheetName val="RESCODEPUB_donnees"/>
      <sheetName val="Feuil3"/>
      <sheetName val="testgraph"/>
      <sheetName val="branchesprincipales"/>
      <sheetName val="RESCODEPUB_graph"/>
    </sheetNames>
    <sheetDataSet>
      <sheetData sheetId="0"/>
      <sheetData sheetId="1"/>
      <sheetData sheetId="2">
        <row r="1">
          <cell r="A1" t="str">
            <v>annee</v>
          </cell>
        </row>
      </sheetData>
      <sheetData sheetId="3"/>
      <sheetData sheetId="4">
        <row r="1">
          <cell r="A1" t="str">
            <v>annee</v>
          </cell>
          <cell r="B1" t="str">
            <v>CODE_PUB</v>
          </cell>
          <cell r="C1" t="str">
            <v>_TYPE_</v>
          </cell>
          <cell r="D1" t="str">
            <v>_FREQ_</v>
          </cell>
          <cell r="E1" t="str">
            <v>CHERCHEUR</v>
          </cell>
        </row>
        <row r="2">
          <cell r="A2" t="str">
            <v>2000</v>
          </cell>
          <cell r="C2">
            <v>0</v>
          </cell>
          <cell r="D2">
            <v>2831</v>
          </cell>
          <cell r="E2">
            <v>81012.19</v>
          </cell>
        </row>
        <row r="3">
          <cell r="A3" t="str">
            <v>2000</v>
          </cell>
          <cell r="B3" t="str">
            <v>P01</v>
          </cell>
          <cell r="C3">
            <v>1</v>
          </cell>
          <cell r="D3">
            <v>52</v>
          </cell>
          <cell r="E3">
            <v>905.19</v>
          </cell>
        </row>
        <row r="4">
          <cell r="A4" t="str">
            <v>2000</v>
          </cell>
          <cell r="B4" t="str">
            <v>P02</v>
          </cell>
          <cell r="C4">
            <v>1</v>
          </cell>
          <cell r="D4">
            <v>170</v>
          </cell>
          <cell r="E4">
            <v>1937.18</v>
          </cell>
        </row>
        <row r="5">
          <cell r="A5" t="str">
            <v>2000</v>
          </cell>
          <cell r="B5" t="str">
            <v>P03</v>
          </cell>
          <cell r="C5">
            <v>1</v>
          </cell>
          <cell r="D5">
            <v>27</v>
          </cell>
          <cell r="E5">
            <v>3053.48</v>
          </cell>
        </row>
        <row r="6">
          <cell r="A6" t="str">
            <v>2000</v>
          </cell>
          <cell r="B6" t="str">
            <v>P04</v>
          </cell>
          <cell r="C6">
            <v>1</v>
          </cell>
          <cell r="D6">
            <v>67</v>
          </cell>
          <cell r="E6">
            <v>1006.73</v>
          </cell>
        </row>
        <row r="7">
          <cell r="A7" t="str">
            <v>2000</v>
          </cell>
          <cell r="B7" t="str">
            <v>P05</v>
          </cell>
          <cell r="C7">
            <v>1</v>
          </cell>
          <cell r="D7">
            <v>71</v>
          </cell>
          <cell r="E7">
            <v>446.73</v>
          </cell>
        </row>
        <row r="8">
          <cell r="A8" t="str">
            <v>2000</v>
          </cell>
          <cell r="B8" t="str">
            <v>P06</v>
          </cell>
          <cell r="C8">
            <v>1</v>
          </cell>
          <cell r="D8">
            <v>48</v>
          </cell>
          <cell r="E8">
            <v>318.14</v>
          </cell>
        </row>
        <row r="9">
          <cell r="A9" t="str">
            <v>2000</v>
          </cell>
          <cell r="B9" t="str">
            <v>P07</v>
          </cell>
          <cell r="C9">
            <v>1</v>
          </cell>
          <cell r="D9">
            <v>47</v>
          </cell>
          <cell r="E9">
            <v>597.16999999999996</v>
          </cell>
        </row>
        <row r="10">
          <cell r="A10" t="str">
            <v>2000</v>
          </cell>
          <cell r="B10" t="str">
            <v>P08</v>
          </cell>
          <cell r="C10">
            <v>1</v>
          </cell>
          <cell r="D10">
            <v>260</v>
          </cell>
          <cell r="E10">
            <v>4291.8900000000003</v>
          </cell>
        </row>
        <row r="11">
          <cell r="A11" t="str">
            <v>2000</v>
          </cell>
          <cell r="B11" t="str">
            <v>P09</v>
          </cell>
          <cell r="C11">
            <v>1</v>
          </cell>
          <cell r="D11">
            <v>174</v>
          </cell>
          <cell r="E11">
            <v>6791.77</v>
          </cell>
        </row>
        <row r="12">
          <cell r="A12" t="str">
            <v>2000</v>
          </cell>
          <cell r="B12" t="str">
            <v>P10</v>
          </cell>
          <cell r="C12">
            <v>1</v>
          </cell>
          <cell r="D12">
            <v>109</v>
          </cell>
          <cell r="E12">
            <v>1430.14</v>
          </cell>
        </row>
        <row r="13">
          <cell r="A13" t="str">
            <v>2000</v>
          </cell>
          <cell r="B13" t="str">
            <v>P11</v>
          </cell>
          <cell r="C13">
            <v>1</v>
          </cell>
          <cell r="D13">
            <v>16</v>
          </cell>
          <cell r="E13">
            <v>410.12</v>
          </cell>
        </row>
        <row r="14">
          <cell r="A14" t="str">
            <v>2000</v>
          </cell>
          <cell r="B14" t="str">
            <v>P12</v>
          </cell>
          <cell r="C14">
            <v>1</v>
          </cell>
          <cell r="D14">
            <v>39</v>
          </cell>
          <cell r="E14">
            <v>409.89</v>
          </cell>
        </row>
        <row r="15">
          <cell r="A15" t="str">
            <v>2000</v>
          </cell>
          <cell r="B15" t="str">
            <v>P13</v>
          </cell>
          <cell r="C15">
            <v>1</v>
          </cell>
          <cell r="D15">
            <v>131</v>
          </cell>
          <cell r="E15">
            <v>950.04999999999939</v>
          </cell>
        </row>
        <row r="16">
          <cell r="A16" t="str">
            <v>2000</v>
          </cell>
          <cell r="B16" t="str">
            <v>P14</v>
          </cell>
          <cell r="C16">
            <v>1</v>
          </cell>
          <cell r="D16">
            <v>327</v>
          </cell>
          <cell r="E16">
            <v>4234.4799999999996</v>
          </cell>
        </row>
        <row r="17">
          <cell r="A17" t="str">
            <v>2000</v>
          </cell>
          <cell r="B17" t="str">
            <v>P15</v>
          </cell>
          <cell r="C17">
            <v>1</v>
          </cell>
          <cell r="D17">
            <v>43</v>
          </cell>
          <cell r="E17">
            <v>1650.74</v>
          </cell>
        </row>
        <row r="18">
          <cell r="A18" t="str">
            <v>2000</v>
          </cell>
          <cell r="B18" t="str">
            <v>P16</v>
          </cell>
          <cell r="C18">
            <v>1</v>
          </cell>
          <cell r="D18">
            <v>120</v>
          </cell>
          <cell r="E18">
            <v>3411.34</v>
          </cell>
        </row>
        <row r="19">
          <cell r="A19" t="str">
            <v>2000</v>
          </cell>
          <cell r="B19" t="str">
            <v>P17</v>
          </cell>
          <cell r="C19">
            <v>1</v>
          </cell>
          <cell r="D19">
            <v>146</v>
          </cell>
          <cell r="E19">
            <v>12612.05</v>
          </cell>
        </row>
        <row r="20">
          <cell r="A20" t="str">
            <v>2000</v>
          </cell>
          <cell r="B20" t="str">
            <v>P18</v>
          </cell>
          <cell r="C20">
            <v>1</v>
          </cell>
          <cell r="D20">
            <v>265</v>
          </cell>
          <cell r="E20">
            <v>7103.38</v>
          </cell>
        </row>
        <row r="21">
          <cell r="A21" t="str">
            <v>2000</v>
          </cell>
          <cell r="B21" t="str">
            <v>P19</v>
          </cell>
          <cell r="C21">
            <v>1</v>
          </cell>
          <cell r="D21">
            <v>80</v>
          </cell>
          <cell r="E21">
            <v>8756.39</v>
          </cell>
        </row>
        <row r="22">
          <cell r="A22" t="str">
            <v>2000</v>
          </cell>
          <cell r="B22" t="str">
            <v>P20</v>
          </cell>
          <cell r="C22">
            <v>1</v>
          </cell>
          <cell r="D22">
            <v>26</v>
          </cell>
          <cell r="E22">
            <v>378.33</v>
          </cell>
        </row>
        <row r="23">
          <cell r="A23" t="str">
            <v>2000</v>
          </cell>
          <cell r="B23" t="str">
            <v>P21</v>
          </cell>
          <cell r="C23">
            <v>1</v>
          </cell>
          <cell r="D23">
            <v>34</v>
          </cell>
          <cell r="E23">
            <v>5862.28</v>
          </cell>
        </row>
        <row r="24">
          <cell r="A24" t="str">
            <v>2000</v>
          </cell>
          <cell r="B24" t="str">
            <v>P22</v>
          </cell>
          <cell r="C24">
            <v>1</v>
          </cell>
          <cell r="D24">
            <v>42</v>
          </cell>
          <cell r="E24">
            <v>681.85</v>
          </cell>
        </row>
        <row r="25">
          <cell r="A25" t="str">
            <v>2000</v>
          </cell>
          <cell r="B25" t="str">
            <v>P23</v>
          </cell>
          <cell r="C25">
            <v>1</v>
          </cell>
          <cell r="D25">
            <v>17</v>
          </cell>
          <cell r="E25">
            <v>3922.59</v>
          </cell>
        </row>
        <row r="26">
          <cell r="A26" t="str">
            <v>2000</v>
          </cell>
          <cell r="B26" t="str">
            <v>P24</v>
          </cell>
          <cell r="C26">
            <v>1</v>
          </cell>
          <cell r="D26">
            <v>224</v>
          </cell>
          <cell r="E26">
            <v>5574.12</v>
          </cell>
        </row>
        <row r="27">
          <cell r="A27" t="str">
            <v>2000</v>
          </cell>
          <cell r="B27" t="str">
            <v>P25</v>
          </cell>
          <cell r="C27">
            <v>1</v>
          </cell>
          <cell r="D27">
            <v>296</v>
          </cell>
          <cell r="E27">
            <v>4276.16</v>
          </cell>
        </row>
        <row r="28">
          <cell r="A28" t="str">
            <v>2007</v>
          </cell>
          <cell r="C28">
            <v>0</v>
          </cell>
          <cell r="D28">
            <v>3864</v>
          </cell>
          <cell r="E28">
            <v>117087.37749999999</v>
          </cell>
        </row>
        <row r="29">
          <cell r="A29" t="str">
            <v>2007</v>
          </cell>
          <cell r="B29" t="str">
            <v>P01</v>
          </cell>
          <cell r="C29">
            <v>1</v>
          </cell>
          <cell r="D29">
            <v>82</v>
          </cell>
          <cell r="E29">
            <v>1219.2470000000001</v>
          </cell>
        </row>
        <row r="30">
          <cell r="A30" t="str">
            <v>2007</v>
          </cell>
          <cell r="B30" t="str">
            <v>P02</v>
          </cell>
          <cell r="C30">
            <v>1</v>
          </cell>
          <cell r="D30">
            <v>223</v>
          </cell>
          <cell r="E30">
            <v>2358.1730000000007</v>
          </cell>
        </row>
        <row r="31">
          <cell r="A31" t="str">
            <v>2007</v>
          </cell>
          <cell r="B31" t="str">
            <v>P03</v>
          </cell>
          <cell r="C31">
            <v>1</v>
          </cell>
          <cell r="D31">
            <v>42</v>
          </cell>
          <cell r="E31">
            <v>3252.1080000000011</v>
          </cell>
        </row>
        <row r="32">
          <cell r="A32" t="str">
            <v>2007</v>
          </cell>
          <cell r="B32" t="str">
            <v>P04</v>
          </cell>
          <cell r="C32">
            <v>1</v>
          </cell>
          <cell r="D32">
            <v>56</v>
          </cell>
          <cell r="E32">
            <v>999.46259999999995</v>
          </cell>
        </row>
        <row r="33">
          <cell r="A33" t="str">
            <v>2007</v>
          </cell>
          <cell r="B33" t="str">
            <v>P05</v>
          </cell>
          <cell r="C33">
            <v>1</v>
          </cell>
          <cell r="D33">
            <v>73</v>
          </cell>
          <cell r="E33">
            <v>505.488</v>
          </cell>
        </row>
        <row r="34">
          <cell r="A34" t="str">
            <v>2007</v>
          </cell>
          <cell r="B34" t="str">
            <v>P06</v>
          </cell>
          <cell r="C34">
            <v>1</v>
          </cell>
          <cell r="D34">
            <v>53</v>
          </cell>
          <cell r="E34">
            <v>522.50800000000004</v>
          </cell>
        </row>
        <row r="35">
          <cell r="A35" t="str">
            <v>2007</v>
          </cell>
          <cell r="B35" t="str">
            <v>P07</v>
          </cell>
          <cell r="C35">
            <v>1</v>
          </cell>
          <cell r="D35">
            <v>51</v>
          </cell>
          <cell r="E35">
            <v>1082.0632000000001</v>
          </cell>
        </row>
        <row r="36">
          <cell r="A36" t="str">
            <v>2007</v>
          </cell>
          <cell r="B36" t="str">
            <v>P08</v>
          </cell>
          <cell r="C36">
            <v>1</v>
          </cell>
          <cell r="D36">
            <v>283</v>
          </cell>
          <cell r="E36">
            <v>4453.5699000000004</v>
          </cell>
        </row>
        <row r="37">
          <cell r="A37" t="str">
            <v>2007</v>
          </cell>
          <cell r="B37" t="str">
            <v>P09</v>
          </cell>
          <cell r="C37">
            <v>1</v>
          </cell>
          <cell r="D37">
            <v>314</v>
          </cell>
          <cell r="E37">
            <v>10357.704099999997</v>
          </cell>
        </row>
        <row r="38">
          <cell r="A38" t="str">
            <v>2007</v>
          </cell>
          <cell r="B38" t="str">
            <v>P10</v>
          </cell>
          <cell r="C38">
            <v>1</v>
          </cell>
          <cell r="D38">
            <v>120</v>
          </cell>
          <cell r="E38">
            <v>3103.6011000000017</v>
          </cell>
        </row>
        <row r="39">
          <cell r="A39" t="str">
            <v>2007</v>
          </cell>
          <cell r="B39" t="str">
            <v>P11</v>
          </cell>
          <cell r="C39">
            <v>1</v>
          </cell>
          <cell r="D39">
            <v>16</v>
          </cell>
          <cell r="E39">
            <v>467.27</v>
          </cell>
        </row>
        <row r="40">
          <cell r="A40" t="str">
            <v>2007</v>
          </cell>
          <cell r="B40" t="str">
            <v>P12</v>
          </cell>
          <cell r="C40">
            <v>1</v>
          </cell>
          <cell r="D40">
            <v>43</v>
          </cell>
          <cell r="E40">
            <v>486.96799999999996</v>
          </cell>
        </row>
        <row r="41">
          <cell r="A41" t="str">
            <v>2007</v>
          </cell>
          <cell r="B41" t="str">
            <v>P13</v>
          </cell>
          <cell r="C41">
            <v>1</v>
          </cell>
          <cell r="D41">
            <v>134</v>
          </cell>
          <cell r="E41">
            <v>1211.0909000000011</v>
          </cell>
        </row>
        <row r="42">
          <cell r="A42" t="str">
            <v>2007</v>
          </cell>
          <cell r="B42" t="str">
            <v>P14</v>
          </cell>
          <cell r="C42">
            <v>1</v>
          </cell>
          <cell r="D42">
            <v>355</v>
          </cell>
          <cell r="E42">
            <v>5847.2092000000002</v>
          </cell>
        </row>
        <row r="43">
          <cell r="A43" t="str">
            <v>2007</v>
          </cell>
          <cell r="B43" t="str">
            <v>P15</v>
          </cell>
          <cell r="C43">
            <v>1</v>
          </cell>
          <cell r="D43">
            <v>34</v>
          </cell>
          <cell r="E43">
            <v>658.43860000000006</v>
          </cell>
        </row>
        <row r="44">
          <cell r="A44" t="str">
            <v>2007</v>
          </cell>
          <cell r="B44" t="str">
            <v>P16</v>
          </cell>
          <cell r="C44">
            <v>1</v>
          </cell>
          <cell r="D44">
            <v>155</v>
          </cell>
          <cell r="E44">
            <v>4709.6723999999995</v>
          </cell>
        </row>
        <row r="45">
          <cell r="A45" t="str">
            <v>2007</v>
          </cell>
          <cell r="B45" t="str">
            <v>P17</v>
          </cell>
          <cell r="C45">
            <v>1</v>
          </cell>
          <cell r="D45">
            <v>210</v>
          </cell>
          <cell r="E45">
            <v>16536.034700000004</v>
          </cell>
        </row>
        <row r="46">
          <cell r="A46" t="str">
            <v>2007</v>
          </cell>
          <cell r="B46" t="str">
            <v>P18</v>
          </cell>
          <cell r="C46">
            <v>1</v>
          </cell>
          <cell r="D46">
            <v>324</v>
          </cell>
          <cell r="E46">
            <v>10873.803199999997</v>
          </cell>
        </row>
        <row r="47">
          <cell r="A47" t="str">
            <v>2007</v>
          </cell>
          <cell r="B47" t="str">
            <v>P19</v>
          </cell>
          <cell r="C47">
            <v>1</v>
          </cell>
          <cell r="D47">
            <v>109</v>
          </cell>
          <cell r="E47">
            <v>14361.1648</v>
          </cell>
        </row>
        <row r="48">
          <cell r="A48" t="str">
            <v>2007</v>
          </cell>
          <cell r="B48" t="str">
            <v>P20</v>
          </cell>
          <cell r="C48">
            <v>1</v>
          </cell>
          <cell r="D48">
            <v>29</v>
          </cell>
          <cell r="E48">
            <v>903.78499999999997</v>
          </cell>
        </row>
        <row r="49">
          <cell r="A49" t="str">
            <v>2007</v>
          </cell>
          <cell r="B49" t="str">
            <v>P21</v>
          </cell>
          <cell r="C49">
            <v>1</v>
          </cell>
          <cell r="D49">
            <v>43</v>
          </cell>
          <cell r="E49">
            <v>11212.192399999998</v>
          </cell>
        </row>
        <row r="50">
          <cell r="A50" t="str">
            <v>2007</v>
          </cell>
          <cell r="B50" t="str">
            <v>P22</v>
          </cell>
          <cell r="C50">
            <v>1</v>
          </cell>
          <cell r="D50">
            <v>52</v>
          </cell>
          <cell r="E50">
            <v>965.2195999999999</v>
          </cell>
        </row>
        <row r="51">
          <cell r="A51" t="str">
            <v>2007</v>
          </cell>
          <cell r="B51" t="str">
            <v>P23</v>
          </cell>
          <cell r="C51">
            <v>1</v>
          </cell>
          <cell r="D51">
            <v>44</v>
          </cell>
          <cell r="E51">
            <v>4286.1679999999997</v>
          </cell>
        </row>
        <row r="52">
          <cell r="A52" t="str">
            <v>2007</v>
          </cell>
          <cell r="B52" t="str">
            <v>P24</v>
          </cell>
          <cell r="C52">
            <v>1</v>
          </cell>
          <cell r="D52">
            <v>707</v>
          </cell>
          <cell r="E52">
            <v>13107.830299999991</v>
          </cell>
        </row>
        <row r="53">
          <cell r="A53" t="str">
            <v>2007</v>
          </cell>
          <cell r="B53" t="str">
            <v>P25</v>
          </cell>
          <cell r="C53">
            <v>1</v>
          </cell>
          <cell r="D53">
            <v>312</v>
          </cell>
          <cell r="E53">
            <v>3606.6055000000042</v>
          </cell>
        </row>
      </sheetData>
      <sheetData sheetId="5"/>
      <sheetData sheetId="6"/>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efreshError="1">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tien_graph_bon"/>
      <sheetName val="SOUTIEN_PP_graph_fin_s"/>
      <sheetName val="SOUTIEN_PP_graph_fin"/>
      <sheetName val="Feuil1"/>
      <sheetName val="SOUTIEN_PP_donnees"/>
      <sheetName val="SOUTIEN_PP_prepagraph"/>
    </sheetNames>
    <sheetDataSet>
      <sheetData sheetId="0"/>
      <sheetData sheetId="1"/>
      <sheetData sheetId="2"/>
      <sheetData sheetId="3"/>
      <sheetData sheetId="4">
        <row r="1">
          <cell r="A1" t="str">
            <v>CODE_PUB</v>
          </cell>
          <cell r="B1" t="str">
            <v>effrd</v>
          </cell>
          <cell r="C1" t="str">
            <v>soutien</v>
          </cell>
          <cell r="D1" t="str">
            <v>soutienf</v>
          </cell>
          <cell r="E1" t="str">
            <v>soutienh</v>
          </cell>
          <cell r="F1" t="str">
            <v>chf</v>
          </cell>
          <cell r="G1" t="str">
            <v>chh</v>
          </cell>
          <cell r="H1" t="str">
            <v>ch</v>
          </cell>
          <cell r="I1" t="str">
            <v>P_soutien_f</v>
          </cell>
          <cell r="J1" t="str">
            <v>P_soutien_h</v>
          </cell>
          <cell r="K1" t="str">
            <v>P_ch_h</v>
          </cell>
          <cell r="L1" t="str">
            <v>P_ch_f</v>
          </cell>
        </row>
        <row r="2">
          <cell r="A2" t="str">
            <v>P00</v>
          </cell>
          <cell r="B2">
            <v>215054.58</v>
          </cell>
          <cell r="C2">
            <v>86925.34</v>
          </cell>
          <cell r="D2">
            <v>25988.95</v>
          </cell>
          <cell r="E2">
            <v>60936.39</v>
          </cell>
          <cell r="F2">
            <v>26159.5</v>
          </cell>
          <cell r="G2">
            <v>101866.74</v>
          </cell>
          <cell r="H2">
            <v>128129.24</v>
          </cell>
          <cell r="I2">
            <v>0.29898013628707121</v>
          </cell>
          <cell r="J2">
            <v>0.70101986371292868</v>
          </cell>
          <cell r="K2">
            <v>0.79503117321229744</v>
          </cell>
          <cell r="L2">
            <v>0.20416495095108661</v>
          </cell>
        </row>
        <row r="3">
          <cell r="A3" t="str">
            <v>P01</v>
          </cell>
          <cell r="B3">
            <v>3477.26</v>
          </cell>
          <cell r="C3">
            <v>2097.8200000000002</v>
          </cell>
          <cell r="D3">
            <v>963.89</v>
          </cell>
          <cell r="E3">
            <v>1133.93</v>
          </cell>
          <cell r="F3">
            <v>466.85</v>
          </cell>
          <cell r="G3">
            <v>912.59</v>
          </cell>
          <cell r="H3">
            <v>1379.44</v>
          </cell>
          <cell r="I3">
            <v>0.45947221401264182</v>
          </cell>
          <cell r="J3">
            <v>0.54052778598735829</v>
          </cell>
          <cell r="K3">
            <v>0.66156556283709322</v>
          </cell>
          <cell r="L3">
            <v>0.33843443716290667</v>
          </cell>
        </row>
        <row r="4">
          <cell r="A4" t="str">
            <v>P02</v>
          </cell>
          <cell r="B4">
            <v>4996.26</v>
          </cell>
          <cell r="C4">
            <v>2436.9699999999998</v>
          </cell>
          <cell r="D4">
            <v>1194.27</v>
          </cell>
          <cell r="E4">
            <v>1242.7</v>
          </cell>
          <cell r="F4">
            <v>1190.3</v>
          </cell>
          <cell r="G4">
            <v>1368.99</v>
          </cell>
          <cell r="H4">
            <v>2559.29</v>
          </cell>
          <cell r="I4">
            <v>0.49006348046959941</v>
          </cell>
          <cell r="J4">
            <v>0.50993651953040009</v>
          </cell>
          <cell r="K4">
            <v>0.5349100727154793</v>
          </cell>
          <cell r="L4">
            <v>0.46508992728452014</v>
          </cell>
        </row>
        <row r="5">
          <cell r="A5" t="str">
            <v>P03</v>
          </cell>
          <cell r="B5">
            <v>6168.25</v>
          </cell>
          <cell r="C5">
            <v>2410.06</v>
          </cell>
          <cell r="D5">
            <v>821.67</v>
          </cell>
          <cell r="E5">
            <v>1588.39</v>
          </cell>
          <cell r="F5">
            <v>1018.61</v>
          </cell>
          <cell r="G5">
            <v>2739.58</v>
          </cell>
          <cell r="H5">
            <v>3758.19</v>
          </cell>
          <cell r="I5">
            <v>0.34093342074471183</v>
          </cell>
          <cell r="J5">
            <v>0.65906657925528822</v>
          </cell>
          <cell r="K5">
            <v>0.72896261232135662</v>
          </cell>
          <cell r="L5">
            <v>0.27103738767864316</v>
          </cell>
        </row>
        <row r="6">
          <cell r="A6" t="str">
            <v>P04</v>
          </cell>
          <cell r="B6">
            <v>2526.06</v>
          </cell>
          <cell r="C6">
            <v>1482.68</v>
          </cell>
          <cell r="D6">
            <v>339.19</v>
          </cell>
          <cell r="E6">
            <v>1143.49</v>
          </cell>
          <cell r="F6">
            <v>209.53</v>
          </cell>
          <cell r="G6">
            <v>833.85</v>
          </cell>
          <cell r="H6">
            <v>1043.3800000000001</v>
          </cell>
          <cell r="I6">
            <v>0.22876817654517501</v>
          </cell>
          <cell r="J6">
            <v>0.77123182345482488</v>
          </cell>
          <cell r="K6">
            <v>0.79918150625850604</v>
          </cell>
          <cell r="L6">
            <v>0.20081849374149402</v>
          </cell>
        </row>
        <row r="7">
          <cell r="A7" t="str">
            <v>P05</v>
          </cell>
          <cell r="B7">
            <v>1361.47</v>
          </cell>
          <cell r="C7">
            <v>800.15</v>
          </cell>
          <cell r="D7">
            <v>407.53</v>
          </cell>
          <cell r="E7">
            <v>392.62</v>
          </cell>
          <cell r="F7">
            <v>143.91</v>
          </cell>
          <cell r="G7">
            <v>417.41</v>
          </cell>
          <cell r="H7">
            <v>561.32000000000005</v>
          </cell>
          <cell r="I7">
            <v>0.50931700306192595</v>
          </cell>
          <cell r="J7">
            <v>0.49068299693807405</v>
          </cell>
          <cell r="K7">
            <v>0.7436221762987244</v>
          </cell>
          <cell r="L7">
            <v>0.25637782370127554</v>
          </cell>
        </row>
        <row r="8">
          <cell r="A8" t="str">
            <v>P06</v>
          </cell>
          <cell r="B8">
            <v>1289.6300000000001</v>
          </cell>
          <cell r="C8">
            <v>568.87</v>
          </cell>
          <cell r="D8">
            <v>161.08000000000001</v>
          </cell>
          <cell r="E8">
            <v>407.79</v>
          </cell>
          <cell r="F8">
            <v>192.67</v>
          </cell>
          <cell r="G8">
            <v>528.09</v>
          </cell>
          <cell r="H8">
            <v>720.76</v>
          </cell>
          <cell r="I8">
            <v>0.28315783922513055</v>
          </cell>
          <cell r="J8">
            <v>0.7168421607748694</v>
          </cell>
          <cell r="K8">
            <v>0.7326849436705698</v>
          </cell>
          <cell r="L8">
            <v>0.26731505632942998</v>
          </cell>
        </row>
        <row r="9">
          <cell r="A9" t="str">
            <v>P07</v>
          </cell>
          <cell r="B9">
            <v>2007.53</v>
          </cell>
          <cell r="C9">
            <v>889</v>
          </cell>
          <cell r="D9">
            <v>259.10000000000002</v>
          </cell>
          <cell r="E9">
            <v>629.9</v>
          </cell>
          <cell r="F9">
            <v>179.94</v>
          </cell>
          <cell r="G9">
            <v>938.59</v>
          </cell>
          <cell r="H9">
            <v>1118.53</v>
          </cell>
          <cell r="I9">
            <v>0.29145106861642295</v>
          </cell>
          <cell r="J9">
            <v>0.70854893138357711</v>
          </cell>
          <cell r="K9">
            <v>0.8391281413998728</v>
          </cell>
          <cell r="L9">
            <v>0.16087185860012693</v>
          </cell>
        </row>
        <row r="10">
          <cell r="A10" t="str">
            <v>P08</v>
          </cell>
          <cell r="B10">
            <v>11579.71</v>
          </cell>
          <cell r="C10">
            <v>6638.23</v>
          </cell>
          <cell r="D10">
            <v>3520.61</v>
          </cell>
          <cell r="E10">
            <v>3117.62</v>
          </cell>
          <cell r="F10">
            <v>2228.06</v>
          </cell>
          <cell r="G10">
            <v>2713.42</v>
          </cell>
          <cell r="H10">
            <v>4941.4799999999996</v>
          </cell>
          <cell r="I10">
            <v>0.53035372380890744</v>
          </cell>
          <cell r="J10">
            <v>0.46964627619109384</v>
          </cell>
          <cell r="K10">
            <v>0.54911079271797203</v>
          </cell>
          <cell r="L10">
            <v>0.45088920728202908</v>
          </cell>
        </row>
        <row r="11">
          <cell r="A11" t="str">
            <v>P09</v>
          </cell>
          <cell r="B11">
            <v>24443.91</v>
          </cell>
          <cell r="C11">
            <v>13392.82</v>
          </cell>
          <cell r="D11">
            <v>8776.77</v>
          </cell>
          <cell r="E11">
            <v>4616.05</v>
          </cell>
          <cell r="F11">
            <v>6115.46</v>
          </cell>
          <cell r="G11">
            <v>4935.63</v>
          </cell>
          <cell r="H11">
            <v>11051.09</v>
          </cell>
          <cell r="I11">
            <v>0.65533397745956412</v>
          </cell>
          <cell r="J11">
            <v>0.34466602254043605</v>
          </cell>
          <cell r="K11">
            <v>0.44661929275754741</v>
          </cell>
          <cell r="L11">
            <v>0.55338070724245314</v>
          </cell>
        </row>
        <row r="12">
          <cell r="A12" t="str">
            <v>P10</v>
          </cell>
          <cell r="B12">
            <v>7249.39</v>
          </cell>
          <cell r="C12">
            <v>4068.2</v>
          </cell>
          <cell r="D12">
            <v>796.69</v>
          </cell>
          <cell r="E12">
            <v>3271.51</v>
          </cell>
          <cell r="F12">
            <v>457.98</v>
          </cell>
          <cell r="G12">
            <v>2723.21</v>
          </cell>
          <cell r="H12">
            <v>3181.19</v>
          </cell>
          <cell r="I12">
            <v>0.19583353817413099</v>
          </cell>
          <cell r="J12">
            <v>0.80416646182586893</v>
          </cell>
          <cell r="K12">
            <v>0.85603500576828184</v>
          </cell>
          <cell r="L12">
            <v>0.14396499423171832</v>
          </cell>
        </row>
        <row r="13">
          <cell r="A13" t="str">
            <v>P11</v>
          </cell>
          <cell r="B13">
            <v>1143.83</v>
          </cell>
          <cell r="C13">
            <v>655.9</v>
          </cell>
          <cell r="D13">
            <v>185.3</v>
          </cell>
          <cell r="E13">
            <v>470.6</v>
          </cell>
          <cell r="F13">
            <v>108.25</v>
          </cell>
          <cell r="G13">
            <v>379.68</v>
          </cell>
          <cell r="H13">
            <v>487.93</v>
          </cell>
          <cell r="I13">
            <v>0.28251257813691116</v>
          </cell>
          <cell r="J13">
            <v>0.71748742186308889</v>
          </cell>
          <cell r="K13">
            <v>0.77814440595987133</v>
          </cell>
          <cell r="L13">
            <v>0.2218555940401287</v>
          </cell>
        </row>
        <row r="14">
          <cell r="A14" t="str">
            <v>P12</v>
          </cell>
          <cell r="B14">
            <v>1206.75</v>
          </cell>
          <cell r="C14">
            <v>658.26</v>
          </cell>
          <cell r="D14">
            <v>187.66</v>
          </cell>
          <cell r="E14">
            <v>470.6</v>
          </cell>
          <cell r="F14">
            <v>155.93</v>
          </cell>
          <cell r="G14">
            <v>392.56</v>
          </cell>
          <cell r="H14">
            <v>548.49</v>
          </cell>
          <cell r="I14">
            <v>0.28508492085194304</v>
          </cell>
          <cell r="J14">
            <v>0.71491507914805696</v>
          </cell>
          <cell r="K14">
            <v>0.71571040492989857</v>
          </cell>
          <cell r="L14">
            <v>0.28428959507010154</v>
          </cell>
        </row>
        <row r="15">
          <cell r="A15" t="str">
            <v>P13</v>
          </cell>
          <cell r="B15">
            <v>2754.64</v>
          </cell>
          <cell r="C15">
            <v>1353.24</v>
          </cell>
          <cell r="D15">
            <v>173.9</v>
          </cell>
          <cell r="E15">
            <v>1179.3399999999999</v>
          </cell>
          <cell r="F15">
            <v>192.63</v>
          </cell>
          <cell r="G15">
            <v>1208.77</v>
          </cell>
          <cell r="H15">
            <v>1401.4</v>
          </cell>
          <cell r="I15">
            <v>0.12850639945612014</v>
          </cell>
          <cell r="J15">
            <v>0.87149360054388003</v>
          </cell>
          <cell r="K15">
            <v>0.86254459825888385</v>
          </cell>
          <cell r="L15">
            <v>0.13745540174111601</v>
          </cell>
        </row>
        <row r="16">
          <cell r="A16" t="str">
            <v>P14</v>
          </cell>
          <cell r="B16">
            <v>12203.35</v>
          </cell>
          <cell r="C16">
            <v>5967.11</v>
          </cell>
          <cell r="D16">
            <v>574.02</v>
          </cell>
          <cell r="E16">
            <v>5393.09</v>
          </cell>
          <cell r="F16">
            <v>572.26</v>
          </cell>
          <cell r="G16">
            <v>5663.98</v>
          </cell>
          <cell r="H16">
            <v>6236.24</v>
          </cell>
          <cell r="I16">
            <v>9.6197321651519674E-2</v>
          </cell>
          <cell r="J16">
            <v>0.9038026783484796</v>
          </cell>
          <cell r="K16">
            <v>0.90823637319923556</v>
          </cell>
          <cell r="L16">
            <v>9.1763626800764511E-2</v>
          </cell>
        </row>
        <row r="17">
          <cell r="A17" t="str">
            <v>P15</v>
          </cell>
          <cell r="B17">
            <v>1013.77</v>
          </cell>
          <cell r="C17">
            <v>235.46</v>
          </cell>
          <cell r="D17">
            <v>44.47</v>
          </cell>
          <cell r="E17">
            <v>190.99</v>
          </cell>
          <cell r="F17">
            <v>81.09</v>
          </cell>
          <cell r="G17">
            <v>697.22</v>
          </cell>
          <cell r="H17">
            <v>778.31</v>
          </cell>
          <cell r="I17">
            <v>0.18886435063280388</v>
          </cell>
          <cell r="J17">
            <v>0.81113564936719629</v>
          </cell>
          <cell r="K17">
            <v>0.89581272243707522</v>
          </cell>
          <cell r="L17">
            <v>0.10418727756292478</v>
          </cell>
        </row>
        <row r="18">
          <cell r="A18" t="str">
            <v>P16</v>
          </cell>
          <cell r="B18">
            <v>9901.02</v>
          </cell>
          <cell r="C18">
            <v>4840.2700000000004</v>
          </cell>
          <cell r="D18">
            <v>715.5</v>
          </cell>
          <cell r="E18">
            <v>4124.7700000000004</v>
          </cell>
          <cell r="F18">
            <v>555.36</v>
          </cell>
          <cell r="G18">
            <v>4505.3900000000003</v>
          </cell>
          <cell r="H18">
            <v>5060.75</v>
          </cell>
          <cell r="I18">
            <v>0.14782233222526836</v>
          </cell>
          <cell r="J18">
            <v>0.85217766777473125</v>
          </cell>
          <cell r="K18">
            <v>0.89026132490243548</v>
          </cell>
          <cell r="L18">
            <v>0.10973867509756459</v>
          </cell>
        </row>
        <row r="19">
          <cell r="A19" t="str">
            <v>P17</v>
          </cell>
          <cell r="B19">
            <v>20330.060000000001</v>
          </cell>
          <cell r="C19">
            <v>2696.09</v>
          </cell>
          <cell r="D19">
            <v>694.13</v>
          </cell>
          <cell r="E19">
            <v>2001.96</v>
          </cell>
          <cell r="F19">
            <v>2702.71</v>
          </cell>
          <cell r="G19">
            <v>14931.26</v>
          </cell>
          <cell r="H19">
            <v>17633.97</v>
          </cell>
          <cell r="I19">
            <v>0.25745802254375783</v>
          </cell>
          <cell r="J19">
            <v>0.74254197745624217</v>
          </cell>
          <cell r="K19">
            <v>0.84673275501772982</v>
          </cell>
          <cell r="L19">
            <v>0.15326724498227001</v>
          </cell>
        </row>
        <row r="20">
          <cell r="A20" t="str">
            <v>P18</v>
          </cell>
          <cell r="B20">
            <v>14971.52</v>
          </cell>
          <cell r="C20">
            <v>3103.18</v>
          </cell>
          <cell r="D20">
            <v>720.15</v>
          </cell>
          <cell r="E20">
            <v>2383.0300000000002</v>
          </cell>
          <cell r="F20">
            <v>1520.88</v>
          </cell>
          <cell r="G20">
            <v>10347.459999999999</v>
          </cell>
          <cell r="H20">
            <v>11868.34</v>
          </cell>
          <cell r="I20">
            <v>0.23206839435675644</v>
          </cell>
          <cell r="J20">
            <v>0.76793160564324303</v>
          </cell>
          <cell r="K20">
            <v>0.87185402507848608</v>
          </cell>
          <cell r="L20">
            <v>0.12814597492151392</v>
          </cell>
        </row>
        <row r="21">
          <cell r="A21" t="str">
            <v>P19</v>
          </cell>
          <cell r="B21">
            <v>30930.17</v>
          </cell>
          <cell r="C21">
            <v>16204.93</v>
          </cell>
          <cell r="D21">
            <v>1776.41</v>
          </cell>
          <cell r="E21">
            <v>14428.52</v>
          </cell>
          <cell r="F21">
            <v>1802.64</v>
          </cell>
          <cell r="G21">
            <v>12922.6</v>
          </cell>
          <cell r="H21">
            <v>14725.24</v>
          </cell>
          <cell r="I21">
            <v>0.10962157812468178</v>
          </cell>
          <cell r="J21">
            <v>0.89037842187531813</v>
          </cell>
          <cell r="K21">
            <v>0.87758162175964527</v>
          </cell>
          <cell r="L21">
            <v>0.12241837824035466</v>
          </cell>
        </row>
        <row r="22">
          <cell r="A22" t="str">
            <v>P20</v>
          </cell>
          <cell r="B22">
            <v>1933.82</v>
          </cell>
          <cell r="C22">
            <v>790.55</v>
          </cell>
          <cell r="D22">
            <v>97.3</v>
          </cell>
          <cell r="E22">
            <v>693.25</v>
          </cell>
          <cell r="F22">
            <v>123</v>
          </cell>
          <cell r="G22">
            <v>1020.27</v>
          </cell>
          <cell r="H22">
            <v>1143.27</v>
          </cell>
          <cell r="I22">
            <v>0.12307886914173675</v>
          </cell>
          <cell r="J22">
            <v>0.87692113085826318</v>
          </cell>
          <cell r="K22">
            <v>0.89241386549109136</v>
          </cell>
          <cell r="L22">
            <v>0.10758613450890867</v>
          </cell>
        </row>
        <row r="23">
          <cell r="A23" t="str">
            <v>P21</v>
          </cell>
          <cell r="B23">
            <v>18199.189999999999</v>
          </cell>
          <cell r="C23">
            <v>5917.69</v>
          </cell>
          <cell r="D23">
            <v>953.41</v>
          </cell>
          <cell r="E23">
            <v>4964.28</v>
          </cell>
          <cell r="F23">
            <v>1995.04</v>
          </cell>
          <cell r="G23">
            <v>10183.459999999999</v>
          </cell>
          <cell r="H23">
            <v>12281.5</v>
          </cell>
          <cell r="I23">
            <v>0.16111185276687354</v>
          </cell>
          <cell r="J23">
            <v>0.83888814723312644</v>
          </cell>
          <cell r="K23">
            <v>0.8291707039042463</v>
          </cell>
          <cell r="L23">
            <v>0.16244269836746325</v>
          </cell>
        </row>
        <row r="24">
          <cell r="A24" t="str">
            <v>P22</v>
          </cell>
          <cell r="B24">
            <v>1841.02</v>
          </cell>
          <cell r="C24">
            <v>563.04</v>
          </cell>
          <cell r="D24">
            <v>132.29</v>
          </cell>
          <cell r="E24">
            <v>430.75</v>
          </cell>
          <cell r="F24">
            <v>141.26</v>
          </cell>
          <cell r="G24">
            <v>1136.72</v>
          </cell>
          <cell r="H24">
            <v>1277.98</v>
          </cell>
          <cell r="I24">
            <v>0.23495666382495023</v>
          </cell>
          <cell r="J24">
            <v>0.76504333617504972</v>
          </cell>
          <cell r="K24">
            <v>0.88946618882924622</v>
          </cell>
          <cell r="L24">
            <v>0.1105338111707538</v>
          </cell>
        </row>
        <row r="25">
          <cell r="A25" t="str">
            <v>P23</v>
          </cell>
          <cell r="B25">
            <v>9059.4699999999993</v>
          </cell>
          <cell r="C25">
            <v>4326.6000000000004</v>
          </cell>
          <cell r="D25">
            <v>1207.6300000000001</v>
          </cell>
          <cell r="E25">
            <v>3118.97</v>
          </cell>
          <cell r="F25">
            <v>1084.08</v>
          </cell>
          <cell r="G25">
            <v>3648.79</v>
          </cell>
          <cell r="H25">
            <v>4732.87</v>
          </cell>
          <cell r="I25">
            <v>0.27911755188831883</v>
          </cell>
          <cell r="J25">
            <v>0.72088244811168134</v>
          </cell>
          <cell r="K25">
            <v>0.77094659265942245</v>
          </cell>
          <cell r="L25">
            <v>0.22905340734057775</v>
          </cell>
        </row>
        <row r="26">
          <cell r="A26" t="str">
            <v>P24</v>
          </cell>
          <cell r="B26">
            <v>17663.97</v>
          </cell>
          <cell r="C26">
            <v>2504.98</v>
          </cell>
          <cell r="D26">
            <v>562.46</v>
          </cell>
          <cell r="E26">
            <v>1942.52</v>
          </cell>
          <cell r="F26">
            <v>2164.2199999999998</v>
          </cell>
          <cell r="G26">
            <v>12994.77</v>
          </cell>
          <cell r="H26">
            <v>15158.99</v>
          </cell>
          <cell r="I26">
            <v>0.22453672284808646</v>
          </cell>
          <cell r="J26">
            <v>0.77546327715191299</v>
          </cell>
          <cell r="K26">
            <v>0.85723191320793846</v>
          </cell>
          <cell r="L26">
            <v>0.14276808679206213</v>
          </cell>
        </row>
        <row r="27">
          <cell r="A27" t="str">
            <v>P25</v>
          </cell>
          <cell r="B27">
            <v>6802.53</v>
          </cell>
          <cell r="C27">
            <v>2323.2399999999998</v>
          </cell>
          <cell r="D27">
            <v>723.52</v>
          </cell>
          <cell r="E27">
            <v>1599.72</v>
          </cell>
          <cell r="F27">
            <v>756.84</v>
          </cell>
          <cell r="G27">
            <v>3722.45</v>
          </cell>
          <cell r="H27">
            <v>4479.29</v>
          </cell>
          <cell r="I27">
            <v>0.31142714484943429</v>
          </cell>
          <cell r="J27">
            <v>0.68857285515056488</v>
          </cell>
          <cell r="K27">
            <v>0.83103572217918487</v>
          </cell>
          <cell r="L27">
            <v>0.16896427782081525</v>
          </cell>
        </row>
      </sheetData>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UTIEN1"/>
      <sheetName val="Feuil2"/>
      <sheetName val="tabpourgraph"/>
      <sheetName val="tabpourgraph fin"/>
    </sheetNames>
    <sheetDataSet>
      <sheetData sheetId="0"/>
      <sheetData sheetId="1">
        <row r="1">
          <cell r="A1" t="str">
            <v>CODE_PUB</v>
          </cell>
          <cell r="B1" t="str">
            <v>_NAME_</v>
          </cell>
          <cell r="C1" t="str">
            <v>_2002</v>
          </cell>
          <cell r="D1" t="str">
            <v>_2007</v>
          </cell>
        </row>
        <row r="2">
          <cell r="A2" t="str">
            <v>P00</v>
          </cell>
          <cell r="B2" t="str">
            <v>soutien</v>
          </cell>
          <cell r="C2">
            <v>95923.038199999981</v>
          </cell>
          <cell r="D2">
            <v>86553.303400000004</v>
          </cell>
        </row>
        <row r="3">
          <cell r="A3" t="str">
            <v>P01</v>
          </cell>
          <cell r="B3" t="str">
            <v>soutien</v>
          </cell>
          <cell r="C3">
            <v>2050.5965000000001</v>
          </cell>
          <cell r="D3">
            <v>2205.5524999999998</v>
          </cell>
        </row>
        <row r="4">
          <cell r="A4" t="str">
            <v>P02</v>
          </cell>
          <cell r="B4" t="str">
            <v>soutien</v>
          </cell>
          <cell r="C4">
            <v>2283.8903999999998</v>
          </cell>
          <cell r="D4">
            <v>2329.8710999999989</v>
          </cell>
        </row>
        <row r="5">
          <cell r="A5" t="str">
            <v>P03</v>
          </cell>
          <cell r="B5" t="str">
            <v>soutien</v>
          </cell>
          <cell r="C5">
            <v>2327.29</v>
          </cell>
          <cell r="D5">
            <v>1761.6134999999997</v>
          </cell>
        </row>
        <row r="6">
          <cell r="A6" t="str">
            <v>P04</v>
          </cell>
          <cell r="B6" t="str">
            <v>soutien</v>
          </cell>
          <cell r="C6">
            <v>1843.25</v>
          </cell>
          <cell r="D6">
            <v>1322.2548999999995</v>
          </cell>
        </row>
        <row r="7">
          <cell r="A7" t="str">
            <v>P05</v>
          </cell>
          <cell r="B7" t="str">
            <v>soutien</v>
          </cell>
          <cell r="C7">
            <v>787.24900000000025</v>
          </cell>
          <cell r="D7">
            <v>786.24149999999997</v>
          </cell>
        </row>
        <row r="8">
          <cell r="A8" t="str">
            <v>P06</v>
          </cell>
          <cell r="B8" t="str">
            <v>soutien</v>
          </cell>
          <cell r="C8">
            <v>519.46339999999998</v>
          </cell>
          <cell r="D8">
            <v>504.42690000000005</v>
          </cell>
        </row>
        <row r="9">
          <cell r="A9" t="str">
            <v>P07</v>
          </cell>
          <cell r="B9" t="str">
            <v>soutien</v>
          </cell>
          <cell r="C9">
            <v>1589.7180000000001</v>
          </cell>
          <cell r="D9">
            <v>904.95060000000001</v>
          </cell>
        </row>
        <row r="10">
          <cell r="A10" t="str">
            <v>P08</v>
          </cell>
          <cell r="B10" t="str">
            <v>soutien</v>
          </cell>
          <cell r="C10">
            <v>7525.0193999999965</v>
          </cell>
          <cell r="D10">
            <v>6670.0336999999981</v>
          </cell>
        </row>
        <row r="11">
          <cell r="A11" t="str">
            <v>P09</v>
          </cell>
          <cell r="B11" t="str">
            <v>soutien</v>
          </cell>
          <cell r="C11">
            <v>12040.813699999995</v>
          </cell>
          <cell r="D11">
            <v>13003.797199999994</v>
          </cell>
        </row>
        <row r="12">
          <cell r="A12" t="str">
            <v>P10</v>
          </cell>
          <cell r="B12" t="str">
            <v>soutien</v>
          </cell>
          <cell r="C12">
            <v>4808.5775000000012</v>
          </cell>
          <cell r="D12">
            <v>4085.7255000000005</v>
          </cell>
        </row>
        <row r="13">
          <cell r="A13" t="str">
            <v>P11</v>
          </cell>
          <cell r="B13" t="str">
            <v>soutien</v>
          </cell>
          <cell r="C13">
            <v>726.46260000000018</v>
          </cell>
          <cell r="D13">
            <v>681.88</v>
          </cell>
        </row>
        <row r="14">
          <cell r="A14" t="str">
            <v>P12</v>
          </cell>
          <cell r="B14" t="str">
            <v>soutien</v>
          </cell>
          <cell r="C14">
            <v>471.16399999999993</v>
          </cell>
          <cell r="D14">
            <v>656.40449999999987</v>
          </cell>
        </row>
        <row r="15">
          <cell r="A15" t="str">
            <v>P13</v>
          </cell>
          <cell r="B15" t="str">
            <v>soutien</v>
          </cell>
          <cell r="C15">
            <v>1239.3911000000005</v>
          </cell>
          <cell r="D15">
            <v>1222.1722</v>
          </cell>
        </row>
        <row r="16">
          <cell r="A16" t="str">
            <v>P14</v>
          </cell>
          <cell r="B16" t="str">
            <v>soutien</v>
          </cell>
          <cell r="C16">
            <v>6777.9622000000027</v>
          </cell>
          <cell r="D16">
            <v>5546.377300000001</v>
          </cell>
        </row>
        <row r="17">
          <cell r="A17" t="str">
            <v>P15</v>
          </cell>
          <cell r="B17" t="str">
            <v>soutien</v>
          </cell>
          <cell r="C17">
            <v>667.08900000000006</v>
          </cell>
          <cell r="D17">
            <v>253.72940000000003</v>
          </cell>
        </row>
        <row r="18">
          <cell r="A18" t="str">
            <v>P16</v>
          </cell>
          <cell r="B18" t="str">
            <v>soutien</v>
          </cell>
          <cell r="C18">
            <v>4760.5366000000022</v>
          </cell>
          <cell r="D18">
            <v>4839.0106000000023</v>
          </cell>
        </row>
        <row r="19">
          <cell r="A19" t="str">
            <v>P17</v>
          </cell>
          <cell r="B19" t="str">
            <v>soutien</v>
          </cell>
          <cell r="C19">
            <v>6401.9249</v>
          </cell>
          <cell r="D19">
            <v>3288.8717999999994</v>
          </cell>
        </row>
        <row r="20">
          <cell r="A20" t="str">
            <v>P18</v>
          </cell>
          <cell r="B20" t="str">
            <v>soutien</v>
          </cell>
          <cell r="C20">
            <v>5012.4472999999989</v>
          </cell>
          <cell r="D20">
            <v>3042.8159000000014</v>
          </cell>
        </row>
        <row r="21">
          <cell r="A21" t="str">
            <v>P19</v>
          </cell>
          <cell r="B21" t="str">
            <v>soutien</v>
          </cell>
          <cell r="C21">
            <v>18377.067899999998</v>
          </cell>
          <cell r="D21">
            <v>16390.502500000002</v>
          </cell>
        </row>
        <row r="22">
          <cell r="A22" t="str">
            <v>P20</v>
          </cell>
          <cell r="B22" t="str">
            <v>soutien</v>
          </cell>
          <cell r="C22">
            <v>535.77100000000007</v>
          </cell>
          <cell r="D22">
            <v>615.52</v>
          </cell>
        </row>
        <row r="23">
          <cell r="A23" t="str">
            <v>P21</v>
          </cell>
          <cell r="B23" t="str">
            <v>soutien</v>
          </cell>
          <cell r="C23">
            <v>7304.505000000001</v>
          </cell>
          <cell r="D23">
            <v>5584.8326000000006</v>
          </cell>
        </row>
        <row r="24">
          <cell r="A24" t="str">
            <v>P22</v>
          </cell>
          <cell r="B24" t="str">
            <v>soutien</v>
          </cell>
          <cell r="C24">
            <v>337.06439999999998</v>
          </cell>
          <cell r="D24">
            <v>556.27890000000002</v>
          </cell>
        </row>
        <row r="25">
          <cell r="A25" t="str">
            <v>P23</v>
          </cell>
          <cell r="B25" t="str">
            <v>soutien</v>
          </cell>
          <cell r="C25">
            <v>4143.0434999999998</v>
          </cell>
          <cell r="D25">
            <v>4120.5455000000002</v>
          </cell>
        </row>
        <row r="26">
          <cell r="A26" t="str">
            <v>P24</v>
          </cell>
          <cell r="B26" t="str">
            <v>soutien</v>
          </cell>
          <cell r="C26">
            <v>1968.7721999999994</v>
          </cell>
          <cell r="D26">
            <v>3420.4812000000038</v>
          </cell>
        </row>
        <row r="27">
          <cell r="A27" t="str">
            <v>P25</v>
          </cell>
          <cell r="B27" t="str">
            <v>soutien</v>
          </cell>
          <cell r="C27">
            <v>1423.9685999999997</v>
          </cell>
          <cell r="D27">
            <v>2759.4136000000008</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 val="astra_digital"/>
      <sheetName val="tab 1"/>
      <sheetName val="#REF"/>
      <sheetName val="tab 3"/>
      <sheetName val="Etabt-corps (DLSP)"/>
      <sheetName val="COR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efreshError="1">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hyperlink" Target="https://data.enseignementsup-recherche.gouv.fr/pages/explorer/?q=&amp;sort=modified&amp;refine.keyword=TBES" TargetMode="External"/><Relationship Id="rId2" Type="http://schemas.openxmlformats.org/officeDocument/2006/relationships/hyperlink" Target="https://www.enseignementsup-recherche.gouv.fr/fr/donnees-sur-la-recherche-publique-en-france-81721" TargetMode="External"/><Relationship Id="rId1" Type="http://schemas.openxmlformats.org/officeDocument/2006/relationships/hyperlink" Target="https://data.enseignementsup-recherche.gouv.fr/pages/explorer/?sort=modified&amp;refine.keyword=ressources%20humaines&amp;refine.keyword=enseignement%20sup%C3%A9rieu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21"/>
  <sheetViews>
    <sheetView tabSelected="1" workbookViewId="0">
      <selection activeCell="G32" sqref="G32"/>
    </sheetView>
  </sheetViews>
  <sheetFormatPr baseColWidth="10" defaultRowHeight="15"/>
  <cols>
    <col min="1" max="16384" width="11.42578125" style="214"/>
  </cols>
  <sheetData>
    <row r="1" spans="1:16384" ht="23.25">
      <c r="A1" s="360" t="s">
        <v>167</v>
      </c>
      <c r="C1" s="361"/>
    </row>
    <row r="2" spans="1:16384" ht="23.25">
      <c r="A2" s="360"/>
      <c r="C2" s="361"/>
    </row>
    <row r="3" spans="1:16384">
      <c r="A3" s="362" t="s">
        <v>181</v>
      </c>
    </row>
    <row r="4" spans="1:16384">
      <c r="A4" s="362" t="s">
        <v>172</v>
      </c>
      <c r="B4" s="362"/>
      <c r="K4" s="363"/>
    </row>
    <row r="5" spans="1:16384">
      <c r="A5" s="364" t="s">
        <v>173</v>
      </c>
      <c r="B5" s="337"/>
      <c r="C5" s="337"/>
      <c r="D5" s="337"/>
      <c r="E5" s="337"/>
      <c r="F5" s="337"/>
      <c r="G5" s="337"/>
      <c r="H5" s="337"/>
      <c r="I5" s="337"/>
      <c r="J5" s="337"/>
      <c r="K5" s="365"/>
      <c r="L5" s="337"/>
      <c r="M5" s="337"/>
      <c r="N5" s="337"/>
      <c r="O5" s="337"/>
      <c r="P5" s="337"/>
      <c r="Q5" s="337"/>
      <c r="R5" s="337"/>
      <c r="S5" s="337"/>
      <c r="T5" s="337"/>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c r="CD5" s="337"/>
      <c r="CE5" s="337"/>
      <c r="CF5" s="337"/>
      <c r="CG5" s="337"/>
      <c r="CH5" s="337"/>
      <c r="CI5" s="337"/>
      <c r="CJ5" s="337"/>
      <c r="CK5" s="337"/>
      <c r="CL5" s="337"/>
      <c r="CM5" s="337"/>
      <c r="CN5" s="337"/>
      <c r="CO5" s="337"/>
      <c r="CP5" s="337"/>
      <c r="CQ5" s="337"/>
      <c r="CR5" s="337"/>
      <c r="CS5" s="337"/>
      <c r="CT5" s="337"/>
      <c r="CU5" s="337"/>
      <c r="CV5" s="337"/>
      <c r="CW5" s="337"/>
      <c r="CX5" s="337"/>
      <c r="CY5" s="337"/>
      <c r="CZ5" s="337"/>
      <c r="DA5" s="337"/>
      <c r="DB5" s="337"/>
      <c r="DC5" s="337"/>
      <c r="DD5" s="337"/>
      <c r="DE5" s="337"/>
      <c r="DF5" s="337"/>
      <c r="DG5" s="337"/>
      <c r="DH5" s="337"/>
      <c r="DI5" s="337"/>
      <c r="DJ5" s="337"/>
      <c r="DK5" s="337"/>
      <c r="DL5" s="337"/>
      <c r="DM5" s="337"/>
      <c r="DN5" s="337"/>
      <c r="DO5" s="337"/>
      <c r="DP5" s="337"/>
      <c r="DQ5" s="337"/>
      <c r="DR5" s="337"/>
      <c r="DS5" s="337"/>
      <c r="DT5" s="337"/>
      <c r="DU5" s="337"/>
      <c r="DV5" s="337"/>
      <c r="DW5" s="337"/>
      <c r="DX5" s="337"/>
      <c r="DY5" s="337"/>
      <c r="DZ5" s="337"/>
      <c r="EA5" s="337"/>
      <c r="EB5" s="337"/>
      <c r="EC5" s="337"/>
      <c r="ED5" s="337"/>
      <c r="EE5" s="337"/>
      <c r="EF5" s="337"/>
      <c r="EG5" s="337"/>
      <c r="EH5" s="337"/>
      <c r="EI5" s="337"/>
      <c r="EJ5" s="337"/>
      <c r="EK5" s="337"/>
      <c r="EL5" s="337"/>
      <c r="EM5" s="337"/>
      <c r="EN5" s="337"/>
      <c r="EO5" s="337"/>
      <c r="EP5" s="337"/>
      <c r="EQ5" s="337"/>
      <c r="ER5" s="337"/>
      <c r="ES5" s="337"/>
      <c r="ET5" s="337"/>
      <c r="EU5" s="337"/>
      <c r="EV5" s="337"/>
      <c r="EW5" s="337"/>
      <c r="EX5" s="337"/>
      <c r="EY5" s="337"/>
      <c r="EZ5" s="337"/>
      <c r="FA5" s="337"/>
      <c r="FB5" s="337"/>
      <c r="FC5" s="337"/>
      <c r="FD5" s="337"/>
      <c r="FE5" s="337"/>
      <c r="FF5" s="337"/>
      <c r="FG5" s="337"/>
      <c r="FH5" s="337"/>
      <c r="FI5" s="337"/>
      <c r="FJ5" s="337"/>
      <c r="FK5" s="337"/>
      <c r="FL5" s="337"/>
      <c r="FM5" s="337"/>
      <c r="FN5" s="337"/>
      <c r="FO5" s="337"/>
      <c r="FP5" s="337"/>
      <c r="FQ5" s="337"/>
      <c r="FR5" s="337"/>
      <c r="FS5" s="337"/>
      <c r="FT5" s="337"/>
      <c r="FU5" s="337"/>
      <c r="FV5" s="337"/>
      <c r="FW5" s="337"/>
      <c r="FX5" s="337"/>
      <c r="FY5" s="337"/>
      <c r="FZ5" s="337"/>
      <c r="GA5" s="337"/>
      <c r="GB5" s="337"/>
      <c r="GC5" s="337"/>
      <c r="GD5" s="337"/>
      <c r="GE5" s="337"/>
      <c r="GF5" s="337"/>
      <c r="GG5" s="337"/>
      <c r="GH5" s="337"/>
      <c r="GI5" s="337"/>
      <c r="GJ5" s="337"/>
      <c r="GK5" s="337"/>
      <c r="GL5" s="337"/>
      <c r="GM5" s="337"/>
      <c r="GN5" s="337"/>
      <c r="GO5" s="337"/>
      <c r="GP5" s="337"/>
      <c r="GQ5" s="337"/>
      <c r="GR5" s="337"/>
      <c r="GS5" s="337"/>
      <c r="GT5" s="337"/>
      <c r="GU5" s="337"/>
      <c r="GV5" s="337"/>
      <c r="GW5" s="337"/>
      <c r="GX5" s="337"/>
      <c r="GY5" s="337"/>
      <c r="GZ5" s="337"/>
      <c r="HA5" s="337"/>
      <c r="HB5" s="337"/>
      <c r="HC5" s="337"/>
      <c r="HD5" s="337"/>
      <c r="HE5" s="337"/>
      <c r="HF5" s="337"/>
      <c r="HG5" s="337"/>
      <c r="HH5" s="337"/>
      <c r="HI5" s="337"/>
      <c r="HJ5" s="337"/>
      <c r="HK5" s="337"/>
      <c r="HL5" s="337"/>
      <c r="HM5" s="337"/>
      <c r="HN5" s="337"/>
      <c r="HO5" s="337"/>
      <c r="HP5" s="337"/>
      <c r="HQ5" s="337"/>
      <c r="HR5" s="337"/>
      <c r="HS5" s="337"/>
      <c r="HT5" s="337"/>
      <c r="HU5" s="337"/>
      <c r="HV5" s="337"/>
      <c r="HW5" s="337"/>
      <c r="HX5" s="337"/>
      <c r="HY5" s="337"/>
      <c r="HZ5" s="337"/>
      <c r="IA5" s="337"/>
      <c r="IB5" s="337"/>
      <c r="IC5" s="337"/>
      <c r="ID5" s="337"/>
      <c r="IE5" s="337"/>
      <c r="IF5" s="337"/>
      <c r="IG5" s="337"/>
      <c r="IH5" s="337"/>
      <c r="II5" s="337"/>
      <c r="IJ5" s="337"/>
      <c r="IK5" s="337"/>
      <c r="IL5" s="337"/>
      <c r="IM5" s="337"/>
      <c r="IN5" s="337"/>
      <c r="IO5" s="337"/>
      <c r="IP5" s="337"/>
      <c r="IQ5" s="337"/>
      <c r="IR5" s="337"/>
      <c r="IS5" s="337"/>
      <c r="IT5" s="337"/>
      <c r="IU5" s="337"/>
      <c r="IV5" s="337"/>
      <c r="IW5" s="337"/>
      <c r="IX5" s="337"/>
      <c r="IY5" s="337"/>
      <c r="IZ5" s="337"/>
      <c r="JA5" s="337"/>
      <c r="JB5" s="337"/>
      <c r="JC5" s="337"/>
      <c r="JD5" s="337"/>
      <c r="JE5" s="337"/>
      <c r="JF5" s="337"/>
      <c r="JG5" s="337"/>
      <c r="JH5" s="337"/>
      <c r="JI5" s="337"/>
      <c r="JJ5" s="337"/>
      <c r="JK5" s="337"/>
      <c r="JL5" s="337"/>
      <c r="JM5" s="337"/>
      <c r="JN5" s="337"/>
      <c r="JO5" s="337"/>
      <c r="JP5" s="337"/>
      <c r="JQ5" s="337"/>
      <c r="JR5" s="337"/>
      <c r="JS5" s="337"/>
      <c r="JT5" s="337"/>
      <c r="JU5" s="337"/>
      <c r="JV5" s="337"/>
      <c r="JW5" s="337"/>
      <c r="JX5" s="337"/>
      <c r="JY5" s="337"/>
      <c r="JZ5" s="337"/>
      <c r="KA5" s="337"/>
      <c r="KB5" s="337"/>
      <c r="KC5" s="337"/>
      <c r="KD5" s="337"/>
      <c r="KE5" s="337"/>
      <c r="KF5" s="337"/>
      <c r="KG5" s="337"/>
      <c r="KH5" s="337"/>
      <c r="KI5" s="337"/>
      <c r="KJ5" s="337"/>
      <c r="KK5" s="337"/>
      <c r="KL5" s="337"/>
      <c r="KM5" s="337"/>
      <c r="KN5" s="337"/>
      <c r="KO5" s="337"/>
      <c r="KP5" s="337"/>
      <c r="KQ5" s="337"/>
      <c r="KR5" s="337"/>
      <c r="KS5" s="337"/>
      <c r="KT5" s="337"/>
      <c r="KU5" s="337"/>
      <c r="KV5" s="337"/>
      <c r="KW5" s="337"/>
      <c r="KX5" s="337"/>
      <c r="KY5" s="337"/>
      <c r="KZ5" s="337"/>
      <c r="LA5" s="337"/>
      <c r="LB5" s="337"/>
      <c r="LC5" s="337"/>
      <c r="LD5" s="337"/>
      <c r="LE5" s="337"/>
      <c r="LF5" s="337"/>
      <c r="LG5" s="337"/>
      <c r="LH5" s="337"/>
      <c r="LI5" s="337"/>
      <c r="LJ5" s="337"/>
      <c r="LK5" s="337"/>
      <c r="LL5" s="337"/>
      <c r="LM5" s="337"/>
      <c r="LN5" s="337"/>
      <c r="LO5" s="337"/>
      <c r="LP5" s="337"/>
      <c r="LQ5" s="337"/>
      <c r="LR5" s="337"/>
      <c r="LS5" s="337"/>
      <c r="LT5" s="337"/>
      <c r="LU5" s="337"/>
      <c r="LV5" s="337"/>
      <c r="LW5" s="337"/>
      <c r="LX5" s="337"/>
      <c r="LY5" s="337"/>
      <c r="LZ5" s="337"/>
      <c r="MA5" s="337"/>
      <c r="MB5" s="337"/>
      <c r="MC5" s="337"/>
      <c r="MD5" s="337"/>
      <c r="ME5" s="337"/>
      <c r="MF5" s="337"/>
      <c r="MG5" s="337"/>
      <c r="MH5" s="337"/>
      <c r="MI5" s="337"/>
      <c r="MJ5" s="337"/>
      <c r="MK5" s="337"/>
      <c r="ML5" s="337"/>
      <c r="MM5" s="337"/>
      <c r="MN5" s="337"/>
      <c r="MO5" s="337"/>
      <c r="MP5" s="337"/>
      <c r="MQ5" s="337"/>
      <c r="MR5" s="337"/>
      <c r="MS5" s="337"/>
      <c r="MT5" s="337"/>
      <c r="MU5" s="337"/>
      <c r="MV5" s="337"/>
      <c r="MW5" s="337"/>
      <c r="MX5" s="337"/>
      <c r="MY5" s="337"/>
      <c r="MZ5" s="337"/>
      <c r="NA5" s="337"/>
      <c r="NB5" s="337"/>
      <c r="NC5" s="337"/>
      <c r="ND5" s="337"/>
      <c r="NE5" s="337"/>
      <c r="NF5" s="337"/>
      <c r="NG5" s="337"/>
      <c r="NH5" s="337"/>
      <c r="NI5" s="337"/>
      <c r="NJ5" s="337"/>
      <c r="NK5" s="337"/>
      <c r="NL5" s="337"/>
      <c r="NM5" s="337"/>
      <c r="NN5" s="337"/>
      <c r="NO5" s="337"/>
      <c r="NP5" s="337"/>
      <c r="NQ5" s="337"/>
      <c r="NR5" s="337"/>
      <c r="NS5" s="337"/>
      <c r="NT5" s="337"/>
      <c r="NU5" s="337"/>
      <c r="NV5" s="337"/>
      <c r="NW5" s="337"/>
      <c r="NX5" s="337"/>
      <c r="NY5" s="337"/>
      <c r="NZ5" s="337"/>
      <c r="OA5" s="337"/>
      <c r="OB5" s="337"/>
      <c r="OC5" s="337"/>
      <c r="OD5" s="337"/>
      <c r="OE5" s="337"/>
      <c r="OF5" s="337"/>
      <c r="OG5" s="337"/>
      <c r="OH5" s="337"/>
      <c r="OI5" s="337"/>
      <c r="OJ5" s="337"/>
      <c r="OK5" s="337"/>
      <c r="OL5" s="337"/>
      <c r="OM5" s="337"/>
      <c r="ON5" s="337"/>
      <c r="OO5" s="337"/>
      <c r="OP5" s="337"/>
      <c r="OQ5" s="337"/>
      <c r="OR5" s="337"/>
      <c r="OS5" s="337"/>
      <c r="OT5" s="337"/>
      <c r="OU5" s="337"/>
      <c r="OV5" s="337"/>
      <c r="OW5" s="337"/>
      <c r="OX5" s="337"/>
      <c r="OY5" s="337"/>
      <c r="OZ5" s="337"/>
      <c r="PA5" s="337"/>
      <c r="PB5" s="337"/>
      <c r="PC5" s="337"/>
      <c r="PD5" s="337"/>
      <c r="PE5" s="337"/>
      <c r="PF5" s="337"/>
      <c r="PG5" s="337"/>
      <c r="PH5" s="337"/>
      <c r="PI5" s="337"/>
      <c r="PJ5" s="337"/>
      <c r="PK5" s="337"/>
      <c r="PL5" s="337"/>
      <c r="PM5" s="337"/>
      <c r="PN5" s="337"/>
      <c r="PO5" s="337"/>
      <c r="PP5" s="337"/>
      <c r="PQ5" s="337"/>
      <c r="PR5" s="337"/>
      <c r="PS5" s="337"/>
      <c r="PT5" s="337"/>
      <c r="PU5" s="337"/>
      <c r="PV5" s="337"/>
      <c r="PW5" s="337"/>
      <c r="PX5" s="337"/>
      <c r="PY5" s="337"/>
      <c r="PZ5" s="337"/>
      <c r="QA5" s="337"/>
      <c r="QB5" s="337"/>
      <c r="QC5" s="337"/>
      <c r="QD5" s="337"/>
      <c r="QE5" s="337"/>
      <c r="QF5" s="337"/>
      <c r="QG5" s="337"/>
      <c r="QH5" s="337"/>
      <c r="QI5" s="337"/>
      <c r="QJ5" s="337"/>
      <c r="QK5" s="337"/>
      <c r="QL5" s="337"/>
      <c r="QM5" s="337"/>
      <c r="QN5" s="337"/>
      <c r="QO5" s="337"/>
      <c r="QP5" s="337"/>
      <c r="QQ5" s="337"/>
      <c r="QR5" s="337"/>
      <c r="QS5" s="337"/>
      <c r="QT5" s="337"/>
      <c r="QU5" s="337"/>
      <c r="QV5" s="337"/>
      <c r="QW5" s="337"/>
      <c r="QX5" s="337"/>
      <c r="QY5" s="337"/>
      <c r="QZ5" s="337"/>
      <c r="RA5" s="337"/>
      <c r="RB5" s="337"/>
      <c r="RC5" s="337"/>
      <c r="RD5" s="337"/>
      <c r="RE5" s="337"/>
      <c r="RF5" s="337"/>
      <c r="RG5" s="337"/>
      <c r="RH5" s="337"/>
      <c r="RI5" s="337"/>
      <c r="RJ5" s="337"/>
      <c r="RK5" s="337"/>
      <c r="RL5" s="337"/>
      <c r="RM5" s="337"/>
      <c r="RN5" s="337"/>
      <c r="RO5" s="337"/>
      <c r="RP5" s="337"/>
      <c r="RQ5" s="337"/>
      <c r="RR5" s="337"/>
      <c r="RS5" s="337"/>
      <c r="RT5" s="337"/>
      <c r="RU5" s="337"/>
      <c r="RV5" s="337"/>
      <c r="RW5" s="337"/>
      <c r="RX5" s="337"/>
      <c r="RY5" s="337"/>
      <c r="RZ5" s="337"/>
      <c r="SA5" s="337"/>
      <c r="SB5" s="337"/>
      <c r="SC5" s="337"/>
      <c r="SD5" s="337"/>
      <c r="SE5" s="337"/>
      <c r="SF5" s="337"/>
      <c r="SG5" s="337"/>
      <c r="SH5" s="337"/>
      <c r="SI5" s="337"/>
      <c r="SJ5" s="337"/>
      <c r="SK5" s="337"/>
      <c r="SL5" s="337"/>
      <c r="SM5" s="337"/>
      <c r="SN5" s="337"/>
      <c r="SO5" s="337"/>
      <c r="SP5" s="337"/>
      <c r="SQ5" s="337"/>
      <c r="SR5" s="337"/>
      <c r="SS5" s="337"/>
      <c r="ST5" s="337"/>
      <c r="SU5" s="337"/>
      <c r="SV5" s="337"/>
      <c r="SW5" s="337"/>
      <c r="SX5" s="337"/>
      <c r="SY5" s="337"/>
      <c r="SZ5" s="337"/>
      <c r="TA5" s="337"/>
      <c r="TB5" s="337"/>
      <c r="TC5" s="337"/>
      <c r="TD5" s="337"/>
      <c r="TE5" s="337"/>
      <c r="TF5" s="337"/>
      <c r="TG5" s="337"/>
      <c r="TH5" s="337"/>
      <c r="TI5" s="337"/>
      <c r="TJ5" s="337"/>
      <c r="TK5" s="337"/>
      <c r="TL5" s="337"/>
      <c r="TM5" s="337"/>
      <c r="TN5" s="337"/>
      <c r="TO5" s="337"/>
      <c r="TP5" s="337"/>
      <c r="TQ5" s="337"/>
      <c r="TR5" s="337"/>
      <c r="TS5" s="337"/>
      <c r="TT5" s="337"/>
      <c r="TU5" s="337"/>
      <c r="TV5" s="337"/>
      <c r="TW5" s="337"/>
      <c r="TX5" s="337"/>
      <c r="TY5" s="337"/>
      <c r="TZ5" s="337"/>
      <c r="UA5" s="337"/>
      <c r="UB5" s="337"/>
      <c r="UC5" s="337"/>
      <c r="UD5" s="337"/>
      <c r="UE5" s="337"/>
      <c r="UF5" s="337"/>
      <c r="UG5" s="337"/>
      <c r="UH5" s="337"/>
      <c r="UI5" s="337"/>
      <c r="UJ5" s="337"/>
      <c r="UK5" s="337"/>
      <c r="UL5" s="337"/>
      <c r="UM5" s="337"/>
      <c r="UN5" s="337"/>
      <c r="UO5" s="337"/>
      <c r="UP5" s="337"/>
      <c r="UQ5" s="337"/>
      <c r="UR5" s="337"/>
      <c r="US5" s="337"/>
      <c r="UT5" s="337"/>
      <c r="UU5" s="337"/>
      <c r="UV5" s="337"/>
      <c r="UW5" s="337"/>
      <c r="UX5" s="337"/>
      <c r="UY5" s="337"/>
      <c r="UZ5" s="337"/>
      <c r="VA5" s="337"/>
      <c r="VB5" s="337"/>
      <c r="VC5" s="337"/>
      <c r="VD5" s="337"/>
      <c r="VE5" s="337"/>
      <c r="VF5" s="337"/>
      <c r="VG5" s="337"/>
      <c r="VH5" s="337"/>
      <c r="VI5" s="337"/>
      <c r="VJ5" s="337"/>
      <c r="VK5" s="337"/>
      <c r="VL5" s="337"/>
      <c r="VM5" s="337"/>
      <c r="VN5" s="337"/>
      <c r="VO5" s="337"/>
      <c r="VP5" s="337"/>
      <c r="VQ5" s="337"/>
      <c r="VR5" s="337"/>
      <c r="VS5" s="337"/>
      <c r="VT5" s="337"/>
      <c r="VU5" s="337"/>
      <c r="VV5" s="337"/>
      <c r="VW5" s="337"/>
      <c r="VX5" s="337"/>
      <c r="VY5" s="337"/>
      <c r="VZ5" s="337"/>
      <c r="WA5" s="337"/>
      <c r="WB5" s="337"/>
      <c r="WC5" s="337"/>
      <c r="WD5" s="337"/>
      <c r="WE5" s="337"/>
      <c r="WF5" s="337"/>
      <c r="WG5" s="337"/>
      <c r="WH5" s="337"/>
      <c r="WI5" s="337"/>
      <c r="WJ5" s="337"/>
      <c r="WK5" s="337"/>
      <c r="WL5" s="337"/>
      <c r="WM5" s="337"/>
      <c r="WN5" s="337"/>
      <c r="WO5" s="337"/>
      <c r="WP5" s="337"/>
      <c r="WQ5" s="337"/>
      <c r="WR5" s="337"/>
      <c r="WS5" s="337"/>
      <c r="WT5" s="337"/>
      <c r="WU5" s="337"/>
      <c r="WV5" s="337"/>
      <c r="WW5" s="337"/>
      <c r="WX5" s="337"/>
      <c r="WY5" s="337"/>
      <c r="WZ5" s="337"/>
      <c r="XA5" s="337"/>
      <c r="XB5" s="337"/>
      <c r="XC5" s="337"/>
      <c r="XD5" s="337"/>
      <c r="XE5" s="337"/>
      <c r="XF5" s="337"/>
      <c r="XG5" s="337"/>
      <c r="XH5" s="337"/>
      <c r="XI5" s="337"/>
      <c r="XJ5" s="337"/>
      <c r="XK5" s="337"/>
      <c r="XL5" s="337"/>
      <c r="XM5" s="337"/>
      <c r="XN5" s="337"/>
      <c r="XO5" s="337"/>
      <c r="XP5" s="337"/>
      <c r="XQ5" s="337"/>
      <c r="XR5" s="337"/>
      <c r="XS5" s="337"/>
      <c r="XT5" s="337"/>
      <c r="XU5" s="337"/>
      <c r="XV5" s="337"/>
      <c r="XW5" s="337"/>
      <c r="XX5" s="337"/>
      <c r="XY5" s="337"/>
      <c r="XZ5" s="337"/>
      <c r="YA5" s="337"/>
      <c r="YB5" s="337"/>
      <c r="YC5" s="337"/>
      <c r="YD5" s="337"/>
      <c r="YE5" s="337"/>
      <c r="YF5" s="337"/>
      <c r="YG5" s="337"/>
      <c r="YH5" s="337"/>
      <c r="YI5" s="337"/>
      <c r="YJ5" s="337"/>
      <c r="YK5" s="337"/>
      <c r="YL5" s="337"/>
      <c r="YM5" s="337"/>
      <c r="YN5" s="337"/>
      <c r="YO5" s="337"/>
      <c r="YP5" s="337"/>
      <c r="YQ5" s="337"/>
      <c r="YR5" s="337"/>
      <c r="YS5" s="337"/>
      <c r="YT5" s="337"/>
      <c r="YU5" s="337"/>
      <c r="YV5" s="337"/>
      <c r="YW5" s="337"/>
      <c r="YX5" s="337"/>
      <c r="YY5" s="337"/>
      <c r="YZ5" s="337"/>
      <c r="ZA5" s="337"/>
      <c r="ZB5" s="337"/>
      <c r="ZC5" s="337"/>
      <c r="ZD5" s="337"/>
      <c r="ZE5" s="337"/>
      <c r="ZF5" s="337"/>
      <c r="ZG5" s="337"/>
      <c r="ZH5" s="337"/>
      <c r="ZI5" s="337"/>
      <c r="ZJ5" s="337"/>
      <c r="ZK5" s="337"/>
      <c r="ZL5" s="337"/>
      <c r="ZM5" s="337"/>
      <c r="ZN5" s="337"/>
      <c r="ZO5" s="337"/>
      <c r="ZP5" s="337"/>
      <c r="ZQ5" s="337"/>
      <c r="ZR5" s="337"/>
      <c r="ZS5" s="337"/>
      <c r="ZT5" s="337"/>
      <c r="ZU5" s="337"/>
      <c r="ZV5" s="337"/>
      <c r="ZW5" s="337"/>
      <c r="ZX5" s="337"/>
      <c r="ZY5" s="337"/>
      <c r="ZZ5" s="337"/>
      <c r="AAA5" s="337"/>
      <c r="AAB5" s="337"/>
      <c r="AAC5" s="337"/>
      <c r="AAD5" s="337"/>
      <c r="AAE5" s="337"/>
      <c r="AAF5" s="337"/>
      <c r="AAG5" s="337"/>
      <c r="AAH5" s="337"/>
      <c r="AAI5" s="337"/>
      <c r="AAJ5" s="337"/>
      <c r="AAK5" s="337"/>
      <c r="AAL5" s="337"/>
      <c r="AAM5" s="337"/>
      <c r="AAN5" s="337"/>
      <c r="AAO5" s="337"/>
      <c r="AAP5" s="337"/>
      <c r="AAQ5" s="337"/>
      <c r="AAR5" s="337"/>
      <c r="AAS5" s="337"/>
      <c r="AAT5" s="337"/>
      <c r="AAU5" s="337"/>
      <c r="AAV5" s="337"/>
      <c r="AAW5" s="337"/>
      <c r="AAX5" s="337"/>
      <c r="AAY5" s="337"/>
      <c r="AAZ5" s="337"/>
      <c r="ABA5" s="337"/>
      <c r="ABB5" s="337"/>
      <c r="ABC5" s="337"/>
      <c r="ABD5" s="337"/>
      <c r="ABE5" s="337"/>
      <c r="ABF5" s="337"/>
      <c r="ABG5" s="337"/>
      <c r="ABH5" s="337"/>
      <c r="ABI5" s="337"/>
      <c r="ABJ5" s="337"/>
      <c r="ABK5" s="337"/>
      <c r="ABL5" s="337"/>
      <c r="ABM5" s="337"/>
      <c r="ABN5" s="337"/>
      <c r="ABO5" s="337"/>
      <c r="ABP5" s="337"/>
      <c r="ABQ5" s="337"/>
      <c r="ABR5" s="337"/>
      <c r="ABS5" s="337"/>
      <c r="ABT5" s="337"/>
      <c r="ABU5" s="337"/>
      <c r="ABV5" s="337"/>
      <c r="ABW5" s="337"/>
      <c r="ABX5" s="337"/>
      <c r="ABY5" s="337"/>
      <c r="ABZ5" s="337"/>
      <c r="ACA5" s="337"/>
      <c r="ACB5" s="337"/>
      <c r="ACC5" s="337"/>
      <c r="ACD5" s="337"/>
      <c r="ACE5" s="337"/>
      <c r="ACF5" s="337"/>
      <c r="ACG5" s="337"/>
      <c r="ACH5" s="337"/>
      <c r="ACI5" s="337"/>
      <c r="ACJ5" s="337"/>
      <c r="ACK5" s="337"/>
      <c r="ACL5" s="337"/>
      <c r="ACM5" s="337"/>
      <c r="ACN5" s="337"/>
      <c r="ACO5" s="337"/>
      <c r="ACP5" s="337"/>
      <c r="ACQ5" s="337"/>
      <c r="ACR5" s="337"/>
      <c r="ACS5" s="337"/>
      <c r="ACT5" s="337"/>
      <c r="ACU5" s="337"/>
      <c r="ACV5" s="337"/>
      <c r="ACW5" s="337"/>
      <c r="ACX5" s="337"/>
      <c r="ACY5" s="337"/>
      <c r="ACZ5" s="337"/>
      <c r="ADA5" s="337"/>
      <c r="ADB5" s="337"/>
      <c r="ADC5" s="337"/>
      <c r="ADD5" s="337"/>
      <c r="ADE5" s="337"/>
      <c r="ADF5" s="337"/>
      <c r="ADG5" s="337"/>
      <c r="ADH5" s="337"/>
      <c r="ADI5" s="337"/>
      <c r="ADJ5" s="337"/>
      <c r="ADK5" s="337"/>
      <c r="ADL5" s="337"/>
      <c r="ADM5" s="337"/>
      <c r="ADN5" s="337"/>
      <c r="ADO5" s="337"/>
      <c r="ADP5" s="337"/>
      <c r="ADQ5" s="337"/>
      <c r="ADR5" s="337"/>
      <c r="ADS5" s="337"/>
      <c r="ADT5" s="337"/>
      <c r="ADU5" s="337"/>
      <c r="ADV5" s="337"/>
      <c r="ADW5" s="337"/>
      <c r="ADX5" s="337"/>
      <c r="ADY5" s="337"/>
      <c r="ADZ5" s="337"/>
      <c r="AEA5" s="337"/>
      <c r="AEB5" s="337"/>
      <c r="AEC5" s="337"/>
      <c r="AED5" s="337"/>
      <c r="AEE5" s="337"/>
      <c r="AEF5" s="337"/>
      <c r="AEG5" s="337"/>
      <c r="AEH5" s="337"/>
      <c r="AEI5" s="337"/>
      <c r="AEJ5" s="337"/>
      <c r="AEK5" s="337"/>
      <c r="AEL5" s="337"/>
      <c r="AEM5" s="337"/>
      <c r="AEN5" s="337"/>
      <c r="AEO5" s="337"/>
      <c r="AEP5" s="337"/>
      <c r="AEQ5" s="337"/>
      <c r="AER5" s="337"/>
      <c r="AES5" s="337"/>
      <c r="AET5" s="337"/>
      <c r="AEU5" s="337"/>
      <c r="AEV5" s="337"/>
      <c r="AEW5" s="337"/>
      <c r="AEX5" s="337"/>
      <c r="AEY5" s="337"/>
      <c r="AEZ5" s="337"/>
      <c r="AFA5" s="337"/>
      <c r="AFB5" s="337"/>
      <c r="AFC5" s="337"/>
      <c r="AFD5" s="337"/>
      <c r="AFE5" s="337"/>
      <c r="AFF5" s="337"/>
      <c r="AFG5" s="337"/>
      <c r="AFH5" s="337"/>
      <c r="AFI5" s="337"/>
      <c r="AFJ5" s="337"/>
      <c r="AFK5" s="337"/>
      <c r="AFL5" s="337"/>
      <c r="AFM5" s="337"/>
      <c r="AFN5" s="337"/>
      <c r="AFO5" s="337"/>
      <c r="AFP5" s="337"/>
      <c r="AFQ5" s="337"/>
      <c r="AFR5" s="337"/>
      <c r="AFS5" s="337"/>
      <c r="AFT5" s="337"/>
      <c r="AFU5" s="337"/>
      <c r="AFV5" s="337"/>
      <c r="AFW5" s="337"/>
      <c r="AFX5" s="337"/>
      <c r="AFY5" s="337"/>
      <c r="AFZ5" s="337"/>
      <c r="AGA5" s="337"/>
      <c r="AGB5" s="337"/>
      <c r="AGC5" s="337"/>
      <c r="AGD5" s="337"/>
      <c r="AGE5" s="337"/>
      <c r="AGF5" s="337"/>
      <c r="AGG5" s="337"/>
      <c r="AGH5" s="337"/>
      <c r="AGI5" s="337"/>
      <c r="AGJ5" s="337"/>
      <c r="AGK5" s="337"/>
      <c r="AGL5" s="337"/>
      <c r="AGM5" s="337"/>
      <c r="AGN5" s="337"/>
      <c r="AGO5" s="337"/>
      <c r="AGP5" s="337"/>
      <c r="AGQ5" s="337"/>
      <c r="AGR5" s="337"/>
      <c r="AGS5" s="337"/>
      <c r="AGT5" s="337"/>
      <c r="AGU5" s="337"/>
      <c r="AGV5" s="337"/>
      <c r="AGW5" s="337"/>
      <c r="AGX5" s="337"/>
      <c r="AGY5" s="337"/>
      <c r="AGZ5" s="337"/>
      <c r="AHA5" s="337"/>
      <c r="AHB5" s="337"/>
      <c r="AHC5" s="337"/>
      <c r="AHD5" s="337"/>
      <c r="AHE5" s="337"/>
      <c r="AHF5" s="337"/>
      <c r="AHG5" s="337"/>
      <c r="AHH5" s="337"/>
      <c r="AHI5" s="337"/>
      <c r="AHJ5" s="337"/>
      <c r="AHK5" s="337"/>
      <c r="AHL5" s="337"/>
      <c r="AHM5" s="337"/>
      <c r="AHN5" s="337"/>
      <c r="AHO5" s="337"/>
      <c r="AHP5" s="337"/>
      <c r="AHQ5" s="337"/>
      <c r="AHR5" s="337"/>
      <c r="AHS5" s="337"/>
      <c r="AHT5" s="337"/>
      <c r="AHU5" s="337"/>
      <c r="AHV5" s="337"/>
      <c r="AHW5" s="337"/>
      <c r="AHX5" s="337"/>
      <c r="AHY5" s="337"/>
      <c r="AHZ5" s="337"/>
      <c r="AIA5" s="337"/>
      <c r="AIB5" s="337"/>
      <c r="AIC5" s="337"/>
      <c r="AID5" s="337"/>
      <c r="AIE5" s="337"/>
      <c r="AIF5" s="337"/>
      <c r="AIG5" s="337"/>
      <c r="AIH5" s="337"/>
      <c r="AII5" s="337"/>
      <c r="AIJ5" s="337"/>
      <c r="AIK5" s="337"/>
      <c r="AIL5" s="337"/>
      <c r="AIM5" s="337"/>
      <c r="AIN5" s="337"/>
      <c r="AIO5" s="337"/>
      <c r="AIP5" s="337"/>
      <c r="AIQ5" s="337"/>
      <c r="AIR5" s="337"/>
      <c r="AIS5" s="337"/>
      <c r="AIT5" s="337"/>
      <c r="AIU5" s="337"/>
      <c r="AIV5" s="337"/>
      <c r="AIW5" s="337"/>
      <c r="AIX5" s="337"/>
      <c r="AIY5" s="337"/>
      <c r="AIZ5" s="337"/>
      <c r="AJA5" s="337"/>
      <c r="AJB5" s="337"/>
      <c r="AJC5" s="337"/>
      <c r="AJD5" s="337"/>
      <c r="AJE5" s="337"/>
      <c r="AJF5" s="337"/>
      <c r="AJG5" s="337"/>
      <c r="AJH5" s="337"/>
      <c r="AJI5" s="337"/>
      <c r="AJJ5" s="337"/>
      <c r="AJK5" s="337"/>
      <c r="AJL5" s="337"/>
      <c r="AJM5" s="337"/>
      <c r="AJN5" s="337"/>
      <c r="AJO5" s="337"/>
      <c r="AJP5" s="337"/>
      <c r="AJQ5" s="337"/>
      <c r="AJR5" s="337"/>
      <c r="AJS5" s="337"/>
      <c r="AJT5" s="337"/>
      <c r="AJU5" s="337"/>
      <c r="AJV5" s="337"/>
      <c r="AJW5" s="337"/>
      <c r="AJX5" s="337"/>
      <c r="AJY5" s="337"/>
      <c r="AJZ5" s="337"/>
      <c r="AKA5" s="337"/>
      <c r="AKB5" s="337"/>
      <c r="AKC5" s="337"/>
      <c r="AKD5" s="337"/>
      <c r="AKE5" s="337"/>
      <c r="AKF5" s="337"/>
      <c r="AKG5" s="337"/>
      <c r="AKH5" s="337"/>
      <c r="AKI5" s="337"/>
      <c r="AKJ5" s="337"/>
      <c r="AKK5" s="337"/>
      <c r="AKL5" s="337"/>
      <c r="AKM5" s="337"/>
      <c r="AKN5" s="337"/>
      <c r="AKO5" s="337"/>
      <c r="AKP5" s="337"/>
      <c r="AKQ5" s="337"/>
      <c r="AKR5" s="337"/>
      <c r="AKS5" s="337"/>
      <c r="AKT5" s="337"/>
      <c r="AKU5" s="337"/>
      <c r="AKV5" s="337"/>
      <c r="AKW5" s="337"/>
      <c r="AKX5" s="337"/>
      <c r="AKY5" s="337"/>
      <c r="AKZ5" s="337"/>
      <c r="ALA5" s="337"/>
      <c r="ALB5" s="337"/>
      <c r="ALC5" s="337"/>
      <c r="ALD5" s="337"/>
      <c r="ALE5" s="337"/>
      <c r="ALF5" s="337"/>
      <c r="ALG5" s="337"/>
      <c r="ALH5" s="337"/>
      <c r="ALI5" s="337"/>
      <c r="ALJ5" s="337"/>
      <c r="ALK5" s="337"/>
      <c r="ALL5" s="337"/>
      <c r="ALM5" s="337"/>
      <c r="ALN5" s="337"/>
      <c r="ALO5" s="337"/>
      <c r="ALP5" s="337"/>
      <c r="ALQ5" s="337"/>
      <c r="ALR5" s="337"/>
      <c r="ALS5" s="337"/>
      <c r="ALT5" s="337"/>
      <c r="ALU5" s="337"/>
      <c r="ALV5" s="337"/>
      <c r="ALW5" s="337"/>
      <c r="ALX5" s="337"/>
      <c r="ALY5" s="337"/>
      <c r="ALZ5" s="337"/>
      <c r="AMA5" s="337"/>
      <c r="AMB5" s="337"/>
      <c r="AMC5" s="337"/>
      <c r="AMD5" s="337"/>
      <c r="AME5" s="337"/>
      <c r="AMF5" s="337"/>
      <c r="AMG5" s="337"/>
      <c r="AMH5" s="337"/>
      <c r="AMI5" s="337"/>
      <c r="AMJ5" s="337"/>
      <c r="AMK5" s="337"/>
      <c r="AML5" s="337"/>
      <c r="AMM5" s="337"/>
      <c r="AMN5" s="337"/>
      <c r="AMO5" s="337"/>
      <c r="AMP5" s="337"/>
      <c r="AMQ5" s="337"/>
      <c r="AMR5" s="337"/>
      <c r="AMS5" s="337"/>
      <c r="AMT5" s="337"/>
      <c r="AMU5" s="337"/>
      <c r="AMV5" s="337"/>
      <c r="AMW5" s="337"/>
      <c r="AMX5" s="337"/>
      <c r="AMY5" s="337"/>
      <c r="AMZ5" s="337"/>
      <c r="ANA5" s="337"/>
      <c r="ANB5" s="337"/>
      <c r="ANC5" s="337"/>
      <c r="AND5" s="337"/>
      <c r="ANE5" s="337"/>
      <c r="ANF5" s="337"/>
      <c r="ANG5" s="337"/>
      <c r="ANH5" s="337"/>
      <c r="ANI5" s="337"/>
      <c r="ANJ5" s="337"/>
      <c r="ANK5" s="337"/>
      <c r="ANL5" s="337"/>
      <c r="ANM5" s="337"/>
      <c r="ANN5" s="337"/>
      <c r="ANO5" s="337"/>
      <c r="ANP5" s="337"/>
      <c r="ANQ5" s="337"/>
      <c r="ANR5" s="337"/>
      <c r="ANS5" s="337"/>
      <c r="ANT5" s="337"/>
      <c r="ANU5" s="337"/>
      <c r="ANV5" s="337"/>
      <c r="ANW5" s="337"/>
      <c r="ANX5" s="337"/>
      <c r="ANY5" s="337"/>
      <c r="ANZ5" s="337"/>
      <c r="AOA5" s="337"/>
      <c r="AOB5" s="337"/>
      <c r="AOC5" s="337"/>
      <c r="AOD5" s="337"/>
      <c r="AOE5" s="337"/>
      <c r="AOF5" s="337"/>
      <c r="AOG5" s="337"/>
      <c r="AOH5" s="337"/>
      <c r="AOI5" s="337"/>
      <c r="AOJ5" s="337"/>
      <c r="AOK5" s="337"/>
      <c r="AOL5" s="337"/>
      <c r="AOM5" s="337"/>
      <c r="AON5" s="337"/>
      <c r="AOO5" s="337"/>
      <c r="AOP5" s="337"/>
      <c r="AOQ5" s="337"/>
      <c r="AOR5" s="337"/>
      <c r="AOS5" s="337"/>
      <c r="AOT5" s="337"/>
      <c r="AOU5" s="337"/>
      <c r="AOV5" s="337"/>
      <c r="AOW5" s="337"/>
      <c r="AOX5" s="337"/>
      <c r="AOY5" s="337"/>
      <c r="AOZ5" s="337"/>
      <c r="APA5" s="337"/>
      <c r="APB5" s="337"/>
      <c r="APC5" s="337"/>
      <c r="APD5" s="337"/>
      <c r="APE5" s="337"/>
      <c r="APF5" s="337"/>
      <c r="APG5" s="337"/>
      <c r="APH5" s="337"/>
      <c r="API5" s="337"/>
      <c r="APJ5" s="337"/>
      <c r="APK5" s="337"/>
      <c r="APL5" s="337"/>
      <c r="APM5" s="337"/>
      <c r="APN5" s="337"/>
      <c r="APO5" s="337"/>
      <c r="APP5" s="337"/>
      <c r="APQ5" s="337"/>
      <c r="APR5" s="337"/>
      <c r="APS5" s="337"/>
      <c r="APT5" s="337"/>
      <c r="APU5" s="337"/>
      <c r="APV5" s="337"/>
      <c r="APW5" s="337"/>
      <c r="APX5" s="337"/>
      <c r="APY5" s="337"/>
      <c r="APZ5" s="337"/>
      <c r="AQA5" s="337"/>
      <c r="AQB5" s="337"/>
      <c r="AQC5" s="337"/>
      <c r="AQD5" s="337"/>
      <c r="AQE5" s="337"/>
      <c r="AQF5" s="337"/>
      <c r="AQG5" s="337"/>
      <c r="AQH5" s="337"/>
      <c r="AQI5" s="337"/>
      <c r="AQJ5" s="337"/>
      <c r="AQK5" s="337"/>
      <c r="AQL5" s="337"/>
      <c r="AQM5" s="337"/>
      <c r="AQN5" s="337"/>
      <c r="AQO5" s="337"/>
      <c r="AQP5" s="337"/>
      <c r="AQQ5" s="337"/>
      <c r="AQR5" s="337"/>
      <c r="AQS5" s="337"/>
      <c r="AQT5" s="337"/>
      <c r="AQU5" s="337"/>
      <c r="AQV5" s="337"/>
      <c r="AQW5" s="337"/>
      <c r="AQX5" s="337"/>
      <c r="AQY5" s="337"/>
      <c r="AQZ5" s="337"/>
      <c r="ARA5" s="337"/>
      <c r="ARB5" s="337"/>
      <c r="ARC5" s="337"/>
      <c r="ARD5" s="337"/>
      <c r="ARE5" s="337"/>
      <c r="ARF5" s="337"/>
      <c r="ARG5" s="337"/>
      <c r="ARH5" s="337"/>
      <c r="ARI5" s="337"/>
      <c r="ARJ5" s="337"/>
      <c r="ARK5" s="337"/>
      <c r="ARL5" s="337"/>
      <c r="ARM5" s="337"/>
      <c r="ARN5" s="337"/>
      <c r="ARO5" s="337"/>
      <c r="ARP5" s="337"/>
      <c r="ARQ5" s="337"/>
      <c r="ARR5" s="337"/>
      <c r="ARS5" s="337"/>
      <c r="ART5" s="337"/>
      <c r="ARU5" s="337"/>
      <c r="ARV5" s="337"/>
      <c r="ARW5" s="337"/>
      <c r="ARX5" s="337"/>
      <c r="ARY5" s="337"/>
      <c r="ARZ5" s="337"/>
      <c r="ASA5" s="337"/>
      <c r="ASB5" s="337"/>
      <c r="ASC5" s="337"/>
      <c r="ASD5" s="337"/>
      <c r="ASE5" s="337"/>
      <c r="ASF5" s="337"/>
      <c r="ASG5" s="337"/>
      <c r="ASH5" s="337"/>
      <c r="ASI5" s="337"/>
      <c r="ASJ5" s="337"/>
      <c r="ASK5" s="337"/>
      <c r="ASL5" s="337"/>
      <c r="ASM5" s="337"/>
      <c r="ASN5" s="337"/>
      <c r="ASO5" s="337"/>
      <c r="ASP5" s="337"/>
      <c r="ASQ5" s="337"/>
      <c r="ASR5" s="337"/>
      <c r="ASS5" s="337"/>
      <c r="AST5" s="337"/>
      <c r="ASU5" s="337"/>
      <c r="ASV5" s="337"/>
      <c r="ASW5" s="337"/>
      <c r="ASX5" s="337"/>
      <c r="ASY5" s="337"/>
      <c r="ASZ5" s="337"/>
      <c r="ATA5" s="337"/>
      <c r="ATB5" s="337"/>
      <c r="ATC5" s="337"/>
      <c r="ATD5" s="337"/>
      <c r="ATE5" s="337"/>
      <c r="ATF5" s="337"/>
      <c r="ATG5" s="337"/>
      <c r="ATH5" s="337"/>
      <c r="ATI5" s="337"/>
      <c r="ATJ5" s="337"/>
      <c r="ATK5" s="337"/>
      <c r="ATL5" s="337"/>
      <c r="ATM5" s="337"/>
      <c r="ATN5" s="337"/>
      <c r="ATO5" s="337"/>
      <c r="ATP5" s="337"/>
      <c r="ATQ5" s="337"/>
      <c r="ATR5" s="337"/>
      <c r="ATS5" s="337"/>
      <c r="ATT5" s="337"/>
      <c r="ATU5" s="337"/>
      <c r="ATV5" s="337"/>
      <c r="ATW5" s="337"/>
      <c r="ATX5" s="337"/>
      <c r="ATY5" s="337"/>
      <c r="ATZ5" s="337"/>
      <c r="AUA5" s="337"/>
      <c r="AUB5" s="337"/>
      <c r="AUC5" s="337"/>
      <c r="AUD5" s="337"/>
      <c r="AUE5" s="337"/>
      <c r="AUF5" s="337"/>
      <c r="AUG5" s="337"/>
      <c r="AUH5" s="337"/>
      <c r="AUI5" s="337"/>
      <c r="AUJ5" s="337"/>
      <c r="AUK5" s="337"/>
      <c r="AUL5" s="337"/>
      <c r="AUM5" s="337"/>
      <c r="AUN5" s="337"/>
      <c r="AUO5" s="337"/>
      <c r="AUP5" s="337"/>
      <c r="AUQ5" s="337"/>
      <c r="AUR5" s="337"/>
      <c r="AUS5" s="337"/>
      <c r="AUT5" s="337"/>
      <c r="AUU5" s="337"/>
      <c r="AUV5" s="337"/>
      <c r="AUW5" s="337"/>
      <c r="AUX5" s="337"/>
      <c r="AUY5" s="337"/>
      <c r="AUZ5" s="337"/>
      <c r="AVA5" s="337"/>
      <c r="AVB5" s="337"/>
      <c r="AVC5" s="337"/>
      <c r="AVD5" s="337"/>
      <c r="AVE5" s="337"/>
      <c r="AVF5" s="337"/>
      <c r="AVG5" s="337"/>
      <c r="AVH5" s="337"/>
      <c r="AVI5" s="337"/>
      <c r="AVJ5" s="337"/>
      <c r="AVK5" s="337"/>
      <c r="AVL5" s="337"/>
      <c r="AVM5" s="337"/>
      <c r="AVN5" s="337"/>
      <c r="AVO5" s="337"/>
      <c r="AVP5" s="337"/>
      <c r="AVQ5" s="337"/>
      <c r="AVR5" s="337"/>
      <c r="AVS5" s="337"/>
      <c r="AVT5" s="337"/>
      <c r="AVU5" s="337"/>
      <c r="AVV5" s="337"/>
      <c r="AVW5" s="337"/>
      <c r="AVX5" s="337"/>
      <c r="AVY5" s="337"/>
      <c r="AVZ5" s="337"/>
      <c r="AWA5" s="337"/>
      <c r="AWB5" s="337"/>
      <c r="AWC5" s="337"/>
      <c r="AWD5" s="337"/>
      <c r="AWE5" s="337"/>
      <c r="AWF5" s="337"/>
      <c r="AWG5" s="337"/>
      <c r="AWH5" s="337"/>
      <c r="AWI5" s="337"/>
      <c r="AWJ5" s="337"/>
      <c r="AWK5" s="337"/>
      <c r="AWL5" s="337"/>
      <c r="AWM5" s="337"/>
      <c r="AWN5" s="337"/>
      <c r="AWO5" s="337"/>
      <c r="AWP5" s="337"/>
      <c r="AWQ5" s="337"/>
      <c r="AWR5" s="337"/>
      <c r="AWS5" s="337"/>
      <c r="AWT5" s="337"/>
      <c r="AWU5" s="337"/>
      <c r="AWV5" s="337"/>
      <c r="AWW5" s="337"/>
      <c r="AWX5" s="337"/>
      <c r="AWY5" s="337"/>
      <c r="AWZ5" s="337"/>
      <c r="AXA5" s="337"/>
      <c r="AXB5" s="337"/>
      <c r="AXC5" s="337"/>
      <c r="AXD5" s="337"/>
      <c r="AXE5" s="337"/>
      <c r="AXF5" s="337"/>
      <c r="AXG5" s="337"/>
      <c r="AXH5" s="337"/>
      <c r="AXI5" s="337"/>
      <c r="AXJ5" s="337"/>
      <c r="AXK5" s="337"/>
      <c r="AXL5" s="337"/>
      <c r="AXM5" s="337"/>
      <c r="AXN5" s="337"/>
      <c r="AXO5" s="337"/>
      <c r="AXP5" s="337"/>
      <c r="AXQ5" s="337"/>
      <c r="AXR5" s="337"/>
      <c r="AXS5" s="337"/>
      <c r="AXT5" s="337"/>
      <c r="AXU5" s="337"/>
      <c r="AXV5" s="337"/>
      <c r="AXW5" s="337"/>
      <c r="AXX5" s="337"/>
      <c r="AXY5" s="337"/>
      <c r="AXZ5" s="337"/>
      <c r="AYA5" s="337"/>
      <c r="AYB5" s="337"/>
      <c r="AYC5" s="337"/>
      <c r="AYD5" s="337"/>
      <c r="AYE5" s="337"/>
      <c r="AYF5" s="337"/>
      <c r="AYG5" s="337"/>
      <c r="AYH5" s="337"/>
      <c r="AYI5" s="337"/>
      <c r="AYJ5" s="337"/>
      <c r="AYK5" s="337"/>
      <c r="AYL5" s="337"/>
      <c r="AYM5" s="337"/>
      <c r="AYN5" s="337"/>
      <c r="AYO5" s="337"/>
      <c r="AYP5" s="337"/>
      <c r="AYQ5" s="337"/>
      <c r="AYR5" s="337"/>
      <c r="AYS5" s="337"/>
      <c r="AYT5" s="337"/>
      <c r="AYU5" s="337"/>
      <c r="AYV5" s="337"/>
      <c r="AYW5" s="337"/>
      <c r="AYX5" s="337"/>
      <c r="AYY5" s="337"/>
      <c r="AYZ5" s="337"/>
      <c r="AZA5" s="337"/>
      <c r="AZB5" s="337"/>
      <c r="AZC5" s="337"/>
      <c r="AZD5" s="337"/>
      <c r="AZE5" s="337"/>
      <c r="AZF5" s="337"/>
      <c r="AZG5" s="337"/>
      <c r="AZH5" s="337"/>
      <c r="AZI5" s="337"/>
      <c r="AZJ5" s="337"/>
      <c r="AZK5" s="337"/>
      <c r="AZL5" s="337"/>
      <c r="AZM5" s="337"/>
      <c r="AZN5" s="337"/>
      <c r="AZO5" s="337"/>
      <c r="AZP5" s="337"/>
      <c r="AZQ5" s="337"/>
      <c r="AZR5" s="337"/>
      <c r="AZS5" s="337"/>
      <c r="AZT5" s="337"/>
      <c r="AZU5" s="337"/>
      <c r="AZV5" s="337"/>
      <c r="AZW5" s="337"/>
      <c r="AZX5" s="337"/>
      <c r="AZY5" s="337"/>
      <c r="AZZ5" s="337"/>
      <c r="BAA5" s="337"/>
      <c r="BAB5" s="337"/>
      <c r="BAC5" s="337"/>
      <c r="BAD5" s="337"/>
      <c r="BAE5" s="337"/>
      <c r="BAF5" s="337"/>
      <c r="BAG5" s="337"/>
      <c r="BAH5" s="337"/>
      <c r="BAI5" s="337"/>
      <c r="BAJ5" s="337"/>
      <c r="BAK5" s="337"/>
      <c r="BAL5" s="337"/>
      <c r="BAM5" s="337"/>
      <c r="BAN5" s="337"/>
      <c r="BAO5" s="337"/>
      <c r="BAP5" s="337"/>
      <c r="BAQ5" s="337"/>
      <c r="BAR5" s="337"/>
      <c r="BAS5" s="337"/>
      <c r="BAT5" s="337"/>
      <c r="BAU5" s="337"/>
      <c r="BAV5" s="337"/>
      <c r="BAW5" s="337"/>
      <c r="BAX5" s="337"/>
      <c r="BAY5" s="337"/>
      <c r="BAZ5" s="337"/>
      <c r="BBA5" s="337"/>
      <c r="BBB5" s="337"/>
      <c r="BBC5" s="337"/>
      <c r="BBD5" s="337"/>
      <c r="BBE5" s="337"/>
      <c r="BBF5" s="337"/>
      <c r="BBG5" s="337"/>
      <c r="BBH5" s="337"/>
      <c r="BBI5" s="337"/>
      <c r="BBJ5" s="337"/>
      <c r="BBK5" s="337"/>
      <c r="BBL5" s="337"/>
      <c r="BBM5" s="337"/>
      <c r="BBN5" s="337"/>
      <c r="BBO5" s="337"/>
      <c r="BBP5" s="337"/>
      <c r="BBQ5" s="337"/>
      <c r="BBR5" s="337"/>
      <c r="BBS5" s="337"/>
      <c r="BBT5" s="337"/>
      <c r="BBU5" s="337"/>
      <c r="BBV5" s="337"/>
      <c r="BBW5" s="337"/>
      <c r="BBX5" s="337"/>
      <c r="BBY5" s="337"/>
      <c r="BBZ5" s="337"/>
      <c r="BCA5" s="337"/>
      <c r="BCB5" s="337"/>
      <c r="BCC5" s="337"/>
      <c r="BCD5" s="337"/>
      <c r="BCE5" s="337"/>
      <c r="BCF5" s="337"/>
      <c r="BCG5" s="337"/>
      <c r="BCH5" s="337"/>
      <c r="BCI5" s="337"/>
      <c r="BCJ5" s="337"/>
      <c r="BCK5" s="337"/>
      <c r="BCL5" s="337"/>
      <c r="BCM5" s="337"/>
      <c r="BCN5" s="337"/>
      <c r="BCO5" s="337"/>
      <c r="BCP5" s="337"/>
      <c r="BCQ5" s="337"/>
      <c r="BCR5" s="337"/>
      <c r="BCS5" s="337"/>
      <c r="BCT5" s="337"/>
      <c r="BCU5" s="337"/>
      <c r="BCV5" s="337"/>
      <c r="BCW5" s="337"/>
      <c r="BCX5" s="337"/>
      <c r="BCY5" s="337"/>
      <c r="BCZ5" s="337"/>
      <c r="BDA5" s="337"/>
      <c r="BDB5" s="337"/>
      <c r="BDC5" s="337"/>
      <c r="BDD5" s="337"/>
      <c r="BDE5" s="337"/>
      <c r="BDF5" s="337"/>
      <c r="BDG5" s="337"/>
      <c r="BDH5" s="337"/>
      <c r="BDI5" s="337"/>
      <c r="BDJ5" s="337"/>
      <c r="BDK5" s="337"/>
      <c r="BDL5" s="337"/>
      <c r="BDM5" s="337"/>
      <c r="BDN5" s="337"/>
      <c r="BDO5" s="337"/>
      <c r="BDP5" s="337"/>
      <c r="BDQ5" s="337"/>
      <c r="BDR5" s="337"/>
      <c r="BDS5" s="337"/>
      <c r="BDT5" s="337"/>
      <c r="BDU5" s="337"/>
      <c r="BDV5" s="337"/>
      <c r="BDW5" s="337"/>
      <c r="BDX5" s="337"/>
      <c r="BDY5" s="337"/>
      <c r="BDZ5" s="337"/>
      <c r="BEA5" s="337"/>
      <c r="BEB5" s="337"/>
      <c r="BEC5" s="337"/>
      <c r="BED5" s="337"/>
      <c r="BEE5" s="337"/>
      <c r="BEF5" s="337"/>
      <c r="BEG5" s="337"/>
      <c r="BEH5" s="337"/>
      <c r="BEI5" s="337"/>
      <c r="BEJ5" s="337"/>
      <c r="BEK5" s="337"/>
      <c r="BEL5" s="337"/>
      <c r="BEM5" s="337"/>
      <c r="BEN5" s="337"/>
      <c r="BEO5" s="337"/>
      <c r="BEP5" s="337"/>
      <c r="BEQ5" s="337"/>
      <c r="BER5" s="337"/>
      <c r="BES5" s="337"/>
      <c r="BET5" s="337"/>
      <c r="BEU5" s="337"/>
      <c r="BEV5" s="337"/>
      <c r="BEW5" s="337"/>
      <c r="BEX5" s="337"/>
      <c r="BEY5" s="337"/>
      <c r="BEZ5" s="337"/>
      <c r="BFA5" s="337"/>
      <c r="BFB5" s="337"/>
      <c r="BFC5" s="337"/>
      <c r="BFD5" s="337"/>
      <c r="BFE5" s="337"/>
      <c r="BFF5" s="337"/>
      <c r="BFG5" s="337"/>
      <c r="BFH5" s="337"/>
      <c r="BFI5" s="337"/>
      <c r="BFJ5" s="337"/>
      <c r="BFK5" s="337"/>
      <c r="BFL5" s="337"/>
      <c r="BFM5" s="337"/>
      <c r="BFN5" s="337"/>
      <c r="BFO5" s="337"/>
      <c r="BFP5" s="337"/>
      <c r="BFQ5" s="337"/>
      <c r="BFR5" s="337"/>
      <c r="BFS5" s="337"/>
      <c r="BFT5" s="337"/>
      <c r="BFU5" s="337"/>
      <c r="BFV5" s="337"/>
      <c r="BFW5" s="337"/>
      <c r="BFX5" s="337"/>
      <c r="BFY5" s="337"/>
      <c r="BFZ5" s="337"/>
      <c r="BGA5" s="337"/>
      <c r="BGB5" s="337"/>
      <c r="BGC5" s="337"/>
      <c r="BGD5" s="337"/>
      <c r="BGE5" s="337"/>
      <c r="BGF5" s="337"/>
      <c r="BGG5" s="337"/>
      <c r="BGH5" s="337"/>
      <c r="BGI5" s="337"/>
      <c r="BGJ5" s="337"/>
      <c r="BGK5" s="337"/>
      <c r="BGL5" s="337"/>
      <c r="BGM5" s="337"/>
      <c r="BGN5" s="337"/>
      <c r="BGO5" s="337"/>
      <c r="BGP5" s="337"/>
      <c r="BGQ5" s="337"/>
      <c r="BGR5" s="337"/>
      <c r="BGS5" s="337"/>
      <c r="BGT5" s="337"/>
      <c r="BGU5" s="337"/>
      <c r="BGV5" s="337"/>
      <c r="BGW5" s="337"/>
      <c r="BGX5" s="337"/>
      <c r="BGY5" s="337"/>
      <c r="BGZ5" s="337"/>
      <c r="BHA5" s="337"/>
      <c r="BHB5" s="337"/>
      <c r="BHC5" s="337"/>
      <c r="BHD5" s="337"/>
      <c r="BHE5" s="337"/>
      <c r="BHF5" s="337"/>
      <c r="BHG5" s="337"/>
      <c r="BHH5" s="337"/>
      <c r="BHI5" s="337"/>
      <c r="BHJ5" s="337"/>
      <c r="BHK5" s="337"/>
      <c r="BHL5" s="337"/>
      <c r="BHM5" s="337"/>
      <c r="BHN5" s="337"/>
      <c r="BHO5" s="337"/>
      <c r="BHP5" s="337"/>
      <c r="BHQ5" s="337"/>
      <c r="BHR5" s="337"/>
      <c r="BHS5" s="337"/>
      <c r="BHT5" s="337"/>
      <c r="BHU5" s="337"/>
      <c r="BHV5" s="337"/>
      <c r="BHW5" s="337"/>
      <c r="BHX5" s="337"/>
      <c r="BHY5" s="337"/>
      <c r="BHZ5" s="337"/>
      <c r="BIA5" s="337"/>
      <c r="BIB5" s="337"/>
      <c r="BIC5" s="337"/>
      <c r="BID5" s="337"/>
      <c r="BIE5" s="337"/>
      <c r="BIF5" s="337"/>
      <c r="BIG5" s="337"/>
      <c r="BIH5" s="337"/>
      <c r="BII5" s="337"/>
      <c r="BIJ5" s="337"/>
      <c r="BIK5" s="337"/>
      <c r="BIL5" s="337"/>
      <c r="BIM5" s="337"/>
      <c r="BIN5" s="337"/>
      <c r="BIO5" s="337"/>
      <c r="BIP5" s="337"/>
      <c r="BIQ5" s="337"/>
      <c r="BIR5" s="337"/>
      <c r="BIS5" s="337"/>
      <c r="BIT5" s="337"/>
      <c r="BIU5" s="337"/>
      <c r="BIV5" s="337"/>
      <c r="BIW5" s="337"/>
      <c r="BIX5" s="337"/>
      <c r="BIY5" s="337"/>
      <c r="BIZ5" s="337"/>
      <c r="BJA5" s="337"/>
      <c r="BJB5" s="337"/>
      <c r="BJC5" s="337"/>
      <c r="BJD5" s="337"/>
      <c r="BJE5" s="337"/>
      <c r="BJF5" s="337"/>
      <c r="BJG5" s="337"/>
      <c r="BJH5" s="337"/>
      <c r="BJI5" s="337"/>
      <c r="BJJ5" s="337"/>
      <c r="BJK5" s="337"/>
      <c r="BJL5" s="337"/>
      <c r="BJM5" s="337"/>
      <c r="BJN5" s="337"/>
      <c r="BJO5" s="337"/>
      <c r="BJP5" s="337"/>
      <c r="BJQ5" s="337"/>
      <c r="BJR5" s="337"/>
      <c r="BJS5" s="337"/>
      <c r="BJT5" s="337"/>
      <c r="BJU5" s="337"/>
      <c r="BJV5" s="337"/>
      <c r="BJW5" s="337"/>
      <c r="BJX5" s="337"/>
      <c r="BJY5" s="337"/>
      <c r="BJZ5" s="337"/>
      <c r="BKA5" s="337"/>
      <c r="BKB5" s="337"/>
      <c r="BKC5" s="337"/>
      <c r="BKD5" s="337"/>
      <c r="BKE5" s="337"/>
      <c r="BKF5" s="337"/>
      <c r="BKG5" s="337"/>
      <c r="BKH5" s="337"/>
      <c r="BKI5" s="337"/>
      <c r="BKJ5" s="337"/>
      <c r="BKK5" s="337"/>
      <c r="BKL5" s="337"/>
      <c r="BKM5" s="337"/>
      <c r="BKN5" s="337"/>
      <c r="BKO5" s="337"/>
      <c r="BKP5" s="337"/>
      <c r="BKQ5" s="337"/>
      <c r="BKR5" s="337"/>
      <c r="BKS5" s="337"/>
      <c r="BKT5" s="337"/>
      <c r="BKU5" s="337"/>
      <c r="BKV5" s="337"/>
      <c r="BKW5" s="337"/>
      <c r="BKX5" s="337"/>
      <c r="BKY5" s="337"/>
      <c r="BKZ5" s="337"/>
      <c r="BLA5" s="337"/>
      <c r="BLB5" s="337"/>
      <c r="BLC5" s="337"/>
      <c r="BLD5" s="337"/>
      <c r="BLE5" s="337"/>
      <c r="BLF5" s="337"/>
      <c r="BLG5" s="337"/>
      <c r="BLH5" s="337"/>
      <c r="BLI5" s="337"/>
      <c r="BLJ5" s="337"/>
      <c r="BLK5" s="337"/>
      <c r="BLL5" s="337"/>
      <c r="BLM5" s="337"/>
      <c r="BLN5" s="337"/>
      <c r="BLO5" s="337"/>
      <c r="BLP5" s="337"/>
      <c r="BLQ5" s="337"/>
      <c r="BLR5" s="337"/>
      <c r="BLS5" s="337"/>
      <c r="BLT5" s="337"/>
      <c r="BLU5" s="337"/>
      <c r="BLV5" s="337"/>
      <c r="BLW5" s="337"/>
      <c r="BLX5" s="337"/>
      <c r="BLY5" s="337"/>
      <c r="BLZ5" s="337"/>
      <c r="BMA5" s="337"/>
      <c r="BMB5" s="337"/>
      <c r="BMC5" s="337"/>
      <c r="BMD5" s="337"/>
      <c r="BME5" s="337"/>
      <c r="BMF5" s="337"/>
      <c r="BMG5" s="337"/>
      <c r="BMH5" s="337"/>
      <c r="BMI5" s="337"/>
      <c r="BMJ5" s="337"/>
      <c r="BMK5" s="337"/>
      <c r="BML5" s="337"/>
      <c r="BMM5" s="337"/>
      <c r="BMN5" s="337"/>
      <c r="BMO5" s="337"/>
      <c r="BMP5" s="337"/>
      <c r="BMQ5" s="337"/>
      <c r="BMR5" s="337"/>
      <c r="BMS5" s="337"/>
      <c r="BMT5" s="337"/>
      <c r="BMU5" s="337"/>
      <c r="BMV5" s="337"/>
      <c r="BMW5" s="337"/>
      <c r="BMX5" s="337"/>
      <c r="BMY5" s="337"/>
      <c r="BMZ5" s="337"/>
      <c r="BNA5" s="337"/>
      <c r="BNB5" s="337"/>
      <c r="BNC5" s="337"/>
      <c r="BND5" s="337"/>
      <c r="BNE5" s="337"/>
      <c r="BNF5" s="337"/>
      <c r="BNG5" s="337"/>
      <c r="BNH5" s="337"/>
      <c r="BNI5" s="337"/>
      <c r="BNJ5" s="337"/>
      <c r="BNK5" s="337"/>
      <c r="BNL5" s="337"/>
      <c r="BNM5" s="337"/>
      <c r="BNN5" s="337"/>
      <c r="BNO5" s="337"/>
      <c r="BNP5" s="337"/>
      <c r="BNQ5" s="337"/>
      <c r="BNR5" s="337"/>
      <c r="BNS5" s="337"/>
      <c r="BNT5" s="337"/>
      <c r="BNU5" s="337"/>
      <c r="BNV5" s="337"/>
      <c r="BNW5" s="337"/>
      <c r="BNX5" s="337"/>
      <c r="BNY5" s="337"/>
      <c r="BNZ5" s="337"/>
      <c r="BOA5" s="337"/>
      <c r="BOB5" s="337"/>
      <c r="BOC5" s="337"/>
      <c r="BOD5" s="337"/>
      <c r="BOE5" s="337"/>
      <c r="BOF5" s="337"/>
      <c r="BOG5" s="337"/>
      <c r="BOH5" s="337"/>
      <c r="BOI5" s="337"/>
      <c r="BOJ5" s="337"/>
      <c r="BOK5" s="337"/>
      <c r="BOL5" s="337"/>
      <c r="BOM5" s="337"/>
      <c r="BON5" s="337"/>
      <c r="BOO5" s="337"/>
      <c r="BOP5" s="337"/>
      <c r="BOQ5" s="337"/>
      <c r="BOR5" s="337"/>
      <c r="BOS5" s="337"/>
      <c r="BOT5" s="337"/>
      <c r="BOU5" s="337"/>
      <c r="BOV5" s="337"/>
      <c r="BOW5" s="337"/>
      <c r="BOX5" s="337"/>
      <c r="BOY5" s="337"/>
      <c r="BOZ5" s="337"/>
      <c r="BPA5" s="337"/>
      <c r="BPB5" s="337"/>
      <c r="BPC5" s="337"/>
      <c r="BPD5" s="337"/>
      <c r="BPE5" s="337"/>
      <c r="BPF5" s="337"/>
      <c r="BPG5" s="337"/>
      <c r="BPH5" s="337"/>
      <c r="BPI5" s="337"/>
      <c r="BPJ5" s="337"/>
      <c r="BPK5" s="337"/>
      <c r="BPL5" s="337"/>
      <c r="BPM5" s="337"/>
      <c r="BPN5" s="337"/>
      <c r="BPO5" s="337"/>
      <c r="BPP5" s="337"/>
      <c r="BPQ5" s="337"/>
      <c r="BPR5" s="337"/>
      <c r="BPS5" s="337"/>
      <c r="BPT5" s="337"/>
      <c r="BPU5" s="337"/>
      <c r="BPV5" s="337"/>
      <c r="BPW5" s="337"/>
      <c r="BPX5" s="337"/>
      <c r="BPY5" s="337"/>
      <c r="BPZ5" s="337"/>
      <c r="BQA5" s="337"/>
      <c r="BQB5" s="337"/>
      <c r="BQC5" s="337"/>
      <c r="BQD5" s="337"/>
      <c r="BQE5" s="337"/>
      <c r="BQF5" s="337"/>
      <c r="BQG5" s="337"/>
      <c r="BQH5" s="337"/>
      <c r="BQI5" s="337"/>
      <c r="BQJ5" s="337"/>
      <c r="BQK5" s="337"/>
      <c r="BQL5" s="337"/>
      <c r="BQM5" s="337"/>
      <c r="BQN5" s="337"/>
      <c r="BQO5" s="337"/>
      <c r="BQP5" s="337"/>
      <c r="BQQ5" s="337"/>
      <c r="BQR5" s="337"/>
      <c r="BQS5" s="337"/>
      <c r="BQT5" s="337"/>
      <c r="BQU5" s="337"/>
      <c r="BQV5" s="337"/>
      <c r="BQW5" s="337"/>
      <c r="BQX5" s="337"/>
      <c r="BQY5" s="337"/>
      <c r="BQZ5" s="337"/>
      <c r="BRA5" s="337"/>
      <c r="BRB5" s="337"/>
      <c r="BRC5" s="337"/>
      <c r="BRD5" s="337"/>
      <c r="BRE5" s="337"/>
      <c r="BRF5" s="337"/>
      <c r="BRG5" s="337"/>
      <c r="BRH5" s="337"/>
      <c r="BRI5" s="337"/>
      <c r="BRJ5" s="337"/>
      <c r="BRK5" s="337"/>
      <c r="BRL5" s="337"/>
      <c r="BRM5" s="337"/>
      <c r="BRN5" s="337"/>
      <c r="BRO5" s="337"/>
      <c r="BRP5" s="337"/>
      <c r="BRQ5" s="337"/>
      <c r="BRR5" s="337"/>
      <c r="BRS5" s="337"/>
      <c r="BRT5" s="337"/>
      <c r="BRU5" s="337"/>
      <c r="BRV5" s="337"/>
      <c r="BRW5" s="337"/>
      <c r="BRX5" s="337"/>
      <c r="BRY5" s="337"/>
      <c r="BRZ5" s="337"/>
      <c r="BSA5" s="337"/>
      <c r="BSB5" s="337"/>
      <c r="BSC5" s="337"/>
      <c r="BSD5" s="337"/>
      <c r="BSE5" s="337"/>
      <c r="BSF5" s="337"/>
      <c r="BSG5" s="337"/>
      <c r="BSH5" s="337"/>
      <c r="BSI5" s="337"/>
      <c r="BSJ5" s="337"/>
      <c r="BSK5" s="337"/>
      <c r="BSL5" s="337"/>
      <c r="BSM5" s="337"/>
      <c r="BSN5" s="337"/>
      <c r="BSO5" s="337"/>
      <c r="BSP5" s="337"/>
      <c r="BSQ5" s="337"/>
      <c r="BSR5" s="337"/>
      <c r="BSS5" s="337"/>
      <c r="BST5" s="337"/>
      <c r="BSU5" s="337"/>
      <c r="BSV5" s="337"/>
      <c r="BSW5" s="337"/>
      <c r="BSX5" s="337"/>
      <c r="BSY5" s="337"/>
      <c r="BSZ5" s="337"/>
      <c r="BTA5" s="337"/>
      <c r="BTB5" s="337"/>
      <c r="BTC5" s="337"/>
      <c r="BTD5" s="337"/>
      <c r="BTE5" s="337"/>
      <c r="BTF5" s="337"/>
      <c r="BTG5" s="337"/>
      <c r="BTH5" s="337"/>
      <c r="BTI5" s="337"/>
      <c r="BTJ5" s="337"/>
      <c r="BTK5" s="337"/>
      <c r="BTL5" s="337"/>
      <c r="BTM5" s="337"/>
      <c r="BTN5" s="337"/>
      <c r="BTO5" s="337"/>
      <c r="BTP5" s="337"/>
      <c r="BTQ5" s="337"/>
      <c r="BTR5" s="337"/>
      <c r="BTS5" s="337"/>
      <c r="BTT5" s="337"/>
      <c r="BTU5" s="337"/>
      <c r="BTV5" s="337"/>
      <c r="BTW5" s="337"/>
      <c r="BTX5" s="337"/>
      <c r="BTY5" s="337"/>
      <c r="BTZ5" s="337"/>
      <c r="BUA5" s="337"/>
      <c r="BUB5" s="337"/>
      <c r="BUC5" s="337"/>
      <c r="BUD5" s="337"/>
      <c r="BUE5" s="337"/>
      <c r="BUF5" s="337"/>
      <c r="BUG5" s="337"/>
      <c r="BUH5" s="337"/>
      <c r="BUI5" s="337"/>
      <c r="BUJ5" s="337"/>
      <c r="BUK5" s="337"/>
      <c r="BUL5" s="337"/>
      <c r="BUM5" s="337"/>
      <c r="BUN5" s="337"/>
      <c r="BUO5" s="337"/>
      <c r="BUP5" s="337"/>
      <c r="BUQ5" s="337"/>
      <c r="BUR5" s="337"/>
      <c r="BUS5" s="337"/>
      <c r="BUT5" s="337"/>
      <c r="BUU5" s="337"/>
      <c r="BUV5" s="337"/>
      <c r="BUW5" s="337"/>
      <c r="BUX5" s="337"/>
      <c r="BUY5" s="337"/>
      <c r="BUZ5" s="337"/>
      <c r="BVA5" s="337"/>
      <c r="BVB5" s="337"/>
      <c r="BVC5" s="337"/>
      <c r="BVD5" s="337"/>
      <c r="BVE5" s="337"/>
      <c r="BVF5" s="337"/>
      <c r="BVG5" s="337"/>
      <c r="BVH5" s="337"/>
      <c r="BVI5" s="337"/>
      <c r="BVJ5" s="337"/>
      <c r="BVK5" s="337"/>
      <c r="BVL5" s="337"/>
      <c r="BVM5" s="337"/>
      <c r="BVN5" s="337"/>
      <c r="BVO5" s="337"/>
      <c r="BVP5" s="337"/>
      <c r="BVQ5" s="337"/>
      <c r="BVR5" s="337"/>
      <c r="BVS5" s="337"/>
      <c r="BVT5" s="337"/>
      <c r="BVU5" s="337"/>
      <c r="BVV5" s="337"/>
      <c r="BVW5" s="337"/>
      <c r="BVX5" s="337"/>
      <c r="BVY5" s="337"/>
      <c r="BVZ5" s="337"/>
      <c r="BWA5" s="337"/>
      <c r="BWB5" s="337"/>
      <c r="BWC5" s="337"/>
      <c r="BWD5" s="337"/>
      <c r="BWE5" s="337"/>
      <c r="BWF5" s="337"/>
      <c r="BWG5" s="337"/>
      <c r="BWH5" s="337"/>
      <c r="BWI5" s="337"/>
      <c r="BWJ5" s="337"/>
      <c r="BWK5" s="337"/>
      <c r="BWL5" s="337"/>
      <c r="BWM5" s="337"/>
      <c r="BWN5" s="337"/>
      <c r="BWO5" s="337"/>
      <c r="BWP5" s="337"/>
      <c r="BWQ5" s="337"/>
      <c r="BWR5" s="337"/>
      <c r="BWS5" s="337"/>
      <c r="BWT5" s="337"/>
      <c r="BWU5" s="337"/>
      <c r="BWV5" s="337"/>
      <c r="BWW5" s="337"/>
      <c r="BWX5" s="337"/>
      <c r="BWY5" s="337"/>
      <c r="BWZ5" s="337"/>
      <c r="BXA5" s="337"/>
      <c r="BXB5" s="337"/>
      <c r="BXC5" s="337"/>
      <c r="BXD5" s="337"/>
      <c r="BXE5" s="337"/>
      <c r="BXF5" s="337"/>
      <c r="BXG5" s="337"/>
      <c r="BXH5" s="337"/>
      <c r="BXI5" s="337"/>
      <c r="BXJ5" s="337"/>
      <c r="BXK5" s="337"/>
      <c r="BXL5" s="337"/>
      <c r="BXM5" s="337"/>
      <c r="BXN5" s="337"/>
      <c r="BXO5" s="337"/>
      <c r="BXP5" s="337"/>
      <c r="BXQ5" s="337"/>
      <c r="BXR5" s="337"/>
      <c r="BXS5" s="337"/>
      <c r="BXT5" s="337"/>
      <c r="BXU5" s="337"/>
      <c r="BXV5" s="337"/>
      <c r="BXW5" s="337"/>
      <c r="BXX5" s="337"/>
      <c r="BXY5" s="337"/>
      <c r="BXZ5" s="337"/>
      <c r="BYA5" s="337"/>
      <c r="BYB5" s="337"/>
      <c r="BYC5" s="337"/>
      <c r="BYD5" s="337"/>
      <c r="BYE5" s="337"/>
      <c r="BYF5" s="337"/>
      <c r="BYG5" s="337"/>
      <c r="BYH5" s="337"/>
      <c r="BYI5" s="337"/>
      <c r="BYJ5" s="337"/>
      <c r="BYK5" s="337"/>
      <c r="BYL5" s="337"/>
      <c r="BYM5" s="337"/>
      <c r="BYN5" s="337"/>
      <c r="BYO5" s="337"/>
      <c r="BYP5" s="337"/>
      <c r="BYQ5" s="337"/>
      <c r="BYR5" s="337"/>
      <c r="BYS5" s="337"/>
      <c r="BYT5" s="337"/>
      <c r="BYU5" s="337"/>
      <c r="BYV5" s="337"/>
      <c r="BYW5" s="337"/>
      <c r="BYX5" s="337"/>
      <c r="BYY5" s="337"/>
      <c r="BYZ5" s="337"/>
      <c r="BZA5" s="337"/>
      <c r="BZB5" s="337"/>
      <c r="BZC5" s="337"/>
      <c r="BZD5" s="337"/>
      <c r="BZE5" s="337"/>
      <c r="BZF5" s="337"/>
      <c r="BZG5" s="337"/>
      <c r="BZH5" s="337"/>
      <c r="BZI5" s="337"/>
      <c r="BZJ5" s="337"/>
      <c r="BZK5" s="337"/>
      <c r="BZL5" s="337"/>
      <c r="BZM5" s="337"/>
      <c r="BZN5" s="337"/>
      <c r="BZO5" s="337"/>
      <c r="BZP5" s="337"/>
      <c r="BZQ5" s="337"/>
      <c r="BZR5" s="337"/>
      <c r="BZS5" s="337"/>
      <c r="BZT5" s="337"/>
      <c r="BZU5" s="337"/>
      <c r="BZV5" s="337"/>
      <c r="BZW5" s="337"/>
      <c r="BZX5" s="337"/>
      <c r="BZY5" s="337"/>
      <c r="BZZ5" s="337"/>
      <c r="CAA5" s="337"/>
      <c r="CAB5" s="337"/>
      <c r="CAC5" s="337"/>
      <c r="CAD5" s="337"/>
      <c r="CAE5" s="337"/>
      <c r="CAF5" s="337"/>
      <c r="CAG5" s="337"/>
      <c r="CAH5" s="337"/>
      <c r="CAI5" s="337"/>
      <c r="CAJ5" s="337"/>
      <c r="CAK5" s="337"/>
      <c r="CAL5" s="337"/>
      <c r="CAM5" s="337"/>
      <c r="CAN5" s="337"/>
      <c r="CAO5" s="337"/>
      <c r="CAP5" s="337"/>
      <c r="CAQ5" s="337"/>
      <c r="CAR5" s="337"/>
      <c r="CAS5" s="337"/>
      <c r="CAT5" s="337"/>
      <c r="CAU5" s="337"/>
      <c r="CAV5" s="337"/>
      <c r="CAW5" s="337"/>
      <c r="CAX5" s="337"/>
      <c r="CAY5" s="337"/>
      <c r="CAZ5" s="337"/>
      <c r="CBA5" s="337"/>
      <c r="CBB5" s="337"/>
      <c r="CBC5" s="337"/>
      <c r="CBD5" s="337"/>
      <c r="CBE5" s="337"/>
      <c r="CBF5" s="337"/>
      <c r="CBG5" s="337"/>
      <c r="CBH5" s="337"/>
      <c r="CBI5" s="337"/>
      <c r="CBJ5" s="337"/>
      <c r="CBK5" s="337"/>
      <c r="CBL5" s="337"/>
      <c r="CBM5" s="337"/>
      <c r="CBN5" s="337"/>
      <c r="CBO5" s="337"/>
      <c r="CBP5" s="337"/>
      <c r="CBQ5" s="337"/>
      <c r="CBR5" s="337"/>
      <c r="CBS5" s="337"/>
      <c r="CBT5" s="337"/>
      <c r="CBU5" s="337"/>
      <c r="CBV5" s="337"/>
      <c r="CBW5" s="337"/>
      <c r="CBX5" s="337"/>
      <c r="CBY5" s="337"/>
      <c r="CBZ5" s="337"/>
      <c r="CCA5" s="337"/>
      <c r="CCB5" s="337"/>
      <c r="CCC5" s="337"/>
      <c r="CCD5" s="337"/>
      <c r="CCE5" s="337"/>
      <c r="CCF5" s="337"/>
      <c r="CCG5" s="337"/>
      <c r="CCH5" s="337"/>
      <c r="CCI5" s="337"/>
      <c r="CCJ5" s="337"/>
      <c r="CCK5" s="337"/>
      <c r="CCL5" s="337"/>
      <c r="CCM5" s="337"/>
      <c r="CCN5" s="337"/>
      <c r="CCO5" s="337"/>
      <c r="CCP5" s="337"/>
      <c r="CCQ5" s="337"/>
      <c r="CCR5" s="337"/>
      <c r="CCS5" s="337"/>
      <c r="CCT5" s="337"/>
      <c r="CCU5" s="337"/>
      <c r="CCV5" s="337"/>
      <c r="CCW5" s="337"/>
      <c r="CCX5" s="337"/>
      <c r="CCY5" s="337"/>
      <c r="CCZ5" s="337"/>
      <c r="CDA5" s="337"/>
      <c r="CDB5" s="337"/>
      <c r="CDC5" s="337"/>
      <c r="CDD5" s="337"/>
      <c r="CDE5" s="337"/>
      <c r="CDF5" s="337"/>
      <c r="CDG5" s="337"/>
      <c r="CDH5" s="337"/>
      <c r="CDI5" s="337"/>
      <c r="CDJ5" s="337"/>
      <c r="CDK5" s="337"/>
      <c r="CDL5" s="337"/>
      <c r="CDM5" s="337"/>
      <c r="CDN5" s="337"/>
      <c r="CDO5" s="337"/>
      <c r="CDP5" s="337"/>
      <c r="CDQ5" s="337"/>
      <c r="CDR5" s="337"/>
      <c r="CDS5" s="337"/>
      <c r="CDT5" s="337"/>
      <c r="CDU5" s="337"/>
      <c r="CDV5" s="337"/>
      <c r="CDW5" s="337"/>
      <c r="CDX5" s="337"/>
      <c r="CDY5" s="337"/>
      <c r="CDZ5" s="337"/>
      <c r="CEA5" s="337"/>
      <c r="CEB5" s="337"/>
      <c r="CEC5" s="337"/>
      <c r="CED5" s="337"/>
      <c r="CEE5" s="337"/>
      <c r="CEF5" s="337"/>
      <c r="CEG5" s="337"/>
      <c r="CEH5" s="337"/>
      <c r="CEI5" s="337"/>
      <c r="CEJ5" s="337"/>
      <c r="CEK5" s="337"/>
      <c r="CEL5" s="337"/>
      <c r="CEM5" s="337"/>
      <c r="CEN5" s="337"/>
      <c r="CEO5" s="337"/>
      <c r="CEP5" s="337"/>
      <c r="CEQ5" s="337"/>
      <c r="CER5" s="337"/>
      <c r="CES5" s="337"/>
      <c r="CET5" s="337"/>
      <c r="CEU5" s="337"/>
      <c r="CEV5" s="337"/>
      <c r="CEW5" s="337"/>
      <c r="CEX5" s="337"/>
      <c r="CEY5" s="337"/>
      <c r="CEZ5" s="337"/>
      <c r="CFA5" s="337"/>
      <c r="CFB5" s="337"/>
      <c r="CFC5" s="337"/>
      <c r="CFD5" s="337"/>
      <c r="CFE5" s="337"/>
      <c r="CFF5" s="337"/>
      <c r="CFG5" s="337"/>
      <c r="CFH5" s="337"/>
      <c r="CFI5" s="337"/>
      <c r="CFJ5" s="337"/>
      <c r="CFK5" s="337"/>
      <c r="CFL5" s="337"/>
      <c r="CFM5" s="337"/>
      <c r="CFN5" s="337"/>
      <c r="CFO5" s="337"/>
      <c r="CFP5" s="337"/>
      <c r="CFQ5" s="337"/>
      <c r="CFR5" s="337"/>
      <c r="CFS5" s="337"/>
      <c r="CFT5" s="337"/>
      <c r="CFU5" s="337"/>
      <c r="CFV5" s="337"/>
      <c r="CFW5" s="337"/>
      <c r="CFX5" s="337"/>
      <c r="CFY5" s="337"/>
      <c r="CFZ5" s="337"/>
      <c r="CGA5" s="337"/>
      <c r="CGB5" s="337"/>
      <c r="CGC5" s="337"/>
      <c r="CGD5" s="337"/>
      <c r="CGE5" s="337"/>
      <c r="CGF5" s="337"/>
      <c r="CGG5" s="337"/>
      <c r="CGH5" s="337"/>
      <c r="CGI5" s="337"/>
      <c r="CGJ5" s="337"/>
      <c r="CGK5" s="337"/>
      <c r="CGL5" s="337"/>
      <c r="CGM5" s="337"/>
      <c r="CGN5" s="337"/>
      <c r="CGO5" s="337"/>
      <c r="CGP5" s="337"/>
      <c r="CGQ5" s="337"/>
      <c r="CGR5" s="337"/>
      <c r="CGS5" s="337"/>
      <c r="CGT5" s="337"/>
      <c r="CGU5" s="337"/>
      <c r="CGV5" s="337"/>
      <c r="CGW5" s="337"/>
      <c r="CGX5" s="337"/>
      <c r="CGY5" s="337"/>
      <c r="CGZ5" s="337"/>
      <c r="CHA5" s="337"/>
      <c r="CHB5" s="337"/>
      <c r="CHC5" s="337"/>
      <c r="CHD5" s="337"/>
      <c r="CHE5" s="337"/>
      <c r="CHF5" s="337"/>
      <c r="CHG5" s="337"/>
      <c r="CHH5" s="337"/>
      <c r="CHI5" s="337"/>
      <c r="CHJ5" s="337"/>
      <c r="CHK5" s="337"/>
      <c r="CHL5" s="337"/>
      <c r="CHM5" s="337"/>
      <c r="CHN5" s="337"/>
      <c r="CHO5" s="337"/>
      <c r="CHP5" s="337"/>
      <c r="CHQ5" s="337"/>
      <c r="CHR5" s="337"/>
      <c r="CHS5" s="337"/>
      <c r="CHT5" s="337"/>
      <c r="CHU5" s="337"/>
      <c r="CHV5" s="337"/>
      <c r="CHW5" s="337"/>
      <c r="CHX5" s="337"/>
      <c r="CHY5" s="337"/>
      <c r="CHZ5" s="337"/>
      <c r="CIA5" s="337"/>
      <c r="CIB5" s="337"/>
      <c r="CIC5" s="337"/>
      <c r="CID5" s="337"/>
      <c r="CIE5" s="337"/>
      <c r="CIF5" s="337"/>
      <c r="CIG5" s="337"/>
      <c r="CIH5" s="337"/>
      <c r="CII5" s="337"/>
      <c r="CIJ5" s="337"/>
      <c r="CIK5" s="337"/>
      <c r="CIL5" s="337"/>
      <c r="CIM5" s="337"/>
      <c r="CIN5" s="337"/>
      <c r="CIO5" s="337"/>
      <c r="CIP5" s="337"/>
      <c r="CIQ5" s="337"/>
      <c r="CIR5" s="337"/>
      <c r="CIS5" s="337"/>
      <c r="CIT5" s="337"/>
      <c r="CIU5" s="337"/>
      <c r="CIV5" s="337"/>
      <c r="CIW5" s="337"/>
      <c r="CIX5" s="337"/>
      <c r="CIY5" s="337"/>
      <c r="CIZ5" s="337"/>
      <c r="CJA5" s="337"/>
      <c r="CJB5" s="337"/>
      <c r="CJC5" s="337"/>
      <c r="CJD5" s="337"/>
      <c r="CJE5" s="337"/>
      <c r="CJF5" s="337"/>
      <c r="CJG5" s="337"/>
      <c r="CJH5" s="337"/>
      <c r="CJI5" s="337"/>
      <c r="CJJ5" s="337"/>
      <c r="CJK5" s="337"/>
      <c r="CJL5" s="337"/>
      <c r="CJM5" s="337"/>
      <c r="CJN5" s="337"/>
      <c r="CJO5" s="337"/>
      <c r="CJP5" s="337"/>
      <c r="CJQ5" s="337"/>
      <c r="CJR5" s="337"/>
      <c r="CJS5" s="337"/>
      <c r="CJT5" s="337"/>
      <c r="CJU5" s="337"/>
      <c r="CJV5" s="337"/>
      <c r="CJW5" s="337"/>
      <c r="CJX5" s="337"/>
      <c r="CJY5" s="337"/>
      <c r="CJZ5" s="337"/>
      <c r="CKA5" s="337"/>
      <c r="CKB5" s="337"/>
      <c r="CKC5" s="337"/>
      <c r="CKD5" s="337"/>
      <c r="CKE5" s="337"/>
      <c r="CKF5" s="337"/>
      <c r="CKG5" s="337"/>
      <c r="CKH5" s="337"/>
      <c r="CKI5" s="337"/>
      <c r="CKJ5" s="337"/>
      <c r="CKK5" s="337"/>
      <c r="CKL5" s="337"/>
      <c r="CKM5" s="337"/>
      <c r="CKN5" s="337"/>
      <c r="CKO5" s="337"/>
      <c r="CKP5" s="337"/>
      <c r="CKQ5" s="337"/>
      <c r="CKR5" s="337"/>
      <c r="CKS5" s="337"/>
      <c r="CKT5" s="337"/>
      <c r="CKU5" s="337"/>
      <c r="CKV5" s="337"/>
      <c r="CKW5" s="337"/>
      <c r="CKX5" s="337"/>
      <c r="CKY5" s="337"/>
      <c r="CKZ5" s="337"/>
      <c r="CLA5" s="337"/>
      <c r="CLB5" s="337"/>
      <c r="CLC5" s="337"/>
      <c r="CLD5" s="337"/>
      <c r="CLE5" s="337"/>
      <c r="CLF5" s="337"/>
      <c r="CLG5" s="337"/>
      <c r="CLH5" s="337"/>
      <c r="CLI5" s="337"/>
      <c r="CLJ5" s="337"/>
      <c r="CLK5" s="337"/>
      <c r="CLL5" s="337"/>
      <c r="CLM5" s="337"/>
      <c r="CLN5" s="337"/>
      <c r="CLO5" s="337"/>
      <c r="CLP5" s="337"/>
      <c r="CLQ5" s="337"/>
      <c r="CLR5" s="337"/>
      <c r="CLS5" s="337"/>
      <c r="CLT5" s="337"/>
      <c r="CLU5" s="337"/>
      <c r="CLV5" s="337"/>
      <c r="CLW5" s="337"/>
      <c r="CLX5" s="337"/>
      <c r="CLY5" s="337"/>
      <c r="CLZ5" s="337"/>
      <c r="CMA5" s="337"/>
      <c r="CMB5" s="337"/>
      <c r="CMC5" s="337"/>
      <c r="CMD5" s="337"/>
      <c r="CME5" s="337"/>
      <c r="CMF5" s="337"/>
      <c r="CMG5" s="337"/>
      <c r="CMH5" s="337"/>
      <c r="CMI5" s="337"/>
      <c r="CMJ5" s="337"/>
      <c r="CMK5" s="337"/>
      <c r="CML5" s="337"/>
      <c r="CMM5" s="337"/>
      <c r="CMN5" s="337"/>
      <c r="CMO5" s="337"/>
      <c r="CMP5" s="337"/>
      <c r="CMQ5" s="337"/>
      <c r="CMR5" s="337"/>
      <c r="CMS5" s="337"/>
      <c r="CMT5" s="337"/>
      <c r="CMU5" s="337"/>
      <c r="CMV5" s="337"/>
      <c r="CMW5" s="337"/>
      <c r="CMX5" s="337"/>
      <c r="CMY5" s="337"/>
      <c r="CMZ5" s="337"/>
      <c r="CNA5" s="337"/>
      <c r="CNB5" s="337"/>
      <c r="CNC5" s="337"/>
      <c r="CND5" s="337"/>
      <c r="CNE5" s="337"/>
      <c r="CNF5" s="337"/>
      <c r="CNG5" s="337"/>
      <c r="CNH5" s="337"/>
      <c r="CNI5" s="337"/>
      <c r="CNJ5" s="337"/>
      <c r="CNK5" s="337"/>
      <c r="CNL5" s="337"/>
      <c r="CNM5" s="337"/>
      <c r="CNN5" s="337"/>
      <c r="CNO5" s="337"/>
      <c r="CNP5" s="337"/>
      <c r="CNQ5" s="337"/>
      <c r="CNR5" s="337"/>
      <c r="CNS5" s="337"/>
      <c r="CNT5" s="337"/>
      <c r="CNU5" s="337"/>
      <c r="CNV5" s="337"/>
      <c r="CNW5" s="337"/>
      <c r="CNX5" s="337"/>
      <c r="CNY5" s="337"/>
      <c r="CNZ5" s="337"/>
      <c r="COA5" s="337"/>
      <c r="COB5" s="337"/>
      <c r="COC5" s="337"/>
      <c r="COD5" s="337"/>
      <c r="COE5" s="337"/>
      <c r="COF5" s="337"/>
      <c r="COG5" s="337"/>
      <c r="COH5" s="337"/>
      <c r="COI5" s="337"/>
      <c r="COJ5" s="337"/>
      <c r="COK5" s="337"/>
      <c r="COL5" s="337"/>
      <c r="COM5" s="337"/>
      <c r="CON5" s="337"/>
      <c r="COO5" s="337"/>
      <c r="COP5" s="337"/>
      <c r="COQ5" s="337"/>
      <c r="COR5" s="337"/>
      <c r="COS5" s="337"/>
      <c r="COT5" s="337"/>
      <c r="COU5" s="337"/>
      <c r="COV5" s="337"/>
      <c r="COW5" s="337"/>
      <c r="COX5" s="337"/>
      <c r="COY5" s="337"/>
      <c r="COZ5" s="337"/>
      <c r="CPA5" s="337"/>
      <c r="CPB5" s="337"/>
      <c r="CPC5" s="337"/>
      <c r="CPD5" s="337"/>
      <c r="CPE5" s="337"/>
      <c r="CPF5" s="337"/>
      <c r="CPG5" s="337"/>
      <c r="CPH5" s="337"/>
      <c r="CPI5" s="337"/>
      <c r="CPJ5" s="337"/>
      <c r="CPK5" s="337"/>
      <c r="CPL5" s="337"/>
      <c r="CPM5" s="337"/>
      <c r="CPN5" s="337"/>
      <c r="CPO5" s="337"/>
      <c r="CPP5" s="337"/>
      <c r="CPQ5" s="337"/>
      <c r="CPR5" s="337"/>
      <c r="CPS5" s="337"/>
      <c r="CPT5" s="337"/>
      <c r="CPU5" s="337"/>
      <c r="CPV5" s="337"/>
      <c r="CPW5" s="337"/>
      <c r="CPX5" s="337"/>
      <c r="CPY5" s="337"/>
      <c r="CPZ5" s="337"/>
      <c r="CQA5" s="337"/>
      <c r="CQB5" s="337"/>
      <c r="CQC5" s="337"/>
      <c r="CQD5" s="337"/>
      <c r="CQE5" s="337"/>
      <c r="CQF5" s="337"/>
      <c r="CQG5" s="337"/>
      <c r="CQH5" s="337"/>
      <c r="CQI5" s="337"/>
      <c r="CQJ5" s="337"/>
      <c r="CQK5" s="337"/>
      <c r="CQL5" s="337"/>
      <c r="CQM5" s="337"/>
      <c r="CQN5" s="337"/>
      <c r="CQO5" s="337"/>
      <c r="CQP5" s="337"/>
      <c r="CQQ5" s="337"/>
      <c r="CQR5" s="337"/>
      <c r="CQS5" s="337"/>
      <c r="CQT5" s="337"/>
      <c r="CQU5" s="337"/>
      <c r="CQV5" s="337"/>
      <c r="CQW5" s="337"/>
      <c r="CQX5" s="337"/>
      <c r="CQY5" s="337"/>
      <c r="CQZ5" s="337"/>
      <c r="CRA5" s="337"/>
      <c r="CRB5" s="337"/>
      <c r="CRC5" s="337"/>
      <c r="CRD5" s="337"/>
      <c r="CRE5" s="337"/>
      <c r="CRF5" s="337"/>
      <c r="CRG5" s="337"/>
      <c r="CRH5" s="337"/>
      <c r="CRI5" s="337"/>
      <c r="CRJ5" s="337"/>
      <c r="CRK5" s="337"/>
      <c r="CRL5" s="337"/>
      <c r="CRM5" s="337"/>
      <c r="CRN5" s="337"/>
      <c r="CRO5" s="337"/>
      <c r="CRP5" s="337"/>
      <c r="CRQ5" s="337"/>
      <c r="CRR5" s="337"/>
      <c r="CRS5" s="337"/>
      <c r="CRT5" s="337"/>
      <c r="CRU5" s="337"/>
      <c r="CRV5" s="337"/>
      <c r="CRW5" s="337"/>
      <c r="CRX5" s="337"/>
      <c r="CRY5" s="337"/>
      <c r="CRZ5" s="337"/>
      <c r="CSA5" s="337"/>
      <c r="CSB5" s="337"/>
      <c r="CSC5" s="337"/>
      <c r="CSD5" s="337"/>
      <c r="CSE5" s="337"/>
      <c r="CSF5" s="337"/>
      <c r="CSG5" s="337"/>
      <c r="CSH5" s="337"/>
      <c r="CSI5" s="337"/>
      <c r="CSJ5" s="337"/>
      <c r="CSK5" s="337"/>
      <c r="CSL5" s="337"/>
      <c r="CSM5" s="337"/>
      <c r="CSN5" s="337"/>
      <c r="CSO5" s="337"/>
      <c r="CSP5" s="337"/>
      <c r="CSQ5" s="337"/>
      <c r="CSR5" s="337"/>
      <c r="CSS5" s="337"/>
      <c r="CST5" s="337"/>
      <c r="CSU5" s="337"/>
      <c r="CSV5" s="337"/>
      <c r="CSW5" s="337"/>
      <c r="CSX5" s="337"/>
      <c r="CSY5" s="337"/>
      <c r="CSZ5" s="337"/>
      <c r="CTA5" s="337"/>
      <c r="CTB5" s="337"/>
      <c r="CTC5" s="337"/>
      <c r="CTD5" s="337"/>
      <c r="CTE5" s="337"/>
      <c r="CTF5" s="337"/>
      <c r="CTG5" s="337"/>
      <c r="CTH5" s="337"/>
      <c r="CTI5" s="337"/>
      <c r="CTJ5" s="337"/>
      <c r="CTK5" s="337"/>
      <c r="CTL5" s="337"/>
      <c r="CTM5" s="337"/>
      <c r="CTN5" s="337"/>
      <c r="CTO5" s="337"/>
      <c r="CTP5" s="337"/>
      <c r="CTQ5" s="337"/>
      <c r="CTR5" s="337"/>
      <c r="CTS5" s="337"/>
      <c r="CTT5" s="337"/>
      <c r="CTU5" s="337"/>
      <c r="CTV5" s="337"/>
      <c r="CTW5" s="337"/>
      <c r="CTX5" s="337"/>
      <c r="CTY5" s="337"/>
      <c r="CTZ5" s="337"/>
      <c r="CUA5" s="337"/>
      <c r="CUB5" s="337"/>
      <c r="CUC5" s="337"/>
      <c r="CUD5" s="337"/>
      <c r="CUE5" s="337"/>
      <c r="CUF5" s="337"/>
      <c r="CUG5" s="337"/>
      <c r="CUH5" s="337"/>
      <c r="CUI5" s="337"/>
      <c r="CUJ5" s="337"/>
      <c r="CUK5" s="337"/>
      <c r="CUL5" s="337"/>
      <c r="CUM5" s="337"/>
      <c r="CUN5" s="337"/>
      <c r="CUO5" s="337"/>
      <c r="CUP5" s="337"/>
      <c r="CUQ5" s="337"/>
      <c r="CUR5" s="337"/>
      <c r="CUS5" s="337"/>
      <c r="CUT5" s="337"/>
      <c r="CUU5" s="337"/>
      <c r="CUV5" s="337"/>
      <c r="CUW5" s="337"/>
      <c r="CUX5" s="337"/>
      <c r="CUY5" s="337"/>
      <c r="CUZ5" s="337"/>
      <c r="CVA5" s="337"/>
      <c r="CVB5" s="337"/>
      <c r="CVC5" s="337"/>
      <c r="CVD5" s="337"/>
      <c r="CVE5" s="337"/>
      <c r="CVF5" s="337"/>
      <c r="CVG5" s="337"/>
      <c r="CVH5" s="337"/>
      <c r="CVI5" s="337"/>
      <c r="CVJ5" s="337"/>
      <c r="CVK5" s="337"/>
      <c r="CVL5" s="337"/>
      <c r="CVM5" s="337"/>
      <c r="CVN5" s="337"/>
      <c r="CVO5" s="337"/>
      <c r="CVP5" s="337"/>
      <c r="CVQ5" s="337"/>
      <c r="CVR5" s="337"/>
      <c r="CVS5" s="337"/>
      <c r="CVT5" s="337"/>
      <c r="CVU5" s="337"/>
      <c r="CVV5" s="337"/>
      <c r="CVW5" s="337"/>
      <c r="CVX5" s="337"/>
      <c r="CVY5" s="337"/>
      <c r="CVZ5" s="337"/>
      <c r="CWA5" s="337"/>
      <c r="CWB5" s="337"/>
      <c r="CWC5" s="337"/>
      <c r="CWD5" s="337"/>
      <c r="CWE5" s="337"/>
      <c r="CWF5" s="337"/>
      <c r="CWG5" s="337"/>
      <c r="CWH5" s="337"/>
      <c r="CWI5" s="337"/>
      <c r="CWJ5" s="337"/>
      <c r="CWK5" s="337"/>
      <c r="CWL5" s="337"/>
      <c r="CWM5" s="337"/>
      <c r="CWN5" s="337"/>
      <c r="CWO5" s="337"/>
      <c r="CWP5" s="337"/>
      <c r="CWQ5" s="337"/>
      <c r="CWR5" s="337"/>
      <c r="CWS5" s="337"/>
      <c r="CWT5" s="337"/>
      <c r="CWU5" s="337"/>
      <c r="CWV5" s="337"/>
      <c r="CWW5" s="337"/>
      <c r="CWX5" s="337"/>
      <c r="CWY5" s="337"/>
      <c r="CWZ5" s="337"/>
      <c r="CXA5" s="337"/>
      <c r="CXB5" s="337"/>
      <c r="CXC5" s="337"/>
      <c r="CXD5" s="337"/>
      <c r="CXE5" s="337"/>
      <c r="CXF5" s="337"/>
      <c r="CXG5" s="337"/>
      <c r="CXH5" s="337"/>
      <c r="CXI5" s="337"/>
      <c r="CXJ5" s="337"/>
      <c r="CXK5" s="337"/>
      <c r="CXL5" s="337"/>
      <c r="CXM5" s="337"/>
      <c r="CXN5" s="337"/>
      <c r="CXO5" s="337"/>
      <c r="CXP5" s="337"/>
      <c r="CXQ5" s="337"/>
      <c r="CXR5" s="337"/>
      <c r="CXS5" s="337"/>
      <c r="CXT5" s="337"/>
      <c r="CXU5" s="337"/>
      <c r="CXV5" s="337"/>
      <c r="CXW5" s="337"/>
      <c r="CXX5" s="337"/>
      <c r="CXY5" s="337"/>
      <c r="CXZ5" s="337"/>
      <c r="CYA5" s="337"/>
      <c r="CYB5" s="337"/>
      <c r="CYC5" s="337"/>
      <c r="CYD5" s="337"/>
      <c r="CYE5" s="337"/>
      <c r="CYF5" s="337"/>
      <c r="CYG5" s="337"/>
      <c r="CYH5" s="337"/>
      <c r="CYI5" s="337"/>
      <c r="CYJ5" s="337"/>
      <c r="CYK5" s="337"/>
      <c r="CYL5" s="337"/>
      <c r="CYM5" s="337"/>
      <c r="CYN5" s="337"/>
      <c r="CYO5" s="337"/>
      <c r="CYP5" s="337"/>
      <c r="CYQ5" s="337"/>
      <c r="CYR5" s="337"/>
      <c r="CYS5" s="337"/>
      <c r="CYT5" s="337"/>
      <c r="CYU5" s="337"/>
      <c r="CYV5" s="337"/>
      <c r="CYW5" s="337"/>
      <c r="CYX5" s="337"/>
      <c r="CYY5" s="337"/>
      <c r="CYZ5" s="337"/>
      <c r="CZA5" s="337"/>
      <c r="CZB5" s="337"/>
      <c r="CZC5" s="337"/>
      <c r="CZD5" s="337"/>
      <c r="CZE5" s="337"/>
      <c r="CZF5" s="337"/>
      <c r="CZG5" s="337"/>
      <c r="CZH5" s="337"/>
      <c r="CZI5" s="337"/>
      <c r="CZJ5" s="337"/>
      <c r="CZK5" s="337"/>
      <c r="CZL5" s="337"/>
      <c r="CZM5" s="337"/>
      <c r="CZN5" s="337"/>
      <c r="CZO5" s="337"/>
      <c r="CZP5" s="337"/>
      <c r="CZQ5" s="337"/>
      <c r="CZR5" s="337"/>
      <c r="CZS5" s="337"/>
      <c r="CZT5" s="337"/>
      <c r="CZU5" s="337"/>
      <c r="CZV5" s="337"/>
      <c r="CZW5" s="337"/>
      <c r="CZX5" s="337"/>
      <c r="CZY5" s="337"/>
      <c r="CZZ5" s="337"/>
      <c r="DAA5" s="337"/>
      <c r="DAB5" s="337"/>
      <c r="DAC5" s="337"/>
      <c r="DAD5" s="337"/>
      <c r="DAE5" s="337"/>
      <c r="DAF5" s="337"/>
      <c r="DAG5" s="337"/>
      <c r="DAH5" s="337"/>
      <c r="DAI5" s="337"/>
      <c r="DAJ5" s="337"/>
      <c r="DAK5" s="337"/>
      <c r="DAL5" s="337"/>
      <c r="DAM5" s="337"/>
      <c r="DAN5" s="337"/>
      <c r="DAO5" s="337"/>
      <c r="DAP5" s="337"/>
      <c r="DAQ5" s="337"/>
      <c r="DAR5" s="337"/>
      <c r="DAS5" s="337"/>
      <c r="DAT5" s="337"/>
      <c r="DAU5" s="337"/>
      <c r="DAV5" s="337"/>
      <c r="DAW5" s="337"/>
      <c r="DAX5" s="337"/>
      <c r="DAY5" s="337"/>
      <c r="DAZ5" s="337"/>
      <c r="DBA5" s="337"/>
      <c r="DBB5" s="337"/>
      <c r="DBC5" s="337"/>
      <c r="DBD5" s="337"/>
      <c r="DBE5" s="337"/>
      <c r="DBF5" s="337"/>
      <c r="DBG5" s="337"/>
      <c r="DBH5" s="337"/>
      <c r="DBI5" s="337"/>
      <c r="DBJ5" s="337"/>
      <c r="DBK5" s="337"/>
      <c r="DBL5" s="337"/>
      <c r="DBM5" s="337"/>
      <c r="DBN5" s="337"/>
      <c r="DBO5" s="337"/>
      <c r="DBP5" s="337"/>
      <c r="DBQ5" s="337"/>
      <c r="DBR5" s="337"/>
      <c r="DBS5" s="337"/>
      <c r="DBT5" s="337"/>
      <c r="DBU5" s="337"/>
      <c r="DBV5" s="337"/>
      <c r="DBW5" s="337"/>
      <c r="DBX5" s="337"/>
      <c r="DBY5" s="337"/>
      <c r="DBZ5" s="337"/>
      <c r="DCA5" s="337"/>
      <c r="DCB5" s="337"/>
      <c r="DCC5" s="337"/>
      <c r="DCD5" s="337"/>
      <c r="DCE5" s="337"/>
      <c r="DCF5" s="337"/>
      <c r="DCG5" s="337"/>
      <c r="DCH5" s="337"/>
      <c r="DCI5" s="337"/>
      <c r="DCJ5" s="337"/>
      <c r="DCK5" s="337"/>
      <c r="DCL5" s="337"/>
      <c r="DCM5" s="337"/>
      <c r="DCN5" s="337"/>
      <c r="DCO5" s="337"/>
      <c r="DCP5" s="337"/>
      <c r="DCQ5" s="337"/>
      <c r="DCR5" s="337"/>
      <c r="DCS5" s="337"/>
      <c r="DCT5" s="337"/>
      <c r="DCU5" s="337"/>
      <c r="DCV5" s="337"/>
      <c r="DCW5" s="337"/>
      <c r="DCX5" s="337"/>
      <c r="DCY5" s="337"/>
      <c r="DCZ5" s="337"/>
      <c r="DDA5" s="337"/>
      <c r="DDB5" s="337"/>
      <c r="DDC5" s="337"/>
      <c r="DDD5" s="337"/>
      <c r="DDE5" s="337"/>
      <c r="DDF5" s="337"/>
      <c r="DDG5" s="337"/>
      <c r="DDH5" s="337"/>
      <c r="DDI5" s="337"/>
      <c r="DDJ5" s="337"/>
      <c r="DDK5" s="337"/>
      <c r="DDL5" s="337"/>
      <c r="DDM5" s="337"/>
      <c r="DDN5" s="337"/>
      <c r="DDO5" s="337"/>
      <c r="DDP5" s="337"/>
      <c r="DDQ5" s="337"/>
      <c r="DDR5" s="337"/>
      <c r="DDS5" s="337"/>
      <c r="DDT5" s="337"/>
      <c r="DDU5" s="337"/>
      <c r="DDV5" s="337"/>
      <c r="DDW5" s="337"/>
      <c r="DDX5" s="337"/>
      <c r="DDY5" s="337"/>
      <c r="DDZ5" s="337"/>
      <c r="DEA5" s="337"/>
      <c r="DEB5" s="337"/>
      <c r="DEC5" s="337"/>
      <c r="DED5" s="337"/>
      <c r="DEE5" s="337"/>
      <c r="DEF5" s="337"/>
      <c r="DEG5" s="337"/>
      <c r="DEH5" s="337"/>
      <c r="DEI5" s="337"/>
      <c r="DEJ5" s="337"/>
      <c r="DEK5" s="337"/>
      <c r="DEL5" s="337"/>
      <c r="DEM5" s="337"/>
      <c r="DEN5" s="337"/>
      <c r="DEO5" s="337"/>
      <c r="DEP5" s="337"/>
      <c r="DEQ5" s="337"/>
      <c r="DER5" s="337"/>
      <c r="DES5" s="337"/>
      <c r="DET5" s="337"/>
      <c r="DEU5" s="337"/>
      <c r="DEV5" s="337"/>
      <c r="DEW5" s="337"/>
      <c r="DEX5" s="337"/>
      <c r="DEY5" s="337"/>
      <c r="DEZ5" s="337"/>
      <c r="DFA5" s="337"/>
      <c r="DFB5" s="337"/>
      <c r="DFC5" s="337"/>
      <c r="DFD5" s="337"/>
      <c r="DFE5" s="337"/>
      <c r="DFF5" s="337"/>
      <c r="DFG5" s="337"/>
      <c r="DFH5" s="337"/>
      <c r="DFI5" s="337"/>
      <c r="DFJ5" s="337"/>
      <c r="DFK5" s="337"/>
      <c r="DFL5" s="337"/>
      <c r="DFM5" s="337"/>
      <c r="DFN5" s="337"/>
      <c r="DFO5" s="337"/>
      <c r="DFP5" s="337"/>
      <c r="DFQ5" s="337"/>
      <c r="DFR5" s="337"/>
      <c r="DFS5" s="337"/>
      <c r="DFT5" s="337"/>
      <c r="DFU5" s="337"/>
      <c r="DFV5" s="337"/>
      <c r="DFW5" s="337"/>
      <c r="DFX5" s="337"/>
      <c r="DFY5" s="337"/>
      <c r="DFZ5" s="337"/>
      <c r="DGA5" s="337"/>
      <c r="DGB5" s="337"/>
      <c r="DGC5" s="337"/>
      <c r="DGD5" s="337"/>
      <c r="DGE5" s="337"/>
      <c r="DGF5" s="337"/>
      <c r="DGG5" s="337"/>
      <c r="DGH5" s="337"/>
      <c r="DGI5" s="337"/>
      <c r="DGJ5" s="337"/>
      <c r="DGK5" s="337"/>
      <c r="DGL5" s="337"/>
      <c r="DGM5" s="337"/>
      <c r="DGN5" s="337"/>
      <c r="DGO5" s="337"/>
      <c r="DGP5" s="337"/>
      <c r="DGQ5" s="337"/>
      <c r="DGR5" s="337"/>
      <c r="DGS5" s="337"/>
      <c r="DGT5" s="337"/>
      <c r="DGU5" s="337"/>
      <c r="DGV5" s="337"/>
      <c r="DGW5" s="337"/>
      <c r="DGX5" s="337"/>
      <c r="DGY5" s="337"/>
      <c r="DGZ5" s="337"/>
      <c r="DHA5" s="337"/>
      <c r="DHB5" s="337"/>
      <c r="DHC5" s="337"/>
      <c r="DHD5" s="337"/>
      <c r="DHE5" s="337"/>
      <c r="DHF5" s="337"/>
      <c r="DHG5" s="337"/>
      <c r="DHH5" s="337"/>
      <c r="DHI5" s="337"/>
      <c r="DHJ5" s="337"/>
      <c r="DHK5" s="337"/>
      <c r="DHL5" s="337"/>
      <c r="DHM5" s="337"/>
      <c r="DHN5" s="337"/>
      <c r="DHO5" s="337"/>
      <c r="DHP5" s="337"/>
      <c r="DHQ5" s="337"/>
      <c r="DHR5" s="337"/>
      <c r="DHS5" s="337"/>
      <c r="DHT5" s="337"/>
      <c r="DHU5" s="337"/>
      <c r="DHV5" s="337"/>
      <c r="DHW5" s="337"/>
      <c r="DHX5" s="337"/>
      <c r="DHY5" s="337"/>
      <c r="DHZ5" s="337"/>
      <c r="DIA5" s="337"/>
      <c r="DIB5" s="337"/>
      <c r="DIC5" s="337"/>
      <c r="DID5" s="337"/>
      <c r="DIE5" s="337"/>
      <c r="DIF5" s="337"/>
      <c r="DIG5" s="337"/>
      <c r="DIH5" s="337"/>
      <c r="DII5" s="337"/>
      <c r="DIJ5" s="337"/>
      <c r="DIK5" s="337"/>
      <c r="DIL5" s="337"/>
      <c r="DIM5" s="337"/>
      <c r="DIN5" s="337"/>
      <c r="DIO5" s="337"/>
      <c r="DIP5" s="337"/>
      <c r="DIQ5" s="337"/>
      <c r="DIR5" s="337"/>
      <c r="DIS5" s="337"/>
      <c r="DIT5" s="337"/>
      <c r="DIU5" s="337"/>
      <c r="DIV5" s="337"/>
      <c r="DIW5" s="337"/>
      <c r="DIX5" s="337"/>
      <c r="DIY5" s="337"/>
      <c r="DIZ5" s="337"/>
      <c r="DJA5" s="337"/>
      <c r="DJB5" s="337"/>
      <c r="DJC5" s="337"/>
      <c r="DJD5" s="337"/>
      <c r="DJE5" s="337"/>
      <c r="DJF5" s="337"/>
      <c r="DJG5" s="337"/>
      <c r="DJH5" s="337"/>
      <c r="DJI5" s="337"/>
      <c r="DJJ5" s="337"/>
      <c r="DJK5" s="337"/>
      <c r="DJL5" s="337"/>
      <c r="DJM5" s="337"/>
      <c r="DJN5" s="337"/>
      <c r="DJO5" s="337"/>
      <c r="DJP5" s="337"/>
      <c r="DJQ5" s="337"/>
      <c r="DJR5" s="337"/>
      <c r="DJS5" s="337"/>
      <c r="DJT5" s="337"/>
      <c r="DJU5" s="337"/>
      <c r="DJV5" s="337"/>
      <c r="DJW5" s="337"/>
      <c r="DJX5" s="337"/>
      <c r="DJY5" s="337"/>
      <c r="DJZ5" s="337"/>
      <c r="DKA5" s="337"/>
      <c r="DKB5" s="337"/>
      <c r="DKC5" s="337"/>
      <c r="DKD5" s="337"/>
      <c r="DKE5" s="337"/>
      <c r="DKF5" s="337"/>
      <c r="DKG5" s="337"/>
      <c r="DKH5" s="337"/>
      <c r="DKI5" s="337"/>
      <c r="DKJ5" s="337"/>
      <c r="DKK5" s="337"/>
      <c r="DKL5" s="337"/>
      <c r="DKM5" s="337"/>
      <c r="DKN5" s="337"/>
      <c r="DKO5" s="337"/>
      <c r="DKP5" s="337"/>
      <c r="DKQ5" s="337"/>
      <c r="DKR5" s="337"/>
      <c r="DKS5" s="337"/>
      <c r="DKT5" s="337"/>
      <c r="DKU5" s="337"/>
      <c r="DKV5" s="337"/>
      <c r="DKW5" s="337"/>
      <c r="DKX5" s="337"/>
      <c r="DKY5" s="337"/>
      <c r="DKZ5" s="337"/>
      <c r="DLA5" s="337"/>
      <c r="DLB5" s="337"/>
      <c r="DLC5" s="337"/>
      <c r="DLD5" s="337"/>
      <c r="DLE5" s="337"/>
      <c r="DLF5" s="337"/>
      <c r="DLG5" s="337"/>
      <c r="DLH5" s="337"/>
      <c r="DLI5" s="337"/>
      <c r="DLJ5" s="337"/>
      <c r="DLK5" s="337"/>
      <c r="DLL5" s="337"/>
      <c r="DLM5" s="337"/>
      <c r="DLN5" s="337"/>
      <c r="DLO5" s="337"/>
      <c r="DLP5" s="337"/>
      <c r="DLQ5" s="337"/>
      <c r="DLR5" s="337"/>
      <c r="DLS5" s="337"/>
      <c r="DLT5" s="337"/>
      <c r="DLU5" s="337"/>
      <c r="DLV5" s="337"/>
      <c r="DLW5" s="337"/>
      <c r="DLX5" s="337"/>
      <c r="DLY5" s="337"/>
      <c r="DLZ5" s="337"/>
      <c r="DMA5" s="337"/>
      <c r="DMB5" s="337"/>
      <c r="DMC5" s="337"/>
      <c r="DMD5" s="337"/>
      <c r="DME5" s="337"/>
      <c r="DMF5" s="337"/>
      <c r="DMG5" s="337"/>
      <c r="DMH5" s="337"/>
      <c r="DMI5" s="337"/>
      <c r="DMJ5" s="337"/>
      <c r="DMK5" s="337"/>
      <c r="DML5" s="337"/>
      <c r="DMM5" s="337"/>
      <c r="DMN5" s="337"/>
      <c r="DMO5" s="337"/>
      <c r="DMP5" s="337"/>
      <c r="DMQ5" s="337"/>
      <c r="DMR5" s="337"/>
      <c r="DMS5" s="337"/>
      <c r="DMT5" s="337"/>
      <c r="DMU5" s="337"/>
      <c r="DMV5" s="337"/>
      <c r="DMW5" s="337"/>
      <c r="DMX5" s="337"/>
      <c r="DMY5" s="337"/>
      <c r="DMZ5" s="337"/>
      <c r="DNA5" s="337"/>
      <c r="DNB5" s="337"/>
      <c r="DNC5" s="337"/>
      <c r="DND5" s="337"/>
      <c r="DNE5" s="337"/>
      <c r="DNF5" s="337"/>
      <c r="DNG5" s="337"/>
      <c r="DNH5" s="337"/>
      <c r="DNI5" s="337"/>
      <c r="DNJ5" s="337"/>
      <c r="DNK5" s="337"/>
      <c r="DNL5" s="337"/>
      <c r="DNM5" s="337"/>
      <c r="DNN5" s="337"/>
      <c r="DNO5" s="337"/>
      <c r="DNP5" s="337"/>
      <c r="DNQ5" s="337"/>
      <c r="DNR5" s="337"/>
      <c r="DNS5" s="337"/>
      <c r="DNT5" s="337"/>
      <c r="DNU5" s="337"/>
      <c r="DNV5" s="337"/>
      <c r="DNW5" s="337"/>
      <c r="DNX5" s="337"/>
      <c r="DNY5" s="337"/>
      <c r="DNZ5" s="337"/>
      <c r="DOA5" s="337"/>
      <c r="DOB5" s="337"/>
      <c r="DOC5" s="337"/>
      <c r="DOD5" s="337"/>
      <c r="DOE5" s="337"/>
      <c r="DOF5" s="337"/>
      <c r="DOG5" s="337"/>
      <c r="DOH5" s="337"/>
      <c r="DOI5" s="337"/>
      <c r="DOJ5" s="337"/>
      <c r="DOK5" s="337"/>
      <c r="DOL5" s="337"/>
      <c r="DOM5" s="337"/>
      <c r="DON5" s="337"/>
      <c r="DOO5" s="337"/>
      <c r="DOP5" s="337"/>
      <c r="DOQ5" s="337"/>
      <c r="DOR5" s="337"/>
      <c r="DOS5" s="337"/>
      <c r="DOT5" s="337"/>
      <c r="DOU5" s="337"/>
      <c r="DOV5" s="337"/>
      <c r="DOW5" s="337"/>
      <c r="DOX5" s="337"/>
      <c r="DOY5" s="337"/>
      <c r="DOZ5" s="337"/>
      <c r="DPA5" s="337"/>
      <c r="DPB5" s="337"/>
      <c r="DPC5" s="337"/>
      <c r="DPD5" s="337"/>
      <c r="DPE5" s="337"/>
      <c r="DPF5" s="337"/>
      <c r="DPG5" s="337"/>
      <c r="DPH5" s="337"/>
      <c r="DPI5" s="337"/>
      <c r="DPJ5" s="337"/>
      <c r="DPK5" s="337"/>
      <c r="DPL5" s="337"/>
      <c r="DPM5" s="337"/>
      <c r="DPN5" s="337"/>
      <c r="DPO5" s="337"/>
      <c r="DPP5" s="337"/>
      <c r="DPQ5" s="337"/>
      <c r="DPR5" s="337"/>
      <c r="DPS5" s="337"/>
      <c r="DPT5" s="337"/>
      <c r="DPU5" s="337"/>
      <c r="DPV5" s="337"/>
      <c r="DPW5" s="337"/>
      <c r="DPX5" s="337"/>
      <c r="DPY5" s="337"/>
      <c r="DPZ5" s="337"/>
      <c r="DQA5" s="337"/>
      <c r="DQB5" s="337"/>
      <c r="DQC5" s="337"/>
      <c r="DQD5" s="337"/>
      <c r="DQE5" s="337"/>
      <c r="DQF5" s="337"/>
      <c r="DQG5" s="337"/>
      <c r="DQH5" s="337"/>
      <c r="DQI5" s="337"/>
      <c r="DQJ5" s="337"/>
      <c r="DQK5" s="337"/>
      <c r="DQL5" s="337"/>
      <c r="DQM5" s="337"/>
      <c r="DQN5" s="337"/>
      <c r="DQO5" s="337"/>
      <c r="DQP5" s="337"/>
      <c r="DQQ5" s="337"/>
      <c r="DQR5" s="337"/>
      <c r="DQS5" s="337"/>
      <c r="DQT5" s="337"/>
      <c r="DQU5" s="337"/>
      <c r="DQV5" s="337"/>
      <c r="DQW5" s="337"/>
      <c r="DQX5" s="337"/>
      <c r="DQY5" s="337"/>
      <c r="DQZ5" s="337"/>
      <c r="DRA5" s="337"/>
      <c r="DRB5" s="337"/>
      <c r="DRC5" s="337"/>
      <c r="DRD5" s="337"/>
      <c r="DRE5" s="337"/>
      <c r="DRF5" s="337"/>
      <c r="DRG5" s="337"/>
      <c r="DRH5" s="337"/>
      <c r="DRI5" s="337"/>
      <c r="DRJ5" s="337"/>
      <c r="DRK5" s="337"/>
      <c r="DRL5" s="337"/>
      <c r="DRM5" s="337"/>
      <c r="DRN5" s="337"/>
      <c r="DRO5" s="337"/>
      <c r="DRP5" s="337"/>
      <c r="DRQ5" s="337"/>
      <c r="DRR5" s="337"/>
      <c r="DRS5" s="337"/>
      <c r="DRT5" s="337"/>
      <c r="DRU5" s="337"/>
      <c r="DRV5" s="337"/>
      <c r="DRW5" s="337"/>
      <c r="DRX5" s="337"/>
      <c r="DRY5" s="337"/>
      <c r="DRZ5" s="337"/>
      <c r="DSA5" s="337"/>
      <c r="DSB5" s="337"/>
      <c r="DSC5" s="337"/>
      <c r="DSD5" s="337"/>
      <c r="DSE5" s="337"/>
      <c r="DSF5" s="337"/>
      <c r="DSG5" s="337"/>
      <c r="DSH5" s="337"/>
      <c r="DSI5" s="337"/>
      <c r="DSJ5" s="337"/>
      <c r="DSK5" s="337"/>
      <c r="DSL5" s="337"/>
      <c r="DSM5" s="337"/>
      <c r="DSN5" s="337"/>
      <c r="DSO5" s="337"/>
      <c r="DSP5" s="337"/>
      <c r="DSQ5" s="337"/>
      <c r="DSR5" s="337"/>
      <c r="DSS5" s="337"/>
      <c r="DST5" s="337"/>
      <c r="DSU5" s="337"/>
      <c r="DSV5" s="337"/>
      <c r="DSW5" s="337"/>
      <c r="DSX5" s="337"/>
      <c r="DSY5" s="337"/>
      <c r="DSZ5" s="337"/>
      <c r="DTA5" s="337"/>
      <c r="DTB5" s="337"/>
      <c r="DTC5" s="337"/>
      <c r="DTD5" s="337"/>
      <c r="DTE5" s="337"/>
      <c r="DTF5" s="337"/>
      <c r="DTG5" s="337"/>
      <c r="DTH5" s="337"/>
      <c r="DTI5" s="337"/>
      <c r="DTJ5" s="337"/>
      <c r="DTK5" s="337"/>
      <c r="DTL5" s="337"/>
      <c r="DTM5" s="337"/>
      <c r="DTN5" s="337"/>
      <c r="DTO5" s="337"/>
      <c r="DTP5" s="337"/>
      <c r="DTQ5" s="337"/>
      <c r="DTR5" s="337"/>
      <c r="DTS5" s="337"/>
      <c r="DTT5" s="337"/>
      <c r="DTU5" s="337"/>
      <c r="DTV5" s="337"/>
      <c r="DTW5" s="337"/>
      <c r="DTX5" s="337"/>
      <c r="DTY5" s="337"/>
      <c r="DTZ5" s="337"/>
      <c r="DUA5" s="337"/>
      <c r="DUB5" s="337"/>
      <c r="DUC5" s="337"/>
      <c r="DUD5" s="337"/>
      <c r="DUE5" s="337"/>
      <c r="DUF5" s="337"/>
      <c r="DUG5" s="337"/>
      <c r="DUH5" s="337"/>
      <c r="DUI5" s="337"/>
      <c r="DUJ5" s="337"/>
      <c r="DUK5" s="337"/>
      <c r="DUL5" s="337"/>
      <c r="DUM5" s="337"/>
      <c r="DUN5" s="337"/>
      <c r="DUO5" s="337"/>
      <c r="DUP5" s="337"/>
      <c r="DUQ5" s="337"/>
      <c r="DUR5" s="337"/>
      <c r="DUS5" s="337"/>
      <c r="DUT5" s="337"/>
      <c r="DUU5" s="337"/>
      <c r="DUV5" s="337"/>
      <c r="DUW5" s="337"/>
      <c r="DUX5" s="337"/>
      <c r="DUY5" s="337"/>
      <c r="DUZ5" s="337"/>
      <c r="DVA5" s="337"/>
      <c r="DVB5" s="337"/>
      <c r="DVC5" s="337"/>
      <c r="DVD5" s="337"/>
      <c r="DVE5" s="337"/>
      <c r="DVF5" s="337"/>
      <c r="DVG5" s="337"/>
      <c r="DVH5" s="337"/>
      <c r="DVI5" s="337"/>
      <c r="DVJ5" s="337"/>
      <c r="DVK5" s="337"/>
      <c r="DVL5" s="337"/>
      <c r="DVM5" s="337"/>
      <c r="DVN5" s="337"/>
      <c r="DVO5" s="337"/>
      <c r="DVP5" s="337"/>
      <c r="DVQ5" s="337"/>
      <c r="DVR5" s="337"/>
      <c r="DVS5" s="337"/>
      <c r="DVT5" s="337"/>
      <c r="DVU5" s="337"/>
      <c r="DVV5" s="337"/>
      <c r="DVW5" s="337"/>
      <c r="DVX5" s="337"/>
      <c r="DVY5" s="337"/>
      <c r="DVZ5" s="337"/>
      <c r="DWA5" s="337"/>
      <c r="DWB5" s="337"/>
      <c r="DWC5" s="337"/>
      <c r="DWD5" s="337"/>
      <c r="DWE5" s="337"/>
      <c r="DWF5" s="337"/>
      <c r="DWG5" s="337"/>
      <c r="DWH5" s="337"/>
      <c r="DWI5" s="337"/>
      <c r="DWJ5" s="337"/>
      <c r="DWK5" s="337"/>
      <c r="DWL5" s="337"/>
      <c r="DWM5" s="337"/>
      <c r="DWN5" s="337"/>
      <c r="DWO5" s="337"/>
      <c r="DWP5" s="337"/>
      <c r="DWQ5" s="337"/>
      <c r="DWR5" s="337"/>
      <c r="DWS5" s="337"/>
      <c r="DWT5" s="337"/>
      <c r="DWU5" s="337"/>
      <c r="DWV5" s="337"/>
      <c r="DWW5" s="337"/>
      <c r="DWX5" s="337"/>
      <c r="DWY5" s="337"/>
      <c r="DWZ5" s="337"/>
      <c r="DXA5" s="337"/>
      <c r="DXB5" s="337"/>
      <c r="DXC5" s="337"/>
      <c r="DXD5" s="337"/>
      <c r="DXE5" s="337"/>
      <c r="DXF5" s="337"/>
      <c r="DXG5" s="337"/>
      <c r="DXH5" s="337"/>
      <c r="DXI5" s="337"/>
      <c r="DXJ5" s="337"/>
      <c r="DXK5" s="337"/>
      <c r="DXL5" s="337"/>
      <c r="DXM5" s="337"/>
      <c r="DXN5" s="337"/>
      <c r="DXO5" s="337"/>
      <c r="DXP5" s="337"/>
      <c r="DXQ5" s="337"/>
      <c r="DXR5" s="337"/>
      <c r="DXS5" s="337"/>
      <c r="DXT5" s="337"/>
      <c r="DXU5" s="337"/>
      <c r="DXV5" s="337"/>
      <c r="DXW5" s="337"/>
      <c r="DXX5" s="337"/>
      <c r="DXY5" s="337"/>
      <c r="DXZ5" s="337"/>
      <c r="DYA5" s="337"/>
      <c r="DYB5" s="337"/>
      <c r="DYC5" s="337"/>
      <c r="DYD5" s="337"/>
      <c r="DYE5" s="337"/>
      <c r="DYF5" s="337"/>
      <c r="DYG5" s="337"/>
      <c r="DYH5" s="337"/>
      <c r="DYI5" s="337"/>
      <c r="DYJ5" s="337"/>
      <c r="DYK5" s="337"/>
      <c r="DYL5" s="337"/>
      <c r="DYM5" s="337"/>
      <c r="DYN5" s="337"/>
      <c r="DYO5" s="337"/>
      <c r="DYP5" s="337"/>
      <c r="DYQ5" s="337"/>
      <c r="DYR5" s="337"/>
      <c r="DYS5" s="337"/>
      <c r="DYT5" s="337"/>
      <c r="DYU5" s="337"/>
      <c r="DYV5" s="337"/>
      <c r="DYW5" s="337"/>
      <c r="DYX5" s="337"/>
      <c r="DYY5" s="337"/>
      <c r="DYZ5" s="337"/>
      <c r="DZA5" s="337"/>
      <c r="DZB5" s="337"/>
      <c r="DZC5" s="337"/>
      <c r="DZD5" s="337"/>
      <c r="DZE5" s="337"/>
      <c r="DZF5" s="337"/>
      <c r="DZG5" s="337"/>
      <c r="DZH5" s="337"/>
      <c r="DZI5" s="337"/>
      <c r="DZJ5" s="337"/>
      <c r="DZK5" s="337"/>
      <c r="DZL5" s="337"/>
      <c r="DZM5" s="337"/>
      <c r="DZN5" s="337"/>
      <c r="DZO5" s="337"/>
      <c r="DZP5" s="337"/>
      <c r="DZQ5" s="337"/>
      <c r="DZR5" s="337"/>
      <c r="DZS5" s="337"/>
      <c r="DZT5" s="337"/>
      <c r="DZU5" s="337"/>
      <c r="DZV5" s="337"/>
      <c r="DZW5" s="337"/>
      <c r="DZX5" s="337"/>
      <c r="DZY5" s="337"/>
      <c r="DZZ5" s="337"/>
      <c r="EAA5" s="337"/>
      <c r="EAB5" s="337"/>
      <c r="EAC5" s="337"/>
      <c r="EAD5" s="337"/>
      <c r="EAE5" s="337"/>
      <c r="EAF5" s="337"/>
      <c r="EAG5" s="337"/>
      <c r="EAH5" s="337"/>
      <c r="EAI5" s="337"/>
      <c r="EAJ5" s="337"/>
      <c r="EAK5" s="337"/>
      <c r="EAL5" s="337"/>
      <c r="EAM5" s="337"/>
      <c r="EAN5" s="337"/>
      <c r="EAO5" s="337"/>
      <c r="EAP5" s="337"/>
      <c r="EAQ5" s="337"/>
      <c r="EAR5" s="337"/>
      <c r="EAS5" s="337"/>
      <c r="EAT5" s="337"/>
      <c r="EAU5" s="337"/>
      <c r="EAV5" s="337"/>
      <c r="EAW5" s="337"/>
      <c r="EAX5" s="337"/>
      <c r="EAY5" s="337"/>
      <c r="EAZ5" s="337"/>
      <c r="EBA5" s="337"/>
      <c r="EBB5" s="337"/>
      <c r="EBC5" s="337"/>
      <c r="EBD5" s="337"/>
      <c r="EBE5" s="337"/>
      <c r="EBF5" s="337"/>
      <c r="EBG5" s="337"/>
      <c r="EBH5" s="337"/>
      <c r="EBI5" s="337"/>
      <c r="EBJ5" s="337"/>
      <c r="EBK5" s="337"/>
      <c r="EBL5" s="337"/>
      <c r="EBM5" s="337"/>
      <c r="EBN5" s="337"/>
      <c r="EBO5" s="337"/>
      <c r="EBP5" s="337"/>
      <c r="EBQ5" s="337"/>
      <c r="EBR5" s="337"/>
      <c r="EBS5" s="337"/>
      <c r="EBT5" s="337"/>
      <c r="EBU5" s="337"/>
      <c r="EBV5" s="337"/>
      <c r="EBW5" s="337"/>
      <c r="EBX5" s="337"/>
      <c r="EBY5" s="337"/>
      <c r="EBZ5" s="337"/>
      <c r="ECA5" s="337"/>
      <c r="ECB5" s="337"/>
      <c r="ECC5" s="337"/>
      <c r="ECD5" s="337"/>
      <c r="ECE5" s="337"/>
      <c r="ECF5" s="337"/>
      <c r="ECG5" s="337"/>
      <c r="ECH5" s="337"/>
      <c r="ECI5" s="337"/>
      <c r="ECJ5" s="337"/>
      <c r="ECK5" s="337"/>
      <c r="ECL5" s="337"/>
      <c r="ECM5" s="337"/>
      <c r="ECN5" s="337"/>
      <c r="ECO5" s="337"/>
      <c r="ECP5" s="337"/>
      <c r="ECQ5" s="337"/>
      <c r="ECR5" s="337"/>
      <c r="ECS5" s="337"/>
      <c r="ECT5" s="337"/>
      <c r="ECU5" s="337"/>
      <c r="ECV5" s="337"/>
      <c r="ECW5" s="337"/>
      <c r="ECX5" s="337"/>
      <c r="ECY5" s="337"/>
      <c r="ECZ5" s="337"/>
      <c r="EDA5" s="337"/>
      <c r="EDB5" s="337"/>
      <c r="EDC5" s="337"/>
      <c r="EDD5" s="337"/>
      <c r="EDE5" s="337"/>
      <c r="EDF5" s="337"/>
      <c r="EDG5" s="337"/>
      <c r="EDH5" s="337"/>
      <c r="EDI5" s="337"/>
      <c r="EDJ5" s="337"/>
      <c r="EDK5" s="337"/>
      <c r="EDL5" s="337"/>
      <c r="EDM5" s="337"/>
      <c r="EDN5" s="337"/>
      <c r="EDO5" s="337"/>
      <c r="EDP5" s="337"/>
      <c r="EDQ5" s="337"/>
      <c r="EDR5" s="337"/>
      <c r="EDS5" s="337"/>
      <c r="EDT5" s="337"/>
      <c r="EDU5" s="337"/>
      <c r="EDV5" s="337"/>
      <c r="EDW5" s="337"/>
      <c r="EDX5" s="337"/>
      <c r="EDY5" s="337"/>
      <c r="EDZ5" s="337"/>
      <c r="EEA5" s="337"/>
      <c r="EEB5" s="337"/>
      <c r="EEC5" s="337"/>
      <c r="EED5" s="337"/>
      <c r="EEE5" s="337"/>
      <c r="EEF5" s="337"/>
      <c r="EEG5" s="337"/>
      <c r="EEH5" s="337"/>
      <c r="EEI5" s="337"/>
      <c r="EEJ5" s="337"/>
      <c r="EEK5" s="337"/>
      <c r="EEL5" s="337"/>
      <c r="EEM5" s="337"/>
      <c r="EEN5" s="337"/>
      <c r="EEO5" s="337"/>
      <c r="EEP5" s="337"/>
      <c r="EEQ5" s="337"/>
      <c r="EER5" s="337"/>
      <c r="EES5" s="337"/>
      <c r="EET5" s="337"/>
      <c r="EEU5" s="337"/>
      <c r="EEV5" s="337"/>
      <c r="EEW5" s="337"/>
      <c r="EEX5" s="337"/>
      <c r="EEY5" s="337"/>
      <c r="EEZ5" s="337"/>
      <c r="EFA5" s="337"/>
      <c r="EFB5" s="337"/>
      <c r="EFC5" s="337"/>
      <c r="EFD5" s="337"/>
      <c r="EFE5" s="337"/>
      <c r="EFF5" s="337"/>
      <c r="EFG5" s="337"/>
      <c r="EFH5" s="337"/>
      <c r="EFI5" s="337"/>
      <c r="EFJ5" s="337"/>
      <c r="EFK5" s="337"/>
      <c r="EFL5" s="337"/>
      <c r="EFM5" s="337"/>
      <c r="EFN5" s="337"/>
      <c r="EFO5" s="337"/>
      <c r="EFP5" s="337"/>
      <c r="EFQ5" s="337"/>
      <c r="EFR5" s="337"/>
      <c r="EFS5" s="337"/>
      <c r="EFT5" s="337"/>
      <c r="EFU5" s="337"/>
      <c r="EFV5" s="337"/>
      <c r="EFW5" s="337"/>
      <c r="EFX5" s="337"/>
      <c r="EFY5" s="337"/>
      <c r="EFZ5" s="337"/>
      <c r="EGA5" s="337"/>
      <c r="EGB5" s="337"/>
      <c r="EGC5" s="337"/>
      <c r="EGD5" s="337"/>
      <c r="EGE5" s="337"/>
      <c r="EGF5" s="337"/>
      <c r="EGG5" s="337"/>
      <c r="EGH5" s="337"/>
      <c r="EGI5" s="337"/>
      <c r="EGJ5" s="337"/>
      <c r="EGK5" s="337"/>
      <c r="EGL5" s="337"/>
      <c r="EGM5" s="337"/>
      <c r="EGN5" s="337"/>
      <c r="EGO5" s="337"/>
      <c r="EGP5" s="337"/>
      <c r="EGQ5" s="337"/>
      <c r="EGR5" s="337"/>
      <c r="EGS5" s="337"/>
      <c r="EGT5" s="337"/>
      <c r="EGU5" s="337"/>
      <c r="EGV5" s="337"/>
      <c r="EGW5" s="337"/>
      <c r="EGX5" s="337"/>
      <c r="EGY5" s="337"/>
      <c r="EGZ5" s="337"/>
      <c r="EHA5" s="337"/>
      <c r="EHB5" s="337"/>
      <c r="EHC5" s="337"/>
      <c r="EHD5" s="337"/>
      <c r="EHE5" s="337"/>
      <c r="EHF5" s="337"/>
      <c r="EHG5" s="337"/>
      <c r="EHH5" s="337"/>
      <c r="EHI5" s="337"/>
      <c r="EHJ5" s="337"/>
      <c r="EHK5" s="337"/>
      <c r="EHL5" s="337"/>
      <c r="EHM5" s="337"/>
      <c r="EHN5" s="337"/>
      <c r="EHO5" s="337"/>
      <c r="EHP5" s="337"/>
      <c r="EHQ5" s="337"/>
      <c r="EHR5" s="337"/>
      <c r="EHS5" s="337"/>
      <c r="EHT5" s="337"/>
      <c r="EHU5" s="337"/>
      <c r="EHV5" s="337"/>
      <c r="EHW5" s="337"/>
      <c r="EHX5" s="337"/>
      <c r="EHY5" s="337"/>
      <c r="EHZ5" s="337"/>
      <c r="EIA5" s="337"/>
      <c r="EIB5" s="337"/>
      <c r="EIC5" s="337"/>
      <c r="EID5" s="337"/>
      <c r="EIE5" s="337"/>
      <c r="EIF5" s="337"/>
      <c r="EIG5" s="337"/>
      <c r="EIH5" s="337"/>
      <c r="EII5" s="337"/>
      <c r="EIJ5" s="337"/>
      <c r="EIK5" s="337"/>
      <c r="EIL5" s="337"/>
      <c r="EIM5" s="337"/>
      <c r="EIN5" s="337"/>
      <c r="EIO5" s="337"/>
      <c r="EIP5" s="337"/>
      <c r="EIQ5" s="337"/>
      <c r="EIR5" s="337"/>
      <c r="EIS5" s="337"/>
      <c r="EIT5" s="337"/>
      <c r="EIU5" s="337"/>
      <c r="EIV5" s="337"/>
      <c r="EIW5" s="337"/>
      <c r="EIX5" s="337"/>
      <c r="EIY5" s="337"/>
      <c r="EIZ5" s="337"/>
      <c r="EJA5" s="337"/>
      <c r="EJB5" s="337"/>
      <c r="EJC5" s="337"/>
      <c r="EJD5" s="337"/>
      <c r="EJE5" s="337"/>
      <c r="EJF5" s="337"/>
      <c r="EJG5" s="337"/>
      <c r="EJH5" s="337"/>
      <c r="EJI5" s="337"/>
      <c r="EJJ5" s="337"/>
      <c r="EJK5" s="337"/>
      <c r="EJL5" s="337"/>
      <c r="EJM5" s="337"/>
      <c r="EJN5" s="337"/>
      <c r="EJO5" s="337"/>
      <c r="EJP5" s="337"/>
      <c r="EJQ5" s="337"/>
      <c r="EJR5" s="337"/>
      <c r="EJS5" s="337"/>
      <c r="EJT5" s="337"/>
      <c r="EJU5" s="337"/>
      <c r="EJV5" s="337"/>
      <c r="EJW5" s="337"/>
      <c r="EJX5" s="337"/>
      <c r="EJY5" s="337"/>
      <c r="EJZ5" s="337"/>
      <c r="EKA5" s="337"/>
      <c r="EKB5" s="337"/>
      <c r="EKC5" s="337"/>
      <c r="EKD5" s="337"/>
      <c r="EKE5" s="337"/>
      <c r="EKF5" s="337"/>
      <c r="EKG5" s="337"/>
      <c r="EKH5" s="337"/>
      <c r="EKI5" s="337"/>
      <c r="EKJ5" s="337"/>
      <c r="EKK5" s="337"/>
      <c r="EKL5" s="337"/>
      <c r="EKM5" s="337"/>
      <c r="EKN5" s="337"/>
      <c r="EKO5" s="337"/>
      <c r="EKP5" s="337"/>
      <c r="EKQ5" s="337"/>
      <c r="EKR5" s="337"/>
      <c r="EKS5" s="337"/>
      <c r="EKT5" s="337"/>
      <c r="EKU5" s="337"/>
      <c r="EKV5" s="337"/>
      <c r="EKW5" s="337"/>
      <c r="EKX5" s="337"/>
      <c r="EKY5" s="337"/>
      <c r="EKZ5" s="337"/>
      <c r="ELA5" s="337"/>
      <c r="ELB5" s="337"/>
      <c r="ELC5" s="337"/>
      <c r="ELD5" s="337"/>
      <c r="ELE5" s="337"/>
      <c r="ELF5" s="337"/>
      <c r="ELG5" s="337"/>
      <c r="ELH5" s="337"/>
      <c r="ELI5" s="337"/>
      <c r="ELJ5" s="337"/>
      <c r="ELK5" s="337"/>
      <c r="ELL5" s="337"/>
      <c r="ELM5" s="337"/>
      <c r="ELN5" s="337"/>
      <c r="ELO5" s="337"/>
      <c r="ELP5" s="337"/>
      <c r="ELQ5" s="337"/>
      <c r="ELR5" s="337"/>
      <c r="ELS5" s="337"/>
      <c r="ELT5" s="337"/>
      <c r="ELU5" s="337"/>
      <c r="ELV5" s="337"/>
      <c r="ELW5" s="337"/>
      <c r="ELX5" s="337"/>
      <c r="ELY5" s="337"/>
      <c r="ELZ5" s="337"/>
      <c r="EMA5" s="337"/>
      <c r="EMB5" s="337"/>
      <c r="EMC5" s="337"/>
      <c r="EMD5" s="337"/>
      <c r="EME5" s="337"/>
      <c r="EMF5" s="337"/>
      <c r="EMG5" s="337"/>
      <c r="EMH5" s="337"/>
      <c r="EMI5" s="337"/>
      <c r="EMJ5" s="337"/>
      <c r="EMK5" s="337"/>
      <c r="EML5" s="337"/>
      <c r="EMM5" s="337"/>
      <c r="EMN5" s="337"/>
      <c r="EMO5" s="337"/>
      <c r="EMP5" s="337"/>
      <c r="EMQ5" s="337"/>
      <c r="EMR5" s="337"/>
      <c r="EMS5" s="337"/>
      <c r="EMT5" s="337"/>
      <c r="EMU5" s="337"/>
      <c r="EMV5" s="337"/>
      <c r="EMW5" s="337"/>
      <c r="EMX5" s="337"/>
      <c r="EMY5" s="337"/>
      <c r="EMZ5" s="337"/>
      <c r="ENA5" s="337"/>
      <c r="ENB5" s="337"/>
      <c r="ENC5" s="337"/>
      <c r="END5" s="337"/>
      <c r="ENE5" s="337"/>
      <c r="ENF5" s="337"/>
      <c r="ENG5" s="337"/>
      <c r="ENH5" s="337"/>
      <c r="ENI5" s="337"/>
      <c r="ENJ5" s="337"/>
      <c r="ENK5" s="337"/>
      <c r="ENL5" s="337"/>
      <c r="ENM5" s="337"/>
      <c r="ENN5" s="337"/>
      <c r="ENO5" s="337"/>
      <c r="ENP5" s="337"/>
      <c r="ENQ5" s="337"/>
      <c r="ENR5" s="337"/>
      <c r="ENS5" s="337"/>
      <c r="ENT5" s="337"/>
      <c r="ENU5" s="337"/>
      <c r="ENV5" s="337"/>
      <c r="ENW5" s="337"/>
      <c r="ENX5" s="337"/>
      <c r="ENY5" s="337"/>
      <c r="ENZ5" s="337"/>
      <c r="EOA5" s="337"/>
      <c r="EOB5" s="337"/>
      <c r="EOC5" s="337"/>
      <c r="EOD5" s="337"/>
      <c r="EOE5" s="337"/>
      <c r="EOF5" s="337"/>
      <c r="EOG5" s="337"/>
      <c r="EOH5" s="337"/>
      <c r="EOI5" s="337"/>
      <c r="EOJ5" s="337"/>
      <c r="EOK5" s="337"/>
      <c r="EOL5" s="337"/>
      <c r="EOM5" s="337"/>
      <c r="EON5" s="337"/>
      <c r="EOO5" s="337"/>
      <c r="EOP5" s="337"/>
      <c r="EOQ5" s="337"/>
      <c r="EOR5" s="337"/>
      <c r="EOS5" s="337"/>
      <c r="EOT5" s="337"/>
      <c r="EOU5" s="337"/>
      <c r="EOV5" s="337"/>
      <c r="EOW5" s="337"/>
      <c r="EOX5" s="337"/>
      <c r="EOY5" s="337"/>
      <c r="EOZ5" s="337"/>
      <c r="EPA5" s="337"/>
      <c r="EPB5" s="337"/>
      <c r="EPC5" s="337"/>
      <c r="EPD5" s="337"/>
      <c r="EPE5" s="337"/>
      <c r="EPF5" s="337"/>
      <c r="EPG5" s="337"/>
      <c r="EPH5" s="337"/>
      <c r="EPI5" s="337"/>
      <c r="EPJ5" s="337"/>
      <c r="EPK5" s="337"/>
      <c r="EPL5" s="337"/>
      <c r="EPM5" s="337"/>
      <c r="EPN5" s="337"/>
      <c r="EPO5" s="337"/>
      <c r="EPP5" s="337"/>
      <c r="EPQ5" s="337"/>
      <c r="EPR5" s="337"/>
      <c r="EPS5" s="337"/>
      <c r="EPT5" s="337"/>
      <c r="EPU5" s="337"/>
      <c r="EPV5" s="337"/>
      <c r="EPW5" s="337"/>
      <c r="EPX5" s="337"/>
      <c r="EPY5" s="337"/>
      <c r="EPZ5" s="337"/>
      <c r="EQA5" s="337"/>
      <c r="EQB5" s="337"/>
      <c r="EQC5" s="337"/>
      <c r="EQD5" s="337"/>
      <c r="EQE5" s="337"/>
      <c r="EQF5" s="337"/>
      <c r="EQG5" s="337"/>
      <c r="EQH5" s="337"/>
      <c r="EQI5" s="337"/>
      <c r="EQJ5" s="337"/>
      <c r="EQK5" s="337"/>
      <c r="EQL5" s="337"/>
      <c r="EQM5" s="337"/>
      <c r="EQN5" s="337"/>
      <c r="EQO5" s="337"/>
      <c r="EQP5" s="337"/>
      <c r="EQQ5" s="337"/>
      <c r="EQR5" s="337"/>
      <c r="EQS5" s="337"/>
      <c r="EQT5" s="337"/>
      <c r="EQU5" s="337"/>
      <c r="EQV5" s="337"/>
      <c r="EQW5" s="337"/>
      <c r="EQX5" s="337"/>
      <c r="EQY5" s="337"/>
      <c r="EQZ5" s="337"/>
      <c r="ERA5" s="337"/>
      <c r="ERB5" s="337"/>
      <c r="ERC5" s="337"/>
      <c r="ERD5" s="337"/>
      <c r="ERE5" s="337"/>
      <c r="ERF5" s="337"/>
      <c r="ERG5" s="337"/>
      <c r="ERH5" s="337"/>
      <c r="ERI5" s="337"/>
      <c r="ERJ5" s="337"/>
      <c r="ERK5" s="337"/>
      <c r="ERL5" s="337"/>
      <c r="ERM5" s="337"/>
      <c r="ERN5" s="337"/>
      <c r="ERO5" s="337"/>
      <c r="ERP5" s="337"/>
      <c r="ERQ5" s="337"/>
      <c r="ERR5" s="337"/>
      <c r="ERS5" s="337"/>
      <c r="ERT5" s="337"/>
      <c r="ERU5" s="337"/>
      <c r="ERV5" s="337"/>
      <c r="ERW5" s="337"/>
      <c r="ERX5" s="337"/>
      <c r="ERY5" s="337"/>
      <c r="ERZ5" s="337"/>
      <c r="ESA5" s="337"/>
      <c r="ESB5" s="337"/>
      <c r="ESC5" s="337"/>
      <c r="ESD5" s="337"/>
      <c r="ESE5" s="337"/>
      <c r="ESF5" s="337"/>
      <c r="ESG5" s="337"/>
      <c r="ESH5" s="337"/>
      <c r="ESI5" s="337"/>
      <c r="ESJ5" s="337"/>
      <c r="ESK5" s="337"/>
      <c r="ESL5" s="337"/>
      <c r="ESM5" s="337"/>
      <c r="ESN5" s="337"/>
      <c r="ESO5" s="337"/>
      <c r="ESP5" s="337"/>
      <c r="ESQ5" s="337"/>
      <c r="ESR5" s="337"/>
      <c r="ESS5" s="337"/>
      <c r="EST5" s="337"/>
      <c r="ESU5" s="337"/>
      <c r="ESV5" s="337"/>
      <c r="ESW5" s="337"/>
      <c r="ESX5" s="337"/>
      <c r="ESY5" s="337"/>
      <c r="ESZ5" s="337"/>
      <c r="ETA5" s="337"/>
      <c r="ETB5" s="337"/>
      <c r="ETC5" s="337"/>
      <c r="ETD5" s="337"/>
      <c r="ETE5" s="337"/>
      <c r="ETF5" s="337"/>
      <c r="ETG5" s="337"/>
      <c r="ETH5" s="337"/>
      <c r="ETI5" s="337"/>
      <c r="ETJ5" s="337"/>
      <c r="ETK5" s="337"/>
      <c r="ETL5" s="337"/>
      <c r="ETM5" s="337"/>
      <c r="ETN5" s="337"/>
      <c r="ETO5" s="337"/>
      <c r="ETP5" s="337"/>
      <c r="ETQ5" s="337"/>
      <c r="ETR5" s="337"/>
      <c r="ETS5" s="337"/>
      <c r="ETT5" s="337"/>
      <c r="ETU5" s="337"/>
      <c r="ETV5" s="337"/>
      <c r="ETW5" s="337"/>
      <c r="ETX5" s="337"/>
      <c r="ETY5" s="337"/>
      <c r="ETZ5" s="337"/>
      <c r="EUA5" s="337"/>
      <c r="EUB5" s="337"/>
      <c r="EUC5" s="337"/>
      <c r="EUD5" s="337"/>
      <c r="EUE5" s="337"/>
      <c r="EUF5" s="337"/>
      <c r="EUG5" s="337"/>
      <c r="EUH5" s="337"/>
      <c r="EUI5" s="337"/>
      <c r="EUJ5" s="337"/>
      <c r="EUK5" s="337"/>
      <c r="EUL5" s="337"/>
      <c r="EUM5" s="337"/>
      <c r="EUN5" s="337"/>
      <c r="EUO5" s="337"/>
      <c r="EUP5" s="337"/>
      <c r="EUQ5" s="337"/>
      <c r="EUR5" s="337"/>
      <c r="EUS5" s="337"/>
      <c r="EUT5" s="337"/>
      <c r="EUU5" s="337"/>
      <c r="EUV5" s="337"/>
      <c r="EUW5" s="337"/>
      <c r="EUX5" s="337"/>
      <c r="EUY5" s="337"/>
      <c r="EUZ5" s="337"/>
      <c r="EVA5" s="337"/>
      <c r="EVB5" s="337"/>
      <c r="EVC5" s="337"/>
      <c r="EVD5" s="337"/>
      <c r="EVE5" s="337"/>
      <c r="EVF5" s="337"/>
      <c r="EVG5" s="337"/>
      <c r="EVH5" s="337"/>
      <c r="EVI5" s="337"/>
      <c r="EVJ5" s="337"/>
      <c r="EVK5" s="337"/>
      <c r="EVL5" s="337"/>
      <c r="EVM5" s="337"/>
      <c r="EVN5" s="337"/>
      <c r="EVO5" s="337"/>
      <c r="EVP5" s="337"/>
      <c r="EVQ5" s="337"/>
      <c r="EVR5" s="337"/>
      <c r="EVS5" s="337"/>
      <c r="EVT5" s="337"/>
      <c r="EVU5" s="337"/>
      <c r="EVV5" s="337"/>
      <c r="EVW5" s="337"/>
      <c r="EVX5" s="337"/>
      <c r="EVY5" s="337"/>
      <c r="EVZ5" s="337"/>
      <c r="EWA5" s="337"/>
      <c r="EWB5" s="337"/>
      <c r="EWC5" s="337"/>
      <c r="EWD5" s="337"/>
      <c r="EWE5" s="337"/>
      <c r="EWF5" s="337"/>
      <c r="EWG5" s="337"/>
      <c r="EWH5" s="337"/>
      <c r="EWI5" s="337"/>
      <c r="EWJ5" s="337"/>
      <c r="EWK5" s="337"/>
      <c r="EWL5" s="337"/>
      <c r="EWM5" s="337"/>
      <c r="EWN5" s="337"/>
      <c r="EWO5" s="337"/>
      <c r="EWP5" s="337"/>
      <c r="EWQ5" s="337"/>
      <c r="EWR5" s="337"/>
      <c r="EWS5" s="337"/>
      <c r="EWT5" s="337"/>
      <c r="EWU5" s="337"/>
      <c r="EWV5" s="337"/>
      <c r="EWW5" s="337"/>
      <c r="EWX5" s="337"/>
      <c r="EWY5" s="337"/>
      <c r="EWZ5" s="337"/>
      <c r="EXA5" s="337"/>
      <c r="EXB5" s="337"/>
      <c r="EXC5" s="337"/>
      <c r="EXD5" s="337"/>
      <c r="EXE5" s="337"/>
      <c r="EXF5" s="337"/>
      <c r="EXG5" s="337"/>
      <c r="EXH5" s="337"/>
      <c r="EXI5" s="337"/>
      <c r="EXJ5" s="337"/>
      <c r="EXK5" s="337"/>
      <c r="EXL5" s="337"/>
      <c r="EXM5" s="337"/>
      <c r="EXN5" s="337"/>
      <c r="EXO5" s="337"/>
      <c r="EXP5" s="337"/>
      <c r="EXQ5" s="337"/>
      <c r="EXR5" s="337"/>
      <c r="EXS5" s="337"/>
      <c r="EXT5" s="337"/>
      <c r="EXU5" s="337"/>
      <c r="EXV5" s="337"/>
      <c r="EXW5" s="337"/>
      <c r="EXX5" s="337"/>
      <c r="EXY5" s="337"/>
      <c r="EXZ5" s="337"/>
      <c r="EYA5" s="337"/>
      <c r="EYB5" s="337"/>
      <c r="EYC5" s="337"/>
      <c r="EYD5" s="337"/>
      <c r="EYE5" s="337"/>
      <c r="EYF5" s="337"/>
      <c r="EYG5" s="337"/>
      <c r="EYH5" s="337"/>
      <c r="EYI5" s="337"/>
      <c r="EYJ5" s="337"/>
      <c r="EYK5" s="337"/>
      <c r="EYL5" s="337"/>
      <c r="EYM5" s="337"/>
      <c r="EYN5" s="337"/>
      <c r="EYO5" s="337"/>
      <c r="EYP5" s="337"/>
      <c r="EYQ5" s="337"/>
      <c r="EYR5" s="337"/>
      <c r="EYS5" s="337"/>
      <c r="EYT5" s="337"/>
      <c r="EYU5" s="337"/>
      <c r="EYV5" s="337"/>
      <c r="EYW5" s="337"/>
      <c r="EYX5" s="337"/>
      <c r="EYY5" s="337"/>
      <c r="EYZ5" s="337"/>
      <c r="EZA5" s="337"/>
      <c r="EZB5" s="337"/>
      <c r="EZC5" s="337"/>
      <c r="EZD5" s="337"/>
      <c r="EZE5" s="337"/>
      <c r="EZF5" s="337"/>
      <c r="EZG5" s="337"/>
      <c r="EZH5" s="337"/>
      <c r="EZI5" s="337"/>
      <c r="EZJ5" s="337"/>
      <c r="EZK5" s="337"/>
      <c r="EZL5" s="337"/>
      <c r="EZM5" s="337"/>
      <c r="EZN5" s="337"/>
      <c r="EZO5" s="337"/>
      <c r="EZP5" s="337"/>
      <c r="EZQ5" s="337"/>
      <c r="EZR5" s="337"/>
      <c r="EZS5" s="337"/>
      <c r="EZT5" s="337"/>
      <c r="EZU5" s="337"/>
      <c r="EZV5" s="337"/>
      <c r="EZW5" s="337"/>
      <c r="EZX5" s="337"/>
      <c r="EZY5" s="337"/>
      <c r="EZZ5" s="337"/>
      <c r="FAA5" s="337"/>
      <c r="FAB5" s="337"/>
      <c r="FAC5" s="337"/>
      <c r="FAD5" s="337"/>
      <c r="FAE5" s="337"/>
      <c r="FAF5" s="337"/>
      <c r="FAG5" s="337"/>
      <c r="FAH5" s="337"/>
      <c r="FAI5" s="337"/>
      <c r="FAJ5" s="337"/>
      <c r="FAK5" s="337"/>
      <c r="FAL5" s="337"/>
      <c r="FAM5" s="337"/>
      <c r="FAN5" s="337"/>
      <c r="FAO5" s="337"/>
      <c r="FAP5" s="337"/>
      <c r="FAQ5" s="337"/>
      <c r="FAR5" s="337"/>
      <c r="FAS5" s="337"/>
      <c r="FAT5" s="337"/>
      <c r="FAU5" s="337"/>
      <c r="FAV5" s="337"/>
      <c r="FAW5" s="337"/>
      <c r="FAX5" s="337"/>
      <c r="FAY5" s="337"/>
      <c r="FAZ5" s="337"/>
      <c r="FBA5" s="337"/>
      <c r="FBB5" s="337"/>
      <c r="FBC5" s="337"/>
      <c r="FBD5" s="337"/>
      <c r="FBE5" s="337"/>
      <c r="FBF5" s="337"/>
      <c r="FBG5" s="337"/>
      <c r="FBH5" s="337"/>
      <c r="FBI5" s="337"/>
      <c r="FBJ5" s="337"/>
      <c r="FBK5" s="337"/>
      <c r="FBL5" s="337"/>
      <c r="FBM5" s="337"/>
      <c r="FBN5" s="337"/>
      <c r="FBO5" s="337"/>
      <c r="FBP5" s="337"/>
      <c r="FBQ5" s="337"/>
      <c r="FBR5" s="337"/>
      <c r="FBS5" s="337"/>
      <c r="FBT5" s="337"/>
      <c r="FBU5" s="337"/>
      <c r="FBV5" s="337"/>
      <c r="FBW5" s="337"/>
      <c r="FBX5" s="337"/>
      <c r="FBY5" s="337"/>
      <c r="FBZ5" s="337"/>
      <c r="FCA5" s="337"/>
      <c r="FCB5" s="337"/>
      <c r="FCC5" s="337"/>
      <c r="FCD5" s="337"/>
      <c r="FCE5" s="337"/>
      <c r="FCF5" s="337"/>
      <c r="FCG5" s="337"/>
      <c r="FCH5" s="337"/>
      <c r="FCI5" s="337"/>
      <c r="FCJ5" s="337"/>
      <c r="FCK5" s="337"/>
      <c r="FCL5" s="337"/>
      <c r="FCM5" s="337"/>
      <c r="FCN5" s="337"/>
      <c r="FCO5" s="337"/>
      <c r="FCP5" s="337"/>
      <c r="FCQ5" s="337"/>
      <c r="FCR5" s="337"/>
      <c r="FCS5" s="337"/>
      <c r="FCT5" s="337"/>
      <c r="FCU5" s="337"/>
      <c r="FCV5" s="337"/>
      <c r="FCW5" s="337"/>
      <c r="FCX5" s="337"/>
      <c r="FCY5" s="337"/>
      <c r="FCZ5" s="337"/>
      <c r="FDA5" s="337"/>
      <c r="FDB5" s="337"/>
      <c r="FDC5" s="337"/>
      <c r="FDD5" s="337"/>
      <c r="FDE5" s="337"/>
      <c r="FDF5" s="337"/>
      <c r="FDG5" s="337"/>
      <c r="FDH5" s="337"/>
      <c r="FDI5" s="337"/>
      <c r="FDJ5" s="337"/>
      <c r="FDK5" s="337"/>
      <c r="FDL5" s="337"/>
      <c r="FDM5" s="337"/>
      <c r="FDN5" s="337"/>
      <c r="FDO5" s="337"/>
      <c r="FDP5" s="337"/>
      <c r="FDQ5" s="337"/>
      <c r="FDR5" s="337"/>
      <c r="FDS5" s="337"/>
      <c r="FDT5" s="337"/>
      <c r="FDU5" s="337"/>
      <c r="FDV5" s="337"/>
      <c r="FDW5" s="337"/>
      <c r="FDX5" s="337"/>
      <c r="FDY5" s="337"/>
      <c r="FDZ5" s="337"/>
      <c r="FEA5" s="337"/>
      <c r="FEB5" s="337"/>
      <c r="FEC5" s="337"/>
      <c r="FED5" s="337"/>
      <c r="FEE5" s="337"/>
      <c r="FEF5" s="337"/>
      <c r="FEG5" s="337"/>
      <c r="FEH5" s="337"/>
      <c r="FEI5" s="337"/>
      <c r="FEJ5" s="337"/>
      <c r="FEK5" s="337"/>
      <c r="FEL5" s="337"/>
      <c r="FEM5" s="337"/>
      <c r="FEN5" s="337"/>
      <c r="FEO5" s="337"/>
      <c r="FEP5" s="337"/>
      <c r="FEQ5" s="337"/>
      <c r="FER5" s="337"/>
      <c r="FES5" s="337"/>
      <c r="FET5" s="337"/>
      <c r="FEU5" s="337"/>
      <c r="FEV5" s="337"/>
      <c r="FEW5" s="337"/>
      <c r="FEX5" s="337"/>
      <c r="FEY5" s="337"/>
      <c r="FEZ5" s="337"/>
      <c r="FFA5" s="337"/>
      <c r="FFB5" s="337"/>
      <c r="FFC5" s="337"/>
      <c r="FFD5" s="337"/>
      <c r="FFE5" s="337"/>
      <c r="FFF5" s="337"/>
      <c r="FFG5" s="337"/>
      <c r="FFH5" s="337"/>
      <c r="FFI5" s="337"/>
      <c r="FFJ5" s="337"/>
      <c r="FFK5" s="337"/>
      <c r="FFL5" s="337"/>
      <c r="FFM5" s="337"/>
      <c r="FFN5" s="337"/>
      <c r="FFO5" s="337"/>
      <c r="FFP5" s="337"/>
      <c r="FFQ5" s="337"/>
      <c r="FFR5" s="337"/>
      <c r="FFS5" s="337"/>
      <c r="FFT5" s="337"/>
      <c r="FFU5" s="337"/>
      <c r="FFV5" s="337"/>
      <c r="FFW5" s="337"/>
      <c r="FFX5" s="337"/>
      <c r="FFY5" s="337"/>
      <c r="FFZ5" s="337"/>
      <c r="FGA5" s="337"/>
      <c r="FGB5" s="337"/>
      <c r="FGC5" s="337"/>
      <c r="FGD5" s="337"/>
      <c r="FGE5" s="337"/>
      <c r="FGF5" s="337"/>
      <c r="FGG5" s="337"/>
      <c r="FGH5" s="337"/>
      <c r="FGI5" s="337"/>
      <c r="FGJ5" s="337"/>
      <c r="FGK5" s="337"/>
      <c r="FGL5" s="337"/>
      <c r="FGM5" s="337"/>
      <c r="FGN5" s="337"/>
      <c r="FGO5" s="337"/>
      <c r="FGP5" s="337"/>
      <c r="FGQ5" s="337"/>
      <c r="FGR5" s="337"/>
      <c r="FGS5" s="337"/>
      <c r="FGT5" s="337"/>
      <c r="FGU5" s="337"/>
      <c r="FGV5" s="337"/>
      <c r="FGW5" s="337"/>
      <c r="FGX5" s="337"/>
      <c r="FGY5" s="337"/>
      <c r="FGZ5" s="337"/>
      <c r="FHA5" s="337"/>
      <c r="FHB5" s="337"/>
      <c r="FHC5" s="337"/>
      <c r="FHD5" s="337"/>
      <c r="FHE5" s="337"/>
      <c r="FHF5" s="337"/>
      <c r="FHG5" s="337"/>
      <c r="FHH5" s="337"/>
      <c r="FHI5" s="337"/>
      <c r="FHJ5" s="337"/>
      <c r="FHK5" s="337"/>
      <c r="FHL5" s="337"/>
      <c r="FHM5" s="337"/>
      <c r="FHN5" s="337"/>
      <c r="FHO5" s="337"/>
      <c r="FHP5" s="337"/>
      <c r="FHQ5" s="337"/>
      <c r="FHR5" s="337"/>
      <c r="FHS5" s="337"/>
      <c r="FHT5" s="337"/>
      <c r="FHU5" s="337"/>
      <c r="FHV5" s="337"/>
      <c r="FHW5" s="337"/>
      <c r="FHX5" s="337"/>
      <c r="FHY5" s="337"/>
      <c r="FHZ5" s="337"/>
      <c r="FIA5" s="337"/>
      <c r="FIB5" s="337"/>
      <c r="FIC5" s="337"/>
      <c r="FID5" s="337"/>
      <c r="FIE5" s="337"/>
      <c r="FIF5" s="337"/>
      <c r="FIG5" s="337"/>
      <c r="FIH5" s="337"/>
      <c r="FII5" s="337"/>
      <c r="FIJ5" s="337"/>
      <c r="FIK5" s="337"/>
      <c r="FIL5" s="337"/>
      <c r="FIM5" s="337"/>
      <c r="FIN5" s="337"/>
      <c r="FIO5" s="337"/>
      <c r="FIP5" s="337"/>
      <c r="FIQ5" s="337"/>
      <c r="FIR5" s="337"/>
      <c r="FIS5" s="337"/>
      <c r="FIT5" s="337"/>
      <c r="FIU5" s="337"/>
      <c r="FIV5" s="337"/>
      <c r="FIW5" s="337"/>
      <c r="FIX5" s="337"/>
      <c r="FIY5" s="337"/>
      <c r="FIZ5" s="337"/>
      <c r="FJA5" s="337"/>
      <c r="FJB5" s="337"/>
      <c r="FJC5" s="337"/>
      <c r="FJD5" s="337"/>
      <c r="FJE5" s="337"/>
      <c r="FJF5" s="337"/>
      <c r="FJG5" s="337"/>
      <c r="FJH5" s="337"/>
      <c r="FJI5" s="337"/>
      <c r="FJJ5" s="337"/>
      <c r="FJK5" s="337"/>
      <c r="FJL5" s="337"/>
      <c r="FJM5" s="337"/>
      <c r="FJN5" s="337"/>
      <c r="FJO5" s="337"/>
      <c r="FJP5" s="337"/>
      <c r="FJQ5" s="337"/>
      <c r="FJR5" s="337"/>
      <c r="FJS5" s="337"/>
      <c r="FJT5" s="337"/>
      <c r="FJU5" s="337"/>
      <c r="FJV5" s="337"/>
      <c r="FJW5" s="337"/>
      <c r="FJX5" s="337"/>
      <c r="FJY5" s="337"/>
      <c r="FJZ5" s="337"/>
      <c r="FKA5" s="337"/>
      <c r="FKB5" s="337"/>
      <c r="FKC5" s="337"/>
      <c r="FKD5" s="337"/>
      <c r="FKE5" s="337"/>
      <c r="FKF5" s="337"/>
      <c r="FKG5" s="337"/>
      <c r="FKH5" s="337"/>
      <c r="FKI5" s="337"/>
      <c r="FKJ5" s="337"/>
      <c r="FKK5" s="337"/>
      <c r="FKL5" s="337"/>
      <c r="FKM5" s="337"/>
      <c r="FKN5" s="337"/>
      <c r="FKO5" s="337"/>
      <c r="FKP5" s="337"/>
      <c r="FKQ5" s="337"/>
      <c r="FKR5" s="337"/>
      <c r="FKS5" s="337"/>
      <c r="FKT5" s="337"/>
      <c r="FKU5" s="337"/>
      <c r="FKV5" s="337"/>
      <c r="FKW5" s="337"/>
      <c r="FKX5" s="337"/>
      <c r="FKY5" s="337"/>
      <c r="FKZ5" s="337"/>
      <c r="FLA5" s="337"/>
      <c r="FLB5" s="337"/>
      <c r="FLC5" s="337"/>
      <c r="FLD5" s="337"/>
      <c r="FLE5" s="337"/>
      <c r="FLF5" s="337"/>
      <c r="FLG5" s="337"/>
      <c r="FLH5" s="337"/>
      <c r="FLI5" s="337"/>
      <c r="FLJ5" s="337"/>
      <c r="FLK5" s="337"/>
      <c r="FLL5" s="337"/>
      <c r="FLM5" s="337"/>
      <c r="FLN5" s="337"/>
      <c r="FLO5" s="337"/>
      <c r="FLP5" s="337"/>
      <c r="FLQ5" s="337"/>
      <c r="FLR5" s="337"/>
      <c r="FLS5" s="337"/>
      <c r="FLT5" s="337"/>
      <c r="FLU5" s="337"/>
      <c r="FLV5" s="337"/>
      <c r="FLW5" s="337"/>
      <c r="FLX5" s="337"/>
      <c r="FLY5" s="337"/>
      <c r="FLZ5" s="337"/>
      <c r="FMA5" s="337"/>
      <c r="FMB5" s="337"/>
      <c r="FMC5" s="337"/>
      <c r="FMD5" s="337"/>
      <c r="FME5" s="337"/>
      <c r="FMF5" s="337"/>
      <c r="FMG5" s="337"/>
      <c r="FMH5" s="337"/>
      <c r="FMI5" s="337"/>
      <c r="FMJ5" s="337"/>
      <c r="FMK5" s="337"/>
      <c r="FML5" s="337"/>
      <c r="FMM5" s="337"/>
      <c r="FMN5" s="337"/>
      <c r="FMO5" s="337"/>
      <c r="FMP5" s="337"/>
      <c r="FMQ5" s="337"/>
      <c r="FMR5" s="337"/>
      <c r="FMS5" s="337"/>
      <c r="FMT5" s="337"/>
      <c r="FMU5" s="337"/>
      <c r="FMV5" s="337"/>
      <c r="FMW5" s="337"/>
      <c r="FMX5" s="337"/>
      <c r="FMY5" s="337"/>
      <c r="FMZ5" s="337"/>
      <c r="FNA5" s="337"/>
      <c r="FNB5" s="337"/>
      <c r="FNC5" s="337"/>
      <c r="FND5" s="337"/>
      <c r="FNE5" s="337"/>
      <c r="FNF5" s="337"/>
      <c r="FNG5" s="337"/>
      <c r="FNH5" s="337"/>
      <c r="FNI5" s="337"/>
      <c r="FNJ5" s="337"/>
      <c r="FNK5" s="337"/>
      <c r="FNL5" s="337"/>
      <c r="FNM5" s="337"/>
      <c r="FNN5" s="337"/>
      <c r="FNO5" s="337"/>
      <c r="FNP5" s="337"/>
      <c r="FNQ5" s="337"/>
      <c r="FNR5" s="337"/>
      <c r="FNS5" s="337"/>
      <c r="FNT5" s="337"/>
      <c r="FNU5" s="337"/>
      <c r="FNV5" s="337"/>
      <c r="FNW5" s="337"/>
      <c r="FNX5" s="337"/>
      <c r="FNY5" s="337"/>
      <c r="FNZ5" s="337"/>
      <c r="FOA5" s="337"/>
      <c r="FOB5" s="337"/>
      <c r="FOC5" s="337"/>
      <c r="FOD5" s="337"/>
      <c r="FOE5" s="337"/>
      <c r="FOF5" s="337"/>
      <c r="FOG5" s="337"/>
      <c r="FOH5" s="337"/>
      <c r="FOI5" s="337"/>
      <c r="FOJ5" s="337"/>
      <c r="FOK5" s="337"/>
      <c r="FOL5" s="337"/>
      <c r="FOM5" s="337"/>
      <c r="FON5" s="337"/>
      <c r="FOO5" s="337"/>
      <c r="FOP5" s="337"/>
      <c r="FOQ5" s="337"/>
      <c r="FOR5" s="337"/>
      <c r="FOS5" s="337"/>
      <c r="FOT5" s="337"/>
      <c r="FOU5" s="337"/>
      <c r="FOV5" s="337"/>
      <c r="FOW5" s="337"/>
      <c r="FOX5" s="337"/>
      <c r="FOY5" s="337"/>
      <c r="FOZ5" s="337"/>
      <c r="FPA5" s="337"/>
      <c r="FPB5" s="337"/>
      <c r="FPC5" s="337"/>
      <c r="FPD5" s="337"/>
      <c r="FPE5" s="337"/>
      <c r="FPF5" s="337"/>
      <c r="FPG5" s="337"/>
      <c r="FPH5" s="337"/>
      <c r="FPI5" s="337"/>
      <c r="FPJ5" s="337"/>
      <c r="FPK5" s="337"/>
      <c r="FPL5" s="337"/>
      <c r="FPM5" s="337"/>
      <c r="FPN5" s="337"/>
      <c r="FPO5" s="337"/>
      <c r="FPP5" s="337"/>
      <c r="FPQ5" s="337"/>
      <c r="FPR5" s="337"/>
      <c r="FPS5" s="337"/>
      <c r="FPT5" s="337"/>
      <c r="FPU5" s="337"/>
      <c r="FPV5" s="337"/>
      <c r="FPW5" s="337"/>
      <c r="FPX5" s="337"/>
      <c r="FPY5" s="337"/>
      <c r="FPZ5" s="337"/>
      <c r="FQA5" s="337"/>
      <c r="FQB5" s="337"/>
      <c r="FQC5" s="337"/>
      <c r="FQD5" s="337"/>
      <c r="FQE5" s="337"/>
      <c r="FQF5" s="337"/>
      <c r="FQG5" s="337"/>
      <c r="FQH5" s="337"/>
      <c r="FQI5" s="337"/>
      <c r="FQJ5" s="337"/>
      <c r="FQK5" s="337"/>
      <c r="FQL5" s="337"/>
      <c r="FQM5" s="337"/>
      <c r="FQN5" s="337"/>
      <c r="FQO5" s="337"/>
      <c r="FQP5" s="337"/>
      <c r="FQQ5" s="337"/>
      <c r="FQR5" s="337"/>
      <c r="FQS5" s="337"/>
      <c r="FQT5" s="337"/>
      <c r="FQU5" s="337"/>
      <c r="FQV5" s="337"/>
      <c r="FQW5" s="337"/>
      <c r="FQX5" s="337"/>
      <c r="FQY5" s="337"/>
      <c r="FQZ5" s="337"/>
      <c r="FRA5" s="337"/>
      <c r="FRB5" s="337"/>
      <c r="FRC5" s="337"/>
      <c r="FRD5" s="337"/>
      <c r="FRE5" s="337"/>
      <c r="FRF5" s="337"/>
      <c r="FRG5" s="337"/>
      <c r="FRH5" s="337"/>
      <c r="FRI5" s="337"/>
      <c r="FRJ5" s="337"/>
      <c r="FRK5" s="337"/>
      <c r="FRL5" s="337"/>
      <c r="FRM5" s="337"/>
      <c r="FRN5" s="337"/>
      <c r="FRO5" s="337"/>
      <c r="FRP5" s="337"/>
      <c r="FRQ5" s="337"/>
      <c r="FRR5" s="337"/>
      <c r="FRS5" s="337"/>
      <c r="FRT5" s="337"/>
      <c r="FRU5" s="337"/>
      <c r="FRV5" s="337"/>
      <c r="FRW5" s="337"/>
      <c r="FRX5" s="337"/>
      <c r="FRY5" s="337"/>
      <c r="FRZ5" s="337"/>
      <c r="FSA5" s="337"/>
      <c r="FSB5" s="337"/>
      <c r="FSC5" s="337"/>
      <c r="FSD5" s="337"/>
      <c r="FSE5" s="337"/>
      <c r="FSF5" s="337"/>
      <c r="FSG5" s="337"/>
      <c r="FSH5" s="337"/>
      <c r="FSI5" s="337"/>
      <c r="FSJ5" s="337"/>
      <c r="FSK5" s="337"/>
      <c r="FSL5" s="337"/>
      <c r="FSM5" s="337"/>
      <c r="FSN5" s="337"/>
      <c r="FSO5" s="337"/>
      <c r="FSP5" s="337"/>
      <c r="FSQ5" s="337"/>
      <c r="FSR5" s="337"/>
      <c r="FSS5" s="337"/>
      <c r="FST5" s="337"/>
      <c r="FSU5" s="337"/>
      <c r="FSV5" s="337"/>
      <c r="FSW5" s="337"/>
      <c r="FSX5" s="337"/>
      <c r="FSY5" s="337"/>
      <c r="FSZ5" s="337"/>
      <c r="FTA5" s="337"/>
      <c r="FTB5" s="337"/>
      <c r="FTC5" s="337"/>
      <c r="FTD5" s="337"/>
      <c r="FTE5" s="337"/>
      <c r="FTF5" s="337"/>
      <c r="FTG5" s="337"/>
      <c r="FTH5" s="337"/>
      <c r="FTI5" s="337"/>
      <c r="FTJ5" s="337"/>
      <c r="FTK5" s="337"/>
      <c r="FTL5" s="337"/>
      <c r="FTM5" s="337"/>
      <c r="FTN5" s="337"/>
      <c r="FTO5" s="337"/>
      <c r="FTP5" s="337"/>
      <c r="FTQ5" s="337"/>
      <c r="FTR5" s="337"/>
      <c r="FTS5" s="337"/>
      <c r="FTT5" s="337"/>
      <c r="FTU5" s="337"/>
      <c r="FTV5" s="337"/>
      <c r="FTW5" s="337"/>
      <c r="FTX5" s="337"/>
      <c r="FTY5" s="337"/>
      <c r="FTZ5" s="337"/>
      <c r="FUA5" s="337"/>
      <c r="FUB5" s="337"/>
      <c r="FUC5" s="337"/>
      <c r="FUD5" s="337"/>
      <c r="FUE5" s="337"/>
      <c r="FUF5" s="337"/>
      <c r="FUG5" s="337"/>
      <c r="FUH5" s="337"/>
      <c r="FUI5" s="337"/>
      <c r="FUJ5" s="337"/>
      <c r="FUK5" s="337"/>
      <c r="FUL5" s="337"/>
      <c r="FUM5" s="337"/>
      <c r="FUN5" s="337"/>
      <c r="FUO5" s="337"/>
      <c r="FUP5" s="337"/>
      <c r="FUQ5" s="337"/>
      <c r="FUR5" s="337"/>
      <c r="FUS5" s="337"/>
      <c r="FUT5" s="337"/>
      <c r="FUU5" s="337"/>
      <c r="FUV5" s="337"/>
      <c r="FUW5" s="337"/>
      <c r="FUX5" s="337"/>
      <c r="FUY5" s="337"/>
      <c r="FUZ5" s="337"/>
      <c r="FVA5" s="337"/>
      <c r="FVB5" s="337"/>
      <c r="FVC5" s="337"/>
      <c r="FVD5" s="337"/>
      <c r="FVE5" s="337"/>
      <c r="FVF5" s="337"/>
      <c r="FVG5" s="337"/>
      <c r="FVH5" s="337"/>
      <c r="FVI5" s="337"/>
      <c r="FVJ5" s="337"/>
      <c r="FVK5" s="337"/>
      <c r="FVL5" s="337"/>
      <c r="FVM5" s="337"/>
      <c r="FVN5" s="337"/>
      <c r="FVO5" s="337"/>
      <c r="FVP5" s="337"/>
      <c r="FVQ5" s="337"/>
      <c r="FVR5" s="337"/>
      <c r="FVS5" s="337"/>
      <c r="FVT5" s="337"/>
      <c r="FVU5" s="337"/>
      <c r="FVV5" s="337"/>
      <c r="FVW5" s="337"/>
      <c r="FVX5" s="337"/>
      <c r="FVY5" s="337"/>
      <c r="FVZ5" s="337"/>
      <c r="FWA5" s="337"/>
      <c r="FWB5" s="337"/>
      <c r="FWC5" s="337"/>
      <c r="FWD5" s="337"/>
      <c r="FWE5" s="337"/>
      <c r="FWF5" s="337"/>
      <c r="FWG5" s="337"/>
      <c r="FWH5" s="337"/>
      <c r="FWI5" s="337"/>
      <c r="FWJ5" s="337"/>
      <c r="FWK5" s="337"/>
      <c r="FWL5" s="337"/>
      <c r="FWM5" s="337"/>
      <c r="FWN5" s="337"/>
      <c r="FWO5" s="337"/>
      <c r="FWP5" s="337"/>
      <c r="FWQ5" s="337"/>
      <c r="FWR5" s="337"/>
      <c r="FWS5" s="337"/>
      <c r="FWT5" s="337"/>
      <c r="FWU5" s="337"/>
      <c r="FWV5" s="337"/>
      <c r="FWW5" s="337"/>
      <c r="FWX5" s="337"/>
      <c r="FWY5" s="337"/>
      <c r="FWZ5" s="337"/>
      <c r="FXA5" s="337"/>
      <c r="FXB5" s="337"/>
      <c r="FXC5" s="337"/>
      <c r="FXD5" s="337"/>
      <c r="FXE5" s="337"/>
      <c r="FXF5" s="337"/>
      <c r="FXG5" s="337"/>
      <c r="FXH5" s="337"/>
      <c r="FXI5" s="337"/>
      <c r="FXJ5" s="337"/>
      <c r="FXK5" s="337"/>
      <c r="FXL5" s="337"/>
      <c r="FXM5" s="337"/>
      <c r="FXN5" s="337"/>
      <c r="FXO5" s="337"/>
      <c r="FXP5" s="337"/>
      <c r="FXQ5" s="337"/>
      <c r="FXR5" s="337"/>
      <c r="FXS5" s="337"/>
      <c r="FXT5" s="337"/>
      <c r="FXU5" s="337"/>
      <c r="FXV5" s="337"/>
      <c r="FXW5" s="337"/>
      <c r="FXX5" s="337"/>
      <c r="FXY5" s="337"/>
      <c r="FXZ5" s="337"/>
      <c r="FYA5" s="337"/>
      <c r="FYB5" s="337"/>
      <c r="FYC5" s="337"/>
      <c r="FYD5" s="337"/>
      <c r="FYE5" s="337"/>
      <c r="FYF5" s="337"/>
      <c r="FYG5" s="337"/>
      <c r="FYH5" s="337"/>
      <c r="FYI5" s="337"/>
      <c r="FYJ5" s="337"/>
      <c r="FYK5" s="337"/>
      <c r="FYL5" s="337"/>
      <c r="FYM5" s="337"/>
      <c r="FYN5" s="337"/>
      <c r="FYO5" s="337"/>
      <c r="FYP5" s="337"/>
      <c r="FYQ5" s="337"/>
      <c r="FYR5" s="337"/>
      <c r="FYS5" s="337"/>
      <c r="FYT5" s="337"/>
      <c r="FYU5" s="337"/>
      <c r="FYV5" s="337"/>
      <c r="FYW5" s="337"/>
      <c r="FYX5" s="337"/>
      <c r="FYY5" s="337"/>
      <c r="FYZ5" s="337"/>
      <c r="FZA5" s="337"/>
      <c r="FZB5" s="337"/>
      <c r="FZC5" s="337"/>
      <c r="FZD5" s="337"/>
      <c r="FZE5" s="337"/>
      <c r="FZF5" s="337"/>
      <c r="FZG5" s="337"/>
      <c r="FZH5" s="337"/>
      <c r="FZI5" s="337"/>
      <c r="FZJ5" s="337"/>
      <c r="FZK5" s="337"/>
      <c r="FZL5" s="337"/>
      <c r="FZM5" s="337"/>
      <c r="FZN5" s="337"/>
      <c r="FZO5" s="337"/>
      <c r="FZP5" s="337"/>
      <c r="FZQ5" s="337"/>
      <c r="FZR5" s="337"/>
      <c r="FZS5" s="337"/>
      <c r="FZT5" s="337"/>
      <c r="FZU5" s="337"/>
      <c r="FZV5" s="337"/>
      <c r="FZW5" s="337"/>
      <c r="FZX5" s="337"/>
      <c r="FZY5" s="337"/>
      <c r="FZZ5" s="337"/>
      <c r="GAA5" s="337"/>
      <c r="GAB5" s="337"/>
      <c r="GAC5" s="337"/>
      <c r="GAD5" s="337"/>
      <c r="GAE5" s="337"/>
      <c r="GAF5" s="337"/>
      <c r="GAG5" s="337"/>
      <c r="GAH5" s="337"/>
      <c r="GAI5" s="337"/>
      <c r="GAJ5" s="337"/>
      <c r="GAK5" s="337"/>
      <c r="GAL5" s="337"/>
      <c r="GAM5" s="337"/>
      <c r="GAN5" s="337"/>
      <c r="GAO5" s="337"/>
      <c r="GAP5" s="337"/>
      <c r="GAQ5" s="337"/>
      <c r="GAR5" s="337"/>
      <c r="GAS5" s="337"/>
      <c r="GAT5" s="337"/>
      <c r="GAU5" s="337"/>
      <c r="GAV5" s="337"/>
      <c r="GAW5" s="337"/>
      <c r="GAX5" s="337"/>
      <c r="GAY5" s="337"/>
      <c r="GAZ5" s="337"/>
      <c r="GBA5" s="337"/>
      <c r="GBB5" s="337"/>
      <c r="GBC5" s="337"/>
      <c r="GBD5" s="337"/>
      <c r="GBE5" s="337"/>
      <c r="GBF5" s="337"/>
      <c r="GBG5" s="337"/>
      <c r="GBH5" s="337"/>
      <c r="GBI5" s="337"/>
      <c r="GBJ5" s="337"/>
      <c r="GBK5" s="337"/>
      <c r="GBL5" s="337"/>
      <c r="GBM5" s="337"/>
      <c r="GBN5" s="337"/>
      <c r="GBO5" s="337"/>
      <c r="GBP5" s="337"/>
      <c r="GBQ5" s="337"/>
      <c r="GBR5" s="337"/>
      <c r="GBS5" s="337"/>
      <c r="GBT5" s="337"/>
      <c r="GBU5" s="337"/>
      <c r="GBV5" s="337"/>
      <c r="GBW5" s="337"/>
      <c r="GBX5" s="337"/>
      <c r="GBY5" s="337"/>
      <c r="GBZ5" s="337"/>
      <c r="GCA5" s="337"/>
      <c r="GCB5" s="337"/>
      <c r="GCC5" s="337"/>
      <c r="GCD5" s="337"/>
      <c r="GCE5" s="337"/>
      <c r="GCF5" s="337"/>
      <c r="GCG5" s="337"/>
      <c r="GCH5" s="337"/>
      <c r="GCI5" s="337"/>
      <c r="GCJ5" s="337"/>
      <c r="GCK5" s="337"/>
      <c r="GCL5" s="337"/>
      <c r="GCM5" s="337"/>
      <c r="GCN5" s="337"/>
      <c r="GCO5" s="337"/>
      <c r="GCP5" s="337"/>
      <c r="GCQ5" s="337"/>
      <c r="GCR5" s="337"/>
      <c r="GCS5" s="337"/>
      <c r="GCT5" s="337"/>
      <c r="GCU5" s="337"/>
      <c r="GCV5" s="337"/>
      <c r="GCW5" s="337"/>
      <c r="GCX5" s="337"/>
      <c r="GCY5" s="337"/>
      <c r="GCZ5" s="337"/>
      <c r="GDA5" s="337"/>
      <c r="GDB5" s="337"/>
      <c r="GDC5" s="337"/>
      <c r="GDD5" s="337"/>
      <c r="GDE5" s="337"/>
      <c r="GDF5" s="337"/>
      <c r="GDG5" s="337"/>
      <c r="GDH5" s="337"/>
      <c r="GDI5" s="337"/>
      <c r="GDJ5" s="337"/>
      <c r="GDK5" s="337"/>
      <c r="GDL5" s="337"/>
      <c r="GDM5" s="337"/>
      <c r="GDN5" s="337"/>
      <c r="GDO5" s="337"/>
      <c r="GDP5" s="337"/>
      <c r="GDQ5" s="337"/>
      <c r="GDR5" s="337"/>
      <c r="GDS5" s="337"/>
      <c r="GDT5" s="337"/>
      <c r="GDU5" s="337"/>
      <c r="GDV5" s="337"/>
      <c r="GDW5" s="337"/>
      <c r="GDX5" s="337"/>
      <c r="GDY5" s="337"/>
      <c r="GDZ5" s="337"/>
      <c r="GEA5" s="337"/>
      <c r="GEB5" s="337"/>
      <c r="GEC5" s="337"/>
      <c r="GED5" s="337"/>
      <c r="GEE5" s="337"/>
      <c r="GEF5" s="337"/>
      <c r="GEG5" s="337"/>
      <c r="GEH5" s="337"/>
      <c r="GEI5" s="337"/>
      <c r="GEJ5" s="337"/>
      <c r="GEK5" s="337"/>
      <c r="GEL5" s="337"/>
      <c r="GEM5" s="337"/>
      <c r="GEN5" s="337"/>
      <c r="GEO5" s="337"/>
      <c r="GEP5" s="337"/>
      <c r="GEQ5" s="337"/>
      <c r="GER5" s="337"/>
      <c r="GES5" s="337"/>
      <c r="GET5" s="337"/>
      <c r="GEU5" s="337"/>
      <c r="GEV5" s="337"/>
      <c r="GEW5" s="337"/>
      <c r="GEX5" s="337"/>
      <c r="GEY5" s="337"/>
      <c r="GEZ5" s="337"/>
      <c r="GFA5" s="337"/>
      <c r="GFB5" s="337"/>
      <c r="GFC5" s="337"/>
      <c r="GFD5" s="337"/>
      <c r="GFE5" s="337"/>
      <c r="GFF5" s="337"/>
      <c r="GFG5" s="337"/>
      <c r="GFH5" s="337"/>
      <c r="GFI5" s="337"/>
      <c r="GFJ5" s="337"/>
      <c r="GFK5" s="337"/>
      <c r="GFL5" s="337"/>
      <c r="GFM5" s="337"/>
      <c r="GFN5" s="337"/>
      <c r="GFO5" s="337"/>
      <c r="GFP5" s="337"/>
      <c r="GFQ5" s="337"/>
      <c r="GFR5" s="337"/>
      <c r="GFS5" s="337"/>
      <c r="GFT5" s="337"/>
      <c r="GFU5" s="337"/>
      <c r="GFV5" s="337"/>
      <c r="GFW5" s="337"/>
      <c r="GFX5" s="337"/>
      <c r="GFY5" s="337"/>
      <c r="GFZ5" s="337"/>
      <c r="GGA5" s="337"/>
      <c r="GGB5" s="337"/>
      <c r="GGC5" s="337"/>
      <c r="GGD5" s="337"/>
      <c r="GGE5" s="337"/>
      <c r="GGF5" s="337"/>
      <c r="GGG5" s="337"/>
      <c r="GGH5" s="337"/>
      <c r="GGI5" s="337"/>
      <c r="GGJ5" s="337"/>
      <c r="GGK5" s="337"/>
      <c r="GGL5" s="337"/>
      <c r="GGM5" s="337"/>
      <c r="GGN5" s="337"/>
      <c r="GGO5" s="337"/>
      <c r="GGP5" s="337"/>
      <c r="GGQ5" s="337"/>
      <c r="GGR5" s="337"/>
      <c r="GGS5" s="337"/>
      <c r="GGT5" s="337"/>
      <c r="GGU5" s="337"/>
      <c r="GGV5" s="337"/>
      <c r="GGW5" s="337"/>
      <c r="GGX5" s="337"/>
      <c r="GGY5" s="337"/>
      <c r="GGZ5" s="337"/>
      <c r="GHA5" s="337"/>
      <c r="GHB5" s="337"/>
      <c r="GHC5" s="337"/>
      <c r="GHD5" s="337"/>
      <c r="GHE5" s="337"/>
      <c r="GHF5" s="337"/>
      <c r="GHG5" s="337"/>
      <c r="GHH5" s="337"/>
      <c r="GHI5" s="337"/>
      <c r="GHJ5" s="337"/>
      <c r="GHK5" s="337"/>
      <c r="GHL5" s="337"/>
      <c r="GHM5" s="337"/>
      <c r="GHN5" s="337"/>
      <c r="GHO5" s="337"/>
      <c r="GHP5" s="337"/>
      <c r="GHQ5" s="337"/>
      <c r="GHR5" s="337"/>
      <c r="GHS5" s="337"/>
      <c r="GHT5" s="337"/>
      <c r="GHU5" s="337"/>
      <c r="GHV5" s="337"/>
      <c r="GHW5" s="337"/>
      <c r="GHX5" s="337"/>
      <c r="GHY5" s="337"/>
      <c r="GHZ5" s="337"/>
      <c r="GIA5" s="337"/>
      <c r="GIB5" s="337"/>
      <c r="GIC5" s="337"/>
      <c r="GID5" s="337"/>
      <c r="GIE5" s="337"/>
      <c r="GIF5" s="337"/>
      <c r="GIG5" s="337"/>
      <c r="GIH5" s="337"/>
      <c r="GII5" s="337"/>
      <c r="GIJ5" s="337"/>
      <c r="GIK5" s="337"/>
      <c r="GIL5" s="337"/>
      <c r="GIM5" s="337"/>
      <c r="GIN5" s="337"/>
      <c r="GIO5" s="337"/>
      <c r="GIP5" s="337"/>
      <c r="GIQ5" s="337"/>
      <c r="GIR5" s="337"/>
      <c r="GIS5" s="337"/>
      <c r="GIT5" s="337"/>
      <c r="GIU5" s="337"/>
      <c r="GIV5" s="337"/>
      <c r="GIW5" s="337"/>
      <c r="GIX5" s="337"/>
      <c r="GIY5" s="337"/>
      <c r="GIZ5" s="337"/>
      <c r="GJA5" s="337"/>
      <c r="GJB5" s="337"/>
      <c r="GJC5" s="337"/>
      <c r="GJD5" s="337"/>
      <c r="GJE5" s="337"/>
      <c r="GJF5" s="337"/>
      <c r="GJG5" s="337"/>
      <c r="GJH5" s="337"/>
      <c r="GJI5" s="337"/>
      <c r="GJJ5" s="337"/>
      <c r="GJK5" s="337"/>
      <c r="GJL5" s="337"/>
      <c r="GJM5" s="337"/>
      <c r="GJN5" s="337"/>
      <c r="GJO5" s="337"/>
      <c r="GJP5" s="337"/>
      <c r="GJQ5" s="337"/>
      <c r="GJR5" s="337"/>
      <c r="GJS5" s="337"/>
      <c r="GJT5" s="337"/>
      <c r="GJU5" s="337"/>
      <c r="GJV5" s="337"/>
      <c r="GJW5" s="337"/>
      <c r="GJX5" s="337"/>
      <c r="GJY5" s="337"/>
      <c r="GJZ5" s="337"/>
      <c r="GKA5" s="337"/>
      <c r="GKB5" s="337"/>
      <c r="GKC5" s="337"/>
      <c r="GKD5" s="337"/>
      <c r="GKE5" s="337"/>
      <c r="GKF5" s="337"/>
      <c r="GKG5" s="337"/>
      <c r="GKH5" s="337"/>
      <c r="GKI5" s="337"/>
      <c r="GKJ5" s="337"/>
      <c r="GKK5" s="337"/>
      <c r="GKL5" s="337"/>
      <c r="GKM5" s="337"/>
      <c r="GKN5" s="337"/>
      <c r="GKO5" s="337"/>
      <c r="GKP5" s="337"/>
      <c r="GKQ5" s="337"/>
      <c r="GKR5" s="337"/>
      <c r="GKS5" s="337"/>
      <c r="GKT5" s="337"/>
      <c r="GKU5" s="337"/>
      <c r="GKV5" s="337"/>
      <c r="GKW5" s="337"/>
      <c r="GKX5" s="337"/>
      <c r="GKY5" s="337"/>
      <c r="GKZ5" s="337"/>
      <c r="GLA5" s="337"/>
      <c r="GLB5" s="337"/>
      <c r="GLC5" s="337"/>
      <c r="GLD5" s="337"/>
      <c r="GLE5" s="337"/>
      <c r="GLF5" s="337"/>
      <c r="GLG5" s="337"/>
      <c r="GLH5" s="337"/>
      <c r="GLI5" s="337"/>
      <c r="GLJ5" s="337"/>
      <c r="GLK5" s="337"/>
      <c r="GLL5" s="337"/>
      <c r="GLM5" s="337"/>
      <c r="GLN5" s="337"/>
      <c r="GLO5" s="337"/>
      <c r="GLP5" s="337"/>
      <c r="GLQ5" s="337"/>
      <c r="GLR5" s="337"/>
      <c r="GLS5" s="337"/>
      <c r="GLT5" s="337"/>
      <c r="GLU5" s="337"/>
      <c r="GLV5" s="337"/>
      <c r="GLW5" s="337"/>
      <c r="GLX5" s="337"/>
      <c r="GLY5" s="337"/>
      <c r="GLZ5" s="337"/>
      <c r="GMA5" s="337"/>
      <c r="GMB5" s="337"/>
      <c r="GMC5" s="337"/>
      <c r="GMD5" s="337"/>
      <c r="GME5" s="337"/>
      <c r="GMF5" s="337"/>
      <c r="GMG5" s="337"/>
      <c r="GMH5" s="337"/>
      <c r="GMI5" s="337"/>
      <c r="GMJ5" s="337"/>
      <c r="GMK5" s="337"/>
      <c r="GML5" s="337"/>
      <c r="GMM5" s="337"/>
      <c r="GMN5" s="337"/>
      <c r="GMO5" s="337"/>
      <c r="GMP5" s="337"/>
      <c r="GMQ5" s="337"/>
      <c r="GMR5" s="337"/>
      <c r="GMS5" s="337"/>
      <c r="GMT5" s="337"/>
      <c r="GMU5" s="337"/>
      <c r="GMV5" s="337"/>
      <c r="GMW5" s="337"/>
      <c r="GMX5" s="337"/>
      <c r="GMY5" s="337"/>
      <c r="GMZ5" s="337"/>
      <c r="GNA5" s="337"/>
      <c r="GNB5" s="337"/>
      <c r="GNC5" s="337"/>
      <c r="GND5" s="337"/>
      <c r="GNE5" s="337"/>
      <c r="GNF5" s="337"/>
      <c r="GNG5" s="337"/>
      <c r="GNH5" s="337"/>
      <c r="GNI5" s="337"/>
      <c r="GNJ5" s="337"/>
      <c r="GNK5" s="337"/>
      <c r="GNL5" s="337"/>
      <c r="GNM5" s="337"/>
      <c r="GNN5" s="337"/>
      <c r="GNO5" s="337"/>
      <c r="GNP5" s="337"/>
      <c r="GNQ5" s="337"/>
      <c r="GNR5" s="337"/>
      <c r="GNS5" s="337"/>
      <c r="GNT5" s="337"/>
      <c r="GNU5" s="337"/>
      <c r="GNV5" s="337"/>
      <c r="GNW5" s="337"/>
      <c r="GNX5" s="337"/>
      <c r="GNY5" s="337"/>
      <c r="GNZ5" s="337"/>
      <c r="GOA5" s="337"/>
      <c r="GOB5" s="337"/>
      <c r="GOC5" s="337"/>
      <c r="GOD5" s="337"/>
      <c r="GOE5" s="337"/>
      <c r="GOF5" s="337"/>
      <c r="GOG5" s="337"/>
      <c r="GOH5" s="337"/>
      <c r="GOI5" s="337"/>
      <c r="GOJ5" s="337"/>
      <c r="GOK5" s="337"/>
      <c r="GOL5" s="337"/>
      <c r="GOM5" s="337"/>
      <c r="GON5" s="337"/>
      <c r="GOO5" s="337"/>
      <c r="GOP5" s="337"/>
      <c r="GOQ5" s="337"/>
      <c r="GOR5" s="337"/>
      <c r="GOS5" s="337"/>
      <c r="GOT5" s="337"/>
      <c r="GOU5" s="337"/>
      <c r="GOV5" s="337"/>
      <c r="GOW5" s="337"/>
      <c r="GOX5" s="337"/>
      <c r="GOY5" s="337"/>
      <c r="GOZ5" s="337"/>
      <c r="GPA5" s="337"/>
      <c r="GPB5" s="337"/>
      <c r="GPC5" s="337"/>
      <c r="GPD5" s="337"/>
      <c r="GPE5" s="337"/>
      <c r="GPF5" s="337"/>
      <c r="GPG5" s="337"/>
      <c r="GPH5" s="337"/>
      <c r="GPI5" s="337"/>
      <c r="GPJ5" s="337"/>
      <c r="GPK5" s="337"/>
      <c r="GPL5" s="337"/>
      <c r="GPM5" s="337"/>
      <c r="GPN5" s="337"/>
      <c r="GPO5" s="337"/>
      <c r="GPP5" s="337"/>
      <c r="GPQ5" s="337"/>
      <c r="GPR5" s="337"/>
      <c r="GPS5" s="337"/>
      <c r="GPT5" s="337"/>
      <c r="GPU5" s="337"/>
      <c r="GPV5" s="337"/>
      <c r="GPW5" s="337"/>
      <c r="GPX5" s="337"/>
      <c r="GPY5" s="337"/>
      <c r="GPZ5" s="337"/>
      <c r="GQA5" s="337"/>
      <c r="GQB5" s="337"/>
      <c r="GQC5" s="337"/>
      <c r="GQD5" s="337"/>
      <c r="GQE5" s="337"/>
      <c r="GQF5" s="337"/>
      <c r="GQG5" s="337"/>
      <c r="GQH5" s="337"/>
      <c r="GQI5" s="337"/>
      <c r="GQJ5" s="337"/>
      <c r="GQK5" s="337"/>
      <c r="GQL5" s="337"/>
      <c r="GQM5" s="337"/>
      <c r="GQN5" s="337"/>
      <c r="GQO5" s="337"/>
      <c r="GQP5" s="337"/>
      <c r="GQQ5" s="337"/>
      <c r="GQR5" s="337"/>
      <c r="GQS5" s="337"/>
      <c r="GQT5" s="337"/>
      <c r="GQU5" s="337"/>
      <c r="GQV5" s="337"/>
      <c r="GQW5" s="337"/>
      <c r="GQX5" s="337"/>
      <c r="GQY5" s="337"/>
      <c r="GQZ5" s="337"/>
      <c r="GRA5" s="337"/>
      <c r="GRB5" s="337"/>
      <c r="GRC5" s="337"/>
      <c r="GRD5" s="337"/>
      <c r="GRE5" s="337"/>
      <c r="GRF5" s="337"/>
      <c r="GRG5" s="337"/>
      <c r="GRH5" s="337"/>
      <c r="GRI5" s="337"/>
      <c r="GRJ5" s="337"/>
      <c r="GRK5" s="337"/>
      <c r="GRL5" s="337"/>
      <c r="GRM5" s="337"/>
      <c r="GRN5" s="337"/>
      <c r="GRO5" s="337"/>
      <c r="GRP5" s="337"/>
      <c r="GRQ5" s="337"/>
      <c r="GRR5" s="337"/>
      <c r="GRS5" s="337"/>
      <c r="GRT5" s="337"/>
      <c r="GRU5" s="337"/>
      <c r="GRV5" s="337"/>
      <c r="GRW5" s="337"/>
      <c r="GRX5" s="337"/>
      <c r="GRY5" s="337"/>
      <c r="GRZ5" s="337"/>
      <c r="GSA5" s="337"/>
      <c r="GSB5" s="337"/>
      <c r="GSC5" s="337"/>
      <c r="GSD5" s="337"/>
      <c r="GSE5" s="337"/>
      <c r="GSF5" s="337"/>
      <c r="GSG5" s="337"/>
      <c r="GSH5" s="337"/>
      <c r="GSI5" s="337"/>
      <c r="GSJ5" s="337"/>
      <c r="GSK5" s="337"/>
      <c r="GSL5" s="337"/>
      <c r="GSM5" s="337"/>
      <c r="GSN5" s="337"/>
      <c r="GSO5" s="337"/>
      <c r="GSP5" s="337"/>
      <c r="GSQ5" s="337"/>
      <c r="GSR5" s="337"/>
      <c r="GSS5" s="337"/>
      <c r="GST5" s="337"/>
      <c r="GSU5" s="337"/>
      <c r="GSV5" s="337"/>
      <c r="GSW5" s="337"/>
      <c r="GSX5" s="337"/>
      <c r="GSY5" s="337"/>
      <c r="GSZ5" s="337"/>
      <c r="GTA5" s="337"/>
      <c r="GTB5" s="337"/>
      <c r="GTC5" s="337"/>
      <c r="GTD5" s="337"/>
      <c r="GTE5" s="337"/>
      <c r="GTF5" s="337"/>
      <c r="GTG5" s="337"/>
      <c r="GTH5" s="337"/>
      <c r="GTI5" s="337"/>
      <c r="GTJ5" s="337"/>
      <c r="GTK5" s="337"/>
      <c r="GTL5" s="337"/>
      <c r="GTM5" s="337"/>
      <c r="GTN5" s="337"/>
      <c r="GTO5" s="337"/>
      <c r="GTP5" s="337"/>
      <c r="GTQ5" s="337"/>
      <c r="GTR5" s="337"/>
      <c r="GTS5" s="337"/>
      <c r="GTT5" s="337"/>
      <c r="GTU5" s="337"/>
      <c r="GTV5" s="337"/>
      <c r="GTW5" s="337"/>
      <c r="GTX5" s="337"/>
      <c r="GTY5" s="337"/>
      <c r="GTZ5" s="337"/>
      <c r="GUA5" s="337"/>
      <c r="GUB5" s="337"/>
      <c r="GUC5" s="337"/>
      <c r="GUD5" s="337"/>
      <c r="GUE5" s="337"/>
      <c r="GUF5" s="337"/>
      <c r="GUG5" s="337"/>
      <c r="GUH5" s="337"/>
      <c r="GUI5" s="337"/>
      <c r="GUJ5" s="337"/>
      <c r="GUK5" s="337"/>
      <c r="GUL5" s="337"/>
      <c r="GUM5" s="337"/>
      <c r="GUN5" s="337"/>
      <c r="GUO5" s="337"/>
      <c r="GUP5" s="337"/>
      <c r="GUQ5" s="337"/>
      <c r="GUR5" s="337"/>
      <c r="GUS5" s="337"/>
      <c r="GUT5" s="337"/>
      <c r="GUU5" s="337"/>
      <c r="GUV5" s="337"/>
      <c r="GUW5" s="337"/>
      <c r="GUX5" s="337"/>
      <c r="GUY5" s="337"/>
      <c r="GUZ5" s="337"/>
      <c r="GVA5" s="337"/>
      <c r="GVB5" s="337"/>
      <c r="GVC5" s="337"/>
      <c r="GVD5" s="337"/>
      <c r="GVE5" s="337"/>
      <c r="GVF5" s="337"/>
      <c r="GVG5" s="337"/>
      <c r="GVH5" s="337"/>
      <c r="GVI5" s="337"/>
      <c r="GVJ5" s="337"/>
      <c r="GVK5" s="337"/>
      <c r="GVL5" s="337"/>
      <c r="GVM5" s="337"/>
      <c r="GVN5" s="337"/>
      <c r="GVO5" s="337"/>
      <c r="GVP5" s="337"/>
      <c r="GVQ5" s="337"/>
      <c r="GVR5" s="337"/>
      <c r="GVS5" s="337"/>
      <c r="GVT5" s="337"/>
      <c r="GVU5" s="337"/>
      <c r="GVV5" s="337"/>
      <c r="GVW5" s="337"/>
      <c r="GVX5" s="337"/>
      <c r="GVY5" s="337"/>
      <c r="GVZ5" s="337"/>
      <c r="GWA5" s="337"/>
      <c r="GWB5" s="337"/>
      <c r="GWC5" s="337"/>
      <c r="GWD5" s="337"/>
      <c r="GWE5" s="337"/>
      <c r="GWF5" s="337"/>
      <c r="GWG5" s="337"/>
      <c r="GWH5" s="337"/>
      <c r="GWI5" s="337"/>
      <c r="GWJ5" s="337"/>
      <c r="GWK5" s="337"/>
      <c r="GWL5" s="337"/>
      <c r="GWM5" s="337"/>
      <c r="GWN5" s="337"/>
      <c r="GWO5" s="337"/>
      <c r="GWP5" s="337"/>
      <c r="GWQ5" s="337"/>
      <c r="GWR5" s="337"/>
      <c r="GWS5" s="337"/>
      <c r="GWT5" s="337"/>
      <c r="GWU5" s="337"/>
      <c r="GWV5" s="337"/>
      <c r="GWW5" s="337"/>
      <c r="GWX5" s="337"/>
      <c r="GWY5" s="337"/>
      <c r="GWZ5" s="337"/>
      <c r="GXA5" s="337"/>
      <c r="GXB5" s="337"/>
      <c r="GXC5" s="337"/>
      <c r="GXD5" s="337"/>
      <c r="GXE5" s="337"/>
      <c r="GXF5" s="337"/>
      <c r="GXG5" s="337"/>
      <c r="GXH5" s="337"/>
      <c r="GXI5" s="337"/>
      <c r="GXJ5" s="337"/>
      <c r="GXK5" s="337"/>
      <c r="GXL5" s="337"/>
      <c r="GXM5" s="337"/>
      <c r="GXN5" s="337"/>
      <c r="GXO5" s="337"/>
      <c r="GXP5" s="337"/>
      <c r="GXQ5" s="337"/>
      <c r="GXR5" s="337"/>
      <c r="GXS5" s="337"/>
      <c r="GXT5" s="337"/>
      <c r="GXU5" s="337"/>
      <c r="GXV5" s="337"/>
      <c r="GXW5" s="337"/>
      <c r="GXX5" s="337"/>
      <c r="GXY5" s="337"/>
      <c r="GXZ5" s="337"/>
      <c r="GYA5" s="337"/>
      <c r="GYB5" s="337"/>
      <c r="GYC5" s="337"/>
      <c r="GYD5" s="337"/>
      <c r="GYE5" s="337"/>
      <c r="GYF5" s="337"/>
      <c r="GYG5" s="337"/>
      <c r="GYH5" s="337"/>
      <c r="GYI5" s="337"/>
      <c r="GYJ5" s="337"/>
      <c r="GYK5" s="337"/>
      <c r="GYL5" s="337"/>
      <c r="GYM5" s="337"/>
      <c r="GYN5" s="337"/>
      <c r="GYO5" s="337"/>
      <c r="GYP5" s="337"/>
      <c r="GYQ5" s="337"/>
      <c r="GYR5" s="337"/>
      <c r="GYS5" s="337"/>
      <c r="GYT5" s="337"/>
      <c r="GYU5" s="337"/>
      <c r="GYV5" s="337"/>
      <c r="GYW5" s="337"/>
      <c r="GYX5" s="337"/>
      <c r="GYY5" s="337"/>
      <c r="GYZ5" s="337"/>
      <c r="GZA5" s="337"/>
      <c r="GZB5" s="337"/>
      <c r="GZC5" s="337"/>
      <c r="GZD5" s="337"/>
      <c r="GZE5" s="337"/>
      <c r="GZF5" s="337"/>
      <c r="GZG5" s="337"/>
      <c r="GZH5" s="337"/>
      <c r="GZI5" s="337"/>
      <c r="GZJ5" s="337"/>
      <c r="GZK5" s="337"/>
      <c r="GZL5" s="337"/>
      <c r="GZM5" s="337"/>
      <c r="GZN5" s="337"/>
      <c r="GZO5" s="337"/>
      <c r="GZP5" s="337"/>
      <c r="GZQ5" s="337"/>
      <c r="GZR5" s="337"/>
      <c r="GZS5" s="337"/>
      <c r="GZT5" s="337"/>
      <c r="GZU5" s="337"/>
      <c r="GZV5" s="337"/>
      <c r="GZW5" s="337"/>
      <c r="GZX5" s="337"/>
      <c r="GZY5" s="337"/>
      <c r="GZZ5" s="337"/>
      <c r="HAA5" s="337"/>
      <c r="HAB5" s="337"/>
      <c r="HAC5" s="337"/>
      <c r="HAD5" s="337"/>
      <c r="HAE5" s="337"/>
      <c r="HAF5" s="337"/>
      <c r="HAG5" s="337"/>
      <c r="HAH5" s="337"/>
      <c r="HAI5" s="337"/>
      <c r="HAJ5" s="337"/>
      <c r="HAK5" s="337"/>
      <c r="HAL5" s="337"/>
      <c r="HAM5" s="337"/>
      <c r="HAN5" s="337"/>
      <c r="HAO5" s="337"/>
      <c r="HAP5" s="337"/>
      <c r="HAQ5" s="337"/>
      <c r="HAR5" s="337"/>
      <c r="HAS5" s="337"/>
      <c r="HAT5" s="337"/>
      <c r="HAU5" s="337"/>
      <c r="HAV5" s="337"/>
      <c r="HAW5" s="337"/>
      <c r="HAX5" s="337"/>
      <c r="HAY5" s="337"/>
      <c r="HAZ5" s="337"/>
      <c r="HBA5" s="337"/>
      <c r="HBB5" s="337"/>
      <c r="HBC5" s="337"/>
      <c r="HBD5" s="337"/>
      <c r="HBE5" s="337"/>
      <c r="HBF5" s="337"/>
      <c r="HBG5" s="337"/>
      <c r="HBH5" s="337"/>
      <c r="HBI5" s="337"/>
      <c r="HBJ5" s="337"/>
      <c r="HBK5" s="337"/>
      <c r="HBL5" s="337"/>
      <c r="HBM5" s="337"/>
      <c r="HBN5" s="337"/>
      <c r="HBO5" s="337"/>
      <c r="HBP5" s="337"/>
      <c r="HBQ5" s="337"/>
      <c r="HBR5" s="337"/>
      <c r="HBS5" s="337"/>
      <c r="HBT5" s="337"/>
      <c r="HBU5" s="337"/>
      <c r="HBV5" s="337"/>
      <c r="HBW5" s="337"/>
      <c r="HBX5" s="337"/>
      <c r="HBY5" s="337"/>
      <c r="HBZ5" s="337"/>
      <c r="HCA5" s="337"/>
      <c r="HCB5" s="337"/>
      <c r="HCC5" s="337"/>
      <c r="HCD5" s="337"/>
      <c r="HCE5" s="337"/>
      <c r="HCF5" s="337"/>
      <c r="HCG5" s="337"/>
      <c r="HCH5" s="337"/>
      <c r="HCI5" s="337"/>
      <c r="HCJ5" s="337"/>
      <c r="HCK5" s="337"/>
      <c r="HCL5" s="337"/>
      <c r="HCM5" s="337"/>
      <c r="HCN5" s="337"/>
      <c r="HCO5" s="337"/>
      <c r="HCP5" s="337"/>
      <c r="HCQ5" s="337"/>
      <c r="HCR5" s="337"/>
      <c r="HCS5" s="337"/>
      <c r="HCT5" s="337"/>
      <c r="HCU5" s="337"/>
      <c r="HCV5" s="337"/>
      <c r="HCW5" s="337"/>
      <c r="HCX5" s="337"/>
      <c r="HCY5" s="337"/>
      <c r="HCZ5" s="337"/>
      <c r="HDA5" s="337"/>
      <c r="HDB5" s="337"/>
      <c r="HDC5" s="337"/>
      <c r="HDD5" s="337"/>
      <c r="HDE5" s="337"/>
      <c r="HDF5" s="337"/>
      <c r="HDG5" s="337"/>
      <c r="HDH5" s="337"/>
      <c r="HDI5" s="337"/>
      <c r="HDJ5" s="337"/>
      <c r="HDK5" s="337"/>
      <c r="HDL5" s="337"/>
      <c r="HDM5" s="337"/>
      <c r="HDN5" s="337"/>
      <c r="HDO5" s="337"/>
      <c r="HDP5" s="337"/>
      <c r="HDQ5" s="337"/>
      <c r="HDR5" s="337"/>
      <c r="HDS5" s="337"/>
      <c r="HDT5" s="337"/>
      <c r="HDU5" s="337"/>
      <c r="HDV5" s="337"/>
      <c r="HDW5" s="337"/>
      <c r="HDX5" s="337"/>
      <c r="HDY5" s="337"/>
      <c r="HDZ5" s="337"/>
      <c r="HEA5" s="337"/>
      <c r="HEB5" s="337"/>
      <c r="HEC5" s="337"/>
      <c r="HED5" s="337"/>
      <c r="HEE5" s="337"/>
      <c r="HEF5" s="337"/>
      <c r="HEG5" s="337"/>
      <c r="HEH5" s="337"/>
      <c r="HEI5" s="337"/>
      <c r="HEJ5" s="337"/>
      <c r="HEK5" s="337"/>
      <c r="HEL5" s="337"/>
      <c r="HEM5" s="337"/>
      <c r="HEN5" s="337"/>
      <c r="HEO5" s="337"/>
      <c r="HEP5" s="337"/>
      <c r="HEQ5" s="337"/>
      <c r="HER5" s="337"/>
      <c r="HES5" s="337"/>
      <c r="HET5" s="337"/>
      <c r="HEU5" s="337"/>
      <c r="HEV5" s="337"/>
      <c r="HEW5" s="337"/>
      <c r="HEX5" s="337"/>
      <c r="HEY5" s="337"/>
      <c r="HEZ5" s="337"/>
      <c r="HFA5" s="337"/>
      <c r="HFB5" s="337"/>
      <c r="HFC5" s="337"/>
      <c r="HFD5" s="337"/>
      <c r="HFE5" s="337"/>
      <c r="HFF5" s="337"/>
      <c r="HFG5" s="337"/>
      <c r="HFH5" s="337"/>
      <c r="HFI5" s="337"/>
      <c r="HFJ5" s="337"/>
      <c r="HFK5" s="337"/>
      <c r="HFL5" s="337"/>
      <c r="HFM5" s="337"/>
      <c r="HFN5" s="337"/>
      <c r="HFO5" s="337"/>
      <c r="HFP5" s="337"/>
      <c r="HFQ5" s="337"/>
      <c r="HFR5" s="337"/>
      <c r="HFS5" s="337"/>
      <c r="HFT5" s="337"/>
      <c r="HFU5" s="337"/>
      <c r="HFV5" s="337"/>
      <c r="HFW5" s="337"/>
      <c r="HFX5" s="337"/>
      <c r="HFY5" s="337"/>
      <c r="HFZ5" s="337"/>
      <c r="HGA5" s="337"/>
      <c r="HGB5" s="337"/>
      <c r="HGC5" s="337"/>
      <c r="HGD5" s="337"/>
      <c r="HGE5" s="337"/>
      <c r="HGF5" s="337"/>
      <c r="HGG5" s="337"/>
      <c r="HGH5" s="337"/>
      <c r="HGI5" s="337"/>
      <c r="HGJ5" s="337"/>
      <c r="HGK5" s="337"/>
      <c r="HGL5" s="337"/>
      <c r="HGM5" s="337"/>
      <c r="HGN5" s="337"/>
      <c r="HGO5" s="337"/>
      <c r="HGP5" s="337"/>
      <c r="HGQ5" s="337"/>
      <c r="HGR5" s="337"/>
      <c r="HGS5" s="337"/>
      <c r="HGT5" s="337"/>
      <c r="HGU5" s="337"/>
      <c r="HGV5" s="337"/>
      <c r="HGW5" s="337"/>
      <c r="HGX5" s="337"/>
      <c r="HGY5" s="337"/>
      <c r="HGZ5" s="337"/>
      <c r="HHA5" s="337"/>
      <c r="HHB5" s="337"/>
      <c r="HHC5" s="337"/>
      <c r="HHD5" s="337"/>
      <c r="HHE5" s="337"/>
      <c r="HHF5" s="337"/>
      <c r="HHG5" s="337"/>
      <c r="HHH5" s="337"/>
      <c r="HHI5" s="337"/>
      <c r="HHJ5" s="337"/>
      <c r="HHK5" s="337"/>
      <c r="HHL5" s="337"/>
      <c r="HHM5" s="337"/>
      <c r="HHN5" s="337"/>
      <c r="HHO5" s="337"/>
      <c r="HHP5" s="337"/>
      <c r="HHQ5" s="337"/>
      <c r="HHR5" s="337"/>
      <c r="HHS5" s="337"/>
      <c r="HHT5" s="337"/>
      <c r="HHU5" s="337"/>
      <c r="HHV5" s="337"/>
      <c r="HHW5" s="337"/>
      <c r="HHX5" s="337"/>
      <c r="HHY5" s="337"/>
      <c r="HHZ5" s="337"/>
      <c r="HIA5" s="337"/>
      <c r="HIB5" s="337"/>
      <c r="HIC5" s="337"/>
      <c r="HID5" s="337"/>
      <c r="HIE5" s="337"/>
      <c r="HIF5" s="337"/>
      <c r="HIG5" s="337"/>
      <c r="HIH5" s="337"/>
      <c r="HII5" s="337"/>
      <c r="HIJ5" s="337"/>
      <c r="HIK5" s="337"/>
      <c r="HIL5" s="337"/>
      <c r="HIM5" s="337"/>
      <c r="HIN5" s="337"/>
      <c r="HIO5" s="337"/>
      <c r="HIP5" s="337"/>
      <c r="HIQ5" s="337"/>
      <c r="HIR5" s="337"/>
      <c r="HIS5" s="337"/>
      <c r="HIT5" s="337"/>
      <c r="HIU5" s="337"/>
      <c r="HIV5" s="337"/>
      <c r="HIW5" s="337"/>
      <c r="HIX5" s="337"/>
      <c r="HIY5" s="337"/>
      <c r="HIZ5" s="337"/>
      <c r="HJA5" s="337"/>
      <c r="HJB5" s="337"/>
      <c r="HJC5" s="337"/>
      <c r="HJD5" s="337"/>
      <c r="HJE5" s="337"/>
      <c r="HJF5" s="337"/>
      <c r="HJG5" s="337"/>
      <c r="HJH5" s="337"/>
      <c r="HJI5" s="337"/>
      <c r="HJJ5" s="337"/>
      <c r="HJK5" s="337"/>
      <c r="HJL5" s="337"/>
      <c r="HJM5" s="337"/>
      <c r="HJN5" s="337"/>
      <c r="HJO5" s="337"/>
      <c r="HJP5" s="337"/>
      <c r="HJQ5" s="337"/>
      <c r="HJR5" s="337"/>
      <c r="HJS5" s="337"/>
      <c r="HJT5" s="337"/>
      <c r="HJU5" s="337"/>
      <c r="HJV5" s="337"/>
      <c r="HJW5" s="337"/>
      <c r="HJX5" s="337"/>
      <c r="HJY5" s="337"/>
      <c r="HJZ5" s="337"/>
      <c r="HKA5" s="337"/>
      <c r="HKB5" s="337"/>
      <c r="HKC5" s="337"/>
      <c r="HKD5" s="337"/>
      <c r="HKE5" s="337"/>
      <c r="HKF5" s="337"/>
      <c r="HKG5" s="337"/>
      <c r="HKH5" s="337"/>
      <c r="HKI5" s="337"/>
      <c r="HKJ5" s="337"/>
      <c r="HKK5" s="337"/>
      <c r="HKL5" s="337"/>
      <c r="HKM5" s="337"/>
      <c r="HKN5" s="337"/>
      <c r="HKO5" s="337"/>
      <c r="HKP5" s="337"/>
      <c r="HKQ5" s="337"/>
      <c r="HKR5" s="337"/>
      <c r="HKS5" s="337"/>
      <c r="HKT5" s="337"/>
      <c r="HKU5" s="337"/>
      <c r="HKV5" s="337"/>
      <c r="HKW5" s="337"/>
      <c r="HKX5" s="337"/>
      <c r="HKY5" s="337"/>
      <c r="HKZ5" s="337"/>
      <c r="HLA5" s="337"/>
      <c r="HLB5" s="337"/>
      <c r="HLC5" s="337"/>
      <c r="HLD5" s="337"/>
      <c r="HLE5" s="337"/>
      <c r="HLF5" s="337"/>
      <c r="HLG5" s="337"/>
      <c r="HLH5" s="337"/>
      <c r="HLI5" s="337"/>
      <c r="HLJ5" s="337"/>
      <c r="HLK5" s="337"/>
      <c r="HLL5" s="337"/>
      <c r="HLM5" s="337"/>
      <c r="HLN5" s="337"/>
      <c r="HLO5" s="337"/>
      <c r="HLP5" s="337"/>
      <c r="HLQ5" s="337"/>
      <c r="HLR5" s="337"/>
      <c r="HLS5" s="337"/>
      <c r="HLT5" s="337"/>
      <c r="HLU5" s="337"/>
      <c r="HLV5" s="337"/>
      <c r="HLW5" s="337"/>
      <c r="HLX5" s="337"/>
      <c r="HLY5" s="337"/>
      <c r="HLZ5" s="337"/>
      <c r="HMA5" s="337"/>
      <c r="HMB5" s="337"/>
      <c r="HMC5" s="337"/>
      <c r="HMD5" s="337"/>
      <c r="HME5" s="337"/>
      <c r="HMF5" s="337"/>
      <c r="HMG5" s="337"/>
      <c r="HMH5" s="337"/>
      <c r="HMI5" s="337"/>
      <c r="HMJ5" s="337"/>
      <c r="HMK5" s="337"/>
      <c r="HML5" s="337"/>
      <c r="HMM5" s="337"/>
      <c r="HMN5" s="337"/>
      <c r="HMO5" s="337"/>
      <c r="HMP5" s="337"/>
      <c r="HMQ5" s="337"/>
      <c r="HMR5" s="337"/>
      <c r="HMS5" s="337"/>
      <c r="HMT5" s="337"/>
      <c r="HMU5" s="337"/>
      <c r="HMV5" s="337"/>
      <c r="HMW5" s="337"/>
      <c r="HMX5" s="337"/>
      <c r="HMY5" s="337"/>
      <c r="HMZ5" s="337"/>
      <c r="HNA5" s="337"/>
      <c r="HNB5" s="337"/>
      <c r="HNC5" s="337"/>
      <c r="HND5" s="337"/>
      <c r="HNE5" s="337"/>
      <c r="HNF5" s="337"/>
      <c r="HNG5" s="337"/>
      <c r="HNH5" s="337"/>
      <c r="HNI5" s="337"/>
      <c r="HNJ5" s="337"/>
      <c r="HNK5" s="337"/>
      <c r="HNL5" s="337"/>
      <c r="HNM5" s="337"/>
      <c r="HNN5" s="337"/>
      <c r="HNO5" s="337"/>
      <c r="HNP5" s="337"/>
      <c r="HNQ5" s="337"/>
      <c r="HNR5" s="337"/>
      <c r="HNS5" s="337"/>
      <c r="HNT5" s="337"/>
      <c r="HNU5" s="337"/>
      <c r="HNV5" s="337"/>
      <c r="HNW5" s="337"/>
      <c r="HNX5" s="337"/>
      <c r="HNY5" s="337"/>
      <c r="HNZ5" s="337"/>
      <c r="HOA5" s="337"/>
      <c r="HOB5" s="337"/>
      <c r="HOC5" s="337"/>
      <c r="HOD5" s="337"/>
      <c r="HOE5" s="337"/>
      <c r="HOF5" s="337"/>
      <c r="HOG5" s="337"/>
      <c r="HOH5" s="337"/>
      <c r="HOI5" s="337"/>
      <c r="HOJ5" s="337"/>
      <c r="HOK5" s="337"/>
      <c r="HOL5" s="337"/>
      <c r="HOM5" s="337"/>
      <c r="HON5" s="337"/>
      <c r="HOO5" s="337"/>
      <c r="HOP5" s="337"/>
      <c r="HOQ5" s="337"/>
      <c r="HOR5" s="337"/>
      <c r="HOS5" s="337"/>
      <c r="HOT5" s="337"/>
      <c r="HOU5" s="337"/>
      <c r="HOV5" s="337"/>
      <c r="HOW5" s="337"/>
      <c r="HOX5" s="337"/>
      <c r="HOY5" s="337"/>
      <c r="HOZ5" s="337"/>
      <c r="HPA5" s="337"/>
      <c r="HPB5" s="337"/>
      <c r="HPC5" s="337"/>
      <c r="HPD5" s="337"/>
      <c r="HPE5" s="337"/>
      <c r="HPF5" s="337"/>
      <c r="HPG5" s="337"/>
      <c r="HPH5" s="337"/>
      <c r="HPI5" s="337"/>
      <c r="HPJ5" s="337"/>
      <c r="HPK5" s="337"/>
      <c r="HPL5" s="337"/>
      <c r="HPM5" s="337"/>
      <c r="HPN5" s="337"/>
      <c r="HPO5" s="337"/>
      <c r="HPP5" s="337"/>
      <c r="HPQ5" s="337"/>
      <c r="HPR5" s="337"/>
      <c r="HPS5" s="337"/>
      <c r="HPT5" s="337"/>
      <c r="HPU5" s="337"/>
      <c r="HPV5" s="337"/>
      <c r="HPW5" s="337"/>
      <c r="HPX5" s="337"/>
      <c r="HPY5" s="337"/>
      <c r="HPZ5" s="337"/>
      <c r="HQA5" s="337"/>
      <c r="HQB5" s="337"/>
      <c r="HQC5" s="337"/>
      <c r="HQD5" s="337"/>
      <c r="HQE5" s="337"/>
      <c r="HQF5" s="337"/>
      <c r="HQG5" s="337"/>
      <c r="HQH5" s="337"/>
      <c r="HQI5" s="337"/>
      <c r="HQJ5" s="337"/>
      <c r="HQK5" s="337"/>
      <c r="HQL5" s="337"/>
      <c r="HQM5" s="337"/>
      <c r="HQN5" s="337"/>
      <c r="HQO5" s="337"/>
      <c r="HQP5" s="337"/>
      <c r="HQQ5" s="337"/>
      <c r="HQR5" s="337"/>
      <c r="HQS5" s="337"/>
      <c r="HQT5" s="337"/>
      <c r="HQU5" s="337"/>
      <c r="HQV5" s="337"/>
      <c r="HQW5" s="337"/>
      <c r="HQX5" s="337"/>
      <c r="HQY5" s="337"/>
      <c r="HQZ5" s="337"/>
      <c r="HRA5" s="337"/>
      <c r="HRB5" s="337"/>
      <c r="HRC5" s="337"/>
      <c r="HRD5" s="337"/>
      <c r="HRE5" s="337"/>
      <c r="HRF5" s="337"/>
      <c r="HRG5" s="337"/>
      <c r="HRH5" s="337"/>
      <c r="HRI5" s="337"/>
      <c r="HRJ5" s="337"/>
      <c r="HRK5" s="337"/>
      <c r="HRL5" s="337"/>
      <c r="HRM5" s="337"/>
      <c r="HRN5" s="337"/>
      <c r="HRO5" s="337"/>
      <c r="HRP5" s="337"/>
      <c r="HRQ5" s="337"/>
      <c r="HRR5" s="337"/>
      <c r="HRS5" s="337"/>
      <c r="HRT5" s="337"/>
      <c r="HRU5" s="337"/>
      <c r="HRV5" s="337"/>
      <c r="HRW5" s="337"/>
      <c r="HRX5" s="337"/>
      <c r="HRY5" s="337"/>
      <c r="HRZ5" s="337"/>
      <c r="HSA5" s="337"/>
      <c r="HSB5" s="337"/>
      <c r="HSC5" s="337"/>
      <c r="HSD5" s="337"/>
      <c r="HSE5" s="337"/>
      <c r="HSF5" s="337"/>
      <c r="HSG5" s="337"/>
      <c r="HSH5" s="337"/>
      <c r="HSI5" s="337"/>
      <c r="HSJ5" s="337"/>
      <c r="HSK5" s="337"/>
      <c r="HSL5" s="337"/>
      <c r="HSM5" s="337"/>
      <c r="HSN5" s="337"/>
      <c r="HSO5" s="337"/>
      <c r="HSP5" s="337"/>
      <c r="HSQ5" s="337"/>
      <c r="HSR5" s="337"/>
      <c r="HSS5" s="337"/>
      <c r="HST5" s="337"/>
      <c r="HSU5" s="337"/>
      <c r="HSV5" s="337"/>
      <c r="HSW5" s="337"/>
      <c r="HSX5" s="337"/>
      <c r="HSY5" s="337"/>
      <c r="HSZ5" s="337"/>
      <c r="HTA5" s="337"/>
      <c r="HTB5" s="337"/>
      <c r="HTC5" s="337"/>
      <c r="HTD5" s="337"/>
      <c r="HTE5" s="337"/>
      <c r="HTF5" s="337"/>
      <c r="HTG5" s="337"/>
      <c r="HTH5" s="337"/>
      <c r="HTI5" s="337"/>
      <c r="HTJ5" s="337"/>
      <c r="HTK5" s="337"/>
      <c r="HTL5" s="337"/>
      <c r="HTM5" s="337"/>
      <c r="HTN5" s="337"/>
      <c r="HTO5" s="337"/>
      <c r="HTP5" s="337"/>
      <c r="HTQ5" s="337"/>
      <c r="HTR5" s="337"/>
      <c r="HTS5" s="337"/>
      <c r="HTT5" s="337"/>
      <c r="HTU5" s="337"/>
      <c r="HTV5" s="337"/>
      <c r="HTW5" s="337"/>
      <c r="HTX5" s="337"/>
      <c r="HTY5" s="337"/>
      <c r="HTZ5" s="337"/>
      <c r="HUA5" s="337"/>
      <c r="HUB5" s="337"/>
      <c r="HUC5" s="337"/>
      <c r="HUD5" s="337"/>
      <c r="HUE5" s="337"/>
      <c r="HUF5" s="337"/>
      <c r="HUG5" s="337"/>
      <c r="HUH5" s="337"/>
      <c r="HUI5" s="337"/>
      <c r="HUJ5" s="337"/>
      <c r="HUK5" s="337"/>
      <c r="HUL5" s="337"/>
      <c r="HUM5" s="337"/>
      <c r="HUN5" s="337"/>
      <c r="HUO5" s="337"/>
      <c r="HUP5" s="337"/>
      <c r="HUQ5" s="337"/>
      <c r="HUR5" s="337"/>
      <c r="HUS5" s="337"/>
      <c r="HUT5" s="337"/>
      <c r="HUU5" s="337"/>
      <c r="HUV5" s="337"/>
      <c r="HUW5" s="337"/>
      <c r="HUX5" s="337"/>
      <c r="HUY5" s="337"/>
      <c r="HUZ5" s="337"/>
      <c r="HVA5" s="337"/>
      <c r="HVB5" s="337"/>
      <c r="HVC5" s="337"/>
      <c r="HVD5" s="337"/>
      <c r="HVE5" s="337"/>
      <c r="HVF5" s="337"/>
      <c r="HVG5" s="337"/>
      <c r="HVH5" s="337"/>
      <c r="HVI5" s="337"/>
      <c r="HVJ5" s="337"/>
      <c r="HVK5" s="337"/>
      <c r="HVL5" s="337"/>
      <c r="HVM5" s="337"/>
      <c r="HVN5" s="337"/>
      <c r="HVO5" s="337"/>
      <c r="HVP5" s="337"/>
      <c r="HVQ5" s="337"/>
      <c r="HVR5" s="337"/>
      <c r="HVS5" s="337"/>
      <c r="HVT5" s="337"/>
      <c r="HVU5" s="337"/>
      <c r="HVV5" s="337"/>
      <c r="HVW5" s="337"/>
      <c r="HVX5" s="337"/>
      <c r="HVY5" s="337"/>
      <c r="HVZ5" s="337"/>
      <c r="HWA5" s="337"/>
      <c r="HWB5" s="337"/>
      <c r="HWC5" s="337"/>
      <c r="HWD5" s="337"/>
      <c r="HWE5" s="337"/>
      <c r="HWF5" s="337"/>
      <c r="HWG5" s="337"/>
      <c r="HWH5" s="337"/>
      <c r="HWI5" s="337"/>
      <c r="HWJ5" s="337"/>
      <c r="HWK5" s="337"/>
      <c r="HWL5" s="337"/>
      <c r="HWM5" s="337"/>
      <c r="HWN5" s="337"/>
      <c r="HWO5" s="337"/>
      <c r="HWP5" s="337"/>
      <c r="HWQ5" s="337"/>
      <c r="HWR5" s="337"/>
      <c r="HWS5" s="337"/>
      <c r="HWT5" s="337"/>
      <c r="HWU5" s="337"/>
      <c r="HWV5" s="337"/>
      <c r="HWW5" s="337"/>
      <c r="HWX5" s="337"/>
      <c r="HWY5" s="337"/>
      <c r="HWZ5" s="337"/>
      <c r="HXA5" s="337"/>
      <c r="HXB5" s="337"/>
      <c r="HXC5" s="337"/>
      <c r="HXD5" s="337"/>
      <c r="HXE5" s="337"/>
      <c r="HXF5" s="337"/>
      <c r="HXG5" s="337"/>
      <c r="HXH5" s="337"/>
      <c r="HXI5" s="337"/>
      <c r="HXJ5" s="337"/>
      <c r="HXK5" s="337"/>
      <c r="HXL5" s="337"/>
      <c r="HXM5" s="337"/>
      <c r="HXN5" s="337"/>
      <c r="HXO5" s="337"/>
      <c r="HXP5" s="337"/>
      <c r="HXQ5" s="337"/>
      <c r="HXR5" s="337"/>
      <c r="HXS5" s="337"/>
      <c r="HXT5" s="337"/>
      <c r="HXU5" s="337"/>
      <c r="HXV5" s="337"/>
      <c r="HXW5" s="337"/>
      <c r="HXX5" s="337"/>
      <c r="HXY5" s="337"/>
      <c r="HXZ5" s="337"/>
      <c r="HYA5" s="337"/>
      <c r="HYB5" s="337"/>
      <c r="HYC5" s="337"/>
      <c r="HYD5" s="337"/>
      <c r="HYE5" s="337"/>
      <c r="HYF5" s="337"/>
      <c r="HYG5" s="337"/>
      <c r="HYH5" s="337"/>
      <c r="HYI5" s="337"/>
      <c r="HYJ5" s="337"/>
      <c r="HYK5" s="337"/>
      <c r="HYL5" s="337"/>
      <c r="HYM5" s="337"/>
      <c r="HYN5" s="337"/>
      <c r="HYO5" s="337"/>
      <c r="HYP5" s="337"/>
      <c r="HYQ5" s="337"/>
      <c r="HYR5" s="337"/>
      <c r="HYS5" s="337"/>
      <c r="HYT5" s="337"/>
      <c r="HYU5" s="337"/>
      <c r="HYV5" s="337"/>
      <c r="HYW5" s="337"/>
      <c r="HYX5" s="337"/>
      <c r="HYY5" s="337"/>
      <c r="HYZ5" s="337"/>
      <c r="HZA5" s="337"/>
      <c r="HZB5" s="337"/>
      <c r="HZC5" s="337"/>
      <c r="HZD5" s="337"/>
      <c r="HZE5" s="337"/>
      <c r="HZF5" s="337"/>
      <c r="HZG5" s="337"/>
      <c r="HZH5" s="337"/>
      <c r="HZI5" s="337"/>
      <c r="HZJ5" s="337"/>
      <c r="HZK5" s="337"/>
      <c r="HZL5" s="337"/>
      <c r="HZM5" s="337"/>
      <c r="HZN5" s="337"/>
      <c r="HZO5" s="337"/>
      <c r="HZP5" s="337"/>
      <c r="HZQ5" s="337"/>
      <c r="HZR5" s="337"/>
      <c r="HZS5" s="337"/>
      <c r="HZT5" s="337"/>
      <c r="HZU5" s="337"/>
      <c r="HZV5" s="337"/>
      <c r="HZW5" s="337"/>
      <c r="HZX5" s="337"/>
      <c r="HZY5" s="337"/>
      <c r="HZZ5" s="337"/>
      <c r="IAA5" s="337"/>
      <c r="IAB5" s="337"/>
      <c r="IAC5" s="337"/>
      <c r="IAD5" s="337"/>
      <c r="IAE5" s="337"/>
      <c r="IAF5" s="337"/>
      <c r="IAG5" s="337"/>
      <c r="IAH5" s="337"/>
      <c r="IAI5" s="337"/>
      <c r="IAJ5" s="337"/>
      <c r="IAK5" s="337"/>
      <c r="IAL5" s="337"/>
      <c r="IAM5" s="337"/>
      <c r="IAN5" s="337"/>
      <c r="IAO5" s="337"/>
      <c r="IAP5" s="337"/>
      <c r="IAQ5" s="337"/>
      <c r="IAR5" s="337"/>
      <c r="IAS5" s="337"/>
      <c r="IAT5" s="337"/>
      <c r="IAU5" s="337"/>
      <c r="IAV5" s="337"/>
      <c r="IAW5" s="337"/>
      <c r="IAX5" s="337"/>
      <c r="IAY5" s="337"/>
      <c r="IAZ5" s="337"/>
      <c r="IBA5" s="337"/>
      <c r="IBB5" s="337"/>
      <c r="IBC5" s="337"/>
      <c r="IBD5" s="337"/>
      <c r="IBE5" s="337"/>
      <c r="IBF5" s="337"/>
      <c r="IBG5" s="337"/>
      <c r="IBH5" s="337"/>
      <c r="IBI5" s="337"/>
      <c r="IBJ5" s="337"/>
      <c r="IBK5" s="337"/>
      <c r="IBL5" s="337"/>
      <c r="IBM5" s="337"/>
      <c r="IBN5" s="337"/>
      <c r="IBO5" s="337"/>
      <c r="IBP5" s="337"/>
      <c r="IBQ5" s="337"/>
      <c r="IBR5" s="337"/>
      <c r="IBS5" s="337"/>
      <c r="IBT5" s="337"/>
      <c r="IBU5" s="337"/>
      <c r="IBV5" s="337"/>
      <c r="IBW5" s="337"/>
      <c r="IBX5" s="337"/>
      <c r="IBY5" s="337"/>
      <c r="IBZ5" s="337"/>
      <c r="ICA5" s="337"/>
      <c r="ICB5" s="337"/>
      <c r="ICC5" s="337"/>
      <c r="ICD5" s="337"/>
      <c r="ICE5" s="337"/>
      <c r="ICF5" s="337"/>
      <c r="ICG5" s="337"/>
      <c r="ICH5" s="337"/>
      <c r="ICI5" s="337"/>
      <c r="ICJ5" s="337"/>
      <c r="ICK5" s="337"/>
      <c r="ICL5" s="337"/>
      <c r="ICM5" s="337"/>
      <c r="ICN5" s="337"/>
      <c r="ICO5" s="337"/>
      <c r="ICP5" s="337"/>
      <c r="ICQ5" s="337"/>
      <c r="ICR5" s="337"/>
      <c r="ICS5" s="337"/>
      <c r="ICT5" s="337"/>
      <c r="ICU5" s="337"/>
      <c r="ICV5" s="337"/>
      <c r="ICW5" s="337"/>
      <c r="ICX5" s="337"/>
      <c r="ICY5" s="337"/>
      <c r="ICZ5" s="337"/>
      <c r="IDA5" s="337"/>
      <c r="IDB5" s="337"/>
      <c r="IDC5" s="337"/>
      <c r="IDD5" s="337"/>
      <c r="IDE5" s="337"/>
      <c r="IDF5" s="337"/>
      <c r="IDG5" s="337"/>
      <c r="IDH5" s="337"/>
      <c r="IDI5" s="337"/>
      <c r="IDJ5" s="337"/>
      <c r="IDK5" s="337"/>
      <c r="IDL5" s="337"/>
      <c r="IDM5" s="337"/>
      <c r="IDN5" s="337"/>
      <c r="IDO5" s="337"/>
      <c r="IDP5" s="337"/>
      <c r="IDQ5" s="337"/>
      <c r="IDR5" s="337"/>
      <c r="IDS5" s="337"/>
      <c r="IDT5" s="337"/>
      <c r="IDU5" s="337"/>
      <c r="IDV5" s="337"/>
      <c r="IDW5" s="337"/>
      <c r="IDX5" s="337"/>
      <c r="IDY5" s="337"/>
      <c r="IDZ5" s="337"/>
      <c r="IEA5" s="337"/>
      <c r="IEB5" s="337"/>
      <c r="IEC5" s="337"/>
      <c r="IED5" s="337"/>
      <c r="IEE5" s="337"/>
      <c r="IEF5" s="337"/>
      <c r="IEG5" s="337"/>
      <c r="IEH5" s="337"/>
      <c r="IEI5" s="337"/>
      <c r="IEJ5" s="337"/>
      <c r="IEK5" s="337"/>
      <c r="IEL5" s="337"/>
      <c r="IEM5" s="337"/>
      <c r="IEN5" s="337"/>
      <c r="IEO5" s="337"/>
      <c r="IEP5" s="337"/>
      <c r="IEQ5" s="337"/>
      <c r="IER5" s="337"/>
      <c r="IES5" s="337"/>
      <c r="IET5" s="337"/>
      <c r="IEU5" s="337"/>
      <c r="IEV5" s="337"/>
      <c r="IEW5" s="337"/>
      <c r="IEX5" s="337"/>
      <c r="IEY5" s="337"/>
      <c r="IEZ5" s="337"/>
      <c r="IFA5" s="337"/>
      <c r="IFB5" s="337"/>
      <c r="IFC5" s="337"/>
      <c r="IFD5" s="337"/>
      <c r="IFE5" s="337"/>
      <c r="IFF5" s="337"/>
      <c r="IFG5" s="337"/>
      <c r="IFH5" s="337"/>
      <c r="IFI5" s="337"/>
      <c r="IFJ5" s="337"/>
      <c r="IFK5" s="337"/>
      <c r="IFL5" s="337"/>
      <c r="IFM5" s="337"/>
      <c r="IFN5" s="337"/>
      <c r="IFO5" s="337"/>
      <c r="IFP5" s="337"/>
      <c r="IFQ5" s="337"/>
      <c r="IFR5" s="337"/>
      <c r="IFS5" s="337"/>
      <c r="IFT5" s="337"/>
      <c r="IFU5" s="337"/>
      <c r="IFV5" s="337"/>
      <c r="IFW5" s="337"/>
      <c r="IFX5" s="337"/>
      <c r="IFY5" s="337"/>
      <c r="IFZ5" s="337"/>
      <c r="IGA5" s="337"/>
      <c r="IGB5" s="337"/>
      <c r="IGC5" s="337"/>
      <c r="IGD5" s="337"/>
      <c r="IGE5" s="337"/>
      <c r="IGF5" s="337"/>
      <c r="IGG5" s="337"/>
      <c r="IGH5" s="337"/>
      <c r="IGI5" s="337"/>
      <c r="IGJ5" s="337"/>
      <c r="IGK5" s="337"/>
      <c r="IGL5" s="337"/>
      <c r="IGM5" s="337"/>
      <c r="IGN5" s="337"/>
      <c r="IGO5" s="337"/>
      <c r="IGP5" s="337"/>
      <c r="IGQ5" s="337"/>
      <c r="IGR5" s="337"/>
      <c r="IGS5" s="337"/>
      <c r="IGT5" s="337"/>
      <c r="IGU5" s="337"/>
      <c r="IGV5" s="337"/>
      <c r="IGW5" s="337"/>
      <c r="IGX5" s="337"/>
      <c r="IGY5" s="337"/>
      <c r="IGZ5" s="337"/>
      <c r="IHA5" s="337"/>
      <c r="IHB5" s="337"/>
      <c r="IHC5" s="337"/>
      <c r="IHD5" s="337"/>
      <c r="IHE5" s="337"/>
      <c r="IHF5" s="337"/>
      <c r="IHG5" s="337"/>
      <c r="IHH5" s="337"/>
      <c r="IHI5" s="337"/>
      <c r="IHJ5" s="337"/>
      <c r="IHK5" s="337"/>
      <c r="IHL5" s="337"/>
      <c r="IHM5" s="337"/>
      <c r="IHN5" s="337"/>
      <c r="IHO5" s="337"/>
      <c r="IHP5" s="337"/>
      <c r="IHQ5" s="337"/>
      <c r="IHR5" s="337"/>
      <c r="IHS5" s="337"/>
      <c r="IHT5" s="337"/>
      <c r="IHU5" s="337"/>
      <c r="IHV5" s="337"/>
      <c r="IHW5" s="337"/>
      <c r="IHX5" s="337"/>
      <c r="IHY5" s="337"/>
      <c r="IHZ5" s="337"/>
      <c r="IIA5" s="337"/>
      <c r="IIB5" s="337"/>
      <c r="IIC5" s="337"/>
      <c r="IID5" s="337"/>
      <c r="IIE5" s="337"/>
      <c r="IIF5" s="337"/>
      <c r="IIG5" s="337"/>
      <c r="IIH5" s="337"/>
      <c r="III5" s="337"/>
      <c r="IIJ5" s="337"/>
      <c r="IIK5" s="337"/>
      <c r="IIL5" s="337"/>
      <c r="IIM5" s="337"/>
      <c r="IIN5" s="337"/>
      <c r="IIO5" s="337"/>
      <c r="IIP5" s="337"/>
      <c r="IIQ5" s="337"/>
      <c r="IIR5" s="337"/>
      <c r="IIS5" s="337"/>
      <c r="IIT5" s="337"/>
      <c r="IIU5" s="337"/>
      <c r="IIV5" s="337"/>
      <c r="IIW5" s="337"/>
      <c r="IIX5" s="337"/>
      <c r="IIY5" s="337"/>
      <c r="IIZ5" s="337"/>
      <c r="IJA5" s="337"/>
      <c r="IJB5" s="337"/>
      <c r="IJC5" s="337"/>
      <c r="IJD5" s="337"/>
      <c r="IJE5" s="337"/>
      <c r="IJF5" s="337"/>
      <c r="IJG5" s="337"/>
      <c r="IJH5" s="337"/>
      <c r="IJI5" s="337"/>
      <c r="IJJ5" s="337"/>
      <c r="IJK5" s="337"/>
      <c r="IJL5" s="337"/>
      <c r="IJM5" s="337"/>
      <c r="IJN5" s="337"/>
      <c r="IJO5" s="337"/>
      <c r="IJP5" s="337"/>
      <c r="IJQ5" s="337"/>
      <c r="IJR5" s="337"/>
      <c r="IJS5" s="337"/>
      <c r="IJT5" s="337"/>
      <c r="IJU5" s="337"/>
      <c r="IJV5" s="337"/>
      <c r="IJW5" s="337"/>
      <c r="IJX5" s="337"/>
      <c r="IJY5" s="337"/>
      <c r="IJZ5" s="337"/>
      <c r="IKA5" s="337"/>
      <c r="IKB5" s="337"/>
      <c r="IKC5" s="337"/>
      <c r="IKD5" s="337"/>
      <c r="IKE5" s="337"/>
      <c r="IKF5" s="337"/>
      <c r="IKG5" s="337"/>
      <c r="IKH5" s="337"/>
      <c r="IKI5" s="337"/>
      <c r="IKJ5" s="337"/>
      <c r="IKK5" s="337"/>
      <c r="IKL5" s="337"/>
      <c r="IKM5" s="337"/>
      <c r="IKN5" s="337"/>
      <c r="IKO5" s="337"/>
      <c r="IKP5" s="337"/>
      <c r="IKQ5" s="337"/>
      <c r="IKR5" s="337"/>
      <c r="IKS5" s="337"/>
      <c r="IKT5" s="337"/>
      <c r="IKU5" s="337"/>
      <c r="IKV5" s="337"/>
      <c r="IKW5" s="337"/>
      <c r="IKX5" s="337"/>
      <c r="IKY5" s="337"/>
      <c r="IKZ5" s="337"/>
      <c r="ILA5" s="337"/>
      <c r="ILB5" s="337"/>
      <c r="ILC5" s="337"/>
      <c r="ILD5" s="337"/>
      <c r="ILE5" s="337"/>
      <c r="ILF5" s="337"/>
      <c r="ILG5" s="337"/>
      <c r="ILH5" s="337"/>
      <c r="ILI5" s="337"/>
      <c r="ILJ5" s="337"/>
      <c r="ILK5" s="337"/>
      <c r="ILL5" s="337"/>
      <c r="ILM5" s="337"/>
      <c r="ILN5" s="337"/>
      <c r="ILO5" s="337"/>
      <c r="ILP5" s="337"/>
      <c r="ILQ5" s="337"/>
      <c r="ILR5" s="337"/>
      <c r="ILS5" s="337"/>
      <c r="ILT5" s="337"/>
      <c r="ILU5" s="337"/>
      <c r="ILV5" s="337"/>
      <c r="ILW5" s="337"/>
      <c r="ILX5" s="337"/>
      <c r="ILY5" s="337"/>
      <c r="ILZ5" s="337"/>
      <c r="IMA5" s="337"/>
      <c r="IMB5" s="337"/>
      <c r="IMC5" s="337"/>
      <c r="IMD5" s="337"/>
      <c r="IME5" s="337"/>
      <c r="IMF5" s="337"/>
      <c r="IMG5" s="337"/>
      <c r="IMH5" s="337"/>
      <c r="IMI5" s="337"/>
      <c r="IMJ5" s="337"/>
      <c r="IMK5" s="337"/>
      <c r="IML5" s="337"/>
      <c r="IMM5" s="337"/>
      <c r="IMN5" s="337"/>
      <c r="IMO5" s="337"/>
      <c r="IMP5" s="337"/>
      <c r="IMQ5" s="337"/>
      <c r="IMR5" s="337"/>
      <c r="IMS5" s="337"/>
      <c r="IMT5" s="337"/>
      <c r="IMU5" s="337"/>
      <c r="IMV5" s="337"/>
      <c r="IMW5" s="337"/>
      <c r="IMX5" s="337"/>
      <c r="IMY5" s="337"/>
      <c r="IMZ5" s="337"/>
      <c r="INA5" s="337"/>
      <c r="INB5" s="337"/>
      <c r="INC5" s="337"/>
      <c r="IND5" s="337"/>
      <c r="INE5" s="337"/>
      <c r="INF5" s="337"/>
      <c r="ING5" s="337"/>
      <c r="INH5" s="337"/>
      <c r="INI5" s="337"/>
      <c r="INJ5" s="337"/>
      <c r="INK5" s="337"/>
      <c r="INL5" s="337"/>
      <c r="INM5" s="337"/>
      <c r="INN5" s="337"/>
      <c r="INO5" s="337"/>
      <c r="INP5" s="337"/>
      <c r="INQ5" s="337"/>
      <c r="INR5" s="337"/>
      <c r="INS5" s="337"/>
      <c r="INT5" s="337"/>
      <c r="INU5" s="337"/>
      <c r="INV5" s="337"/>
      <c r="INW5" s="337"/>
      <c r="INX5" s="337"/>
      <c r="INY5" s="337"/>
      <c r="INZ5" s="337"/>
      <c r="IOA5" s="337"/>
      <c r="IOB5" s="337"/>
      <c r="IOC5" s="337"/>
      <c r="IOD5" s="337"/>
      <c r="IOE5" s="337"/>
      <c r="IOF5" s="337"/>
      <c r="IOG5" s="337"/>
      <c r="IOH5" s="337"/>
      <c r="IOI5" s="337"/>
      <c r="IOJ5" s="337"/>
      <c r="IOK5" s="337"/>
      <c r="IOL5" s="337"/>
      <c r="IOM5" s="337"/>
      <c r="ION5" s="337"/>
      <c r="IOO5" s="337"/>
      <c r="IOP5" s="337"/>
      <c r="IOQ5" s="337"/>
      <c r="IOR5" s="337"/>
      <c r="IOS5" s="337"/>
      <c r="IOT5" s="337"/>
      <c r="IOU5" s="337"/>
      <c r="IOV5" s="337"/>
      <c r="IOW5" s="337"/>
      <c r="IOX5" s="337"/>
      <c r="IOY5" s="337"/>
      <c r="IOZ5" s="337"/>
      <c r="IPA5" s="337"/>
      <c r="IPB5" s="337"/>
      <c r="IPC5" s="337"/>
      <c r="IPD5" s="337"/>
      <c r="IPE5" s="337"/>
      <c r="IPF5" s="337"/>
      <c r="IPG5" s="337"/>
      <c r="IPH5" s="337"/>
      <c r="IPI5" s="337"/>
      <c r="IPJ5" s="337"/>
      <c r="IPK5" s="337"/>
      <c r="IPL5" s="337"/>
      <c r="IPM5" s="337"/>
      <c r="IPN5" s="337"/>
      <c r="IPO5" s="337"/>
      <c r="IPP5" s="337"/>
      <c r="IPQ5" s="337"/>
      <c r="IPR5" s="337"/>
      <c r="IPS5" s="337"/>
      <c r="IPT5" s="337"/>
      <c r="IPU5" s="337"/>
      <c r="IPV5" s="337"/>
      <c r="IPW5" s="337"/>
      <c r="IPX5" s="337"/>
      <c r="IPY5" s="337"/>
      <c r="IPZ5" s="337"/>
      <c r="IQA5" s="337"/>
      <c r="IQB5" s="337"/>
      <c r="IQC5" s="337"/>
      <c r="IQD5" s="337"/>
      <c r="IQE5" s="337"/>
      <c r="IQF5" s="337"/>
      <c r="IQG5" s="337"/>
      <c r="IQH5" s="337"/>
      <c r="IQI5" s="337"/>
      <c r="IQJ5" s="337"/>
      <c r="IQK5" s="337"/>
      <c r="IQL5" s="337"/>
      <c r="IQM5" s="337"/>
      <c r="IQN5" s="337"/>
      <c r="IQO5" s="337"/>
      <c r="IQP5" s="337"/>
      <c r="IQQ5" s="337"/>
      <c r="IQR5" s="337"/>
      <c r="IQS5" s="337"/>
      <c r="IQT5" s="337"/>
      <c r="IQU5" s="337"/>
      <c r="IQV5" s="337"/>
      <c r="IQW5" s="337"/>
      <c r="IQX5" s="337"/>
      <c r="IQY5" s="337"/>
      <c r="IQZ5" s="337"/>
      <c r="IRA5" s="337"/>
      <c r="IRB5" s="337"/>
      <c r="IRC5" s="337"/>
      <c r="IRD5" s="337"/>
      <c r="IRE5" s="337"/>
      <c r="IRF5" s="337"/>
      <c r="IRG5" s="337"/>
      <c r="IRH5" s="337"/>
      <c r="IRI5" s="337"/>
      <c r="IRJ5" s="337"/>
      <c r="IRK5" s="337"/>
      <c r="IRL5" s="337"/>
      <c r="IRM5" s="337"/>
      <c r="IRN5" s="337"/>
      <c r="IRO5" s="337"/>
      <c r="IRP5" s="337"/>
      <c r="IRQ5" s="337"/>
      <c r="IRR5" s="337"/>
      <c r="IRS5" s="337"/>
      <c r="IRT5" s="337"/>
      <c r="IRU5" s="337"/>
      <c r="IRV5" s="337"/>
      <c r="IRW5" s="337"/>
      <c r="IRX5" s="337"/>
      <c r="IRY5" s="337"/>
      <c r="IRZ5" s="337"/>
      <c r="ISA5" s="337"/>
      <c r="ISB5" s="337"/>
      <c r="ISC5" s="337"/>
      <c r="ISD5" s="337"/>
      <c r="ISE5" s="337"/>
      <c r="ISF5" s="337"/>
      <c r="ISG5" s="337"/>
      <c r="ISH5" s="337"/>
      <c r="ISI5" s="337"/>
      <c r="ISJ5" s="337"/>
      <c r="ISK5" s="337"/>
      <c r="ISL5" s="337"/>
      <c r="ISM5" s="337"/>
      <c r="ISN5" s="337"/>
      <c r="ISO5" s="337"/>
      <c r="ISP5" s="337"/>
      <c r="ISQ5" s="337"/>
      <c r="ISR5" s="337"/>
      <c r="ISS5" s="337"/>
      <c r="IST5" s="337"/>
      <c r="ISU5" s="337"/>
      <c r="ISV5" s="337"/>
      <c r="ISW5" s="337"/>
      <c r="ISX5" s="337"/>
      <c r="ISY5" s="337"/>
      <c r="ISZ5" s="337"/>
      <c r="ITA5" s="337"/>
      <c r="ITB5" s="337"/>
      <c r="ITC5" s="337"/>
      <c r="ITD5" s="337"/>
      <c r="ITE5" s="337"/>
      <c r="ITF5" s="337"/>
      <c r="ITG5" s="337"/>
      <c r="ITH5" s="337"/>
      <c r="ITI5" s="337"/>
      <c r="ITJ5" s="337"/>
      <c r="ITK5" s="337"/>
      <c r="ITL5" s="337"/>
      <c r="ITM5" s="337"/>
      <c r="ITN5" s="337"/>
      <c r="ITO5" s="337"/>
      <c r="ITP5" s="337"/>
      <c r="ITQ5" s="337"/>
      <c r="ITR5" s="337"/>
      <c r="ITS5" s="337"/>
      <c r="ITT5" s="337"/>
      <c r="ITU5" s="337"/>
      <c r="ITV5" s="337"/>
      <c r="ITW5" s="337"/>
      <c r="ITX5" s="337"/>
      <c r="ITY5" s="337"/>
      <c r="ITZ5" s="337"/>
      <c r="IUA5" s="337"/>
      <c r="IUB5" s="337"/>
      <c r="IUC5" s="337"/>
      <c r="IUD5" s="337"/>
      <c r="IUE5" s="337"/>
      <c r="IUF5" s="337"/>
      <c r="IUG5" s="337"/>
      <c r="IUH5" s="337"/>
      <c r="IUI5" s="337"/>
      <c r="IUJ5" s="337"/>
      <c r="IUK5" s="337"/>
      <c r="IUL5" s="337"/>
      <c r="IUM5" s="337"/>
      <c r="IUN5" s="337"/>
      <c r="IUO5" s="337"/>
      <c r="IUP5" s="337"/>
      <c r="IUQ5" s="337"/>
      <c r="IUR5" s="337"/>
      <c r="IUS5" s="337"/>
      <c r="IUT5" s="337"/>
      <c r="IUU5" s="337"/>
      <c r="IUV5" s="337"/>
      <c r="IUW5" s="337"/>
      <c r="IUX5" s="337"/>
      <c r="IUY5" s="337"/>
      <c r="IUZ5" s="337"/>
      <c r="IVA5" s="337"/>
      <c r="IVB5" s="337"/>
      <c r="IVC5" s="337"/>
      <c r="IVD5" s="337"/>
      <c r="IVE5" s="337"/>
      <c r="IVF5" s="337"/>
      <c r="IVG5" s="337"/>
      <c r="IVH5" s="337"/>
      <c r="IVI5" s="337"/>
      <c r="IVJ5" s="337"/>
      <c r="IVK5" s="337"/>
      <c r="IVL5" s="337"/>
      <c r="IVM5" s="337"/>
      <c r="IVN5" s="337"/>
      <c r="IVO5" s="337"/>
      <c r="IVP5" s="337"/>
      <c r="IVQ5" s="337"/>
      <c r="IVR5" s="337"/>
      <c r="IVS5" s="337"/>
      <c r="IVT5" s="337"/>
      <c r="IVU5" s="337"/>
      <c r="IVV5" s="337"/>
      <c r="IVW5" s="337"/>
      <c r="IVX5" s="337"/>
      <c r="IVY5" s="337"/>
      <c r="IVZ5" s="337"/>
      <c r="IWA5" s="337"/>
      <c r="IWB5" s="337"/>
      <c r="IWC5" s="337"/>
      <c r="IWD5" s="337"/>
      <c r="IWE5" s="337"/>
      <c r="IWF5" s="337"/>
      <c r="IWG5" s="337"/>
      <c r="IWH5" s="337"/>
      <c r="IWI5" s="337"/>
      <c r="IWJ5" s="337"/>
      <c r="IWK5" s="337"/>
      <c r="IWL5" s="337"/>
      <c r="IWM5" s="337"/>
      <c r="IWN5" s="337"/>
      <c r="IWO5" s="337"/>
      <c r="IWP5" s="337"/>
      <c r="IWQ5" s="337"/>
      <c r="IWR5" s="337"/>
      <c r="IWS5" s="337"/>
      <c r="IWT5" s="337"/>
      <c r="IWU5" s="337"/>
      <c r="IWV5" s="337"/>
      <c r="IWW5" s="337"/>
      <c r="IWX5" s="337"/>
      <c r="IWY5" s="337"/>
      <c r="IWZ5" s="337"/>
      <c r="IXA5" s="337"/>
      <c r="IXB5" s="337"/>
      <c r="IXC5" s="337"/>
      <c r="IXD5" s="337"/>
      <c r="IXE5" s="337"/>
      <c r="IXF5" s="337"/>
      <c r="IXG5" s="337"/>
      <c r="IXH5" s="337"/>
      <c r="IXI5" s="337"/>
      <c r="IXJ5" s="337"/>
      <c r="IXK5" s="337"/>
      <c r="IXL5" s="337"/>
      <c r="IXM5" s="337"/>
      <c r="IXN5" s="337"/>
      <c r="IXO5" s="337"/>
      <c r="IXP5" s="337"/>
      <c r="IXQ5" s="337"/>
      <c r="IXR5" s="337"/>
      <c r="IXS5" s="337"/>
      <c r="IXT5" s="337"/>
      <c r="IXU5" s="337"/>
      <c r="IXV5" s="337"/>
      <c r="IXW5" s="337"/>
      <c r="IXX5" s="337"/>
      <c r="IXY5" s="337"/>
      <c r="IXZ5" s="337"/>
      <c r="IYA5" s="337"/>
      <c r="IYB5" s="337"/>
      <c r="IYC5" s="337"/>
      <c r="IYD5" s="337"/>
      <c r="IYE5" s="337"/>
      <c r="IYF5" s="337"/>
      <c r="IYG5" s="337"/>
      <c r="IYH5" s="337"/>
      <c r="IYI5" s="337"/>
      <c r="IYJ5" s="337"/>
      <c r="IYK5" s="337"/>
      <c r="IYL5" s="337"/>
      <c r="IYM5" s="337"/>
      <c r="IYN5" s="337"/>
      <c r="IYO5" s="337"/>
      <c r="IYP5" s="337"/>
      <c r="IYQ5" s="337"/>
      <c r="IYR5" s="337"/>
      <c r="IYS5" s="337"/>
      <c r="IYT5" s="337"/>
      <c r="IYU5" s="337"/>
      <c r="IYV5" s="337"/>
      <c r="IYW5" s="337"/>
      <c r="IYX5" s="337"/>
      <c r="IYY5" s="337"/>
      <c r="IYZ5" s="337"/>
      <c r="IZA5" s="337"/>
      <c r="IZB5" s="337"/>
      <c r="IZC5" s="337"/>
      <c r="IZD5" s="337"/>
      <c r="IZE5" s="337"/>
      <c r="IZF5" s="337"/>
      <c r="IZG5" s="337"/>
      <c r="IZH5" s="337"/>
      <c r="IZI5" s="337"/>
      <c r="IZJ5" s="337"/>
      <c r="IZK5" s="337"/>
      <c r="IZL5" s="337"/>
      <c r="IZM5" s="337"/>
      <c r="IZN5" s="337"/>
      <c r="IZO5" s="337"/>
      <c r="IZP5" s="337"/>
      <c r="IZQ5" s="337"/>
      <c r="IZR5" s="337"/>
      <c r="IZS5" s="337"/>
      <c r="IZT5" s="337"/>
      <c r="IZU5" s="337"/>
      <c r="IZV5" s="337"/>
      <c r="IZW5" s="337"/>
      <c r="IZX5" s="337"/>
      <c r="IZY5" s="337"/>
      <c r="IZZ5" s="337"/>
      <c r="JAA5" s="337"/>
      <c r="JAB5" s="337"/>
      <c r="JAC5" s="337"/>
      <c r="JAD5" s="337"/>
      <c r="JAE5" s="337"/>
      <c r="JAF5" s="337"/>
      <c r="JAG5" s="337"/>
      <c r="JAH5" s="337"/>
      <c r="JAI5" s="337"/>
      <c r="JAJ5" s="337"/>
      <c r="JAK5" s="337"/>
      <c r="JAL5" s="337"/>
      <c r="JAM5" s="337"/>
      <c r="JAN5" s="337"/>
      <c r="JAO5" s="337"/>
      <c r="JAP5" s="337"/>
      <c r="JAQ5" s="337"/>
      <c r="JAR5" s="337"/>
      <c r="JAS5" s="337"/>
      <c r="JAT5" s="337"/>
      <c r="JAU5" s="337"/>
      <c r="JAV5" s="337"/>
      <c r="JAW5" s="337"/>
      <c r="JAX5" s="337"/>
      <c r="JAY5" s="337"/>
      <c r="JAZ5" s="337"/>
      <c r="JBA5" s="337"/>
      <c r="JBB5" s="337"/>
      <c r="JBC5" s="337"/>
      <c r="JBD5" s="337"/>
      <c r="JBE5" s="337"/>
      <c r="JBF5" s="337"/>
      <c r="JBG5" s="337"/>
      <c r="JBH5" s="337"/>
      <c r="JBI5" s="337"/>
      <c r="JBJ5" s="337"/>
      <c r="JBK5" s="337"/>
      <c r="JBL5" s="337"/>
      <c r="JBM5" s="337"/>
      <c r="JBN5" s="337"/>
      <c r="JBO5" s="337"/>
      <c r="JBP5" s="337"/>
      <c r="JBQ5" s="337"/>
      <c r="JBR5" s="337"/>
      <c r="JBS5" s="337"/>
      <c r="JBT5" s="337"/>
      <c r="JBU5" s="337"/>
      <c r="JBV5" s="337"/>
      <c r="JBW5" s="337"/>
      <c r="JBX5" s="337"/>
      <c r="JBY5" s="337"/>
      <c r="JBZ5" s="337"/>
      <c r="JCA5" s="337"/>
      <c r="JCB5" s="337"/>
      <c r="JCC5" s="337"/>
      <c r="JCD5" s="337"/>
      <c r="JCE5" s="337"/>
      <c r="JCF5" s="337"/>
      <c r="JCG5" s="337"/>
      <c r="JCH5" s="337"/>
      <c r="JCI5" s="337"/>
      <c r="JCJ5" s="337"/>
      <c r="JCK5" s="337"/>
      <c r="JCL5" s="337"/>
      <c r="JCM5" s="337"/>
      <c r="JCN5" s="337"/>
      <c r="JCO5" s="337"/>
      <c r="JCP5" s="337"/>
      <c r="JCQ5" s="337"/>
      <c r="JCR5" s="337"/>
      <c r="JCS5" s="337"/>
      <c r="JCT5" s="337"/>
      <c r="JCU5" s="337"/>
      <c r="JCV5" s="337"/>
      <c r="JCW5" s="337"/>
      <c r="JCX5" s="337"/>
      <c r="JCY5" s="337"/>
      <c r="JCZ5" s="337"/>
      <c r="JDA5" s="337"/>
      <c r="JDB5" s="337"/>
      <c r="JDC5" s="337"/>
      <c r="JDD5" s="337"/>
      <c r="JDE5" s="337"/>
      <c r="JDF5" s="337"/>
      <c r="JDG5" s="337"/>
      <c r="JDH5" s="337"/>
      <c r="JDI5" s="337"/>
      <c r="JDJ5" s="337"/>
      <c r="JDK5" s="337"/>
      <c r="JDL5" s="337"/>
      <c r="JDM5" s="337"/>
      <c r="JDN5" s="337"/>
      <c r="JDO5" s="337"/>
      <c r="JDP5" s="337"/>
      <c r="JDQ5" s="337"/>
      <c r="JDR5" s="337"/>
      <c r="JDS5" s="337"/>
      <c r="JDT5" s="337"/>
      <c r="JDU5" s="337"/>
      <c r="JDV5" s="337"/>
      <c r="JDW5" s="337"/>
      <c r="JDX5" s="337"/>
      <c r="JDY5" s="337"/>
      <c r="JDZ5" s="337"/>
      <c r="JEA5" s="337"/>
      <c r="JEB5" s="337"/>
      <c r="JEC5" s="337"/>
      <c r="JED5" s="337"/>
      <c r="JEE5" s="337"/>
      <c r="JEF5" s="337"/>
      <c r="JEG5" s="337"/>
      <c r="JEH5" s="337"/>
      <c r="JEI5" s="337"/>
      <c r="JEJ5" s="337"/>
      <c r="JEK5" s="337"/>
      <c r="JEL5" s="337"/>
      <c r="JEM5" s="337"/>
      <c r="JEN5" s="337"/>
      <c r="JEO5" s="337"/>
      <c r="JEP5" s="337"/>
      <c r="JEQ5" s="337"/>
      <c r="JER5" s="337"/>
      <c r="JES5" s="337"/>
      <c r="JET5" s="337"/>
      <c r="JEU5" s="337"/>
      <c r="JEV5" s="337"/>
      <c r="JEW5" s="337"/>
      <c r="JEX5" s="337"/>
      <c r="JEY5" s="337"/>
      <c r="JEZ5" s="337"/>
      <c r="JFA5" s="337"/>
      <c r="JFB5" s="337"/>
      <c r="JFC5" s="337"/>
      <c r="JFD5" s="337"/>
      <c r="JFE5" s="337"/>
      <c r="JFF5" s="337"/>
      <c r="JFG5" s="337"/>
      <c r="JFH5" s="337"/>
      <c r="JFI5" s="337"/>
      <c r="JFJ5" s="337"/>
      <c r="JFK5" s="337"/>
      <c r="JFL5" s="337"/>
      <c r="JFM5" s="337"/>
      <c r="JFN5" s="337"/>
      <c r="JFO5" s="337"/>
      <c r="JFP5" s="337"/>
      <c r="JFQ5" s="337"/>
      <c r="JFR5" s="337"/>
      <c r="JFS5" s="337"/>
      <c r="JFT5" s="337"/>
      <c r="JFU5" s="337"/>
      <c r="JFV5" s="337"/>
      <c r="JFW5" s="337"/>
      <c r="JFX5" s="337"/>
      <c r="JFY5" s="337"/>
      <c r="JFZ5" s="337"/>
      <c r="JGA5" s="337"/>
      <c r="JGB5" s="337"/>
      <c r="JGC5" s="337"/>
      <c r="JGD5" s="337"/>
      <c r="JGE5" s="337"/>
      <c r="JGF5" s="337"/>
      <c r="JGG5" s="337"/>
      <c r="JGH5" s="337"/>
      <c r="JGI5" s="337"/>
      <c r="JGJ5" s="337"/>
      <c r="JGK5" s="337"/>
      <c r="JGL5" s="337"/>
      <c r="JGM5" s="337"/>
      <c r="JGN5" s="337"/>
      <c r="JGO5" s="337"/>
      <c r="JGP5" s="337"/>
      <c r="JGQ5" s="337"/>
      <c r="JGR5" s="337"/>
      <c r="JGS5" s="337"/>
      <c r="JGT5" s="337"/>
      <c r="JGU5" s="337"/>
      <c r="JGV5" s="337"/>
      <c r="JGW5" s="337"/>
      <c r="JGX5" s="337"/>
      <c r="JGY5" s="337"/>
      <c r="JGZ5" s="337"/>
      <c r="JHA5" s="337"/>
      <c r="JHB5" s="337"/>
      <c r="JHC5" s="337"/>
      <c r="JHD5" s="337"/>
      <c r="JHE5" s="337"/>
      <c r="JHF5" s="337"/>
      <c r="JHG5" s="337"/>
      <c r="JHH5" s="337"/>
      <c r="JHI5" s="337"/>
      <c r="JHJ5" s="337"/>
      <c r="JHK5" s="337"/>
      <c r="JHL5" s="337"/>
      <c r="JHM5" s="337"/>
      <c r="JHN5" s="337"/>
      <c r="JHO5" s="337"/>
      <c r="JHP5" s="337"/>
      <c r="JHQ5" s="337"/>
      <c r="JHR5" s="337"/>
      <c r="JHS5" s="337"/>
      <c r="JHT5" s="337"/>
      <c r="JHU5" s="337"/>
      <c r="JHV5" s="337"/>
      <c r="JHW5" s="337"/>
      <c r="JHX5" s="337"/>
      <c r="JHY5" s="337"/>
      <c r="JHZ5" s="337"/>
      <c r="JIA5" s="337"/>
      <c r="JIB5" s="337"/>
      <c r="JIC5" s="337"/>
      <c r="JID5" s="337"/>
      <c r="JIE5" s="337"/>
      <c r="JIF5" s="337"/>
      <c r="JIG5" s="337"/>
      <c r="JIH5" s="337"/>
      <c r="JII5" s="337"/>
      <c r="JIJ5" s="337"/>
      <c r="JIK5" s="337"/>
      <c r="JIL5" s="337"/>
      <c r="JIM5" s="337"/>
      <c r="JIN5" s="337"/>
      <c r="JIO5" s="337"/>
      <c r="JIP5" s="337"/>
      <c r="JIQ5" s="337"/>
      <c r="JIR5" s="337"/>
      <c r="JIS5" s="337"/>
      <c r="JIT5" s="337"/>
      <c r="JIU5" s="337"/>
      <c r="JIV5" s="337"/>
      <c r="JIW5" s="337"/>
      <c r="JIX5" s="337"/>
      <c r="JIY5" s="337"/>
      <c r="JIZ5" s="337"/>
      <c r="JJA5" s="337"/>
      <c r="JJB5" s="337"/>
      <c r="JJC5" s="337"/>
      <c r="JJD5" s="337"/>
      <c r="JJE5" s="337"/>
      <c r="JJF5" s="337"/>
      <c r="JJG5" s="337"/>
      <c r="JJH5" s="337"/>
      <c r="JJI5" s="337"/>
      <c r="JJJ5" s="337"/>
      <c r="JJK5" s="337"/>
      <c r="JJL5" s="337"/>
      <c r="JJM5" s="337"/>
      <c r="JJN5" s="337"/>
      <c r="JJO5" s="337"/>
      <c r="JJP5" s="337"/>
      <c r="JJQ5" s="337"/>
      <c r="JJR5" s="337"/>
      <c r="JJS5" s="337"/>
      <c r="JJT5" s="337"/>
      <c r="JJU5" s="337"/>
      <c r="JJV5" s="337"/>
      <c r="JJW5" s="337"/>
      <c r="JJX5" s="337"/>
      <c r="JJY5" s="337"/>
      <c r="JJZ5" s="337"/>
      <c r="JKA5" s="337"/>
      <c r="JKB5" s="337"/>
      <c r="JKC5" s="337"/>
      <c r="JKD5" s="337"/>
      <c r="JKE5" s="337"/>
      <c r="JKF5" s="337"/>
      <c r="JKG5" s="337"/>
      <c r="JKH5" s="337"/>
      <c r="JKI5" s="337"/>
      <c r="JKJ5" s="337"/>
      <c r="JKK5" s="337"/>
      <c r="JKL5" s="337"/>
      <c r="JKM5" s="337"/>
      <c r="JKN5" s="337"/>
      <c r="JKO5" s="337"/>
      <c r="JKP5" s="337"/>
      <c r="JKQ5" s="337"/>
      <c r="JKR5" s="337"/>
      <c r="JKS5" s="337"/>
      <c r="JKT5" s="337"/>
      <c r="JKU5" s="337"/>
      <c r="JKV5" s="337"/>
      <c r="JKW5" s="337"/>
      <c r="JKX5" s="337"/>
      <c r="JKY5" s="337"/>
      <c r="JKZ5" s="337"/>
      <c r="JLA5" s="337"/>
      <c r="JLB5" s="337"/>
      <c r="JLC5" s="337"/>
      <c r="JLD5" s="337"/>
      <c r="JLE5" s="337"/>
      <c r="JLF5" s="337"/>
      <c r="JLG5" s="337"/>
      <c r="JLH5" s="337"/>
      <c r="JLI5" s="337"/>
      <c r="JLJ5" s="337"/>
      <c r="JLK5" s="337"/>
      <c r="JLL5" s="337"/>
      <c r="JLM5" s="337"/>
      <c r="JLN5" s="337"/>
      <c r="JLO5" s="337"/>
      <c r="JLP5" s="337"/>
      <c r="JLQ5" s="337"/>
      <c r="JLR5" s="337"/>
      <c r="JLS5" s="337"/>
      <c r="JLT5" s="337"/>
      <c r="JLU5" s="337"/>
      <c r="JLV5" s="337"/>
      <c r="JLW5" s="337"/>
      <c r="JLX5" s="337"/>
      <c r="JLY5" s="337"/>
      <c r="JLZ5" s="337"/>
      <c r="JMA5" s="337"/>
      <c r="JMB5" s="337"/>
      <c r="JMC5" s="337"/>
      <c r="JMD5" s="337"/>
      <c r="JME5" s="337"/>
      <c r="JMF5" s="337"/>
      <c r="JMG5" s="337"/>
      <c r="JMH5" s="337"/>
      <c r="JMI5" s="337"/>
      <c r="JMJ5" s="337"/>
      <c r="JMK5" s="337"/>
      <c r="JML5" s="337"/>
      <c r="JMM5" s="337"/>
      <c r="JMN5" s="337"/>
      <c r="JMO5" s="337"/>
      <c r="JMP5" s="337"/>
      <c r="JMQ5" s="337"/>
      <c r="JMR5" s="337"/>
      <c r="JMS5" s="337"/>
      <c r="JMT5" s="337"/>
      <c r="JMU5" s="337"/>
      <c r="JMV5" s="337"/>
      <c r="JMW5" s="337"/>
      <c r="JMX5" s="337"/>
      <c r="JMY5" s="337"/>
      <c r="JMZ5" s="337"/>
      <c r="JNA5" s="337"/>
      <c r="JNB5" s="337"/>
      <c r="JNC5" s="337"/>
      <c r="JND5" s="337"/>
      <c r="JNE5" s="337"/>
      <c r="JNF5" s="337"/>
      <c r="JNG5" s="337"/>
      <c r="JNH5" s="337"/>
      <c r="JNI5" s="337"/>
      <c r="JNJ5" s="337"/>
      <c r="JNK5" s="337"/>
      <c r="JNL5" s="337"/>
      <c r="JNM5" s="337"/>
      <c r="JNN5" s="337"/>
      <c r="JNO5" s="337"/>
      <c r="JNP5" s="337"/>
      <c r="JNQ5" s="337"/>
      <c r="JNR5" s="337"/>
      <c r="JNS5" s="337"/>
      <c r="JNT5" s="337"/>
      <c r="JNU5" s="337"/>
      <c r="JNV5" s="337"/>
      <c r="JNW5" s="337"/>
      <c r="JNX5" s="337"/>
      <c r="JNY5" s="337"/>
      <c r="JNZ5" s="337"/>
      <c r="JOA5" s="337"/>
      <c r="JOB5" s="337"/>
      <c r="JOC5" s="337"/>
      <c r="JOD5" s="337"/>
      <c r="JOE5" s="337"/>
      <c r="JOF5" s="337"/>
      <c r="JOG5" s="337"/>
      <c r="JOH5" s="337"/>
      <c r="JOI5" s="337"/>
      <c r="JOJ5" s="337"/>
      <c r="JOK5" s="337"/>
      <c r="JOL5" s="337"/>
      <c r="JOM5" s="337"/>
      <c r="JON5" s="337"/>
      <c r="JOO5" s="337"/>
      <c r="JOP5" s="337"/>
      <c r="JOQ5" s="337"/>
      <c r="JOR5" s="337"/>
      <c r="JOS5" s="337"/>
      <c r="JOT5" s="337"/>
      <c r="JOU5" s="337"/>
      <c r="JOV5" s="337"/>
      <c r="JOW5" s="337"/>
      <c r="JOX5" s="337"/>
      <c r="JOY5" s="337"/>
      <c r="JOZ5" s="337"/>
      <c r="JPA5" s="337"/>
      <c r="JPB5" s="337"/>
      <c r="JPC5" s="337"/>
      <c r="JPD5" s="337"/>
      <c r="JPE5" s="337"/>
      <c r="JPF5" s="337"/>
      <c r="JPG5" s="337"/>
      <c r="JPH5" s="337"/>
      <c r="JPI5" s="337"/>
      <c r="JPJ5" s="337"/>
      <c r="JPK5" s="337"/>
      <c r="JPL5" s="337"/>
      <c r="JPM5" s="337"/>
      <c r="JPN5" s="337"/>
      <c r="JPO5" s="337"/>
      <c r="JPP5" s="337"/>
      <c r="JPQ5" s="337"/>
      <c r="JPR5" s="337"/>
      <c r="JPS5" s="337"/>
      <c r="JPT5" s="337"/>
      <c r="JPU5" s="337"/>
      <c r="JPV5" s="337"/>
      <c r="JPW5" s="337"/>
      <c r="JPX5" s="337"/>
      <c r="JPY5" s="337"/>
      <c r="JPZ5" s="337"/>
      <c r="JQA5" s="337"/>
      <c r="JQB5" s="337"/>
      <c r="JQC5" s="337"/>
      <c r="JQD5" s="337"/>
      <c r="JQE5" s="337"/>
      <c r="JQF5" s="337"/>
      <c r="JQG5" s="337"/>
      <c r="JQH5" s="337"/>
      <c r="JQI5" s="337"/>
      <c r="JQJ5" s="337"/>
      <c r="JQK5" s="337"/>
      <c r="JQL5" s="337"/>
      <c r="JQM5" s="337"/>
      <c r="JQN5" s="337"/>
      <c r="JQO5" s="337"/>
      <c r="JQP5" s="337"/>
      <c r="JQQ5" s="337"/>
      <c r="JQR5" s="337"/>
      <c r="JQS5" s="337"/>
      <c r="JQT5" s="337"/>
      <c r="JQU5" s="337"/>
      <c r="JQV5" s="337"/>
      <c r="JQW5" s="337"/>
      <c r="JQX5" s="337"/>
      <c r="JQY5" s="337"/>
      <c r="JQZ5" s="337"/>
      <c r="JRA5" s="337"/>
      <c r="JRB5" s="337"/>
      <c r="JRC5" s="337"/>
      <c r="JRD5" s="337"/>
      <c r="JRE5" s="337"/>
      <c r="JRF5" s="337"/>
      <c r="JRG5" s="337"/>
      <c r="JRH5" s="337"/>
      <c r="JRI5" s="337"/>
      <c r="JRJ5" s="337"/>
      <c r="JRK5" s="337"/>
      <c r="JRL5" s="337"/>
      <c r="JRM5" s="337"/>
      <c r="JRN5" s="337"/>
      <c r="JRO5" s="337"/>
      <c r="JRP5" s="337"/>
      <c r="JRQ5" s="337"/>
      <c r="JRR5" s="337"/>
      <c r="JRS5" s="337"/>
      <c r="JRT5" s="337"/>
      <c r="JRU5" s="337"/>
      <c r="JRV5" s="337"/>
      <c r="JRW5" s="337"/>
      <c r="JRX5" s="337"/>
      <c r="JRY5" s="337"/>
      <c r="JRZ5" s="337"/>
      <c r="JSA5" s="337"/>
      <c r="JSB5" s="337"/>
      <c r="JSC5" s="337"/>
      <c r="JSD5" s="337"/>
      <c r="JSE5" s="337"/>
      <c r="JSF5" s="337"/>
      <c r="JSG5" s="337"/>
      <c r="JSH5" s="337"/>
      <c r="JSI5" s="337"/>
      <c r="JSJ5" s="337"/>
      <c r="JSK5" s="337"/>
      <c r="JSL5" s="337"/>
      <c r="JSM5" s="337"/>
      <c r="JSN5" s="337"/>
      <c r="JSO5" s="337"/>
      <c r="JSP5" s="337"/>
      <c r="JSQ5" s="337"/>
      <c r="JSR5" s="337"/>
      <c r="JSS5" s="337"/>
      <c r="JST5" s="337"/>
      <c r="JSU5" s="337"/>
      <c r="JSV5" s="337"/>
      <c r="JSW5" s="337"/>
      <c r="JSX5" s="337"/>
      <c r="JSY5" s="337"/>
      <c r="JSZ5" s="337"/>
      <c r="JTA5" s="337"/>
      <c r="JTB5" s="337"/>
      <c r="JTC5" s="337"/>
      <c r="JTD5" s="337"/>
      <c r="JTE5" s="337"/>
      <c r="JTF5" s="337"/>
      <c r="JTG5" s="337"/>
      <c r="JTH5" s="337"/>
      <c r="JTI5" s="337"/>
      <c r="JTJ5" s="337"/>
      <c r="JTK5" s="337"/>
      <c r="JTL5" s="337"/>
      <c r="JTM5" s="337"/>
      <c r="JTN5" s="337"/>
      <c r="JTO5" s="337"/>
      <c r="JTP5" s="337"/>
      <c r="JTQ5" s="337"/>
      <c r="JTR5" s="337"/>
      <c r="JTS5" s="337"/>
      <c r="JTT5" s="337"/>
      <c r="JTU5" s="337"/>
      <c r="JTV5" s="337"/>
      <c r="JTW5" s="337"/>
      <c r="JTX5" s="337"/>
      <c r="JTY5" s="337"/>
      <c r="JTZ5" s="337"/>
      <c r="JUA5" s="337"/>
      <c r="JUB5" s="337"/>
      <c r="JUC5" s="337"/>
      <c r="JUD5" s="337"/>
      <c r="JUE5" s="337"/>
      <c r="JUF5" s="337"/>
      <c r="JUG5" s="337"/>
      <c r="JUH5" s="337"/>
      <c r="JUI5" s="337"/>
      <c r="JUJ5" s="337"/>
      <c r="JUK5" s="337"/>
      <c r="JUL5" s="337"/>
      <c r="JUM5" s="337"/>
      <c r="JUN5" s="337"/>
      <c r="JUO5" s="337"/>
      <c r="JUP5" s="337"/>
      <c r="JUQ5" s="337"/>
      <c r="JUR5" s="337"/>
      <c r="JUS5" s="337"/>
      <c r="JUT5" s="337"/>
      <c r="JUU5" s="337"/>
      <c r="JUV5" s="337"/>
      <c r="JUW5" s="337"/>
      <c r="JUX5" s="337"/>
      <c r="JUY5" s="337"/>
      <c r="JUZ5" s="337"/>
      <c r="JVA5" s="337"/>
      <c r="JVB5" s="337"/>
      <c r="JVC5" s="337"/>
      <c r="JVD5" s="337"/>
      <c r="JVE5" s="337"/>
      <c r="JVF5" s="337"/>
      <c r="JVG5" s="337"/>
      <c r="JVH5" s="337"/>
      <c r="JVI5" s="337"/>
      <c r="JVJ5" s="337"/>
      <c r="JVK5" s="337"/>
      <c r="JVL5" s="337"/>
      <c r="JVM5" s="337"/>
      <c r="JVN5" s="337"/>
      <c r="JVO5" s="337"/>
      <c r="JVP5" s="337"/>
      <c r="JVQ5" s="337"/>
      <c r="JVR5" s="337"/>
      <c r="JVS5" s="337"/>
      <c r="JVT5" s="337"/>
      <c r="JVU5" s="337"/>
      <c r="JVV5" s="337"/>
      <c r="JVW5" s="337"/>
      <c r="JVX5" s="337"/>
      <c r="JVY5" s="337"/>
      <c r="JVZ5" s="337"/>
      <c r="JWA5" s="337"/>
      <c r="JWB5" s="337"/>
      <c r="JWC5" s="337"/>
      <c r="JWD5" s="337"/>
      <c r="JWE5" s="337"/>
      <c r="JWF5" s="337"/>
      <c r="JWG5" s="337"/>
      <c r="JWH5" s="337"/>
      <c r="JWI5" s="337"/>
      <c r="JWJ5" s="337"/>
      <c r="JWK5" s="337"/>
      <c r="JWL5" s="337"/>
      <c r="JWM5" s="337"/>
      <c r="JWN5" s="337"/>
      <c r="JWO5" s="337"/>
      <c r="JWP5" s="337"/>
      <c r="JWQ5" s="337"/>
      <c r="JWR5" s="337"/>
      <c r="JWS5" s="337"/>
      <c r="JWT5" s="337"/>
      <c r="JWU5" s="337"/>
      <c r="JWV5" s="337"/>
      <c r="JWW5" s="337"/>
      <c r="JWX5" s="337"/>
      <c r="JWY5" s="337"/>
      <c r="JWZ5" s="337"/>
      <c r="JXA5" s="337"/>
      <c r="JXB5" s="337"/>
      <c r="JXC5" s="337"/>
      <c r="JXD5" s="337"/>
      <c r="JXE5" s="337"/>
      <c r="JXF5" s="337"/>
      <c r="JXG5" s="337"/>
      <c r="JXH5" s="337"/>
      <c r="JXI5" s="337"/>
      <c r="JXJ5" s="337"/>
      <c r="JXK5" s="337"/>
      <c r="JXL5" s="337"/>
      <c r="JXM5" s="337"/>
      <c r="JXN5" s="337"/>
      <c r="JXO5" s="337"/>
      <c r="JXP5" s="337"/>
      <c r="JXQ5" s="337"/>
      <c r="JXR5" s="337"/>
      <c r="JXS5" s="337"/>
      <c r="JXT5" s="337"/>
      <c r="JXU5" s="337"/>
      <c r="JXV5" s="337"/>
      <c r="JXW5" s="337"/>
      <c r="JXX5" s="337"/>
      <c r="JXY5" s="337"/>
      <c r="JXZ5" s="337"/>
      <c r="JYA5" s="337"/>
      <c r="JYB5" s="337"/>
      <c r="JYC5" s="337"/>
      <c r="JYD5" s="337"/>
      <c r="JYE5" s="337"/>
      <c r="JYF5" s="337"/>
      <c r="JYG5" s="337"/>
      <c r="JYH5" s="337"/>
      <c r="JYI5" s="337"/>
      <c r="JYJ5" s="337"/>
      <c r="JYK5" s="337"/>
      <c r="JYL5" s="337"/>
      <c r="JYM5" s="337"/>
      <c r="JYN5" s="337"/>
      <c r="JYO5" s="337"/>
      <c r="JYP5" s="337"/>
      <c r="JYQ5" s="337"/>
      <c r="JYR5" s="337"/>
      <c r="JYS5" s="337"/>
      <c r="JYT5" s="337"/>
      <c r="JYU5" s="337"/>
      <c r="JYV5" s="337"/>
      <c r="JYW5" s="337"/>
      <c r="JYX5" s="337"/>
      <c r="JYY5" s="337"/>
      <c r="JYZ5" s="337"/>
      <c r="JZA5" s="337"/>
      <c r="JZB5" s="337"/>
      <c r="JZC5" s="337"/>
      <c r="JZD5" s="337"/>
      <c r="JZE5" s="337"/>
      <c r="JZF5" s="337"/>
      <c r="JZG5" s="337"/>
      <c r="JZH5" s="337"/>
      <c r="JZI5" s="337"/>
      <c r="JZJ5" s="337"/>
      <c r="JZK5" s="337"/>
      <c r="JZL5" s="337"/>
      <c r="JZM5" s="337"/>
      <c r="JZN5" s="337"/>
      <c r="JZO5" s="337"/>
      <c r="JZP5" s="337"/>
      <c r="JZQ5" s="337"/>
      <c r="JZR5" s="337"/>
      <c r="JZS5" s="337"/>
      <c r="JZT5" s="337"/>
      <c r="JZU5" s="337"/>
      <c r="JZV5" s="337"/>
      <c r="JZW5" s="337"/>
      <c r="JZX5" s="337"/>
      <c r="JZY5" s="337"/>
      <c r="JZZ5" s="337"/>
      <c r="KAA5" s="337"/>
      <c r="KAB5" s="337"/>
      <c r="KAC5" s="337"/>
      <c r="KAD5" s="337"/>
      <c r="KAE5" s="337"/>
      <c r="KAF5" s="337"/>
      <c r="KAG5" s="337"/>
      <c r="KAH5" s="337"/>
      <c r="KAI5" s="337"/>
      <c r="KAJ5" s="337"/>
      <c r="KAK5" s="337"/>
      <c r="KAL5" s="337"/>
      <c r="KAM5" s="337"/>
      <c r="KAN5" s="337"/>
      <c r="KAO5" s="337"/>
      <c r="KAP5" s="337"/>
      <c r="KAQ5" s="337"/>
      <c r="KAR5" s="337"/>
      <c r="KAS5" s="337"/>
      <c r="KAT5" s="337"/>
      <c r="KAU5" s="337"/>
      <c r="KAV5" s="337"/>
      <c r="KAW5" s="337"/>
      <c r="KAX5" s="337"/>
      <c r="KAY5" s="337"/>
      <c r="KAZ5" s="337"/>
      <c r="KBA5" s="337"/>
      <c r="KBB5" s="337"/>
      <c r="KBC5" s="337"/>
      <c r="KBD5" s="337"/>
      <c r="KBE5" s="337"/>
      <c r="KBF5" s="337"/>
      <c r="KBG5" s="337"/>
      <c r="KBH5" s="337"/>
      <c r="KBI5" s="337"/>
      <c r="KBJ5" s="337"/>
      <c r="KBK5" s="337"/>
      <c r="KBL5" s="337"/>
      <c r="KBM5" s="337"/>
      <c r="KBN5" s="337"/>
      <c r="KBO5" s="337"/>
      <c r="KBP5" s="337"/>
      <c r="KBQ5" s="337"/>
      <c r="KBR5" s="337"/>
      <c r="KBS5" s="337"/>
      <c r="KBT5" s="337"/>
      <c r="KBU5" s="337"/>
      <c r="KBV5" s="337"/>
      <c r="KBW5" s="337"/>
      <c r="KBX5" s="337"/>
      <c r="KBY5" s="337"/>
      <c r="KBZ5" s="337"/>
      <c r="KCA5" s="337"/>
      <c r="KCB5" s="337"/>
      <c r="KCC5" s="337"/>
      <c r="KCD5" s="337"/>
      <c r="KCE5" s="337"/>
      <c r="KCF5" s="337"/>
      <c r="KCG5" s="337"/>
      <c r="KCH5" s="337"/>
      <c r="KCI5" s="337"/>
      <c r="KCJ5" s="337"/>
      <c r="KCK5" s="337"/>
      <c r="KCL5" s="337"/>
      <c r="KCM5" s="337"/>
      <c r="KCN5" s="337"/>
      <c r="KCO5" s="337"/>
      <c r="KCP5" s="337"/>
      <c r="KCQ5" s="337"/>
      <c r="KCR5" s="337"/>
      <c r="KCS5" s="337"/>
      <c r="KCT5" s="337"/>
      <c r="KCU5" s="337"/>
      <c r="KCV5" s="337"/>
      <c r="KCW5" s="337"/>
      <c r="KCX5" s="337"/>
      <c r="KCY5" s="337"/>
      <c r="KCZ5" s="337"/>
      <c r="KDA5" s="337"/>
      <c r="KDB5" s="337"/>
      <c r="KDC5" s="337"/>
      <c r="KDD5" s="337"/>
      <c r="KDE5" s="337"/>
      <c r="KDF5" s="337"/>
      <c r="KDG5" s="337"/>
      <c r="KDH5" s="337"/>
      <c r="KDI5" s="337"/>
      <c r="KDJ5" s="337"/>
      <c r="KDK5" s="337"/>
      <c r="KDL5" s="337"/>
      <c r="KDM5" s="337"/>
      <c r="KDN5" s="337"/>
      <c r="KDO5" s="337"/>
      <c r="KDP5" s="337"/>
      <c r="KDQ5" s="337"/>
      <c r="KDR5" s="337"/>
      <c r="KDS5" s="337"/>
      <c r="KDT5" s="337"/>
      <c r="KDU5" s="337"/>
      <c r="KDV5" s="337"/>
      <c r="KDW5" s="337"/>
      <c r="KDX5" s="337"/>
      <c r="KDY5" s="337"/>
      <c r="KDZ5" s="337"/>
      <c r="KEA5" s="337"/>
      <c r="KEB5" s="337"/>
      <c r="KEC5" s="337"/>
      <c r="KED5" s="337"/>
      <c r="KEE5" s="337"/>
      <c r="KEF5" s="337"/>
      <c r="KEG5" s="337"/>
      <c r="KEH5" s="337"/>
      <c r="KEI5" s="337"/>
      <c r="KEJ5" s="337"/>
      <c r="KEK5" s="337"/>
      <c r="KEL5" s="337"/>
      <c r="KEM5" s="337"/>
      <c r="KEN5" s="337"/>
      <c r="KEO5" s="337"/>
      <c r="KEP5" s="337"/>
      <c r="KEQ5" s="337"/>
      <c r="KER5" s="337"/>
      <c r="KES5" s="337"/>
      <c r="KET5" s="337"/>
      <c r="KEU5" s="337"/>
      <c r="KEV5" s="337"/>
      <c r="KEW5" s="337"/>
      <c r="KEX5" s="337"/>
      <c r="KEY5" s="337"/>
      <c r="KEZ5" s="337"/>
      <c r="KFA5" s="337"/>
      <c r="KFB5" s="337"/>
      <c r="KFC5" s="337"/>
      <c r="KFD5" s="337"/>
      <c r="KFE5" s="337"/>
      <c r="KFF5" s="337"/>
      <c r="KFG5" s="337"/>
      <c r="KFH5" s="337"/>
      <c r="KFI5" s="337"/>
      <c r="KFJ5" s="337"/>
      <c r="KFK5" s="337"/>
      <c r="KFL5" s="337"/>
      <c r="KFM5" s="337"/>
      <c r="KFN5" s="337"/>
      <c r="KFO5" s="337"/>
      <c r="KFP5" s="337"/>
      <c r="KFQ5" s="337"/>
      <c r="KFR5" s="337"/>
      <c r="KFS5" s="337"/>
      <c r="KFT5" s="337"/>
      <c r="KFU5" s="337"/>
      <c r="KFV5" s="337"/>
      <c r="KFW5" s="337"/>
      <c r="KFX5" s="337"/>
      <c r="KFY5" s="337"/>
      <c r="KFZ5" s="337"/>
      <c r="KGA5" s="337"/>
      <c r="KGB5" s="337"/>
      <c r="KGC5" s="337"/>
      <c r="KGD5" s="337"/>
      <c r="KGE5" s="337"/>
      <c r="KGF5" s="337"/>
      <c r="KGG5" s="337"/>
      <c r="KGH5" s="337"/>
      <c r="KGI5" s="337"/>
      <c r="KGJ5" s="337"/>
      <c r="KGK5" s="337"/>
      <c r="KGL5" s="337"/>
      <c r="KGM5" s="337"/>
      <c r="KGN5" s="337"/>
      <c r="KGO5" s="337"/>
      <c r="KGP5" s="337"/>
      <c r="KGQ5" s="337"/>
      <c r="KGR5" s="337"/>
      <c r="KGS5" s="337"/>
      <c r="KGT5" s="337"/>
      <c r="KGU5" s="337"/>
      <c r="KGV5" s="337"/>
      <c r="KGW5" s="337"/>
      <c r="KGX5" s="337"/>
      <c r="KGY5" s="337"/>
      <c r="KGZ5" s="337"/>
      <c r="KHA5" s="337"/>
      <c r="KHB5" s="337"/>
      <c r="KHC5" s="337"/>
      <c r="KHD5" s="337"/>
      <c r="KHE5" s="337"/>
      <c r="KHF5" s="337"/>
      <c r="KHG5" s="337"/>
      <c r="KHH5" s="337"/>
      <c r="KHI5" s="337"/>
      <c r="KHJ5" s="337"/>
      <c r="KHK5" s="337"/>
      <c r="KHL5" s="337"/>
      <c r="KHM5" s="337"/>
      <c r="KHN5" s="337"/>
      <c r="KHO5" s="337"/>
      <c r="KHP5" s="337"/>
      <c r="KHQ5" s="337"/>
      <c r="KHR5" s="337"/>
      <c r="KHS5" s="337"/>
      <c r="KHT5" s="337"/>
      <c r="KHU5" s="337"/>
      <c r="KHV5" s="337"/>
      <c r="KHW5" s="337"/>
      <c r="KHX5" s="337"/>
      <c r="KHY5" s="337"/>
      <c r="KHZ5" s="337"/>
      <c r="KIA5" s="337"/>
      <c r="KIB5" s="337"/>
      <c r="KIC5" s="337"/>
      <c r="KID5" s="337"/>
      <c r="KIE5" s="337"/>
      <c r="KIF5" s="337"/>
      <c r="KIG5" s="337"/>
      <c r="KIH5" s="337"/>
      <c r="KII5" s="337"/>
      <c r="KIJ5" s="337"/>
      <c r="KIK5" s="337"/>
      <c r="KIL5" s="337"/>
      <c r="KIM5" s="337"/>
      <c r="KIN5" s="337"/>
      <c r="KIO5" s="337"/>
      <c r="KIP5" s="337"/>
      <c r="KIQ5" s="337"/>
      <c r="KIR5" s="337"/>
      <c r="KIS5" s="337"/>
      <c r="KIT5" s="337"/>
      <c r="KIU5" s="337"/>
      <c r="KIV5" s="337"/>
      <c r="KIW5" s="337"/>
      <c r="KIX5" s="337"/>
      <c r="KIY5" s="337"/>
      <c r="KIZ5" s="337"/>
      <c r="KJA5" s="337"/>
      <c r="KJB5" s="337"/>
      <c r="KJC5" s="337"/>
      <c r="KJD5" s="337"/>
      <c r="KJE5" s="337"/>
      <c r="KJF5" s="337"/>
      <c r="KJG5" s="337"/>
      <c r="KJH5" s="337"/>
      <c r="KJI5" s="337"/>
      <c r="KJJ5" s="337"/>
      <c r="KJK5" s="337"/>
      <c r="KJL5" s="337"/>
      <c r="KJM5" s="337"/>
      <c r="KJN5" s="337"/>
      <c r="KJO5" s="337"/>
      <c r="KJP5" s="337"/>
      <c r="KJQ5" s="337"/>
      <c r="KJR5" s="337"/>
      <c r="KJS5" s="337"/>
      <c r="KJT5" s="337"/>
      <c r="KJU5" s="337"/>
      <c r="KJV5" s="337"/>
      <c r="KJW5" s="337"/>
      <c r="KJX5" s="337"/>
      <c r="KJY5" s="337"/>
      <c r="KJZ5" s="337"/>
      <c r="KKA5" s="337"/>
      <c r="KKB5" s="337"/>
      <c r="KKC5" s="337"/>
      <c r="KKD5" s="337"/>
      <c r="KKE5" s="337"/>
      <c r="KKF5" s="337"/>
      <c r="KKG5" s="337"/>
      <c r="KKH5" s="337"/>
      <c r="KKI5" s="337"/>
      <c r="KKJ5" s="337"/>
      <c r="KKK5" s="337"/>
      <c r="KKL5" s="337"/>
      <c r="KKM5" s="337"/>
      <c r="KKN5" s="337"/>
      <c r="KKO5" s="337"/>
      <c r="KKP5" s="337"/>
      <c r="KKQ5" s="337"/>
      <c r="KKR5" s="337"/>
      <c r="KKS5" s="337"/>
      <c r="KKT5" s="337"/>
      <c r="KKU5" s="337"/>
      <c r="KKV5" s="337"/>
      <c r="KKW5" s="337"/>
      <c r="KKX5" s="337"/>
      <c r="KKY5" s="337"/>
      <c r="KKZ5" s="337"/>
      <c r="KLA5" s="337"/>
      <c r="KLB5" s="337"/>
      <c r="KLC5" s="337"/>
      <c r="KLD5" s="337"/>
      <c r="KLE5" s="337"/>
      <c r="KLF5" s="337"/>
      <c r="KLG5" s="337"/>
      <c r="KLH5" s="337"/>
      <c r="KLI5" s="337"/>
      <c r="KLJ5" s="337"/>
      <c r="KLK5" s="337"/>
      <c r="KLL5" s="337"/>
      <c r="KLM5" s="337"/>
      <c r="KLN5" s="337"/>
      <c r="KLO5" s="337"/>
      <c r="KLP5" s="337"/>
      <c r="KLQ5" s="337"/>
      <c r="KLR5" s="337"/>
      <c r="KLS5" s="337"/>
      <c r="KLT5" s="337"/>
      <c r="KLU5" s="337"/>
      <c r="KLV5" s="337"/>
      <c r="KLW5" s="337"/>
      <c r="KLX5" s="337"/>
      <c r="KLY5" s="337"/>
      <c r="KLZ5" s="337"/>
      <c r="KMA5" s="337"/>
      <c r="KMB5" s="337"/>
      <c r="KMC5" s="337"/>
      <c r="KMD5" s="337"/>
      <c r="KME5" s="337"/>
      <c r="KMF5" s="337"/>
      <c r="KMG5" s="337"/>
      <c r="KMH5" s="337"/>
      <c r="KMI5" s="337"/>
      <c r="KMJ5" s="337"/>
      <c r="KMK5" s="337"/>
      <c r="KML5" s="337"/>
      <c r="KMM5" s="337"/>
      <c r="KMN5" s="337"/>
      <c r="KMO5" s="337"/>
      <c r="KMP5" s="337"/>
      <c r="KMQ5" s="337"/>
      <c r="KMR5" s="337"/>
      <c r="KMS5" s="337"/>
      <c r="KMT5" s="337"/>
      <c r="KMU5" s="337"/>
      <c r="KMV5" s="337"/>
      <c r="KMW5" s="337"/>
      <c r="KMX5" s="337"/>
      <c r="KMY5" s="337"/>
      <c r="KMZ5" s="337"/>
      <c r="KNA5" s="337"/>
      <c r="KNB5" s="337"/>
      <c r="KNC5" s="337"/>
      <c r="KND5" s="337"/>
      <c r="KNE5" s="337"/>
      <c r="KNF5" s="337"/>
      <c r="KNG5" s="337"/>
      <c r="KNH5" s="337"/>
      <c r="KNI5" s="337"/>
      <c r="KNJ5" s="337"/>
      <c r="KNK5" s="337"/>
      <c r="KNL5" s="337"/>
      <c r="KNM5" s="337"/>
      <c r="KNN5" s="337"/>
      <c r="KNO5" s="337"/>
      <c r="KNP5" s="337"/>
      <c r="KNQ5" s="337"/>
      <c r="KNR5" s="337"/>
      <c r="KNS5" s="337"/>
      <c r="KNT5" s="337"/>
      <c r="KNU5" s="337"/>
      <c r="KNV5" s="337"/>
      <c r="KNW5" s="337"/>
      <c r="KNX5" s="337"/>
      <c r="KNY5" s="337"/>
      <c r="KNZ5" s="337"/>
      <c r="KOA5" s="337"/>
      <c r="KOB5" s="337"/>
      <c r="KOC5" s="337"/>
      <c r="KOD5" s="337"/>
      <c r="KOE5" s="337"/>
      <c r="KOF5" s="337"/>
      <c r="KOG5" s="337"/>
      <c r="KOH5" s="337"/>
      <c r="KOI5" s="337"/>
      <c r="KOJ5" s="337"/>
      <c r="KOK5" s="337"/>
      <c r="KOL5" s="337"/>
      <c r="KOM5" s="337"/>
      <c r="KON5" s="337"/>
      <c r="KOO5" s="337"/>
      <c r="KOP5" s="337"/>
      <c r="KOQ5" s="337"/>
      <c r="KOR5" s="337"/>
      <c r="KOS5" s="337"/>
      <c r="KOT5" s="337"/>
      <c r="KOU5" s="337"/>
      <c r="KOV5" s="337"/>
      <c r="KOW5" s="337"/>
      <c r="KOX5" s="337"/>
      <c r="KOY5" s="337"/>
      <c r="KOZ5" s="337"/>
      <c r="KPA5" s="337"/>
      <c r="KPB5" s="337"/>
      <c r="KPC5" s="337"/>
      <c r="KPD5" s="337"/>
      <c r="KPE5" s="337"/>
      <c r="KPF5" s="337"/>
      <c r="KPG5" s="337"/>
      <c r="KPH5" s="337"/>
      <c r="KPI5" s="337"/>
      <c r="KPJ5" s="337"/>
      <c r="KPK5" s="337"/>
      <c r="KPL5" s="337"/>
      <c r="KPM5" s="337"/>
      <c r="KPN5" s="337"/>
      <c r="KPO5" s="337"/>
      <c r="KPP5" s="337"/>
      <c r="KPQ5" s="337"/>
      <c r="KPR5" s="337"/>
      <c r="KPS5" s="337"/>
      <c r="KPT5" s="337"/>
      <c r="KPU5" s="337"/>
      <c r="KPV5" s="337"/>
      <c r="KPW5" s="337"/>
      <c r="KPX5" s="337"/>
      <c r="KPY5" s="337"/>
      <c r="KPZ5" s="337"/>
      <c r="KQA5" s="337"/>
      <c r="KQB5" s="337"/>
      <c r="KQC5" s="337"/>
      <c r="KQD5" s="337"/>
      <c r="KQE5" s="337"/>
      <c r="KQF5" s="337"/>
      <c r="KQG5" s="337"/>
      <c r="KQH5" s="337"/>
      <c r="KQI5" s="337"/>
      <c r="KQJ5" s="337"/>
      <c r="KQK5" s="337"/>
      <c r="KQL5" s="337"/>
      <c r="KQM5" s="337"/>
      <c r="KQN5" s="337"/>
      <c r="KQO5" s="337"/>
      <c r="KQP5" s="337"/>
      <c r="KQQ5" s="337"/>
      <c r="KQR5" s="337"/>
      <c r="KQS5" s="337"/>
      <c r="KQT5" s="337"/>
      <c r="KQU5" s="337"/>
      <c r="KQV5" s="337"/>
      <c r="KQW5" s="337"/>
      <c r="KQX5" s="337"/>
      <c r="KQY5" s="337"/>
      <c r="KQZ5" s="337"/>
      <c r="KRA5" s="337"/>
      <c r="KRB5" s="337"/>
      <c r="KRC5" s="337"/>
      <c r="KRD5" s="337"/>
      <c r="KRE5" s="337"/>
      <c r="KRF5" s="337"/>
      <c r="KRG5" s="337"/>
      <c r="KRH5" s="337"/>
      <c r="KRI5" s="337"/>
      <c r="KRJ5" s="337"/>
      <c r="KRK5" s="337"/>
      <c r="KRL5" s="337"/>
      <c r="KRM5" s="337"/>
      <c r="KRN5" s="337"/>
      <c r="KRO5" s="337"/>
      <c r="KRP5" s="337"/>
      <c r="KRQ5" s="337"/>
      <c r="KRR5" s="337"/>
      <c r="KRS5" s="337"/>
      <c r="KRT5" s="337"/>
      <c r="KRU5" s="337"/>
      <c r="KRV5" s="337"/>
      <c r="KRW5" s="337"/>
      <c r="KRX5" s="337"/>
      <c r="KRY5" s="337"/>
      <c r="KRZ5" s="337"/>
      <c r="KSA5" s="337"/>
      <c r="KSB5" s="337"/>
      <c r="KSC5" s="337"/>
      <c r="KSD5" s="337"/>
      <c r="KSE5" s="337"/>
      <c r="KSF5" s="337"/>
      <c r="KSG5" s="337"/>
      <c r="KSH5" s="337"/>
      <c r="KSI5" s="337"/>
      <c r="KSJ5" s="337"/>
      <c r="KSK5" s="337"/>
      <c r="KSL5" s="337"/>
      <c r="KSM5" s="337"/>
      <c r="KSN5" s="337"/>
      <c r="KSO5" s="337"/>
      <c r="KSP5" s="337"/>
      <c r="KSQ5" s="337"/>
      <c r="KSR5" s="337"/>
      <c r="KSS5" s="337"/>
      <c r="KST5" s="337"/>
      <c r="KSU5" s="337"/>
      <c r="KSV5" s="337"/>
      <c r="KSW5" s="337"/>
      <c r="KSX5" s="337"/>
      <c r="KSY5" s="337"/>
      <c r="KSZ5" s="337"/>
      <c r="KTA5" s="337"/>
      <c r="KTB5" s="337"/>
      <c r="KTC5" s="337"/>
      <c r="KTD5" s="337"/>
      <c r="KTE5" s="337"/>
      <c r="KTF5" s="337"/>
      <c r="KTG5" s="337"/>
      <c r="KTH5" s="337"/>
      <c r="KTI5" s="337"/>
      <c r="KTJ5" s="337"/>
      <c r="KTK5" s="337"/>
      <c r="KTL5" s="337"/>
      <c r="KTM5" s="337"/>
      <c r="KTN5" s="337"/>
      <c r="KTO5" s="337"/>
      <c r="KTP5" s="337"/>
      <c r="KTQ5" s="337"/>
      <c r="KTR5" s="337"/>
      <c r="KTS5" s="337"/>
      <c r="KTT5" s="337"/>
      <c r="KTU5" s="337"/>
      <c r="KTV5" s="337"/>
      <c r="KTW5" s="337"/>
      <c r="KTX5" s="337"/>
      <c r="KTY5" s="337"/>
      <c r="KTZ5" s="337"/>
      <c r="KUA5" s="337"/>
      <c r="KUB5" s="337"/>
      <c r="KUC5" s="337"/>
      <c r="KUD5" s="337"/>
      <c r="KUE5" s="337"/>
      <c r="KUF5" s="337"/>
      <c r="KUG5" s="337"/>
      <c r="KUH5" s="337"/>
      <c r="KUI5" s="337"/>
      <c r="KUJ5" s="337"/>
      <c r="KUK5" s="337"/>
      <c r="KUL5" s="337"/>
      <c r="KUM5" s="337"/>
      <c r="KUN5" s="337"/>
      <c r="KUO5" s="337"/>
      <c r="KUP5" s="337"/>
      <c r="KUQ5" s="337"/>
      <c r="KUR5" s="337"/>
      <c r="KUS5" s="337"/>
      <c r="KUT5" s="337"/>
      <c r="KUU5" s="337"/>
      <c r="KUV5" s="337"/>
      <c r="KUW5" s="337"/>
      <c r="KUX5" s="337"/>
      <c r="KUY5" s="337"/>
      <c r="KUZ5" s="337"/>
      <c r="KVA5" s="337"/>
      <c r="KVB5" s="337"/>
      <c r="KVC5" s="337"/>
      <c r="KVD5" s="337"/>
      <c r="KVE5" s="337"/>
      <c r="KVF5" s="337"/>
      <c r="KVG5" s="337"/>
      <c r="KVH5" s="337"/>
      <c r="KVI5" s="337"/>
      <c r="KVJ5" s="337"/>
      <c r="KVK5" s="337"/>
      <c r="KVL5" s="337"/>
      <c r="KVM5" s="337"/>
      <c r="KVN5" s="337"/>
      <c r="KVO5" s="337"/>
      <c r="KVP5" s="337"/>
      <c r="KVQ5" s="337"/>
      <c r="KVR5" s="337"/>
      <c r="KVS5" s="337"/>
      <c r="KVT5" s="337"/>
      <c r="KVU5" s="337"/>
      <c r="KVV5" s="337"/>
      <c r="KVW5" s="337"/>
      <c r="KVX5" s="337"/>
      <c r="KVY5" s="337"/>
      <c r="KVZ5" s="337"/>
      <c r="KWA5" s="337"/>
      <c r="KWB5" s="337"/>
      <c r="KWC5" s="337"/>
      <c r="KWD5" s="337"/>
      <c r="KWE5" s="337"/>
      <c r="KWF5" s="337"/>
      <c r="KWG5" s="337"/>
      <c r="KWH5" s="337"/>
      <c r="KWI5" s="337"/>
      <c r="KWJ5" s="337"/>
      <c r="KWK5" s="337"/>
      <c r="KWL5" s="337"/>
      <c r="KWM5" s="337"/>
      <c r="KWN5" s="337"/>
      <c r="KWO5" s="337"/>
      <c r="KWP5" s="337"/>
      <c r="KWQ5" s="337"/>
      <c r="KWR5" s="337"/>
      <c r="KWS5" s="337"/>
      <c r="KWT5" s="337"/>
      <c r="KWU5" s="337"/>
      <c r="KWV5" s="337"/>
      <c r="KWW5" s="337"/>
      <c r="KWX5" s="337"/>
      <c r="KWY5" s="337"/>
      <c r="KWZ5" s="337"/>
      <c r="KXA5" s="337"/>
      <c r="KXB5" s="337"/>
      <c r="KXC5" s="337"/>
      <c r="KXD5" s="337"/>
      <c r="KXE5" s="337"/>
      <c r="KXF5" s="337"/>
      <c r="KXG5" s="337"/>
      <c r="KXH5" s="337"/>
      <c r="KXI5" s="337"/>
      <c r="KXJ5" s="337"/>
      <c r="KXK5" s="337"/>
      <c r="KXL5" s="337"/>
      <c r="KXM5" s="337"/>
      <c r="KXN5" s="337"/>
      <c r="KXO5" s="337"/>
      <c r="KXP5" s="337"/>
      <c r="KXQ5" s="337"/>
      <c r="KXR5" s="337"/>
      <c r="KXS5" s="337"/>
      <c r="KXT5" s="337"/>
      <c r="KXU5" s="337"/>
      <c r="KXV5" s="337"/>
      <c r="KXW5" s="337"/>
      <c r="KXX5" s="337"/>
      <c r="KXY5" s="337"/>
      <c r="KXZ5" s="337"/>
      <c r="KYA5" s="337"/>
      <c r="KYB5" s="337"/>
      <c r="KYC5" s="337"/>
      <c r="KYD5" s="337"/>
      <c r="KYE5" s="337"/>
      <c r="KYF5" s="337"/>
      <c r="KYG5" s="337"/>
      <c r="KYH5" s="337"/>
      <c r="KYI5" s="337"/>
      <c r="KYJ5" s="337"/>
      <c r="KYK5" s="337"/>
      <c r="KYL5" s="337"/>
      <c r="KYM5" s="337"/>
      <c r="KYN5" s="337"/>
      <c r="KYO5" s="337"/>
      <c r="KYP5" s="337"/>
      <c r="KYQ5" s="337"/>
      <c r="KYR5" s="337"/>
      <c r="KYS5" s="337"/>
      <c r="KYT5" s="337"/>
      <c r="KYU5" s="337"/>
      <c r="KYV5" s="337"/>
      <c r="KYW5" s="337"/>
      <c r="KYX5" s="337"/>
      <c r="KYY5" s="337"/>
      <c r="KYZ5" s="337"/>
      <c r="KZA5" s="337"/>
      <c r="KZB5" s="337"/>
      <c r="KZC5" s="337"/>
      <c r="KZD5" s="337"/>
      <c r="KZE5" s="337"/>
      <c r="KZF5" s="337"/>
      <c r="KZG5" s="337"/>
      <c r="KZH5" s="337"/>
      <c r="KZI5" s="337"/>
      <c r="KZJ5" s="337"/>
      <c r="KZK5" s="337"/>
      <c r="KZL5" s="337"/>
      <c r="KZM5" s="337"/>
      <c r="KZN5" s="337"/>
      <c r="KZO5" s="337"/>
      <c r="KZP5" s="337"/>
      <c r="KZQ5" s="337"/>
      <c r="KZR5" s="337"/>
      <c r="KZS5" s="337"/>
      <c r="KZT5" s="337"/>
      <c r="KZU5" s="337"/>
      <c r="KZV5" s="337"/>
      <c r="KZW5" s="337"/>
      <c r="KZX5" s="337"/>
      <c r="KZY5" s="337"/>
      <c r="KZZ5" s="337"/>
      <c r="LAA5" s="337"/>
      <c r="LAB5" s="337"/>
      <c r="LAC5" s="337"/>
      <c r="LAD5" s="337"/>
      <c r="LAE5" s="337"/>
      <c r="LAF5" s="337"/>
      <c r="LAG5" s="337"/>
      <c r="LAH5" s="337"/>
      <c r="LAI5" s="337"/>
      <c r="LAJ5" s="337"/>
      <c r="LAK5" s="337"/>
      <c r="LAL5" s="337"/>
      <c r="LAM5" s="337"/>
      <c r="LAN5" s="337"/>
      <c r="LAO5" s="337"/>
      <c r="LAP5" s="337"/>
      <c r="LAQ5" s="337"/>
      <c r="LAR5" s="337"/>
      <c r="LAS5" s="337"/>
      <c r="LAT5" s="337"/>
      <c r="LAU5" s="337"/>
      <c r="LAV5" s="337"/>
      <c r="LAW5" s="337"/>
      <c r="LAX5" s="337"/>
      <c r="LAY5" s="337"/>
      <c r="LAZ5" s="337"/>
      <c r="LBA5" s="337"/>
      <c r="LBB5" s="337"/>
      <c r="LBC5" s="337"/>
      <c r="LBD5" s="337"/>
      <c r="LBE5" s="337"/>
      <c r="LBF5" s="337"/>
      <c r="LBG5" s="337"/>
      <c r="LBH5" s="337"/>
      <c r="LBI5" s="337"/>
      <c r="LBJ5" s="337"/>
      <c r="LBK5" s="337"/>
      <c r="LBL5" s="337"/>
      <c r="LBM5" s="337"/>
      <c r="LBN5" s="337"/>
      <c r="LBO5" s="337"/>
      <c r="LBP5" s="337"/>
      <c r="LBQ5" s="337"/>
      <c r="LBR5" s="337"/>
      <c r="LBS5" s="337"/>
      <c r="LBT5" s="337"/>
      <c r="LBU5" s="337"/>
      <c r="LBV5" s="337"/>
      <c r="LBW5" s="337"/>
      <c r="LBX5" s="337"/>
      <c r="LBY5" s="337"/>
      <c r="LBZ5" s="337"/>
      <c r="LCA5" s="337"/>
      <c r="LCB5" s="337"/>
      <c r="LCC5" s="337"/>
      <c r="LCD5" s="337"/>
      <c r="LCE5" s="337"/>
      <c r="LCF5" s="337"/>
      <c r="LCG5" s="337"/>
      <c r="LCH5" s="337"/>
      <c r="LCI5" s="337"/>
      <c r="LCJ5" s="337"/>
      <c r="LCK5" s="337"/>
      <c r="LCL5" s="337"/>
      <c r="LCM5" s="337"/>
      <c r="LCN5" s="337"/>
      <c r="LCO5" s="337"/>
      <c r="LCP5" s="337"/>
      <c r="LCQ5" s="337"/>
      <c r="LCR5" s="337"/>
      <c r="LCS5" s="337"/>
      <c r="LCT5" s="337"/>
      <c r="LCU5" s="337"/>
      <c r="LCV5" s="337"/>
      <c r="LCW5" s="337"/>
      <c r="LCX5" s="337"/>
      <c r="LCY5" s="337"/>
      <c r="LCZ5" s="337"/>
      <c r="LDA5" s="337"/>
      <c r="LDB5" s="337"/>
      <c r="LDC5" s="337"/>
      <c r="LDD5" s="337"/>
      <c r="LDE5" s="337"/>
      <c r="LDF5" s="337"/>
      <c r="LDG5" s="337"/>
      <c r="LDH5" s="337"/>
      <c r="LDI5" s="337"/>
      <c r="LDJ5" s="337"/>
      <c r="LDK5" s="337"/>
      <c r="LDL5" s="337"/>
      <c r="LDM5" s="337"/>
      <c r="LDN5" s="337"/>
      <c r="LDO5" s="337"/>
      <c r="LDP5" s="337"/>
      <c r="LDQ5" s="337"/>
      <c r="LDR5" s="337"/>
      <c r="LDS5" s="337"/>
      <c r="LDT5" s="337"/>
      <c r="LDU5" s="337"/>
      <c r="LDV5" s="337"/>
      <c r="LDW5" s="337"/>
      <c r="LDX5" s="337"/>
      <c r="LDY5" s="337"/>
      <c r="LDZ5" s="337"/>
      <c r="LEA5" s="337"/>
      <c r="LEB5" s="337"/>
      <c r="LEC5" s="337"/>
      <c r="LED5" s="337"/>
      <c r="LEE5" s="337"/>
      <c r="LEF5" s="337"/>
      <c r="LEG5" s="337"/>
      <c r="LEH5" s="337"/>
      <c r="LEI5" s="337"/>
      <c r="LEJ5" s="337"/>
      <c r="LEK5" s="337"/>
      <c r="LEL5" s="337"/>
      <c r="LEM5" s="337"/>
      <c r="LEN5" s="337"/>
      <c r="LEO5" s="337"/>
      <c r="LEP5" s="337"/>
      <c r="LEQ5" s="337"/>
      <c r="LER5" s="337"/>
      <c r="LES5" s="337"/>
      <c r="LET5" s="337"/>
      <c r="LEU5" s="337"/>
      <c r="LEV5" s="337"/>
      <c r="LEW5" s="337"/>
      <c r="LEX5" s="337"/>
      <c r="LEY5" s="337"/>
      <c r="LEZ5" s="337"/>
      <c r="LFA5" s="337"/>
      <c r="LFB5" s="337"/>
      <c r="LFC5" s="337"/>
      <c r="LFD5" s="337"/>
      <c r="LFE5" s="337"/>
      <c r="LFF5" s="337"/>
      <c r="LFG5" s="337"/>
      <c r="LFH5" s="337"/>
      <c r="LFI5" s="337"/>
      <c r="LFJ5" s="337"/>
      <c r="LFK5" s="337"/>
      <c r="LFL5" s="337"/>
      <c r="LFM5" s="337"/>
      <c r="LFN5" s="337"/>
      <c r="LFO5" s="337"/>
      <c r="LFP5" s="337"/>
      <c r="LFQ5" s="337"/>
      <c r="LFR5" s="337"/>
      <c r="LFS5" s="337"/>
      <c r="LFT5" s="337"/>
      <c r="LFU5" s="337"/>
      <c r="LFV5" s="337"/>
      <c r="LFW5" s="337"/>
      <c r="LFX5" s="337"/>
      <c r="LFY5" s="337"/>
      <c r="LFZ5" s="337"/>
      <c r="LGA5" s="337"/>
      <c r="LGB5" s="337"/>
      <c r="LGC5" s="337"/>
      <c r="LGD5" s="337"/>
      <c r="LGE5" s="337"/>
      <c r="LGF5" s="337"/>
      <c r="LGG5" s="337"/>
      <c r="LGH5" s="337"/>
      <c r="LGI5" s="337"/>
      <c r="LGJ5" s="337"/>
      <c r="LGK5" s="337"/>
      <c r="LGL5" s="337"/>
      <c r="LGM5" s="337"/>
      <c r="LGN5" s="337"/>
      <c r="LGO5" s="337"/>
      <c r="LGP5" s="337"/>
      <c r="LGQ5" s="337"/>
      <c r="LGR5" s="337"/>
      <c r="LGS5" s="337"/>
      <c r="LGT5" s="337"/>
      <c r="LGU5" s="337"/>
      <c r="LGV5" s="337"/>
      <c r="LGW5" s="337"/>
      <c r="LGX5" s="337"/>
      <c r="LGY5" s="337"/>
      <c r="LGZ5" s="337"/>
      <c r="LHA5" s="337"/>
      <c r="LHB5" s="337"/>
      <c r="LHC5" s="337"/>
      <c r="LHD5" s="337"/>
      <c r="LHE5" s="337"/>
      <c r="LHF5" s="337"/>
      <c r="LHG5" s="337"/>
      <c r="LHH5" s="337"/>
      <c r="LHI5" s="337"/>
      <c r="LHJ5" s="337"/>
      <c r="LHK5" s="337"/>
      <c r="LHL5" s="337"/>
      <c r="LHM5" s="337"/>
      <c r="LHN5" s="337"/>
      <c r="LHO5" s="337"/>
      <c r="LHP5" s="337"/>
      <c r="LHQ5" s="337"/>
      <c r="LHR5" s="337"/>
      <c r="LHS5" s="337"/>
      <c r="LHT5" s="337"/>
      <c r="LHU5" s="337"/>
      <c r="LHV5" s="337"/>
      <c r="LHW5" s="337"/>
      <c r="LHX5" s="337"/>
      <c r="LHY5" s="337"/>
      <c r="LHZ5" s="337"/>
      <c r="LIA5" s="337"/>
      <c r="LIB5" s="337"/>
      <c r="LIC5" s="337"/>
      <c r="LID5" s="337"/>
      <c r="LIE5" s="337"/>
      <c r="LIF5" s="337"/>
      <c r="LIG5" s="337"/>
      <c r="LIH5" s="337"/>
      <c r="LII5" s="337"/>
      <c r="LIJ5" s="337"/>
      <c r="LIK5" s="337"/>
      <c r="LIL5" s="337"/>
      <c r="LIM5" s="337"/>
      <c r="LIN5" s="337"/>
      <c r="LIO5" s="337"/>
      <c r="LIP5" s="337"/>
      <c r="LIQ5" s="337"/>
      <c r="LIR5" s="337"/>
      <c r="LIS5" s="337"/>
      <c r="LIT5" s="337"/>
      <c r="LIU5" s="337"/>
      <c r="LIV5" s="337"/>
      <c r="LIW5" s="337"/>
      <c r="LIX5" s="337"/>
      <c r="LIY5" s="337"/>
      <c r="LIZ5" s="337"/>
      <c r="LJA5" s="337"/>
      <c r="LJB5" s="337"/>
      <c r="LJC5" s="337"/>
      <c r="LJD5" s="337"/>
      <c r="LJE5" s="337"/>
      <c r="LJF5" s="337"/>
      <c r="LJG5" s="337"/>
      <c r="LJH5" s="337"/>
      <c r="LJI5" s="337"/>
      <c r="LJJ5" s="337"/>
      <c r="LJK5" s="337"/>
      <c r="LJL5" s="337"/>
      <c r="LJM5" s="337"/>
      <c r="LJN5" s="337"/>
      <c r="LJO5" s="337"/>
      <c r="LJP5" s="337"/>
      <c r="LJQ5" s="337"/>
      <c r="LJR5" s="337"/>
      <c r="LJS5" s="337"/>
      <c r="LJT5" s="337"/>
      <c r="LJU5" s="337"/>
      <c r="LJV5" s="337"/>
      <c r="LJW5" s="337"/>
      <c r="LJX5" s="337"/>
      <c r="LJY5" s="337"/>
      <c r="LJZ5" s="337"/>
      <c r="LKA5" s="337"/>
      <c r="LKB5" s="337"/>
      <c r="LKC5" s="337"/>
      <c r="LKD5" s="337"/>
      <c r="LKE5" s="337"/>
      <c r="LKF5" s="337"/>
      <c r="LKG5" s="337"/>
      <c r="LKH5" s="337"/>
      <c r="LKI5" s="337"/>
      <c r="LKJ5" s="337"/>
      <c r="LKK5" s="337"/>
      <c r="LKL5" s="337"/>
      <c r="LKM5" s="337"/>
      <c r="LKN5" s="337"/>
      <c r="LKO5" s="337"/>
      <c r="LKP5" s="337"/>
      <c r="LKQ5" s="337"/>
      <c r="LKR5" s="337"/>
      <c r="LKS5" s="337"/>
      <c r="LKT5" s="337"/>
      <c r="LKU5" s="337"/>
      <c r="LKV5" s="337"/>
      <c r="LKW5" s="337"/>
      <c r="LKX5" s="337"/>
      <c r="LKY5" s="337"/>
      <c r="LKZ5" s="337"/>
      <c r="LLA5" s="337"/>
      <c r="LLB5" s="337"/>
      <c r="LLC5" s="337"/>
      <c r="LLD5" s="337"/>
      <c r="LLE5" s="337"/>
      <c r="LLF5" s="337"/>
      <c r="LLG5" s="337"/>
      <c r="LLH5" s="337"/>
      <c r="LLI5" s="337"/>
      <c r="LLJ5" s="337"/>
      <c r="LLK5" s="337"/>
      <c r="LLL5" s="337"/>
      <c r="LLM5" s="337"/>
      <c r="LLN5" s="337"/>
      <c r="LLO5" s="337"/>
      <c r="LLP5" s="337"/>
      <c r="LLQ5" s="337"/>
      <c r="LLR5" s="337"/>
      <c r="LLS5" s="337"/>
      <c r="LLT5" s="337"/>
      <c r="LLU5" s="337"/>
      <c r="LLV5" s="337"/>
      <c r="LLW5" s="337"/>
      <c r="LLX5" s="337"/>
      <c r="LLY5" s="337"/>
      <c r="LLZ5" s="337"/>
      <c r="LMA5" s="337"/>
      <c r="LMB5" s="337"/>
      <c r="LMC5" s="337"/>
      <c r="LMD5" s="337"/>
      <c r="LME5" s="337"/>
      <c r="LMF5" s="337"/>
      <c r="LMG5" s="337"/>
      <c r="LMH5" s="337"/>
      <c r="LMI5" s="337"/>
      <c r="LMJ5" s="337"/>
      <c r="LMK5" s="337"/>
      <c r="LML5" s="337"/>
      <c r="LMM5" s="337"/>
      <c r="LMN5" s="337"/>
      <c r="LMO5" s="337"/>
      <c r="LMP5" s="337"/>
      <c r="LMQ5" s="337"/>
      <c r="LMR5" s="337"/>
      <c r="LMS5" s="337"/>
      <c r="LMT5" s="337"/>
      <c r="LMU5" s="337"/>
      <c r="LMV5" s="337"/>
      <c r="LMW5" s="337"/>
      <c r="LMX5" s="337"/>
      <c r="LMY5" s="337"/>
      <c r="LMZ5" s="337"/>
      <c r="LNA5" s="337"/>
      <c r="LNB5" s="337"/>
      <c r="LNC5" s="337"/>
      <c r="LND5" s="337"/>
      <c r="LNE5" s="337"/>
      <c r="LNF5" s="337"/>
      <c r="LNG5" s="337"/>
      <c r="LNH5" s="337"/>
      <c r="LNI5" s="337"/>
      <c r="LNJ5" s="337"/>
      <c r="LNK5" s="337"/>
      <c r="LNL5" s="337"/>
      <c r="LNM5" s="337"/>
      <c r="LNN5" s="337"/>
      <c r="LNO5" s="337"/>
      <c r="LNP5" s="337"/>
      <c r="LNQ5" s="337"/>
      <c r="LNR5" s="337"/>
      <c r="LNS5" s="337"/>
      <c r="LNT5" s="337"/>
      <c r="LNU5" s="337"/>
      <c r="LNV5" s="337"/>
      <c r="LNW5" s="337"/>
      <c r="LNX5" s="337"/>
      <c r="LNY5" s="337"/>
      <c r="LNZ5" s="337"/>
      <c r="LOA5" s="337"/>
      <c r="LOB5" s="337"/>
      <c r="LOC5" s="337"/>
      <c r="LOD5" s="337"/>
      <c r="LOE5" s="337"/>
      <c r="LOF5" s="337"/>
      <c r="LOG5" s="337"/>
      <c r="LOH5" s="337"/>
      <c r="LOI5" s="337"/>
      <c r="LOJ5" s="337"/>
      <c r="LOK5" s="337"/>
      <c r="LOL5" s="337"/>
      <c r="LOM5" s="337"/>
      <c r="LON5" s="337"/>
      <c r="LOO5" s="337"/>
      <c r="LOP5" s="337"/>
      <c r="LOQ5" s="337"/>
      <c r="LOR5" s="337"/>
      <c r="LOS5" s="337"/>
      <c r="LOT5" s="337"/>
      <c r="LOU5" s="337"/>
      <c r="LOV5" s="337"/>
      <c r="LOW5" s="337"/>
      <c r="LOX5" s="337"/>
      <c r="LOY5" s="337"/>
      <c r="LOZ5" s="337"/>
      <c r="LPA5" s="337"/>
      <c r="LPB5" s="337"/>
      <c r="LPC5" s="337"/>
      <c r="LPD5" s="337"/>
      <c r="LPE5" s="337"/>
      <c r="LPF5" s="337"/>
      <c r="LPG5" s="337"/>
      <c r="LPH5" s="337"/>
      <c r="LPI5" s="337"/>
      <c r="LPJ5" s="337"/>
      <c r="LPK5" s="337"/>
      <c r="LPL5" s="337"/>
      <c r="LPM5" s="337"/>
      <c r="LPN5" s="337"/>
      <c r="LPO5" s="337"/>
      <c r="LPP5" s="337"/>
      <c r="LPQ5" s="337"/>
      <c r="LPR5" s="337"/>
      <c r="LPS5" s="337"/>
      <c r="LPT5" s="337"/>
      <c r="LPU5" s="337"/>
      <c r="LPV5" s="337"/>
      <c r="LPW5" s="337"/>
      <c r="LPX5" s="337"/>
      <c r="LPY5" s="337"/>
      <c r="LPZ5" s="337"/>
      <c r="LQA5" s="337"/>
      <c r="LQB5" s="337"/>
      <c r="LQC5" s="337"/>
      <c r="LQD5" s="337"/>
      <c r="LQE5" s="337"/>
      <c r="LQF5" s="337"/>
      <c r="LQG5" s="337"/>
      <c r="LQH5" s="337"/>
      <c r="LQI5" s="337"/>
      <c r="LQJ5" s="337"/>
      <c r="LQK5" s="337"/>
      <c r="LQL5" s="337"/>
      <c r="LQM5" s="337"/>
      <c r="LQN5" s="337"/>
      <c r="LQO5" s="337"/>
      <c r="LQP5" s="337"/>
      <c r="LQQ5" s="337"/>
      <c r="LQR5" s="337"/>
      <c r="LQS5" s="337"/>
      <c r="LQT5" s="337"/>
      <c r="LQU5" s="337"/>
      <c r="LQV5" s="337"/>
      <c r="LQW5" s="337"/>
      <c r="LQX5" s="337"/>
      <c r="LQY5" s="337"/>
      <c r="LQZ5" s="337"/>
      <c r="LRA5" s="337"/>
      <c r="LRB5" s="337"/>
      <c r="LRC5" s="337"/>
      <c r="LRD5" s="337"/>
      <c r="LRE5" s="337"/>
      <c r="LRF5" s="337"/>
      <c r="LRG5" s="337"/>
      <c r="LRH5" s="337"/>
      <c r="LRI5" s="337"/>
      <c r="LRJ5" s="337"/>
      <c r="LRK5" s="337"/>
      <c r="LRL5" s="337"/>
      <c r="LRM5" s="337"/>
      <c r="LRN5" s="337"/>
      <c r="LRO5" s="337"/>
      <c r="LRP5" s="337"/>
      <c r="LRQ5" s="337"/>
      <c r="LRR5" s="337"/>
      <c r="LRS5" s="337"/>
      <c r="LRT5" s="337"/>
      <c r="LRU5" s="337"/>
      <c r="LRV5" s="337"/>
      <c r="LRW5" s="337"/>
      <c r="LRX5" s="337"/>
      <c r="LRY5" s="337"/>
      <c r="LRZ5" s="337"/>
      <c r="LSA5" s="337"/>
      <c r="LSB5" s="337"/>
      <c r="LSC5" s="337"/>
      <c r="LSD5" s="337"/>
      <c r="LSE5" s="337"/>
      <c r="LSF5" s="337"/>
      <c r="LSG5" s="337"/>
      <c r="LSH5" s="337"/>
      <c r="LSI5" s="337"/>
      <c r="LSJ5" s="337"/>
      <c r="LSK5" s="337"/>
      <c r="LSL5" s="337"/>
      <c r="LSM5" s="337"/>
      <c r="LSN5" s="337"/>
      <c r="LSO5" s="337"/>
      <c r="LSP5" s="337"/>
      <c r="LSQ5" s="337"/>
      <c r="LSR5" s="337"/>
      <c r="LSS5" s="337"/>
      <c r="LST5" s="337"/>
      <c r="LSU5" s="337"/>
      <c r="LSV5" s="337"/>
      <c r="LSW5" s="337"/>
      <c r="LSX5" s="337"/>
      <c r="LSY5" s="337"/>
      <c r="LSZ5" s="337"/>
      <c r="LTA5" s="337"/>
      <c r="LTB5" s="337"/>
      <c r="LTC5" s="337"/>
      <c r="LTD5" s="337"/>
      <c r="LTE5" s="337"/>
      <c r="LTF5" s="337"/>
      <c r="LTG5" s="337"/>
      <c r="LTH5" s="337"/>
      <c r="LTI5" s="337"/>
      <c r="LTJ5" s="337"/>
      <c r="LTK5" s="337"/>
      <c r="LTL5" s="337"/>
      <c r="LTM5" s="337"/>
      <c r="LTN5" s="337"/>
      <c r="LTO5" s="337"/>
      <c r="LTP5" s="337"/>
      <c r="LTQ5" s="337"/>
      <c r="LTR5" s="337"/>
      <c r="LTS5" s="337"/>
      <c r="LTT5" s="337"/>
      <c r="LTU5" s="337"/>
      <c r="LTV5" s="337"/>
      <c r="LTW5" s="337"/>
      <c r="LTX5" s="337"/>
      <c r="LTY5" s="337"/>
      <c r="LTZ5" s="337"/>
      <c r="LUA5" s="337"/>
      <c r="LUB5" s="337"/>
      <c r="LUC5" s="337"/>
      <c r="LUD5" s="337"/>
      <c r="LUE5" s="337"/>
      <c r="LUF5" s="337"/>
      <c r="LUG5" s="337"/>
      <c r="LUH5" s="337"/>
      <c r="LUI5" s="337"/>
      <c r="LUJ5" s="337"/>
      <c r="LUK5" s="337"/>
      <c r="LUL5" s="337"/>
      <c r="LUM5" s="337"/>
      <c r="LUN5" s="337"/>
      <c r="LUO5" s="337"/>
      <c r="LUP5" s="337"/>
      <c r="LUQ5" s="337"/>
      <c r="LUR5" s="337"/>
      <c r="LUS5" s="337"/>
      <c r="LUT5" s="337"/>
      <c r="LUU5" s="337"/>
      <c r="LUV5" s="337"/>
      <c r="LUW5" s="337"/>
      <c r="LUX5" s="337"/>
      <c r="LUY5" s="337"/>
      <c r="LUZ5" s="337"/>
      <c r="LVA5" s="337"/>
      <c r="LVB5" s="337"/>
      <c r="LVC5" s="337"/>
      <c r="LVD5" s="337"/>
      <c r="LVE5" s="337"/>
      <c r="LVF5" s="337"/>
      <c r="LVG5" s="337"/>
      <c r="LVH5" s="337"/>
      <c r="LVI5" s="337"/>
      <c r="LVJ5" s="337"/>
      <c r="LVK5" s="337"/>
      <c r="LVL5" s="337"/>
      <c r="LVM5" s="337"/>
      <c r="LVN5" s="337"/>
      <c r="LVO5" s="337"/>
      <c r="LVP5" s="337"/>
      <c r="LVQ5" s="337"/>
      <c r="LVR5" s="337"/>
      <c r="LVS5" s="337"/>
      <c r="LVT5" s="337"/>
      <c r="LVU5" s="337"/>
      <c r="LVV5" s="337"/>
      <c r="LVW5" s="337"/>
      <c r="LVX5" s="337"/>
      <c r="LVY5" s="337"/>
      <c r="LVZ5" s="337"/>
      <c r="LWA5" s="337"/>
      <c r="LWB5" s="337"/>
      <c r="LWC5" s="337"/>
      <c r="LWD5" s="337"/>
      <c r="LWE5" s="337"/>
      <c r="LWF5" s="337"/>
      <c r="LWG5" s="337"/>
      <c r="LWH5" s="337"/>
      <c r="LWI5" s="337"/>
      <c r="LWJ5" s="337"/>
      <c r="LWK5" s="337"/>
      <c r="LWL5" s="337"/>
      <c r="LWM5" s="337"/>
      <c r="LWN5" s="337"/>
      <c r="LWO5" s="337"/>
      <c r="LWP5" s="337"/>
      <c r="LWQ5" s="337"/>
      <c r="LWR5" s="337"/>
      <c r="LWS5" s="337"/>
      <c r="LWT5" s="337"/>
      <c r="LWU5" s="337"/>
      <c r="LWV5" s="337"/>
      <c r="LWW5" s="337"/>
      <c r="LWX5" s="337"/>
      <c r="LWY5" s="337"/>
      <c r="LWZ5" s="337"/>
      <c r="LXA5" s="337"/>
      <c r="LXB5" s="337"/>
      <c r="LXC5" s="337"/>
      <c r="LXD5" s="337"/>
      <c r="LXE5" s="337"/>
      <c r="LXF5" s="337"/>
      <c r="LXG5" s="337"/>
      <c r="LXH5" s="337"/>
      <c r="LXI5" s="337"/>
      <c r="LXJ5" s="337"/>
      <c r="LXK5" s="337"/>
      <c r="LXL5" s="337"/>
      <c r="LXM5" s="337"/>
      <c r="LXN5" s="337"/>
      <c r="LXO5" s="337"/>
      <c r="LXP5" s="337"/>
      <c r="LXQ5" s="337"/>
      <c r="LXR5" s="337"/>
      <c r="LXS5" s="337"/>
      <c r="LXT5" s="337"/>
      <c r="LXU5" s="337"/>
      <c r="LXV5" s="337"/>
      <c r="LXW5" s="337"/>
      <c r="LXX5" s="337"/>
      <c r="LXY5" s="337"/>
      <c r="LXZ5" s="337"/>
      <c r="LYA5" s="337"/>
      <c r="LYB5" s="337"/>
      <c r="LYC5" s="337"/>
      <c r="LYD5" s="337"/>
      <c r="LYE5" s="337"/>
      <c r="LYF5" s="337"/>
      <c r="LYG5" s="337"/>
      <c r="LYH5" s="337"/>
      <c r="LYI5" s="337"/>
      <c r="LYJ5" s="337"/>
      <c r="LYK5" s="337"/>
      <c r="LYL5" s="337"/>
      <c r="LYM5" s="337"/>
      <c r="LYN5" s="337"/>
      <c r="LYO5" s="337"/>
      <c r="LYP5" s="337"/>
      <c r="LYQ5" s="337"/>
      <c r="LYR5" s="337"/>
      <c r="LYS5" s="337"/>
      <c r="LYT5" s="337"/>
      <c r="LYU5" s="337"/>
      <c r="LYV5" s="337"/>
      <c r="LYW5" s="337"/>
      <c r="LYX5" s="337"/>
      <c r="LYY5" s="337"/>
      <c r="LYZ5" s="337"/>
      <c r="LZA5" s="337"/>
      <c r="LZB5" s="337"/>
      <c r="LZC5" s="337"/>
      <c r="LZD5" s="337"/>
      <c r="LZE5" s="337"/>
      <c r="LZF5" s="337"/>
      <c r="LZG5" s="337"/>
      <c r="LZH5" s="337"/>
      <c r="LZI5" s="337"/>
      <c r="LZJ5" s="337"/>
      <c r="LZK5" s="337"/>
      <c r="LZL5" s="337"/>
      <c r="LZM5" s="337"/>
      <c r="LZN5" s="337"/>
      <c r="LZO5" s="337"/>
      <c r="LZP5" s="337"/>
      <c r="LZQ5" s="337"/>
      <c r="LZR5" s="337"/>
      <c r="LZS5" s="337"/>
      <c r="LZT5" s="337"/>
      <c r="LZU5" s="337"/>
      <c r="LZV5" s="337"/>
      <c r="LZW5" s="337"/>
      <c r="LZX5" s="337"/>
      <c r="LZY5" s="337"/>
      <c r="LZZ5" s="337"/>
      <c r="MAA5" s="337"/>
      <c r="MAB5" s="337"/>
      <c r="MAC5" s="337"/>
      <c r="MAD5" s="337"/>
      <c r="MAE5" s="337"/>
      <c r="MAF5" s="337"/>
      <c r="MAG5" s="337"/>
      <c r="MAH5" s="337"/>
      <c r="MAI5" s="337"/>
      <c r="MAJ5" s="337"/>
      <c r="MAK5" s="337"/>
      <c r="MAL5" s="337"/>
      <c r="MAM5" s="337"/>
      <c r="MAN5" s="337"/>
      <c r="MAO5" s="337"/>
      <c r="MAP5" s="337"/>
      <c r="MAQ5" s="337"/>
      <c r="MAR5" s="337"/>
      <c r="MAS5" s="337"/>
      <c r="MAT5" s="337"/>
      <c r="MAU5" s="337"/>
      <c r="MAV5" s="337"/>
      <c r="MAW5" s="337"/>
      <c r="MAX5" s="337"/>
      <c r="MAY5" s="337"/>
      <c r="MAZ5" s="337"/>
      <c r="MBA5" s="337"/>
      <c r="MBB5" s="337"/>
      <c r="MBC5" s="337"/>
      <c r="MBD5" s="337"/>
      <c r="MBE5" s="337"/>
      <c r="MBF5" s="337"/>
      <c r="MBG5" s="337"/>
      <c r="MBH5" s="337"/>
      <c r="MBI5" s="337"/>
      <c r="MBJ5" s="337"/>
      <c r="MBK5" s="337"/>
      <c r="MBL5" s="337"/>
      <c r="MBM5" s="337"/>
      <c r="MBN5" s="337"/>
      <c r="MBO5" s="337"/>
      <c r="MBP5" s="337"/>
      <c r="MBQ5" s="337"/>
      <c r="MBR5" s="337"/>
      <c r="MBS5" s="337"/>
      <c r="MBT5" s="337"/>
      <c r="MBU5" s="337"/>
      <c r="MBV5" s="337"/>
      <c r="MBW5" s="337"/>
      <c r="MBX5" s="337"/>
      <c r="MBY5" s="337"/>
      <c r="MBZ5" s="337"/>
      <c r="MCA5" s="337"/>
      <c r="MCB5" s="337"/>
      <c r="MCC5" s="337"/>
      <c r="MCD5" s="337"/>
      <c r="MCE5" s="337"/>
      <c r="MCF5" s="337"/>
      <c r="MCG5" s="337"/>
      <c r="MCH5" s="337"/>
      <c r="MCI5" s="337"/>
      <c r="MCJ5" s="337"/>
      <c r="MCK5" s="337"/>
      <c r="MCL5" s="337"/>
      <c r="MCM5" s="337"/>
      <c r="MCN5" s="337"/>
      <c r="MCO5" s="337"/>
      <c r="MCP5" s="337"/>
      <c r="MCQ5" s="337"/>
      <c r="MCR5" s="337"/>
      <c r="MCS5" s="337"/>
      <c r="MCT5" s="337"/>
      <c r="MCU5" s="337"/>
      <c r="MCV5" s="337"/>
      <c r="MCW5" s="337"/>
      <c r="MCX5" s="337"/>
      <c r="MCY5" s="337"/>
      <c r="MCZ5" s="337"/>
      <c r="MDA5" s="337"/>
      <c r="MDB5" s="337"/>
      <c r="MDC5" s="337"/>
      <c r="MDD5" s="337"/>
      <c r="MDE5" s="337"/>
      <c r="MDF5" s="337"/>
      <c r="MDG5" s="337"/>
      <c r="MDH5" s="337"/>
      <c r="MDI5" s="337"/>
      <c r="MDJ5" s="337"/>
      <c r="MDK5" s="337"/>
      <c r="MDL5" s="337"/>
      <c r="MDM5" s="337"/>
      <c r="MDN5" s="337"/>
      <c r="MDO5" s="337"/>
      <c r="MDP5" s="337"/>
      <c r="MDQ5" s="337"/>
      <c r="MDR5" s="337"/>
      <c r="MDS5" s="337"/>
      <c r="MDT5" s="337"/>
      <c r="MDU5" s="337"/>
      <c r="MDV5" s="337"/>
      <c r="MDW5" s="337"/>
      <c r="MDX5" s="337"/>
      <c r="MDY5" s="337"/>
      <c r="MDZ5" s="337"/>
      <c r="MEA5" s="337"/>
      <c r="MEB5" s="337"/>
      <c r="MEC5" s="337"/>
      <c r="MED5" s="337"/>
      <c r="MEE5" s="337"/>
      <c r="MEF5" s="337"/>
      <c r="MEG5" s="337"/>
      <c r="MEH5" s="337"/>
      <c r="MEI5" s="337"/>
      <c r="MEJ5" s="337"/>
      <c r="MEK5" s="337"/>
      <c r="MEL5" s="337"/>
      <c r="MEM5" s="337"/>
      <c r="MEN5" s="337"/>
      <c r="MEO5" s="337"/>
      <c r="MEP5" s="337"/>
      <c r="MEQ5" s="337"/>
      <c r="MER5" s="337"/>
      <c r="MES5" s="337"/>
      <c r="MET5" s="337"/>
      <c r="MEU5" s="337"/>
      <c r="MEV5" s="337"/>
      <c r="MEW5" s="337"/>
      <c r="MEX5" s="337"/>
      <c r="MEY5" s="337"/>
      <c r="MEZ5" s="337"/>
      <c r="MFA5" s="337"/>
      <c r="MFB5" s="337"/>
      <c r="MFC5" s="337"/>
      <c r="MFD5" s="337"/>
      <c r="MFE5" s="337"/>
      <c r="MFF5" s="337"/>
      <c r="MFG5" s="337"/>
      <c r="MFH5" s="337"/>
      <c r="MFI5" s="337"/>
      <c r="MFJ5" s="337"/>
      <c r="MFK5" s="337"/>
      <c r="MFL5" s="337"/>
      <c r="MFM5" s="337"/>
      <c r="MFN5" s="337"/>
      <c r="MFO5" s="337"/>
      <c r="MFP5" s="337"/>
      <c r="MFQ5" s="337"/>
      <c r="MFR5" s="337"/>
      <c r="MFS5" s="337"/>
      <c r="MFT5" s="337"/>
      <c r="MFU5" s="337"/>
      <c r="MFV5" s="337"/>
      <c r="MFW5" s="337"/>
      <c r="MFX5" s="337"/>
      <c r="MFY5" s="337"/>
      <c r="MFZ5" s="337"/>
      <c r="MGA5" s="337"/>
      <c r="MGB5" s="337"/>
      <c r="MGC5" s="337"/>
      <c r="MGD5" s="337"/>
      <c r="MGE5" s="337"/>
      <c r="MGF5" s="337"/>
      <c r="MGG5" s="337"/>
      <c r="MGH5" s="337"/>
      <c r="MGI5" s="337"/>
      <c r="MGJ5" s="337"/>
      <c r="MGK5" s="337"/>
      <c r="MGL5" s="337"/>
      <c r="MGM5" s="337"/>
      <c r="MGN5" s="337"/>
      <c r="MGO5" s="337"/>
      <c r="MGP5" s="337"/>
      <c r="MGQ5" s="337"/>
      <c r="MGR5" s="337"/>
      <c r="MGS5" s="337"/>
      <c r="MGT5" s="337"/>
      <c r="MGU5" s="337"/>
      <c r="MGV5" s="337"/>
      <c r="MGW5" s="337"/>
      <c r="MGX5" s="337"/>
      <c r="MGY5" s="337"/>
      <c r="MGZ5" s="337"/>
      <c r="MHA5" s="337"/>
      <c r="MHB5" s="337"/>
      <c r="MHC5" s="337"/>
      <c r="MHD5" s="337"/>
      <c r="MHE5" s="337"/>
      <c r="MHF5" s="337"/>
      <c r="MHG5" s="337"/>
      <c r="MHH5" s="337"/>
      <c r="MHI5" s="337"/>
      <c r="MHJ5" s="337"/>
      <c r="MHK5" s="337"/>
      <c r="MHL5" s="337"/>
      <c r="MHM5" s="337"/>
      <c r="MHN5" s="337"/>
      <c r="MHO5" s="337"/>
      <c r="MHP5" s="337"/>
      <c r="MHQ5" s="337"/>
      <c r="MHR5" s="337"/>
      <c r="MHS5" s="337"/>
      <c r="MHT5" s="337"/>
      <c r="MHU5" s="337"/>
      <c r="MHV5" s="337"/>
      <c r="MHW5" s="337"/>
      <c r="MHX5" s="337"/>
      <c r="MHY5" s="337"/>
      <c r="MHZ5" s="337"/>
      <c r="MIA5" s="337"/>
      <c r="MIB5" s="337"/>
      <c r="MIC5" s="337"/>
      <c r="MID5" s="337"/>
      <c r="MIE5" s="337"/>
      <c r="MIF5" s="337"/>
      <c r="MIG5" s="337"/>
      <c r="MIH5" s="337"/>
      <c r="MII5" s="337"/>
      <c r="MIJ5" s="337"/>
      <c r="MIK5" s="337"/>
      <c r="MIL5" s="337"/>
      <c r="MIM5" s="337"/>
      <c r="MIN5" s="337"/>
      <c r="MIO5" s="337"/>
      <c r="MIP5" s="337"/>
      <c r="MIQ5" s="337"/>
      <c r="MIR5" s="337"/>
      <c r="MIS5" s="337"/>
      <c r="MIT5" s="337"/>
      <c r="MIU5" s="337"/>
      <c r="MIV5" s="337"/>
      <c r="MIW5" s="337"/>
      <c r="MIX5" s="337"/>
      <c r="MIY5" s="337"/>
      <c r="MIZ5" s="337"/>
      <c r="MJA5" s="337"/>
      <c r="MJB5" s="337"/>
      <c r="MJC5" s="337"/>
      <c r="MJD5" s="337"/>
      <c r="MJE5" s="337"/>
      <c r="MJF5" s="337"/>
      <c r="MJG5" s="337"/>
      <c r="MJH5" s="337"/>
      <c r="MJI5" s="337"/>
      <c r="MJJ5" s="337"/>
      <c r="MJK5" s="337"/>
      <c r="MJL5" s="337"/>
      <c r="MJM5" s="337"/>
      <c r="MJN5" s="337"/>
      <c r="MJO5" s="337"/>
      <c r="MJP5" s="337"/>
      <c r="MJQ5" s="337"/>
      <c r="MJR5" s="337"/>
      <c r="MJS5" s="337"/>
      <c r="MJT5" s="337"/>
      <c r="MJU5" s="337"/>
      <c r="MJV5" s="337"/>
      <c r="MJW5" s="337"/>
      <c r="MJX5" s="337"/>
      <c r="MJY5" s="337"/>
      <c r="MJZ5" s="337"/>
      <c r="MKA5" s="337"/>
      <c r="MKB5" s="337"/>
      <c r="MKC5" s="337"/>
      <c r="MKD5" s="337"/>
      <c r="MKE5" s="337"/>
      <c r="MKF5" s="337"/>
      <c r="MKG5" s="337"/>
      <c r="MKH5" s="337"/>
      <c r="MKI5" s="337"/>
      <c r="MKJ5" s="337"/>
      <c r="MKK5" s="337"/>
      <c r="MKL5" s="337"/>
      <c r="MKM5" s="337"/>
      <c r="MKN5" s="337"/>
      <c r="MKO5" s="337"/>
      <c r="MKP5" s="337"/>
      <c r="MKQ5" s="337"/>
      <c r="MKR5" s="337"/>
      <c r="MKS5" s="337"/>
      <c r="MKT5" s="337"/>
      <c r="MKU5" s="337"/>
      <c r="MKV5" s="337"/>
      <c r="MKW5" s="337"/>
      <c r="MKX5" s="337"/>
      <c r="MKY5" s="337"/>
      <c r="MKZ5" s="337"/>
      <c r="MLA5" s="337"/>
      <c r="MLB5" s="337"/>
      <c r="MLC5" s="337"/>
      <c r="MLD5" s="337"/>
      <c r="MLE5" s="337"/>
      <c r="MLF5" s="337"/>
      <c r="MLG5" s="337"/>
      <c r="MLH5" s="337"/>
      <c r="MLI5" s="337"/>
      <c r="MLJ5" s="337"/>
      <c r="MLK5" s="337"/>
      <c r="MLL5" s="337"/>
      <c r="MLM5" s="337"/>
      <c r="MLN5" s="337"/>
      <c r="MLO5" s="337"/>
      <c r="MLP5" s="337"/>
      <c r="MLQ5" s="337"/>
      <c r="MLR5" s="337"/>
      <c r="MLS5" s="337"/>
      <c r="MLT5" s="337"/>
      <c r="MLU5" s="337"/>
      <c r="MLV5" s="337"/>
      <c r="MLW5" s="337"/>
      <c r="MLX5" s="337"/>
      <c r="MLY5" s="337"/>
      <c r="MLZ5" s="337"/>
      <c r="MMA5" s="337"/>
      <c r="MMB5" s="337"/>
      <c r="MMC5" s="337"/>
      <c r="MMD5" s="337"/>
      <c r="MME5" s="337"/>
      <c r="MMF5" s="337"/>
      <c r="MMG5" s="337"/>
      <c r="MMH5" s="337"/>
      <c r="MMI5" s="337"/>
      <c r="MMJ5" s="337"/>
      <c r="MMK5" s="337"/>
      <c r="MML5" s="337"/>
      <c r="MMM5" s="337"/>
      <c r="MMN5" s="337"/>
      <c r="MMO5" s="337"/>
      <c r="MMP5" s="337"/>
      <c r="MMQ5" s="337"/>
      <c r="MMR5" s="337"/>
      <c r="MMS5" s="337"/>
      <c r="MMT5" s="337"/>
      <c r="MMU5" s="337"/>
      <c r="MMV5" s="337"/>
      <c r="MMW5" s="337"/>
      <c r="MMX5" s="337"/>
      <c r="MMY5" s="337"/>
      <c r="MMZ5" s="337"/>
      <c r="MNA5" s="337"/>
      <c r="MNB5" s="337"/>
      <c r="MNC5" s="337"/>
      <c r="MND5" s="337"/>
      <c r="MNE5" s="337"/>
      <c r="MNF5" s="337"/>
      <c r="MNG5" s="337"/>
      <c r="MNH5" s="337"/>
      <c r="MNI5" s="337"/>
      <c r="MNJ5" s="337"/>
      <c r="MNK5" s="337"/>
      <c r="MNL5" s="337"/>
      <c r="MNM5" s="337"/>
      <c r="MNN5" s="337"/>
      <c r="MNO5" s="337"/>
      <c r="MNP5" s="337"/>
      <c r="MNQ5" s="337"/>
      <c r="MNR5" s="337"/>
      <c r="MNS5" s="337"/>
      <c r="MNT5" s="337"/>
      <c r="MNU5" s="337"/>
      <c r="MNV5" s="337"/>
      <c r="MNW5" s="337"/>
      <c r="MNX5" s="337"/>
      <c r="MNY5" s="337"/>
      <c r="MNZ5" s="337"/>
      <c r="MOA5" s="337"/>
      <c r="MOB5" s="337"/>
      <c r="MOC5" s="337"/>
      <c r="MOD5" s="337"/>
      <c r="MOE5" s="337"/>
      <c r="MOF5" s="337"/>
      <c r="MOG5" s="337"/>
      <c r="MOH5" s="337"/>
      <c r="MOI5" s="337"/>
      <c r="MOJ5" s="337"/>
      <c r="MOK5" s="337"/>
      <c r="MOL5" s="337"/>
      <c r="MOM5" s="337"/>
      <c r="MON5" s="337"/>
      <c r="MOO5" s="337"/>
      <c r="MOP5" s="337"/>
      <c r="MOQ5" s="337"/>
      <c r="MOR5" s="337"/>
      <c r="MOS5" s="337"/>
      <c r="MOT5" s="337"/>
      <c r="MOU5" s="337"/>
      <c r="MOV5" s="337"/>
      <c r="MOW5" s="337"/>
      <c r="MOX5" s="337"/>
      <c r="MOY5" s="337"/>
      <c r="MOZ5" s="337"/>
      <c r="MPA5" s="337"/>
      <c r="MPB5" s="337"/>
      <c r="MPC5" s="337"/>
      <c r="MPD5" s="337"/>
      <c r="MPE5" s="337"/>
      <c r="MPF5" s="337"/>
      <c r="MPG5" s="337"/>
      <c r="MPH5" s="337"/>
      <c r="MPI5" s="337"/>
      <c r="MPJ5" s="337"/>
      <c r="MPK5" s="337"/>
      <c r="MPL5" s="337"/>
      <c r="MPM5" s="337"/>
      <c r="MPN5" s="337"/>
      <c r="MPO5" s="337"/>
      <c r="MPP5" s="337"/>
      <c r="MPQ5" s="337"/>
      <c r="MPR5" s="337"/>
      <c r="MPS5" s="337"/>
      <c r="MPT5" s="337"/>
      <c r="MPU5" s="337"/>
      <c r="MPV5" s="337"/>
      <c r="MPW5" s="337"/>
      <c r="MPX5" s="337"/>
      <c r="MPY5" s="337"/>
      <c r="MPZ5" s="337"/>
      <c r="MQA5" s="337"/>
      <c r="MQB5" s="337"/>
      <c r="MQC5" s="337"/>
      <c r="MQD5" s="337"/>
      <c r="MQE5" s="337"/>
      <c r="MQF5" s="337"/>
      <c r="MQG5" s="337"/>
      <c r="MQH5" s="337"/>
      <c r="MQI5" s="337"/>
      <c r="MQJ5" s="337"/>
      <c r="MQK5" s="337"/>
      <c r="MQL5" s="337"/>
      <c r="MQM5" s="337"/>
      <c r="MQN5" s="337"/>
      <c r="MQO5" s="337"/>
      <c r="MQP5" s="337"/>
      <c r="MQQ5" s="337"/>
      <c r="MQR5" s="337"/>
      <c r="MQS5" s="337"/>
      <c r="MQT5" s="337"/>
      <c r="MQU5" s="337"/>
      <c r="MQV5" s="337"/>
      <c r="MQW5" s="337"/>
      <c r="MQX5" s="337"/>
      <c r="MQY5" s="337"/>
      <c r="MQZ5" s="337"/>
      <c r="MRA5" s="337"/>
      <c r="MRB5" s="337"/>
      <c r="MRC5" s="337"/>
      <c r="MRD5" s="337"/>
      <c r="MRE5" s="337"/>
      <c r="MRF5" s="337"/>
      <c r="MRG5" s="337"/>
      <c r="MRH5" s="337"/>
      <c r="MRI5" s="337"/>
      <c r="MRJ5" s="337"/>
      <c r="MRK5" s="337"/>
      <c r="MRL5" s="337"/>
      <c r="MRM5" s="337"/>
      <c r="MRN5" s="337"/>
      <c r="MRO5" s="337"/>
      <c r="MRP5" s="337"/>
      <c r="MRQ5" s="337"/>
      <c r="MRR5" s="337"/>
      <c r="MRS5" s="337"/>
      <c r="MRT5" s="337"/>
      <c r="MRU5" s="337"/>
      <c r="MRV5" s="337"/>
      <c r="MRW5" s="337"/>
      <c r="MRX5" s="337"/>
      <c r="MRY5" s="337"/>
      <c r="MRZ5" s="337"/>
      <c r="MSA5" s="337"/>
      <c r="MSB5" s="337"/>
      <c r="MSC5" s="337"/>
      <c r="MSD5" s="337"/>
      <c r="MSE5" s="337"/>
      <c r="MSF5" s="337"/>
      <c r="MSG5" s="337"/>
      <c r="MSH5" s="337"/>
      <c r="MSI5" s="337"/>
      <c r="MSJ5" s="337"/>
      <c r="MSK5" s="337"/>
      <c r="MSL5" s="337"/>
      <c r="MSM5" s="337"/>
      <c r="MSN5" s="337"/>
      <c r="MSO5" s="337"/>
      <c r="MSP5" s="337"/>
      <c r="MSQ5" s="337"/>
      <c r="MSR5" s="337"/>
      <c r="MSS5" s="337"/>
      <c r="MST5" s="337"/>
      <c r="MSU5" s="337"/>
      <c r="MSV5" s="337"/>
      <c r="MSW5" s="337"/>
      <c r="MSX5" s="337"/>
      <c r="MSY5" s="337"/>
      <c r="MSZ5" s="337"/>
      <c r="MTA5" s="337"/>
      <c r="MTB5" s="337"/>
      <c r="MTC5" s="337"/>
      <c r="MTD5" s="337"/>
      <c r="MTE5" s="337"/>
      <c r="MTF5" s="337"/>
      <c r="MTG5" s="337"/>
      <c r="MTH5" s="337"/>
      <c r="MTI5" s="337"/>
      <c r="MTJ5" s="337"/>
      <c r="MTK5" s="337"/>
      <c r="MTL5" s="337"/>
      <c r="MTM5" s="337"/>
      <c r="MTN5" s="337"/>
      <c r="MTO5" s="337"/>
      <c r="MTP5" s="337"/>
      <c r="MTQ5" s="337"/>
      <c r="MTR5" s="337"/>
      <c r="MTS5" s="337"/>
      <c r="MTT5" s="337"/>
      <c r="MTU5" s="337"/>
      <c r="MTV5" s="337"/>
      <c r="MTW5" s="337"/>
      <c r="MTX5" s="337"/>
      <c r="MTY5" s="337"/>
      <c r="MTZ5" s="337"/>
      <c r="MUA5" s="337"/>
      <c r="MUB5" s="337"/>
      <c r="MUC5" s="337"/>
      <c r="MUD5" s="337"/>
      <c r="MUE5" s="337"/>
      <c r="MUF5" s="337"/>
      <c r="MUG5" s="337"/>
      <c r="MUH5" s="337"/>
      <c r="MUI5" s="337"/>
      <c r="MUJ5" s="337"/>
      <c r="MUK5" s="337"/>
      <c r="MUL5" s="337"/>
      <c r="MUM5" s="337"/>
      <c r="MUN5" s="337"/>
      <c r="MUO5" s="337"/>
      <c r="MUP5" s="337"/>
      <c r="MUQ5" s="337"/>
      <c r="MUR5" s="337"/>
      <c r="MUS5" s="337"/>
      <c r="MUT5" s="337"/>
      <c r="MUU5" s="337"/>
      <c r="MUV5" s="337"/>
      <c r="MUW5" s="337"/>
      <c r="MUX5" s="337"/>
      <c r="MUY5" s="337"/>
      <c r="MUZ5" s="337"/>
      <c r="MVA5" s="337"/>
      <c r="MVB5" s="337"/>
      <c r="MVC5" s="337"/>
      <c r="MVD5" s="337"/>
      <c r="MVE5" s="337"/>
      <c r="MVF5" s="337"/>
      <c r="MVG5" s="337"/>
      <c r="MVH5" s="337"/>
      <c r="MVI5" s="337"/>
      <c r="MVJ5" s="337"/>
      <c r="MVK5" s="337"/>
      <c r="MVL5" s="337"/>
      <c r="MVM5" s="337"/>
      <c r="MVN5" s="337"/>
      <c r="MVO5" s="337"/>
      <c r="MVP5" s="337"/>
      <c r="MVQ5" s="337"/>
      <c r="MVR5" s="337"/>
      <c r="MVS5" s="337"/>
      <c r="MVT5" s="337"/>
      <c r="MVU5" s="337"/>
      <c r="MVV5" s="337"/>
      <c r="MVW5" s="337"/>
      <c r="MVX5" s="337"/>
      <c r="MVY5" s="337"/>
      <c r="MVZ5" s="337"/>
      <c r="MWA5" s="337"/>
      <c r="MWB5" s="337"/>
      <c r="MWC5" s="337"/>
      <c r="MWD5" s="337"/>
      <c r="MWE5" s="337"/>
      <c r="MWF5" s="337"/>
      <c r="MWG5" s="337"/>
      <c r="MWH5" s="337"/>
      <c r="MWI5" s="337"/>
      <c r="MWJ5" s="337"/>
      <c r="MWK5" s="337"/>
      <c r="MWL5" s="337"/>
      <c r="MWM5" s="337"/>
      <c r="MWN5" s="337"/>
      <c r="MWO5" s="337"/>
      <c r="MWP5" s="337"/>
      <c r="MWQ5" s="337"/>
      <c r="MWR5" s="337"/>
      <c r="MWS5" s="337"/>
      <c r="MWT5" s="337"/>
      <c r="MWU5" s="337"/>
      <c r="MWV5" s="337"/>
      <c r="MWW5" s="337"/>
      <c r="MWX5" s="337"/>
      <c r="MWY5" s="337"/>
      <c r="MWZ5" s="337"/>
      <c r="MXA5" s="337"/>
      <c r="MXB5" s="337"/>
      <c r="MXC5" s="337"/>
      <c r="MXD5" s="337"/>
      <c r="MXE5" s="337"/>
      <c r="MXF5" s="337"/>
      <c r="MXG5" s="337"/>
      <c r="MXH5" s="337"/>
      <c r="MXI5" s="337"/>
      <c r="MXJ5" s="337"/>
      <c r="MXK5" s="337"/>
      <c r="MXL5" s="337"/>
      <c r="MXM5" s="337"/>
      <c r="MXN5" s="337"/>
      <c r="MXO5" s="337"/>
      <c r="MXP5" s="337"/>
      <c r="MXQ5" s="337"/>
      <c r="MXR5" s="337"/>
      <c r="MXS5" s="337"/>
      <c r="MXT5" s="337"/>
      <c r="MXU5" s="337"/>
      <c r="MXV5" s="337"/>
      <c r="MXW5" s="337"/>
      <c r="MXX5" s="337"/>
      <c r="MXY5" s="337"/>
      <c r="MXZ5" s="337"/>
      <c r="MYA5" s="337"/>
      <c r="MYB5" s="337"/>
      <c r="MYC5" s="337"/>
      <c r="MYD5" s="337"/>
      <c r="MYE5" s="337"/>
      <c r="MYF5" s="337"/>
      <c r="MYG5" s="337"/>
      <c r="MYH5" s="337"/>
      <c r="MYI5" s="337"/>
      <c r="MYJ5" s="337"/>
      <c r="MYK5" s="337"/>
      <c r="MYL5" s="337"/>
      <c r="MYM5" s="337"/>
      <c r="MYN5" s="337"/>
      <c r="MYO5" s="337"/>
      <c r="MYP5" s="337"/>
      <c r="MYQ5" s="337"/>
      <c r="MYR5" s="337"/>
      <c r="MYS5" s="337"/>
      <c r="MYT5" s="337"/>
      <c r="MYU5" s="337"/>
      <c r="MYV5" s="337"/>
      <c r="MYW5" s="337"/>
      <c r="MYX5" s="337"/>
      <c r="MYY5" s="337"/>
      <c r="MYZ5" s="337"/>
      <c r="MZA5" s="337"/>
      <c r="MZB5" s="337"/>
      <c r="MZC5" s="337"/>
      <c r="MZD5" s="337"/>
      <c r="MZE5" s="337"/>
      <c r="MZF5" s="337"/>
      <c r="MZG5" s="337"/>
      <c r="MZH5" s="337"/>
      <c r="MZI5" s="337"/>
      <c r="MZJ5" s="337"/>
      <c r="MZK5" s="337"/>
      <c r="MZL5" s="337"/>
      <c r="MZM5" s="337"/>
      <c r="MZN5" s="337"/>
      <c r="MZO5" s="337"/>
      <c r="MZP5" s="337"/>
      <c r="MZQ5" s="337"/>
      <c r="MZR5" s="337"/>
      <c r="MZS5" s="337"/>
      <c r="MZT5" s="337"/>
      <c r="MZU5" s="337"/>
      <c r="MZV5" s="337"/>
      <c r="MZW5" s="337"/>
      <c r="MZX5" s="337"/>
      <c r="MZY5" s="337"/>
      <c r="MZZ5" s="337"/>
      <c r="NAA5" s="337"/>
      <c r="NAB5" s="337"/>
      <c r="NAC5" s="337"/>
      <c r="NAD5" s="337"/>
      <c r="NAE5" s="337"/>
      <c r="NAF5" s="337"/>
      <c r="NAG5" s="337"/>
      <c r="NAH5" s="337"/>
      <c r="NAI5" s="337"/>
      <c r="NAJ5" s="337"/>
      <c r="NAK5" s="337"/>
      <c r="NAL5" s="337"/>
      <c r="NAM5" s="337"/>
      <c r="NAN5" s="337"/>
      <c r="NAO5" s="337"/>
      <c r="NAP5" s="337"/>
      <c r="NAQ5" s="337"/>
      <c r="NAR5" s="337"/>
      <c r="NAS5" s="337"/>
      <c r="NAT5" s="337"/>
      <c r="NAU5" s="337"/>
      <c r="NAV5" s="337"/>
      <c r="NAW5" s="337"/>
      <c r="NAX5" s="337"/>
      <c r="NAY5" s="337"/>
      <c r="NAZ5" s="337"/>
      <c r="NBA5" s="337"/>
      <c r="NBB5" s="337"/>
      <c r="NBC5" s="337"/>
      <c r="NBD5" s="337"/>
      <c r="NBE5" s="337"/>
      <c r="NBF5" s="337"/>
      <c r="NBG5" s="337"/>
      <c r="NBH5" s="337"/>
      <c r="NBI5" s="337"/>
      <c r="NBJ5" s="337"/>
      <c r="NBK5" s="337"/>
      <c r="NBL5" s="337"/>
      <c r="NBM5" s="337"/>
      <c r="NBN5" s="337"/>
      <c r="NBO5" s="337"/>
      <c r="NBP5" s="337"/>
      <c r="NBQ5" s="337"/>
      <c r="NBR5" s="337"/>
      <c r="NBS5" s="337"/>
      <c r="NBT5" s="337"/>
      <c r="NBU5" s="337"/>
      <c r="NBV5" s="337"/>
      <c r="NBW5" s="337"/>
      <c r="NBX5" s="337"/>
      <c r="NBY5" s="337"/>
      <c r="NBZ5" s="337"/>
      <c r="NCA5" s="337"/>
      <c r="NCB5" s="337"/>
      <c r="NCC5" s="337"/>
      <c r="NCD5" s="337"/>
      <c r="NCE5" s="337"/>
      <c r="NCF5" s="337"/>
      <c r="NCG5" s="337"/>
      <c r="NCH5" s="337"/>
      <c r="NCI5" s="337"/>
      <c r="NCJ5" s="337"/>
      <c r="NCK5" s="337"/>
      <c r="NCL5" s="337"/>
      <c r="NCM5" s="337"/>
      <c r="NCN5" s="337"/>
      <c r="NCO5" s="337"/>
      <c r="NCP5" s="337"/>
      <c r="NCQ5" s="337"/>
      <c r="NCR5" s="337"/>
      <c r="NCS5" s="337"/>
      <c r="NCT5" s="337"/>
      <c r="NCU5" s="337"/>
      <c r="NCV5" s="337"/>
      <c r="NCW5" s="337"/>
      <c r="NCX5" s="337"/>
      <c r="NCY5" s="337"/>
      <c r="NCZ5" s="337"/>
      <c r="NDA5" s="337"/>
      <c r="NDB5" s="337"/>
      <c r="NDC5" s="337"/>
      <c r="NDD5" s="337"/>
      <c r="NDE5" s="337"/>
      <c r="NDF5" s="337"/>
      <c r="NDG5" s="337"/>
      <c r="NDH5" s="337"/>
      <c r="NDI5" s="337"/>
      <c r="NDJ5" s="337"/>
      <c r="NDK5" s="337"/>
      <c r="NDL5" s="337"/>
      <c r="NDM5" s="337"/>
      <c r="NDN5" s="337"/>
      <c r="NDO5" s="337"/>
      <c r="NDP5" s="337"/>
      <c r="NDQ5" s="337"/>
      <c r="NDR5" s="337"/>
      <c r="NDS5" s="337"/>
      <c r="NDT5" s="337"/>
      <c r="NDU5" s="337"/>
      <c r="NDV5" s="337"/>
      <c r="NDW5" s="337"/>
      <c r="NDX5" s="337"/>
      <c r="NDY5" s="337"/>
      <c r="NDZ5" s="337"/>
      <c r="NEA5" s="337"/>
      <c r="NEB5" s="337"/>
      <c r="NEC5" s="337"/>
      <c r="NED5" s="337"/>
      <c r="NEE5" s="337"/>
      <c r="NEF5" s="337"/>
      <c r="NEG5" s="337"/>
      <c r="NEH5" s="337"/>
      <c r="NEI5" s="337"/>
      <c r="NEJ5" s="337"/>
      <c r="NEK5" s="337"/>
      <c r="NEL5" s="337"/>
      <c r="NEM5" s="337"/>
      <c r="NEN5" s="337"/>
      <c r="NEO5" s="337"/>
      <c r="NEP5" s="337"/>
      <c r="NEQ5" s="337"/>
      <c r="NER5" s="337"/>
      <c r="NES5" s="337"/>
      <c r="NET5" s="337"/>
      <c r="NEU5" s="337"/>
      <c r="NEV5" s="337"/>
      <c r="NEW5" s="337"/>
      <c r="NEX5" s="337"/>
      <c r="NEY5" s="337"/>
      <c r="NEZ5" s="337"/>
      <c r="NFA5" s="337"/>
      <c r="NFB5" s="337"/>
      <c r="NFC5" s="337"/>
      <c r="NFD5" s="337"/>
      <c r="NFE5" s="337"/>
      <c r="NFF5" s="337"/>
      <c r="NFG5" s="337"/>
      <c r="NFH5" s="337"/>
      <c r="NFI5" s="337"/>
      <c r="NFJ5" s="337"/>
      <c r="NFK5" s="337"/>
      <c r="NFL5" s="337"/>
      <c r="NFM5" s="337"/>
      <c r="NFN5" s="337"/>
      <c r="NFO5" s="337"/>
      <c r="NFP5" s="337"/>
      <c r="NFQ5" s="337"/>
      <c r="NFR5" s="337"/>
      <c r="NFS5" s="337"/>
      <c r="NFT5" s="337"/>
      <c r="NFU5" s="337"/>
      <c r="NFV5" s="337"/>
      <c r="NFW5" s="337"/>
      <c r="NFX5" s="337"/>
      <c r="NFY5" s="337"/>
      <c r="NFZ5" s="337"/>
      <c r="NGA5" s="337"/>
      <c r="NGB5" s="337"/>
      <c r="NGC5" s="337"/>
      <c r="NGD5" s="337"/>
      <c r="NGE5" s="337"/>
      <c r="NGF5" s="337"/>
      <c r="NGG5" s="337"/>
      <c r="NGH5" s="337"/>
      <c r="NGI5" s="337"/>
      <c r="NGJ5" s="337"/>
      <c r="NGK5" s="337"/>
      <c r="NGL5" s="337"/>
      <c r="NGM5" s="337"/>
      <c r="NGN5" s="337"/>
      <c r="NGO5" s="337"/>
      <c r="NGP5" s="337"/>
      <c r="NGQ5" s="337"/>
      <c r="NGR5" s="337"/>
      <c r="NGS5" s="337"/>
      <c r="NGT5" s="337"/>
      <c r="NGU5" s="337"/>
      <c r="NGV5" s="337"/>
      <c r="NGW5" s="337"/>
      <c r="NGX5" s="337"/>
      <c r="NGY5" s="337"/>
      <c r="NGZ5" s="337"/>
      <c r="NHA5" s="337"/>
      <c r="NHB5" s="337"/>
      <c r="NHC5" s="337"/>
      <c r="NHD5" s="337"/>
      <c r="NHE5" s="337"/>
      <c r="NHF5" s="337"/>
      <c r="NHG5" s="337"/>
      <c r="NHH5" s="337"/>
      <c r="NHI5" s="337"/>
      <c r="NHJ5" s="337"/>
      <c r="NHK5" s="337"/>
      <c r="NHL5" s="337"/>
      <c r="NHM5" s="337"/>
      <c r="NHN5" s="337"/>
      <c r="NHO5" s="337"/>
      <c r="NHP5" s="337"/>
      <c r="NHQ5" s="337"/>
      <c r="NHR5" s="337"/>
      <c r="NHS5" s="337"/>
      <c r="NHT5" s="337"/>
      <c r="NHU5" s="337"/>
      <c r="NHV5" s="337"/>
      <c r="NHW5" s="337"/>
      <c r="NHX5" s="337"/>
      <c r="NHY5" s="337"/>
      <c r="NHZ5" s="337"/>
      <c r="NIA5" s="337"/>
      <c r="NIB5" s="337"/>
      <c r="NIC5" s="337"/>
      <c r="NID5" s="337"/>
      <c r="NIE5" s="337"/>
      <c r="NIF5" s="337"/>
      <c r="NIG5" s="337"/>
      <c r="NIH5" s="337"/>
      <c r="NII5" s="337"/>
      <c r="NIJ5" s="337"/>
      <c r="NIK5" s="337"/>
      <c r="NIL5" s="337"/>
      <c r="NIM5" s="337"/>
      <c r="NIN5" s="337"/>
      <c r="NIO5" s="337"/>
      <c r="NIP5" s="337"/>
      <c r="NIQ5" s="337"/>
      <c r="NIR5" s="337"/>
      <c r="NIS5" s="337"/>
      <c r="NIT5" s="337"/>
      <c r="NIU5" s="337"/>
      <c r="NIV5" s="337"/>
      <c r="NIW5" s="337"/>
      <c r="NIX5" s="337"/>
      <c r="NIY5" s="337"/>
      <c r="NIZ5" s="337"/>
      <c r="NJA5" s="337"/>
      <c r="NJB5" s="337"/>
      <c r="NJC5" s="337"/>
      <c r="NJD5" s="337"/>
      <c r="NJE5" s="337"/>
      <c r="NJF5" s="337"/>
      <c r="NJG5" s="337"/>
      <c r="NJH5" s="337"/>
      <c r="NJI5" s="337"/>
      <c r="NJJ5" s="337"/>
      <c r="NJK5" s="337"/>
      <c r="NJL5" s="337"/>
      <c r="NJM5" s="337"/>
      <c r="NJN5" s="337"/>
      <c r="NJO5" s="337"/>
      <c r="NJP5" s="337"/>
      <c r="NJQ5" s="337"/>
      <c r="NJR5" s="337"/>
      <c r="NJS5" s="337"/>
      <c r="NJT5" s="337"/>
      <c r="NJU5" s="337"/>
      <c r="NJV5" s="337"/>
      <c r="NJW5" s="337"/>
      <c r="NJX5" s="337"/>
      <c r="NJY5" s="337"/>
      <c r="NJZ5" s="337"/>
      <c r="NKA5" s="337"/>
      <c r="NKB5" s="337"/>
      <c r="NKC5" s="337"/>
      <c r="NKD5" s="337"/>
      <c r="NKE5" s="337"/>
      <c r="NKF5" s="337"/>
      <c r="NKG5" s="337"/>
      <c r="NKH5" s="337"/>
      <c r="NKI5" s="337"/>
      <c r="NKJ5" s="337"/>
      <c r="NKK5" s="337"/>
      <c r="NKL5" s="337"/>
      <c r="NKM5" s="337"/>
      <c r="NKN5" s="337"/>
      <c r="NKO5" s="337"/>
      <c r="NKP5" s="337"/>
      <c r="NKQ5" s="337"/>
      <c r="NKR5" s="337"/>
      <c r="NKS5" s="337"/>
      <c r="NKT5" s="337"/>
      <c r="NKU5" s="337"/>
      <c r="NKV5" s="337"/>
      <c r="NKW5" s="337"/>
      <c r="NKX5" s="337"/>
      <c r="NKY5" s="337"/>
      <c r="NKZ5" s="337"/>
      <c r="NLA5" s="337"/>
      <c r="NLB5" s="337"/>
      <c r="NLC5" s="337"/>
      <c r="NLD5" s="337"/>
      <c r="NLE5" s="337"/>
      <c r="NLF5" s="337"/>
      <c r="NLG5" s="337"/>
      <c r="NLH5" s="337"/>
      <c r="NLI5" s="337"/>
      <c r="NLJ5" s="337"/>
      <c r="NLK5" s="337"/>
      <c r="NLL5" s="337"/>
      <c r="NLM5" s="337"/>
      <c r="NLN5" s="337"/>
      <c r="NLO5" s="337"/>
      <c r="NLP5" s="337"/>
      <c r="NLQ5" s="337"/>
      <c r="NLR5" s="337"/>
      <c r="NLS5" s="337"/>
      <c r="NLT5" s="337"/>
      <c r="NLU5" s="337"/>
      <c r="NLV5" s="337"/>
      <c r="NLW5" s="337"/>
      <c r="NLX5" s="337"/>
      <c r="NLY5" s="337"/>
      <c r="NLZ5" s="337"/>
      <c r="NMA5" s="337"/>
      <c r="NMB5" s="337"/>
      <c r="NMC5" s="337"/>
      <c r="NMD5" s="337"/>
      <c r="NME5" s="337"/>
      <c r="NMF5" s="337"/>
      <c r="NMG5" s="337"/>
      <c r="NMH5" s="337"/>
      <c r="NMI5" s="337"/>
      <c r="NMJ5" s="337"/>
      <c r="NMK5" s="337"/>
      <c r="NML5" s="337"/>
      <c r="NMM5" s="337"/>
      <c r="NMN5" s="337"/>
      <c r="NMO5" s="337"/>
      <c r="NMP5" s="337"/>
      <c r="NMQ5" s="337"/>
      <c r="NMR5" s="337"/>
      <c r="NMS5" s="337"/>
      <c r="NMT5" s="337"/>
      <c r="NMU5" s="337"/>
      <c r="NMV5" s="337"/>
      <c r="NMW5" s="337"/>
      <c r="NMX5" s="337"/>
      <c r="NMY5" s="337"/>
      <c r="NMZ5" s="337"/>
      <c r="NNA5" s="337"/>
      <c r="NNB5" s="337"/>
      <c r="NNC5" s="337"/>
      <c r="NND5" s="337"/>
      <c r="NNE5" s="337"/>
      <c r="NNF5" s="337"/>
      <c r="NNG5" s="337"/>
      <c r="NNH5" s="337"/>
      <c r="NNI5" s="337"/>
      <c r="NNJ5" s="337"/>
      <c r="NNK5" s="337"/>
      <c r="NNL5" s="337"/>
      <c r="NNM5" s="337"/>
      <c r="NNN5" s="337"/>
      <c r="NNO5" s="337"/>
      <c r="NNP5" s="337"/>
      <c r="NNQ5" s="337"/>
      <c r="NNR5" s="337"/>
      <c r="NNS5" s="337"/>
      <c r="NNT5" s="337"/>
      <c r="NNU5" s="337"/>
      <c r="NNV5" s="337"/>
      <c r="NNW5" s="337"/>
      <c r="NNX5" s="337"/>
      <c r="NNY5" s="337"/>
      <c r="NNZ5" s="337"/>
      <c r="NOA5" s="337"/>
      <c r="NOB5" s="337"/>
      <c r="NOC5" s="337"/>
      <c r="NOD5" s="337"/>
      <c r="NOE5" s="337"/>
      <c r="NOF5" s="337"/>
      <c r="NOG5" s="337"/>
      <c r="NOH5" s="337"/>
      <c r="NOI5" s="337"/>
      <c r="NOJ5" s="337"/>
      <c r="NOK5" s="337"/>
      <c r="NOL5" s="337"/>
      <c r="NOM5" s="337"/>
      <c r="NON5" s="337"/>
      <c r="NOO5" s="337"/>
      <c r="NOP5" s="337"/>
      <c r="NOQ5" s="337"/>
      <c r="NOR5" s="337"/>
      <c r="NOS5" s="337"/>
      <c r="NOT5" s="337"/>
      <c r="NOU5" s="337"/>
      <c r="NOV5" s="337"/>
      <c r="NOW5" s="337"/>
      <c r="NOX5" s="337"/>
      <c r="NOY5" s="337"/>
      <c r="NOZ5" s="337"/>
      <c r="NPA5" s="337"/>
      <c r="NPB5" s="337"/>
      <c r="NPC5" s="337"/>
      <c r="NPD5" s="337"/>
      <c r="NPE5" s="337"/>
      <c r="NPF5" s="337"/>
      <c r="NPG5" s="337"/>
      <c r="NPH5" s="337"/>
      <c r="NPI5" s="337"/>
      <c r="NPJ5" s="337"/>
      <c r="NPK5" s="337"/>
      <c r="NPL5" s="337"/>
      <c r="NPM5" s="337"/>
      <c r="NPN5" s="337"/>
      <c r="NPO5" s="337"/>
      <c r="NPP5" s="337"/>
      <c r="NPQ5" s="337"/>
      <c r="NPR5" s="337"/>
      <c r="NPS5" s="337"/>
      <c r="NPT5" s="337"/>
      <c r="NPU5" s="337"/>
      <c r="NPV5" s="337"/>
      <c r="NPW5" s="337"/>
      <c r="NPX5" s="337"/>
      <c r="NPY5" s="337"/>
      <c r="NPZ5" s="337"/>
      <c r="NQA5" s="337"/>
      <c r="NQB5" s="337"/>
      <c r="NQC5" s="337"/>
      <c r="NQD5" s="337"/>
      <c r="NQE5" s="337"/>
      <c r="NQF5" s="337"/>
      <c r="NQG5" s="337"/>
      <c r="NQH5" s="337"/>
      <c r="NQI5" s="337"/>
      <c r="NQJ5" s="337"/>
      <c r="NQK5" s="337"/>
      <c r="NQL5" s="337"/>
      <c r="NQM5" s="337"/>
      <c r="NQN5" s="337"/>
      <c r="NQO5" s="337"/>
      <c r="NQP5" s="337"/>
      <c r="NQQ5" s="337"/>
      <c r="NQR5" s="337"/>
      <c r="NQS5" s="337"/>
      <c r="NQT5" s="337"/>
      <c r="NQU5" s="337"/>
      <c r="NQV5" s="337"/>
      <c r="NQW5" s="337"/>
      <c r="NQX5" s="337"/>
      <c r="NQY5" s="337"/>
      <c r="NQZ5" s="337"/>
      <c r="NRA5" s="337"/>
      <c r="NRB5" s="337"/>
      <c r="NRC5" s="337"/>
      <c r="NRD5" s="337"/>
      <c r="NRE5" s="337"/>
      <c r="NRF5" s="337"/>
      <c r="NRG5" s="337"/>
      <c r="NRH5" s="337"/>
      <c r="NRI5" s="337"/>
      <c r="NRJ5" s="337"/>
      <c r="NRK5" s="337"/>
      <c r="NRL5" s="337"/>
      <c r="NRM5" s="337"/>
      <c r="NRN5" s="337"/>
      <c r="NRO5" s="337"/>
      <c r="NRP5" s="337"/>
      <c r="NRQ5" s="337"/>
      <c r="NRR5" s="337"/>
      <c r="NRS5" s="337"/>
      <c r="NRT5" s="337"/>
      <c r="NRU5" s="337"/>
      <c r="NRV5" s="337"/>
      <c r="NRW5" s="337"/>
      <c r="NRX5" s="337"/>
      <c r="NRY5" s="337"/>
      <c r="NRZ5" s="337"/>
      <c r="NSA5" s="337"/>
      <c r="NSB5" s="337"/>
      <c r="NSC5" s="337"/>
      <c r="NSD5" s="337"/>
      <c r="NSE5" s="337"/>
      <c r="NSF5" s="337"/>
      <c r="NSG5" s="337"/>
      <c r="NSH5" s="337"/>
      <c r="NSI5" s="337"/>
      <c r="NSJ5" s="337"/>
      <c r="NSK5" s="337"/>
      <c r="NSL5" s="337"/>
      <c r="NSM5" s="337"/>
      <c r="NSN5" s="337"/>
      <c r="NSO5" s="337"/>
      <c r="NSP5" s="337"/>
      <c r="NSQ5" s="337"/>
      <c r="NSR5" s="337"/>
      <c r="NSS5" s="337"/>
      <c r="NST5" s="337"/>
      <c r="NSU5" s="337"/>
      <c r="NSV5" s="337"/>
      <c r="NSW5" s="337"/>
      <c r="NSX5" s="337"/>
      <c r="NSY5" s="337"/>
      <c r="NSZ5" s="337"/>
      <c r="NTA5" s="337"/>
      <c r="NTB5" s="337"/>
      <c r="NTC5" s="337"/>
      <c r="NTD5" s="337"/>
      <c r="NTE5" s="337"/>
      <c r="NTF5" s="337"/>
      <c r="NTG5" s="337"/>
      <c r="NTH5" s="337"/>
      <c r="NTI5" s="337"/>
      <c r="NTJ5" s="337"/>
      <c r="NTK5" s="337"/>
      <c r="NTL5" s="337"/>
      <c r="NTM5" s="337"/>
      <c r="NTN5" s="337"/>
      <c r="NTO5" s="337"/>
      <c r="NTP5" s="337"/>
      <c r="NTQ5" s="337"/>
      <c r="NTR5" s="337"/>
      <c r="NTS5" s="337"/>
      <c r="NTT5" s="337"/>
      <c r="NTU5" s="337"/>
      <c r="NTV5" s="337"/>
      <c r="NTW5" s="337"/>
      <c r="NTX5" s="337"/>
      <c r="NTY5" s="337"/>
      <c r="NTZ5" s="337"/>
      <c r="NUA5" s="337"/>
      <c r="NUB5" s="337"/>
      <c r="NUC5" s="337"/>
      <c r="NUD5" s="337"/>
      <c r="NUE5" s="337"/>
      <c r="NUF5" s="337"/>
      <c r="NUG5" s="337"/>
      <c r="NUH5" s="337"/>
      <c r="NUI5" s="337"/>
      <c r="NUJ5" s="337"/>
      <c r="NUK5" s="337"/>
      <c r="NUL5" s="337"/>
      <c r="NUM5" s="337"/>
      <c r="NUN5" s="337"/>
      <c r="NUO5" s="337"/>
      <c r="NUP5" s="337"/>
      <c r="NUQ5" s="337"/>
      <c r="NUR5" s="337"/>
      <c r="NUS5" s="337"/>
      <c r="NUT5" s="337"/>
      <c r="NUU5" s="337"/>
      <c r="NUV5" s="337"/>
      <c r="NUW5" s="337"/>
      <c r="NUX5" s="337"/>
      <c r="NUY5" s="337"/>
      <c r="NUZ5" s="337"/>
      <c r="NVA5" s="337"/>
      <c r="NVB5" s="337"/>
      <c r="NVC5" s="337"/>
      <c r="NVD5" s="337"/>
      <c r="NVE5" s="337"/>
      <c r="NVF5" s="337"/>
      <c r="NVG5" s="337"/>
      <c r="NVH5" s="337"/>
      <c r="NVI5" s="337"/>
      <c r="NVJ5" s="337"/>
      <c r="NVK5" s="337"/>
      <c r="NVL5" s="337"/>
      <c r="NVM5" s="337"/>
      <c r="NVN5" s="337"/>
      <c r="NVO5" s="337"/>
      <c r="NVP5" s="337"/>
      <c r="NVQ5" s="337"/>
      <c r="NVR5" s="337"/>
      <c r="NVS5" s="337"/>
      <c r="NVT5" s="337"/>
      <c r="NVU5" s="337"/>
      <c r="NVV5" s="337"/>
      <c r="NVW5" s="337"/>
      <c r="NVX5" s="337"/>
      <c r="NVY5" s="337"/>
      <c r="NVZ5" s="337"/>
      <c r="NWA5" s="337"/>
      <c r="NWB5" s="337"/>
      <c r="NWC5" s="337"/>
      <c r="NWD5" s="337"/>
      <c r="NWE5" s="337"/>
      <c r="NWF5" s="337"/>
      <c r="NWG5" s="337"/>
      <c r="NWH5" s="337"/>
      <c r="NWI5" s="337"/>
      <c r="NWJ5" s="337"/>
      <c r="NWK5" s="337"/>
      <c r="NWL5" s="337"/>
      <c r="NWM5" s="337"/>
      <c r="NWN5" s="337"/>
      <c r="NWO5" s="337"/>
      <c r="NWP5" s="337"/>
      <c r="NWQ5" s="337"/>
      <c r="NWR5" s="337"/>
      <c r="NWS5" s="337"/>
      <c r="NWT5" s="337"/>
      <c r="NWU5" s="337"/>
      <c r="NWV5" s="337"/>
      <c r="NWW5" s="337"/>
      <c r="NWX5" s="337"/>
      <c r="NWY5" s="337"/>
      <c r="NWZ5" s="337"/>
      <c r="NXA5" s="337"/>
      <c r="NXB5" s="337"/>
      <c r="NXC5" s="337"/>
      <c r="NXD5" s="337"/>
      <c r="NXE5" s="337"/>
      <c r="NXF5" s="337"/>
      <c r="NXG5" s="337"/>
      <c r="NXH5" s="337"/>
      <c r="NXI5" s="337"/>
      <c r="NXJ5" s="337"/>
      <c r="NXK5" s="337"/>
      <c r="NXL5" s="337"/>
      <c r="NXM5" s="337"/>
      <c r="NXN5" s="337"/>
      <c r="NXO5" s="337"/>
      <c r="NXP5" s="337"/>
      <c r="NXQ5" s="337"/>
      <c r="NXR5" s="337"/>
      <c r="NXS5" s="337"/>
      <c r="NXT5" s="337"/>
      <c r="NXU5" s="337"/>
      <c r="NXV5" s="337"/>
      <c r="NXW5" s="337"/>
      <c r="NXX5" s="337"/>
      <c r="NXY5" s="337"/>
      <c r="NXZ5" s="337"/>
      <c r="NYA5" s="337"/>
      <c r="NYB5" s="337"/>
      <c r="NYC5" s="337"/>
      <c r="NYD5" s="337"/>
      <c r="NYE5" s="337"/>
      <c r="NYF5" s="337"/>
      <c r="NYG5" s="337"/>
      <c r="NYH5" s="337"/>
      <c r="NYI5" s="337"/>
      <c r="NYJ5" s="337"/>
      <c r="NYK5" s="337"/>
      <c r="NYL5" s="337"/>
      <c r="NYM5" s="337"/>
      <c r="NYN5" s="337"/>
      <c r="NYO5" s="337"/>
      <c r="NYP5" s="337"/>
      <c r="NYQ5" s="337"/>
      <c r="NYR5" s="337"/>
      <c r="NYS5" s="337"/>
      <c r="NYT5" s="337"/>
      <c r="NYU5" s="337"/>
      <c r="NYV5" s="337"/>
      <c r="NYW5" s="337"/>
      <c r="NYX5" s="337"/>
      <c r="NYY5" s="337"/>
      <c r="NYZ5" s="337"/>
      <c r="NZA5" s="337"/>
      <c r="NZB5" s="337"/>
      <c r="NZC5" s="337"/>
      <c r="NZD5" s="337"/>
      <c r="NZE5" s="337"/>
      <c r="NZF5" s="337"/>
      <c r="NZG5" s="337"/>
      <c r="NZH5" s="337"/>
      <c r="NZI5" s="337"/>
      <c r="NZJ5" s="337"/>
      <c r="NZK5" s="337"/>
      <c r="NZL5" s="337"/>
      <c r="NZM5" s="337"/>
      <c r="NZN5" s="337"/>
      <c r="NZO5" s="337"/>
      <c r="NZP5" s="337"/>
      <c r="NZQ5" s="337"/>
      <c r="NZR5" s="337"/>
      <c r="NZS5" s="337"/>
      <c r="NZT5" s="337"/>
      <c r="NZU5" s="337"/>
      <c r="NZV5" s="337"/>
      <c r="NZW5" s="337"/>
      <c r="NZX5" s="337"/>
      <c r="NZY5" s="337"/>
      <c r="NZZ5" s="337"/>
      <c r="OAA5" s="337"/>
      <c r="OAB5" s="337"/>
      <c r="OAC5" s="337"/>
      <c r="OAD5" s="337"/>
      <c r="OAE5" s="337"/>
      <c r="OAF5" s="337"/>
      <c r="OAG5" s="337"/>
      <c r="OAH5" s="337"/>
      <c r="OAI5" s="337"/>
      <c r="OAJ5" s="337"/>
      <c r="OAK5" s="337"/>
      <c r="OAL5" s="337"/>
      <c r="OAM5" s="337"/>
      <c r="OAN5" s="337"/>
      <c r="OAO5" s="337"/>
      <c r="OAP5" s="337"/>
      <c r="OAQ5" s="337"/>
      <c r="OAR5" s="337"/>
      <c r="OAS5" s="337"/>
      <c r="OAT5" s="337"/>
      <c r="OAU5" s="337"/>
      <c r="OAV5" s="337"/>
      <c r="OAW5" s="337"/>
      <c r="OAX5" s="337"/>
      <c r="OAY5" s="337"/>
      <c r="OAZ5" s="337"/>
      <c r="OBA5" s="337"/>
      <c r="OBB5" s="337"/>
      <c r="OBC5" s="337"/>
      <c r="OBD5" s="337"/>
      <c r="OBE5" s="337"/>
      <c r="OBF5" s="337"/>
      <c r="OBG5" s="337"/>
      <c r="OBH5" s="337"/>
      <c r="OBI5" s="337"/>
      <c r="OBJ5" s="337"/>
      <c r="OBK5" s="337"/>
      <c r="OBL5" s="337"/>
      <c r="OBM5" s="337"/>
      <c r="OBN5" s="337"/>
      <c r="OBO5" s="337"/>
      <c r="OBP5" s="337"/>
      <c r="OBQ5" s="337"/>
      <c r="OBR5" s="337"/>
      <c r="OBS5" s="337"/>
      <c r="OBT5" s="337"/>
      <c r="OBU5" s="337"/>
      <c r="OBV5" s="337"/>
      <c r="OBW5" s="337"/>
      <c r="OBX5" s="337"/>
      <c r="OBY5" s="337"/>
      <c r="OBZ5" s="337"/>
      <c r="OCA5" s="337"/>
      <c r="OCB5" s="337"/>
      <c r="OCC5" s="337"/>
      <c r="OCD5" s="337"/>
      <c r="OCE5" s="337"/>
      <c r="OCF5" s="337"/>
      <c r="OCG5" s="337"/>
      <c r="OCH5" s="337"/>
      <c r="OCI5" s="337"/>
      <c r="OCJ5" s="337"/>
      <c r="OCK5" s="337"/>
      <c r="OCL5" s="337"/>
      <c r="OCM5" s="337"/>
      <c r="OCN5" s="337"/>
      <c r="OCO5" s="337"/>
      <c r="OCP5" s="337"/>
      <c r="OCQ5" s="337"/>
      <c r="OCR5" s="337"/>
      <c r="OCS5" s="337"/>
      <c r="OCT5" s="337"/>
      <c r="OCU5" s="337"/>
      <c r="OCV5" s="337"/>
      <c r="OCW5" s="337"/>
      <c r="OCX5" s="337"/>
      <c r="OCY5" s="337"/>
      <c r="OCZ5" s="337"/>
      <c r="ODA5" s="337"/>
      <c r="ODB5" s="337"/>
      <c r="ODC5" s="337"/>
      <c r="ODD5" s="337"/>
      <c r="ODE5" s="337"/>
      <c r="ODF5" s="337"/>
      <c r="ODG5" s="337"/>
      <c r="ODH5" s="337"/>
      <c r="ODI5" s="337"/>
      <c r="ODJ5" s="337"/>
      <c r="ODK5" s="337"/>
      <c r="ODL5" s="337"/>
      <c r="ODM5" s="337"/>
      <c r="ODN5" s="337"/>
      <c r="ODO5" s="337"/>
      <c r="ODP5" s="337"/>
      <c r="ODQ5" s="337"/>
      <c r="ODR5" s="337"/>
      <c r="ODS5" s="337"/>
      <c r="ODT5" s="337"/>
      <c r="ODU5" s="337"/>
      <c r="ODV5" s="337"/>
      <c r="ODW5" s="337"/>
      <c r="ODX5" s="337"/>
      <c r="ODY5" s="337"/>
      <c r="ODZ5" s="337"/>
      <c r="OEA5" s="337"/>
      <c r="OEB5" s="337"/>
      <c r="OEC5" s="337"/>
      <c r="OED5" s="337"/>
      <c r="OEE5" s="337"/>
      <c r="OEF5" s="337"/>
      <c r="OEG5" s="337"/>
      <c r="OEH5" s="337"/>
      <c r="OEI5" s="337"/>
      <c r="OEJ5" s="337"/>
      <c r="OEK5" s="337"/>
      <c r="OEL5" s="337"/>
      <c r="OEM5" s="337"/>
      <c r="OEN5" s="337"/>
      <c r="OEO5" s="337"/>
      <c r="OEP5" s="337"/>
      <c r="OEQ5" s="337"/>
      <c r="OER5" s="337"/>
      <c r="OES5" s="337"/>
      <c r="OET5" s="337"/>
      <c r="OEU5" s="337"/>
      <c r="OEV5" s="337"/>
      <c r="OEW5" s="337"/>
      <c r="OEX5" s="337"/>
      <c r="OEY5" s="337"/>
      <c r="OEZ5" s="337"/>
      <c r="OFA5" s="337"/>
      <c r="OFB5" s="337"/>
      <c r="OFC5" s="337"/>
      <c r="OFD5" s="337"/>
      <c r="OFE5" s="337"/>
      <c r="OFF5" s="337"/>
      <c r="OFG5" s="337"/>
      <c r="OFH5" s="337"/>
      <c r="OFI5" s="337"/>
      <c r="OFJ5" s="337"/>
      <c r="OFK5" s="337"/>
      <c r="OFL5" s="337"/>
      <c r="OFM5" s="337"/>
      <c r="OFN5" s="337"/>
      <c r="OFO5" s="337"/>
      <c r="OFP5" s="337"/>
      <c r="OFQ5" s="337"/>
      <c r="OFR5" s="337"/>
      <c r="OFS5" s="337"/>
      <c r="OFT5" s="337"/>
      <c r="OFU5" s="337"/>
      <c r="OFV5" s="337"/>
      <c r="OFW5" s="337"/>
      <c r="OFX5" s="337"/>
      <c r="OFY5" s="337"/>
      <c r="OFZ5" s="337"/>
      <c r="OGA5" s="337"/>
      <c r="OGB5" s="337"/>
      <c r="OGC5" s="337"/>
      <c r="OGD5" s="337"/>
      <c r="OGE5" s="337"/>
      <c r="OGF5" s="337"/>
      <c r="OGG5" s="337"/>
      <c r="OGH5" s="337"/>
      <c r="OGI5" s="337"/>
      <c r="OGJ5" s="337"/>
      <c r="OGK5" s="337"/>
      <c r="OGL5" s="337"/>
      <c r="OGM5" s="337"/>
      <c r="OGN5" s="337"/>
      <c r="OGO5" s="337"/>
      <c r="OGP5" s="337"/>
      <c r="OGQ5" s="337"/>
      <c r="OGR5" s="337"/>
      <c r="OGS5" s="337"/>
      <c r="OGT5" s="337"/>
      <c r="OGU5" s="337"/>
      <c r="OGV5" s="337"/>
      <c r="OGW5" s="337"/>
      <c r="OGX5" s="337"/>
      <c r="OGY5" s="337"/>
      <c r="OGZ5" s="337"/>
      <c r="OHA5" s="337"/>
      <c r="OHB5" s="337"/>
      <c r="OHC5" s="337"/>
      <c r="OHD5" s="337"/>
      <c r="OHE5" s="337"/>
      <c r="OHF5" s="337"/>
      <c r="OHG5" s="337"/>
      <c r="OHH5" s="337"/>
      <c r="OHI5" s="337"/>
      <c r="OHJ5" s="337"/>
      <c r="OHK5" s="337"/>
      <c r="OHL5" s="337"/>
      <c r="OHM5" s="337"/>
      <c r="OHN5" s="337"/>
      <c r="OHO5" s="337"/>
      <c r="OHP5" s="337"/>
      <c r="OHQ5" s="337"/>
      <c r="OHR5" s="337"/>
      <c r="OHS5" s="337"/>
      <c r="OHT5" s="337"/>
      <c r="OHU5" s="337"/>
      <c r="OHV5" s="337"/>
      <c r="OHW5" s="337"/>
      <c r="OHX5" s="337"/>
      <c r="OHY5" s="337"/>
      <c r="OHZ5" s="337"/>
      <c r="OIA5" s="337"/>
      <c r="OIB5" s="337"/>
      <c r="OIC5" s="337"/>
      <c r="OID5" s="337"/>
      <c r="OIE5" s="337"/>
      <c r="OIF5" s="337"/>
      <c r="OIG5" s="337"/>
      <c r="OIH5" s="337"/>
      <c r="OII5" s="337"/>
      <c r="OIJ5" s="337"/>
      <c r="OIK5" s="337"/>
      <c r="OIL5" s="337"/>
      <c r="OIM5" s="337"/>
      <c r="OIN5" s="337"/>
      <c r="OIO5" s="337"/>
      <c r="OIP5" s="337"/>
      <c r="OIQ5" s="337"/>
      <c r="OIR5" s="337"/>
      <c r="OIS5" s="337"/>
      <c r="OIT5" s="337"/>
      <c r="OIU5" s="337"/>
      <c r="OIV5" s="337"/>
      <c r="OIW5" s="337"/>
      <c r="OIX5" s="337"/>
      <c r="OIY5" s="337"/>
      <c r="OIZ5" s="337"/>
      <c r="OJA5" s="337"/>
      <c r="OJB5" s="337"/>
      <c r="OJC5" s="337"/>
      <c r="OJD5" s="337"/>
      <c r="OJE5" s="337"/>
      <c r="OJF5" s="337"/>
      <c r="OJG5" s="337"/>
      <c r="OJH5" s="337"/>
      <c r="OJI5" s="337"/>
      <c r="OJJ5" s="337"/>
      <c r="OJK5" s="337"/>
      <c r="OJL5" s="337"/>
      <c r="OJM5" s="337"/>
      <c r="OJN5" s="337"/>
      <c r="OJO5" s="337"/>
      <c r="OJP5" s="337"/>
      <c r="OJQ5" s="337"/>
      <c r="OJR5" s="337"/>
      <c r="OJS5" s="337"/>
      <c r="OJT5" s="337"/>
      <c r="OJU5" s="337"/>
      <c r="OJV5" s="337"/>
      <c r="OJW5" s="337"/>
      <c r="OJX5" s="337"/>
      <c r="OJY5" s="337"/>
      <c r="OJZ5" s="337"/>
      <c r="OKA5" s="337"/>
      <c r="OKB5" s="337"/>
      <c r="OKC5" s="337"/>
      <c r="OKD5" s="337"/>
      <c r="OKE5" s="337"/>
      <c r="OKF5" s="337"/>
      <c r="OKG5" s="337"/>
      <c r="OKH5" s="337"/>
      <c r="OKI5" s="337"/>
      <c r="OKJ5" s="337"/>
      <c r="OKK5" s="337"/>
      <c r="OKL5" s="337"/>
      <c r="OKM5" s="337"/>
      <c r="OKN5" s="337"/>
      <c r="OKO5" s="337"/>
      <c r="OKP5" s="337"/>
      <c r="OKQ5" s="337"/>
      <c r="OKR5" s="337"/>
      <c r="OKS5" s="337"/>
      <c r="OKT5" s="337"/>
      <c r="OKU5" s="337"/>
      <c r="OKV5" s="337"/>
      <c r="OKW5" s="337"/>
      <c r="OKX5" s="337"/>
      <c r="OKY5" s="337"/>
      <c r="OKZ5" s="337"/>
      <c r="OLA5" s="337"/>
      <c r="OLB5" s="337"/>
      <c r="OLC5" s="337"/>
      <c r="OLD5" s="337"/>
      <c r="OLE5" s="337"/>
      <c r="OLF5" s="337"/>
      <c r="OLG5" s="337"/>
      <c r="OLH5" s="337"/>
      <c r="OLI5" s="337"/>
      <c r="OLJ5" s="337"/>
      <c r="OLK5" s="337"/>
      <c r="OLL5" s="337"/>
      <c r="OLM5" s="337"/>
      <c r="OLN5" s="337"/>
      <c r="OLO5" s="337"/>
      <c r="OLP5" s="337"/>
      <c r="OLQ5" s="337"/>
      <c r="OLR5" s="337"/>
      <c r="OLS5" s="337"/>
      <c r="OLT5" s="337"/>
      <c r="OLU5" s="337"/>
      <c r="OLV5" s="337"/>
      <c r="OLW5" s="337"/>
      <c r="OLX5" s="337"/>
      <c r="OLY5" s="337"/>
      <c r="OLZ5" s="337"/>
      <c r="OMA5" s="337"/>
      <c r="OMB5" s="337"/>
      <c r="OMC5" s="337"/>
      <c r="OMD5" s="337"/>
      <c r="OME5" s="337"/>
      <c r="OMF5" s="337"/>
      <c r="OMG5" s="337"/>
      <c r="OMH5" s="337"/>
      <c r="OMI5" s="337"/>
      <c r="OMJ5" s="337"/>
      <c r="OMK5" s="337"/>
      <c r="OML5" s="337"/>
      <c r="OMM5" s="337"/>
      <c r="OMN5" s="337"/>
      <c r="OMO5" s="337"/>
      <c r="OMP5" s="337"/>
      <c r="OMQ5" s="337"/>
      <c r="OMR5" s="337"/>
      <c r="OMS5" s="337"/>
      <c r="OMT5" s="337"/>
      <c r="OMU5" s="337"/>
      <c r="OMV5" s="337"/>
      <c r="OMW5" s="337"/>
      <c r="OMX5" s="337"/>
      <c r="OMY5" s="337"/>
      <c r="OMZ5" s="337"/>
      <c r="ONA5" s="337"/>
      <c r="ONB5" s="337"/>
      <c r="ONC5" s="337"/>
      <c r="OND5" s="337"/>
      <c r="ONE5" s="337"/>
      <c r="ONF5" s="337"/>
      <c r="ONG5" s="337"/>
      <c r="ONH5" s="337"/>
      <c r="ONI5" s="337"/>
      <c r="ONJ5" s="337"/>
      <c r="ONK5" s="337"/>
      <c r="ONL5" s="337"/>
      <c r="ONM5" s="337"/>
      <c r="ONN5" s="337"/>
      <c r="ONO5" s="337"/>
      <c r="ONP5" s="337"/>
      <c r="ONQ5" s="337"/>
      <c r="ONR5" s="337"/>
      <c r="ONS5" s="337"/>
      <c r="ONT5" s="337"/>
      <c r="ONU5" s="337"/>
      <c r="ONV5" s="337"/>
      <c r="ONW5" s="337"/>
      <c r="ONX5" s="337"/>
      <c r="ONY5" s="337"/>
      <c r="ONZ5" s="337"/>
      <c r="OOA5" s="337"/>
      <c r="OOB5" s="337"/>
      <c r="OOC5" s="337"/>
      <c r="OOD5" s="337"/>
      <c r="OOE5" s="337"/>
      <c r="OOF5" s="337"/>
      <c r="OOG5" s="337"/>
      <c r="OOH5" s="337"/>
      <c r="OOI5" s="337"/>
      <c r="OOJ5" s="337"/>
      <c r="OOK5" s="337"/>
      <c r="OOL5" s="337"/>
      <c r="OOM5" s="337"/>
      <c r="OON5" s="337"/>
      <c r="OOO5" s="337"/>
      <c r="OOP5" s="337"/>
      <c r="OOQ5" s="337"/>
      <c r="OOR5" s="337"/>
      <c r="OOS5" s="337"/>
      <c r="OOT5" s="337"/>
      <c r="OOU5" s="337"/>
      <c r="OOV5" s="337"/>
      <c r="OOW5" s="337"/>
      <c r="OOX5" s="337"/>
      <c r="OOY5" s="337"/>
      <c r="OOZ5" s="337"/>
      <c r="OPA5" s="337"/>
      <c r="OPB5" s="337"/>
      <c r="OPC5" s="337"/>
      <c r="OPD5" s="337"/>
      <c r="OPE5" s="337"/>
      <c r="OPF5" s="337"/>
      <c r="OPG5" s="337"/>
      <c r="OPH5" s="337"/>
      <c r="OPI5" s="337"/>
      <c r="OPJ5" s="337"/>
      <c r="OPK5" s="337"/>
      <c r="OPL5" s="337"/>
      <c r="OPM5" s="337"/>
      <c r="OPN5" s="337"/>
      <c r="OPO5" s="337"/>
      <c r="OPP5" s="337"/>
      <c r="OPQ5" s="337"/>
      <c r="OPR5" s="337"/>
      <c r="OPS5" s="337"/>
      <c r="OPT5" s="337"/>
      <c r="OPU5" s="337"/>
      <c r="OPV5" s="337"/>
      <c r="OPW5" s="337"/>
      <c r="OPX5" s="337"/>
      <c r="OPY5" s="337"/>
      <c r="OPZ5" s="337"/>
      <c r="OQA5" s="337"/>
      <c r="OQB5" s="337"/>
      <c r="OQC5" s="337"/>
      <c r="OQD5" s="337"/>
      <c r="OQE5" s="337"/>
      <c r="OQF5" s="337"/>
      <c r="OQG5" s="337"/>
      <c r="OQH5" s="337"/>
      <c r="OQI5" s="337"/>
      <c r="OQJ5" s="337"/>
      <c r="OQK5" s="337"/>
      <c r="OQL5" s="337"/>
      <c r="OQM5" s="337"/>
      <c r="OQN5" s="337"/>
      <c r="OQO5" s="337"/>
      <c r="OQP5" s="337"/>
      <c r="OQQ5" s="337"/>
      <c r="OQR5" s="337"/>
      <c r="OQS5" s="337"/>
      <c r="OQT5" s="337"/>
      <c r="OQU5" s="337"/>
      <c r="OQV5" s="337"/>
      <c r="OQW5" s="337"/>
      <c r="OQX5" s="337"/>
      <c r="OQY5" s="337"/>
      <c r="OQZ5" s="337"/>
      <c r="ORA5" s="337"/>
      <c r="ORB5" s="337"/>
      <c r="ORC5" s="337"/>
      <c r="ORD5" s="337"/>
      <c r="ORE5" s="337"/>
      <c r="ORF5" s="337"/>
      <c r="ORG5" s="337"/>
      <c r="ORH5" s="337"/>
      <c r="ORI5" s="337"/>
      <c r="ORJ5" s="337"/>
      <c r="ORK5" s="337"/>
      <c r="ORL5" s="337"/>
      <c r="ORM5" s="337"/>
      <c r="ORN5" s="337"/>
      <c r="ORO5" s="337"/>
      <c r="ORP5" s="337"/>
      <c r="ORQ5" s="337"/>
      <c r="ORR5" s="337"/>
      <c r="ORS5" s="337"/>
      <c r="ORT5" s="337"/>
      <c r="ORU5" s="337"/>
      <c r="ORV5" s="337"/>
      <c r="ORW5" s="337"/>
      <c r="ORX5" s="337"/>
      <c r="ORY5" s="337"/>
      <c r="ORZ5" s="337"/>
      <c r="OSA5" s="337"/>
      <c r="OSB5" s="337"/>
      <c r="OSC5" s="337"/>
      <c r="OSD5" s="337"/>
      <c r="OSE5" s="337"/>
      <c r="OSF5" s="337"/>
      <c r="OSG5" s="337"/>
      <c r="OSH5" s="337"/>
      <c r="OSI5" s="337"/>
      <c r="OSJ5" s="337"/>
      <c r="OSK5" s="337"/>
      <c r="OSL5" s="337"/>
      <c r="OSM5" s="337"/>
      <c r="OSN5" s="337"/>
      <c r="OSO5" s="337"/>
      <c r="OSP5" s="337"/>
      <c r="OSQ5" s="337"/>
      <c r="OSR5" s="337"/>
      <c r="OSS5" s="337"/>
      <c r="OST5" s="337"/>
      <c r="OSU5" s="337"/>
      <c r="OSV5" s="337"/>
      <c r="OSW5" s="337"/>
      <c r="OSX5" s="337"/>
      <c r="OSY5" s="337"/>
      <c r="OSZ5" s="337"/>
      <c r="OTA5" s="337"/>
      <c r="OTB5" s="337"/>
      <c r="OTC5" s="337"/>
      <c r="OTD5" s="337"/>
      <c r="OTE5" s="337"/>
      <c r="OTF5" s="337"/>
      <c r="OTG5" s="337"/>
      <c r="OTH5" s="337"/>
      <c r="OTI5" s="337"/>
      <c r="OTJ5" s="337"/>
      <c r="OTK5" s="337"/>
      <c r="OTL5" s="337"/>
      <c r="OTM5" s="337"/>
      <c r="OTN5" s="337"/>
      <c r="OTO5" s="337"/>
      <c r="OTP5" s="337"/>
      <c r="OTQ5" s="337"/>
      <c r="OTR5" s="337"/>
      <c r="OTS5" s="337"/>
      <c r="OTT5" s="337"/>
      <c r="OTU5" s="337"/>
      <c r="OTV5" s="337"/>
      <c r="OTW5" s="337"/>
      <c r="OTX5" s="337"/>
      <c r="OTY5" s="337"/>
      <c r="OTZ5" s="337"/>
      <c r="OUA5" s="337"/>
      <c r="OUB5" s="337"/>
      <c r="OUC5" s="337"/>
      <c r="OUD5" s="337"/>
      <c r="OUE5" s="337"/>
      <c r="OUF5" s="337"/>
      <c r="OUG5" s="337"/>
      <c r="OUH5" s="337"/>
      <c r="OUI5" s="337"/>
      <c r="OUJ5" s="337"/>
      <c r="OUK5" s="337"/>
      <c r="OUL5" s="337"/>
      <c r="OUM5" s="337"/>
      <c r="OUN5" s="337"/>
      <c r="OUO5" s="337"/>
      <c r="OUP5" s="337"/>
      <c r="OUQ5" s="337"/>
      <c r="OUR5" s="337"/>
      <c r="OUS5" s="337"/>
      <c r="OUT5" s="337"/>
      <c r="OUU5" s="337"/>
      <c r="OUV5" s="337"/>
      <c r="OUW5" s="337"/>
      <c r="OUX5" s="337"/>
      <c r="OUY5" s="337"/>
      <c r="OUZ5" s="337"/>
      <c r="OVA5" s="337"/>
      <c r="OVB5" s="337"/>
      <c r="OVC5" s="337"/>
      <c r="OVD5" s="337"/>
      <c r="OVE5" s="337"/>
      <c r="OVF5" s="337"/>
      <c r="OVG5" s="337"/>
      <c r="OVH5" s="337"/>
      <c r="OVI5" s="337"/>
      <c r="OVJ5" s="337"/>
      <c r="OVK5" s="337"/>
      <c r="OVL5" s="337"/>
      <c r="OVM5" s="337"/>
      <c r="OVN5" s="337"/>
      <c r="OVO5" s="337"/>
      <c r="OVP5" s="337"/>
      <c r="OVQ5" s="337"/>
      <c r="OVR5" s="337"/>
      <c r="OVS5" s="337"/>
      <c r="OVT5" s="337"/>
      <c r="OVU5" s="337"/>
      <c r="OVV5" s="337"/>
      <c r="OVW5" s="337"/>
      <c r="OVX5" s="337"/>
      <c r="OVY5" s="337"/>
      <c r="OVZ5" s="337"/>
      <c r="OWA5" s="337"/>
      <c r="OWB5" s="337"/>
      <c r="OWC5" s="337"/>
      <c r="OWD5" s="337"/>
      <c r="OWE5" s="337"/>
      <c r="OWF5" s="337"/>
      <c r="OWG5" s="337"/>
      <c r="OWH5" s="337"/>
      <c r="OWI5" s="337"/>
      <c r="OWJ5" s="337"/>
      <c r="OWK5" s="337"/>
      <c r="OWL5" s="337"/>
      <c r="OWM5" s="337"/>
      <c r="OWN5" s="337"/>
      <c r="OWO5" s="337"/>
      <c r="OWP5" s="337"/>
      <c r="OWQ5" s="337"/>
      <c r="OWR5" s="337"/>
      <c r="OWS5" s="337"/>
      <c r="OWT5" s="337"/>
      <c r="OWU5" s="337"/>
      <c r="OWV5" s="337"/>
      <c r="OWW5" s="337"/>
      <c r="OWX5" s="337"/>
      <c r="OWY5" s="337"/>
      <c r="OWZ5" s="337"/>
      <c r="OXA5" s="337"/>
      <c r="OXB5" s="337"/>
      <c r="OXC5" s="337"/>
      <c r="OXD5" s="337"/>
      <c r="OXE5" s="337"/>
      <c r="OXF5" s="337"/>
      <c r="OXG5" s="337"/>
      <c r="OXH5" s="337"/>
      <c r="OXI5" s="337"/>
      <c r="OXJ5" s="337"/>
      <c r="OXK5" s="337"/>
      <c r="OXL5" s="337"/>
      <c r="OXM5" s="337"/>
      <c r="OXN5" s="337"/>
      <c r="OXO5" s="337"/>
      <c r="OXP5" s="337"/>
      <c r="OXQ5" s="337"/>
      <c r="OXR5" s="337"/>
      <c r="OXS5" s="337"/>
      <c r="OXT5" s="337"/>
      <c r="OXU5" s="337"/>
      <c r="OXV5" s="337"/>
      <c r="OXW5" s="337"/>
      <c r="OXX5" s="337"/>
      <c r="OXY5" s="337"/>
      <c r="OXZ5" s="337"/>
      <c r="OYA5" s="337"/>
      <c r="OYB5" s="337"/>
      <c r="OYC5" s="337"/>
      <c r="OYD5" s="337"/>
      <c r="OYE5" s="337"/>
      <c r="OYF5" s="337"/>
      <c r="OYG5" s="337"/>
      <c r="OYH5" s="337"/>
      <c r="OYI5" s="337"/>
      <c r="OYJ5" s="337"/>
      <c r="OYK5" s="337"/>
      <c r="OYL5" s="337"/>
      <c r="OYM5" s="337"/>
      <c r="OYN5" s="337"/>
      <c r="OYO5" s="337"/>
      <c r="OYP5" s="337"/>
      <c r="OYQ5" s="337"/>
      <c r="OYR5" s="337"/>
      <c r="OYS5" s="337"/>
      <c r="OYT5" s="337"/>
      <c r="OYU5" s="337"/>
      <c r="OYV5" s="337"/>
      <c r="OYW5" s="337"/>
      <c r="OYX5" s="337"/>
      <c r="OYY5" s="337"/>
      <c r="OYZ5" s="337"/>
      <c r="OZA5" s="337"/>
      <c r="OZB5" s="337"/>
      <c r="OZC5" s="337"/>
      <c r="OZD5" s="337"/>
      <c r="OZE5" s="337"/>
      <c r="OZF5" s="337"/>
      <c r="OZG5" s="337"/>
      <c r="OZH5" s="337"/>
      <c r="OZI5" s="337"/>
      <c r="OZJ5" s="337"/>
      <c r="OZK5" s="337"/>
      <c r="OZL5" s="337"/>
      <c r="OZM5" s="337"/>
      <c r="OZN5" s="337"/>
      <c r="OZO5" s="337"/>
      <c r="OZP5" s="337"/>
      <c r="OZQ5" s="337"/>
      <c r="OZR5" s="337"/>
      <c r="OZS5" s="337"/>
      <c r="OZT5" s="337"/>
      <c r="OZU5" s="337"/>
      <c r="OZV5" s="337"/>
      <c r="OZW5" s="337"/>
      <c r="OZX5" s="337"/>
      <c r="OZY5" s="337"/>
      <c r="OZZ5" s="337"/>
      <c r="PAA5" s="337"/>
      <c r="PAB5" s="337"/>
      <c r="PAC5" s="337"/>
      <c r="PAD5" s="337"/>
      <c r="PAE5" s="337"/>
      <c r="PAF5" s="337"/>
      <c r="PAG5" s="337"/>
      <c r="PAH5" s="337"/>
      <c r="PAI5" s="337"/>
      <c r="PAJ5" s="337"/>
      <c r="PAK5" s="337"/>
      <c r="PAL5" s="337"/>
      <c r="PAM5" s="337"/>
      <c r="PAN5" s="337"/>
      <c r="PAO5" s="337"/>
      <c r="PAP5" s="337"/>
      <c r="PAQ5" s="337"/>
      <c r="PAR5" s="337"/>
      <c r="PAS5" s="337"/>
      <c r="PAT5" s="337"/>
      <c r="PAU5" s="337"/>
      <c r="PAV5" s="337"/>
      <c r="PAW5" s="337"/>
      <c r="PAX5" s="337"/>
      <c r="PAY5" s="337"/>
      <c r="PAZ5" s="337"/>
      <c r="PBA5" s="337"/>
      <c r="PBB5" s="337"/>
      <c r="PBC5" s="337"/>
      <c r="PBD5" s="337"/>
      <c r="PBE5" s="337"/>
      <c r="PBF5" s="337"/>
      <c r="PBG5" s="337"/>
      <c r="PBH5" s="337"/>
      <c r="PBI5" s="337"/>
      <c r="PBJ5" s="337"/>
      <c r="PBK5" s="337"/>
      <c r="PBL5" s="337"/>
      <c r="PBM5" s="337"/>
      <c r="PBN5" s="337"/>
      <c r="PBO5" s="337"/>
      <c r="PBP5" s="337"/>
      <c r="PBQ5" s="337"/>
      <c r="PBR5" s="337"/>
      <c r="PBS5" s="337"/>
      <c r="PBT5" s="337"/>
      <c r="PBU5" s="337"/>
      <c r="PBV5" s="337"/>
      <c r="PBW5" s="337"/>
      <c r="PBX5" s="337"/>
      <c r="PBY5" s="337"/>
      <c r="PBZ5" s="337"/>
      <c r="PCA5" s="337"/>
      <c r="PCB5" s="337"/>
      <c r="PCC5" s="337"/>
      <c r="PCD5" s="337"/>
      <c r="PCE5" s="337"/>
      <c r="PCF5" s="337"/>
      <c r="PCG5" s="337"/>
      <c r="PCH5" s="337"/>
      <c r="PCI5" s="337"/>
      <c r="PCJ5" s="337"/>
      <c r="PCK5" s="337"/>
      <c r="PCL5" s="337"/>
      <c r="PCM5" s="337"/>
      <c r="PCN5" s="337"/>
      <c r="PCO5" s="337"/>
      <c r="PCP5" s="337"/>
      <c r="PCQ5" s="337"/>
      <c r="PCR5" s="337"/>
      <c r="PCS5" s="337"/>
      <c r="PCT5" s="337"/>
      <c r="PCU5" s="337"/>
      <c r="PCV5" s="337"/>
      <c r="PCW5" s="337"/>
      <c r="PCX5" s="337"/>
      <c r="PCY5" s="337"/>
      <c r="PCZ5" s="337"/>
      <c r="PDA5" s="337"/>
      <c r="PDB5" s="337"/>
      <c r="PDC5" s="337"/>
      <c r="PDD5" s="337"/>
      <c r="PDE5" s="337"/>
      <c r="PDF5" s="337"/>
      <c r="PDG5" s="337"/>
      <c r="PDH5" s="337"/>
      <c r="PDI5" s="337"/>
      <c r="PDJ5" s="337"/>
      <c r="PDK5" s="337"/>
      <c r="PDL5" s="337"/>
      <c r="PDM5" s="337"/>
      <c r="PDN5" s="337"/>
      <c r="PDO5" s="337"/>
      <c r="PDP5" s="337"/>
      <c r="PDQ5" s="337"/>
      <c r="PDR5" s="337"/>
      <c r="PDS5" s="337"/>
      <c r="PDT5" s="337"/>
      <c r="PDU5" s="337"/>
      <c r="PDV5" s="337"/>
      <c r="PDW5" s="337"/>
      <c r="PDX5" s="337"/>
      <c r="PDY5" s="337"/>
      <c r="PDZ5" s="337"/>
      <c r="PEA5" s="337"/>
      <c r="PEB5" s="337"/>
      <c r="PEC5" s="337"/>
      <c r="PED5" s="337"/>
      <c r="PEE5" s="337"/>
      <c r="PEF5" s="337"/>
      <c r="PEG5" s="337"/>
      <c r="PEH5" s="337"/>
      <c r="PEI5" s="337"/>
      <c r="PEJ5" s="337"/>
      <c r="PEK5" s="337"/>
      <c r="PEL5" s="337"/>
      <c r="PEM5" s="337"/>
      <c r="PEN5" s="337"/>
      <c r="PEO5" s="337"/>
      <c r="PEP5" s="337"/>
      <c r="PEQ5" s="337"/>
      <c r="PER5" s="337"/>
      <c r="PES5" s="337"/>
      <c r="PET5" s="337"/>
      <c r="PEU5" s="337"/>
      <c r="PEV5" s="337"/>
      <c r="PEW5" s="337"/>
      <c r="PEX5" s="337"/>
      <c r="PEY5" s="337"/>
      <c r="PEZ5" s="337"/>
      <c r="PFA5" s="337"/>
      <c r="PFB5" s="337"/>
      <c r="PFC5" s="337"/>
      <c r="PFD5" s="337"/>
      <c r="PFE5" s="337"/>
      <c r="PFF5" s="337"/>
      <c r="PFG5" s="337"/>
      <c r="PFH5" s="337"/>
      <c r="PFI5" s="337"/>
      <c r="PFJ5" s="337"/>
      <c r="PFK5" s="337"/>
      <c r="PFL5" s="337"/>
      <c r="PFM5" s="337"/>
      <c r="PFN5" s="337"/>
      <c r="PFO5" s="337"/>
      <c r="PFP5" s="337"/>
      <c r="PFQ5" s="337"/>
      <c r="PFR5" s="337"/>
      <c r="PFS5" s="337"/>
      <c r="PFT5" s="337"/>
      <c r="PFU5" s="337"/>
      <c r="PFV5" s="337"/>
      <c r="PFW5" s="337"/>
      <c r="PFX5" s="337"/>
      <c r="PFY5" s="337"/>
      <c r="PFZ5" s="337"/>
      <c r="PGA5" s="337"/>
      <c r="PGB5" s="337"/>
      <c r="PGC5" s="337"/>
      <c r="PGD5" s="337"/>
      <c r="PGE5" s="337"/>
      <c r="PGF5" s="337"/>
      <c r="PGG5" s="337"/>
      <c r="PGH5" s="337"/>
      <c r="PGI5" s="337"/>
      <c r="PGJ5" s="337"/>
      <c r="PGK5" s="337"/>
      <c r="PGL5" s="337"/>
      <c r="PGM5" s="337"/>
      <c r="PGN5" s="337"/>
      <c r="PGO5" s="337"/>
      <c r="PGP5" s="337"/>
      <c r="PGQ5" s="337"/>
      <c r="PGR5" s="337"/>
      <c r="PGS5" s="337"/>
      <c r="PGT5" s="337"/>
      <c r="PGU5" s="337"/>
      <c r="PGV5" s="337"/>
      <c r="PGW5" s="337"/>
      <c r="PGX5" s="337"/>
      <c r="PGY5" s="337"/>
      <c r="PGZ5" s="337"/>
      <c r="PHA5" s="337"/>
      <c r="PHB5" s="337"/>
      <c r="PHC5" s="337"/>
      <c r="PHD5" s="337"/>
      <c r="PHE5" s="337"/>
      <c r="PHF5" s="337"/>
      <c r="PHG5" s="337"/>
      <c r="PHH5" s="337"/>
      <c r="PHI5" s="337"/>
      <c r="PHJ5" s="337"/>
      <c r="PHK5" s="337"/>
      <c r="PHL5" s="337"/>
      <c r="PHM5" s="337"/>
      <c r="PHN5" s="337"/>
      <c r="PHO5" s="337"/>
      <c r="PHP5" s="337"/>
      <c r="PHQ5" s="337"/>
      <c r="PHR5" s="337"/>
      <c r="PHS5" s="337"/>
      <c r="PHT5" s="337"/>
      <c r="PHU5" s="337"/>
      <c r="PHV5" s="337"/>
      <c r="PHW5" s="337"/>
      <c r="PHX5" s="337"/>
      <c r="PHY5" s="337"/>
      <c r="PHZ5" s="337"/>
      <c r="PIA5" s="337"/>
      <c r="PIB5" s="337"/>
      <c r="PIC5" s="337"/>
      <c r="PID5" s="337"/>
      <c r="PIE5" s="337"/>
      <c r="PIF5" s="337"/>
      <c r="PIG5" s="337"/>
      <c r="PIH5" s="337"/>
      <c r="PII5" s="337"/>
      <c r="PIJ5" s="337"/>
      <c r="PIK5" s="337"/>
      <c r="PIL5" s="337"/>
      <c r="PIM5" s="337"/>
      <c r="PIN5" s="337"/>
      <c r="PIO5" s="337"/>
      <c r="PIP5" s="337"/>
      <c r="PIQ5" s="337"/>
      <c r="PIR5" s="337"/>
      <c r="PIS5" s="337"/>
      <c r="PIT5" s="337"/>
      <c r="PIU5" s="337"/>
      <c r="PIV5" s="337"/>
      <c r="PIW5" s="337"/>
      <c r="PIX5" s="337"/>
      <c r="PIY5" s="337"/>
      <c r="PIZ5" s="337"/>
      <c r="PJA5" s="337"/>
      <c r="PJB5" s="337"/>
      <c r="PJC5" s="337"/>
      <c r="PJD5" s="337"/>
      <c r="PJE5" s="337"/>
      <c r="PJF5" s="337"/>
      <c r="PJG5" s="337"/>
      <c r="PJH5" s="337"/>
      <c r="PJI5" s="337"/>
      <c r="PJJ5" s="337"/>
      <c r="PJK5" s="337"/>
      <c r="PJL5" s="337"/>
      <c r="PJM5" s="337"/>
      <c r="PJN5" s="337"/>
      <c r="PJO5" s="337"/>
      <c r="PJP5" s="337"/>
      <c r="PJQ5" s="337"/>
      <c r="PJR5" s="337"/>
      <c r="PJS5" s="337"/>
      <c r="PJT5" s="337"/>
      <c r="PJU5" s="337"/>
      <c r="PJV5" s="337"/>
      <c r="PJW5" s="337"/>
      <c r="PJX5" s="337"/>
      <c r="PJY5" s="337"/>
      <c r="PJZ5" s="337"/>
      <c r="PKA5" s="337"/>
      <c r="PKB5" s="337"/>
      <c r="PKC5" s="337"/>
      <c r="PKD5" s="337"/>
      <c r="PKE5" s="337"/>
      <c r="PKF5" s="337"/>
      <c r="PKG5" s="337"/>
      <c r="PKH5" s="337"/>
      <c r="PKI5" s="337"/>
      <c r="PKJ5" s="337"/>
      <c r="PKK5" s="337"/>
      <c r="PKL5" s="337"/>
      <c r="PKM5" s="337"/>
      <c r="PKN5" s="337"/>
      <c r="PKO5" s="337"/>
      <c r="PKP5" s="337"/>
      <c r="PKQ5" s="337"/>
      <c r="PKR5" s="337"/>
      <c r="PKS5" s="337"/>
      <c r="PKT5" s="337"/>
      <c r="PKU5" s="337"/>
      <c r="PKV5" s="337"/>
      <c r="PKW5" s="337"/>
      <c r="PKX5" s="337"/>
      <c r="PKY5" s="337"/>
      <c r="PKZ5" s="337"/>
      <c r="PLA5" s="337"/>
      <c r="PLB5" s="337"/>
      <c r="PLC5" s="337"/>
      <c r="PLD5" s="337"/>
      <c r="PLE5" s="337"/>
      <c r="PLF5" s="337"/>
      <c r="PLG5" s="337"/>
      <c r="PLH5" s="337"/>
      <c r="PLI5" s="337"/>
      <c r="PLJ5" s="337"/>
      <c r="PLK5" s="337"/>
      <c r="PLL5" s="337"/>
      <c r="PLM5" s="337"/>
      <c r="PLN5" s="337"/>
      <c r="PLO5" s="337"/>
      <c r="PLP5" s="337"/>
      <c r="PLQ5" s="337"/>
      <c r="PLR5" s="337"/>
      <c r="PLS5" s="337"/>
      <c r="PLT5" s="337"/>
      <c r="PLU5" s="337"/>
      <c r="PLV5" s="337"/>
      <c r="PLW5" s="337"/>
      <c r="PLX5" s="337"/>
      <c r="PLY5" s="337"/>
      <c r="PLZ5" s="337"/>
      <c r="PMA5" s="337"/>
      <c r="PMB5" s="337"/>
      <c r="PMC5" s="337"/>
      <c r="PMD5" s="337"/>
      <c r="PME5" s="337"/>
      <c r="PMF5" s="337"/>
      <c r="PMG5" s="337"/>
      <c r="PMH5" s="337"/>
      <c r="PMI5" s="337"/>
      <c r="PMJ5" s="337"/>
      <c r="PMK5" s="337"/>
      <c r="PML5" s="337"/>
      <c r="PMM5" s="337"/>
      <c r="PMN5" s="337"/>
      <c r="PMO5" s="337"/>
      <c r="PMP5" s="337"/>
      <c r="PMQ5" s="337"/>
      <c r="PMR5" s="337"/>
      <c r="PMS5" s="337"/>
      <c r="PMT5" s="337"/>
      <c r="PMU5" s="337"/>
      <c r="PMV5" s="337"/>
      <c r="PMW5" s="337"/>
      <c r="PMX5" s="337"/>
      <c r="PMY5" s="337"/>
      <c r="PMZ5" s="337"/>
      <c r="PNA5" s="337"/>
      <c r="PNB5" s="337"/>
      <c r="PNC5" s="337"/>
      <c r="PND5" s="337"/>
      <c r="PNE5" s="337"/>
      <c r="PNF5" s="337"/>
      <c r="PNG5" s="337"/>
      <c r="PNH5" s="337"/>
      <c r="PNI5" s="337"/>
      <c r="PNJ5" s="337"/>
      <c r="PNK5" s="337"/>
      <c r="PNL5" s="337"/>
      <c r="PNM5" s="337"/>
      <c r="PNN5" s="337"/>
      <c r="PNO5" s="337"/>
      <c r="PNP5" s="337"/>
      <c r="PNQ5" s="337"/>
      <c r="PNR5" s="337"/>
      <c r="PNS5" s="337"/>
      <c r="PNT5" s="337"/>
      <c r="PNU5" s="337"/>
      <c r="PNV5" s="337"/>
      <c r="PNW5" s="337"/>
      <c r="PNX5" s="337"/>
      <c r="PNY5" s="337"/>
      <c r="PNZ5" s="337"/>
      <c r="POA5" s="337"/>
      <c r="POB5" s="337"/>
      <c r="POC5" s="337"/>
      <c r="POD5" s="337"/>
      <c r="POE5" s="337"/>
      <c r="POF5" s="337"/>
      <c r="POG5" s="337"/>
      <c r="POH5" s="337"/>
      <c r="POI5" s="337"/>
      <c r="POJ5" s="337"/>
      <c r="POK5" s="337"/>
      <c r="POL5" s="337"/>
      <c r="POM5" s="337"/>
      <c r="PON5" s="337"/>
      <c r="POO5" s="337"/>
      <c r="POP5" s="337"/>
      <c r="POQ5" s="337"/>
      <c r="POR5" s="337"/>
      <c r="POS5" s="337"/>
      <c r="POT5" s="337"/>
      <c r="POU5" s="337"/>
      <c r="POV5" s="337"/>
      <c r="POW5" s="337"/>
      <c r="POX5" s="337"/>
      <c r="POY5" s="337"/>
      <c r="POZ5" s="337"/>
      <c r="PPA5" s="337"/>
      <c r="PPB5" s="337"/>
      <c r="PPC5" s="337"/>
      <c r="PPD5" s="337"/>
      <c r="PPE5" s="337"/>
      <c r="PPF5" s="337"/>
      <c r="PPG5" s="337"/>
      <c r="PPH5" s="337"/>
      <c r="PPI5" s="337"/>
      <c r="PPJ5" s="337"/>
      <c r="PPK5" s="337"/>
      <c r="PPL5" s="337"/>
      <c r="PPM5" s="337"/>
      <c r="PPN5" s="337"/>
      <c r="PPO5" s="337"/>
      <c r="PPP5" s="337"/>
      <c r="PPQ5" s="337"/>
      <c r="PPR5" s="337"/>
      <c r="PPS5" s="337"/>
      <c r="PPT5" s="337"/>
      <c r="PPU5" s="337"/>
      <c r="PPV5" s="337"/>
      <c r="PPW5" s="337"/>
      <c r="PPX5" s="337"/>
      <c r="PPY5" s="337"/>
      <c r="PPZ5" s="337"/>
      <c r="PQA5" s="337"/>
      <c r="PQB5" s="337"/>
      <c r="PQC5" s="337"/>
      <c r="PQD5" s="337"/>
      <c r="PQE5" s="337"/>
      <c r="PQF5" s="337"/>
      <c r="PQG5" s="337"/>
      <c r="PQH5" s="337"/>
      <c r="PQI5" s="337"/>
      <c r="PQJ5" s="337"/>
      <c r="PQK5" s="337"/>
      <c r="PQL5" s="337"/>
      <c r="PQM5" s="337"/>
      <c r="PQN5" s="337"/>
      <c r="PQO5" s="337"/>
      <c r="PQP5" s="337"/>
      <c r="PQQ5" s="337"/>
      <c r="PQR5" s="337"/>
      <c r="PQS5" s="337"/>
      <c r="PQT5" s="337"/>
      <c r="PQU5" s="337"/>
      <c r="PQV5" s="337"/>
      <c r="PQW5" s="337"/>
      <c r="PQX5" s="337"/>
      <c r="PQY5" s="337"/>
      <c r="PQZ5" s="337"/>
      <c r="PRA5" s="337"/>
      <c r="PRB5" s="337"/>
      <c r="PRC5" s="337"/>
      <c r="PRD5" s="337"/>
      <c r="PRE5" s="337"/>
      <c r="PRF5" s="337"/>
      <c r="PRG5" s="337"/>
      <c r="PRH5" s="337"/>
      <c r="PRI5" s="337"/>
      <c r="PRJ5" s="337"/>
      <c r="PRK5" s="337"/>
      <c r="PRL5" s="337"/>
      <c r="PRM5" s="337"/>
      <c r="PRN5" s="337"/>
      <c r="PRO5" s="337"/>
      <c r="PRP5" s="337"/>
      <c r="PRQ5" s="337"/>
      <c r="PRR5" s="337"/>
      <c r="PRS5" s="337"/>
      <c r="PRT5" s="337"/>
      <c r="PRU5" s="337"/>
      <c r="PRV5" s="337"/>
      <c r="PRW5" s="337"/>
      <c r="PRX5" s="337"/>
      <c r="PRY5" s="337"/>
      <c r="PRZ5" s="337"/>
      <c r="PSA5" s="337"/>
      <c r="PSB5" s="337"/>
      <c r="PSC5" s="337"/>
      <c r="PSD5" s="337"/>
      <c r="PSE5" s="337"/>
      <c r="PSF5" s="337"/>
      <c r="PSG5" s="337"/>
      <c r="PSH5" s="337"/>
      <c r="PSI5" s="337"/>
      <c r="PSJ5" s="337"/>
      <c r="PSK5" s="337"/>
      <c r="PSL5" s="337"/>
      <c r="PSM5" s="337"/>
      <c r="PSN5" s="337"/>
      <c r="PSO5" s="337"/>
      <c r="PSP5" s="337"/>
      <c r="PSQ5" s="337"/>
      <c r="PSR5" s="337"/>
      <c r="PSS5" s="337"/>
      <c r="PST5" s="337"/>
      <c r="PSU5" s="337"/>
      <c r="PSV5" s="337"/>
      <c r="PSW5" s="337"/>
      <c r="PSX5" s="337"/>
      <c r="PSY5" s="337"/>
      <c r="PSZ5" s="337"/>
      <c r="PTA5" s="337"/>
      <c r="PTB5" s="337"/>
      <c r="PTC5" s="337"/>
      <c r="PTD5" s="337"/>
      <c r="PTE5" s="337"/>
      <c r="PTF5" s="337"/>
      <c r="PTG5" s="337"/>
      <c r="PTH5" s="337"/>
      <c r="PTI5" s="337"/>
      <c r="PTJ5" s="337"/>
      <c r="PTK5" s="337"/>
      <c r="PTL5" s="337"/>
      <c r="PTM5" s="337"/>
      <c r="PTN5" s="337"/>
      <c r="PTO5" s="337"/>
      <c r="PTP5" s="337"/>
      <c r="PTQ5" s="337"/>
      <c r="PTR5" s="337"/>
      <c r="PTS5" s="337"/>
      <c r="PTT5" s="337"/>
      <c r="PTU5" s="337"/>
      <c r="PTV5" s="337"/>
      <c r="PTW5" s="337"/>
      <c r="PTX5" s="337"/>
      <c r="PTY5" s="337"/>
      <c r="PTZ5" s="337"/>
      <c r="PUA5" s="337"/>
      <c r="PUB5" s="337"/>
      <c r="PUC5" s="337"/>
      <c r="PUD5" s="337"/>
      <c r="PUE5" s="337"/>
      <c r="PUF5" s="337"/>
      <c r="PUG5" s="337"/>
      <c r="PUH5" s="337"/>
      <c r="PUI5" s="337"/>
      <c r="PUJ5" s="337"/>
      <c r="PUK5" s="337"/>
      <c r="PUL5" s="337"/>
      <c r="PUM5" s="337"/>
      <c r="PUN5" s="337"/>
      <c r="PUO5" s="337"/>
      <c r="PUP5" s="337"/>
      <c r="PUQ5" s="337"/>
      <c r="PUR5" s="337"/>
      <c r="PUS5" s="337"/>
      <c r="PUT5" s="337"/>
      <c r="PUU5" s="337"/>
      <c r="PUV5" s="337"/>
      <c r="PUW5" s="337"/>
      <c r="PUX5" s="337"/>
      <c r="PUY5" s="337"/>
      <c r="PUZ5" s="337"/>
      <c r="PVA5" s="337"/>
      <c r="PVB5" s="337"/>
      <c r="PVC5" s="337"/>
      <c r="PVD5" s="337"/>
      <c r="PVE5" s="337"/>
      <c r="PVF5" s="337"/>
      <c r="PVG5" s="337"/>
      <c r="PVH5" s="337"/>
      <c r="PVI5" s="337"/>
      <c r="PVJ5" s="337"/>
      <c r="PVK5" s="337"/>
      <c r="PVL5" s="337"/>
      <c r="PVM5" s="337"/>
      <c r="PVN5" s="337"/>
      <c r="PVO5" s="337"/>
      <c r="PVP5" s="337"/>
      <c r="PVQ5" s="337"/>
      <c r="PVR5" s="337"/>
      <c r="PVS5" s="337"/>
      <c r="PVT5" s="337"/>
      <c r="PVU5" s="337"/>
      <c r="PVV5" s="337"/>
      <c r="PVW5" s="337"/>
      <c r="PVX5" s="337"/>
      <c r="PVY5" s="337"/>
      <c r="PVZ5" s="337"/>
      <c r="PWA5" s="337"/>
      <c r="PWB5" s="337"/>
      <c r="PWC5" s="337"/>
      <c r="PWD5" s="337"/>
      <c r="PWE5" s="337"/>
      <c r="PWF5" s="337"/>
      <c r="PWG5" s="337"/>
      <c r="PWH5" s="337"/>
      <c r="PWI5" s="337"/>
      <c r="PWJ5" s="337"/>
      <c r="PWK5" s="337"/>
      <c r="PWL5" s="337"/>
      <c r="PWM5" s="337"/>
      <c r="PWN5" s="337"/>
      <c r="PWO5" s="337"/>
      <c r="PWP5" s="337"/>
      <c r="PWQ5" s="337"/>
      <c r="PWR5" s="337"/>
      <c r="PWS5" s="337"/>
      <c r="PWT5" s="337"/>
      <c r="PWU5" s="337"/>
      <c r="PWV5" s="337"/>
      <c r="PWW5" s="337"/>
      <c r="PWX5" s="337"/>
      <c r="PWY5" s="337"/>
      <c r="PWZ5" s="337"/>
      <c r="PXA5" s="337"/>
      <c r="PXB5" s="337"/>
      <c r="PXC5" s="337"/>
      <c r="PXD5" s="337"/>
      <c r="PXE5" s="337"/>
      <c r="PXF5" s="337"/>
      <c r="PXG5" s="337"/>
      <c r="PXH5" s="337"/>
      <c r="PXI5" s="337"/>
      <c r="PXJ5" s="337"/>
      <c r="PXK5" s="337"/>
      <c r="PXL5" s="337"/>
      <c r="PXM5" s="337"/>
      <c r="PXN5" s="337"/>
      <c r="PXO5" s="337"/>
      <c r="PXP5" s="337"/>
      <c r="PXQ5" s="337"/>
      <c r="PXR5" s="337"/>
      <c r="PXS5" s="337"/>
      <c r="PXT5" s="337"/>
      <c r="PXU5" s="337"/>
      <c r="PXV5" s="337"/>
      <c r="PXW5" s="337"/>
      <c r="PXX5" s="337"/>
      <c r="PXY5" s="337"/>
      <c r="PXZ5" s="337"/>
      <c r="PYA5" s="337"/>
      <c r="PYB5" s="337"/>
      <c r="PYC5" s="337"/>
      <c r="PYD5" s="337"/>
      <c r="PYE5" s="337"/>
      <c r="PYF5" s="337"/>
      <c r="PYG5" s="337"/>
      <c r="PYH5" s="337"/>
      <c r="PYI5" s="337"/>
      <c r="PYJ5" s="337"/>
      <c r="PYK5" s="337"/>
      <c r="PYL5" s="337"/>
      <c r="PYM5" s="337"/>
      <c r="PYN5" s="337"/>
      <c r="PYO5" s="337"/>
      <c r="PYP5" s="337"/>
      <c r="PYQ5" s="337"/>
      <c r="PYR5" s="337"/>
      <c r="PYS5" s="337"/>
      <c r="PYT5" s="337"/>
      <c r="PYU5" s="337"/>
      <c r="PYV5" s="337"/>
      <c r="PYW5" s="337"/>
      <c r="PYX5" s="337"/>
      <c r="PYY5" s="337"/>
      <c r="PYZ5" s="337"/>
      <c r="PZA5" s="337"/>
      <c r="PZB5" s="337"/>
      <c r="PZC5" s="337"/>
      <c r="PZD5" s="337"/>
      <c r="PZE5" s="337"/>
      <c r="PZF5" s="337"/>
      <c r="PZG5" s="337"/>
      <c r="PZH5" s="337"/>
      <c r="PZI5" s="337"/>
      <c r="PZJ5" s="337"/>
      <c r="PZK5" s="337"/>
      <c r="PZL5" s="337"/>
      <c r="PZM5" s="337"/>
      <c r="PZN5" s="337"/>
      <c r="PZO5" s="337"/>
      <c r="PZP5" s="337"/>
      <c r="PZQ5" s="337"/>
      <c r="PZR5" s="337"/>
      <c r="PZS5" s="337"/>
      <c r="PZT5" s="337"/>
      <c r="PZU5" s="337"/>
      <c r="PZV5" s="337"/>
      <c r="PZW5" s="337"/>
      <c r="PZX5" s="337"/>
      <c r="PZY5" s="337"/>
      <c r="PZZ5" s="337"/>
      <c r="QAA5" s="337"/>
      <c r="QAB5" s="337"/>
      <c r="QAC5" s="337"/>
      <c r="QAD5" s="337"/>
      <c r="QAE5" s="337"/>
      <c r="QAF5" s="337"/>
      <c r="QAG5" s="337"/>
      <c r="QAH5" s="337"/>
      <c r="QAI5" s="337"/>
      <c r="QAJ5" s="337"/>
      <c r="QAK5" s="337"/>
      <c r="QAL5" s="337"/>
      <c r="QAM5" s="337"/>
      <c r="QAN5" s="337"/>
      <c r="QAO5" s="337"/>
      <c r="QAP5" s="337"/>
      <c r="QAQ5" s="337"/>
      <c r="QAR5" s="337"/>
      <c r="QAS5" s="337"/>
      <c r="QAT5" s="337"/>
      <c r="QAU5" s="337"/>
      <c r="QAV5" s="337"/>
      <c r="QAW5" s="337"/>
      <c r="QAX5" s="337"/>
      <c r="QAY5" s="337"/>
      <c r="QAZ5" s="337"/>
      <c r="QBA5" s="337"/>
      <c r="QBB5" s="337"/>
      <c r="QBC5" s="337"/>
      <c r="QBD5" s="337"/>
      <c r="QBE5" s="337"/>
      <c r="QBF5" s="337"/>
      <c r="QBG5" s="337"/>
      <c r="QBH5" s="337"/>
      <c r="QBI5" s="337"/>
      <c r="QBJ5" s="337"/>
      <c r="QBK5" s="337"/>
      <c r="QBL5" s="337"/>
      <c r="QBM5" s="337"/>
      <c r="QBN5" s="337"/>
      <c r="QBO5" s="337"/>
      <c r="QBP5" s="337"/>
      <c r="QBQ5" s="337"/>
      <c r="QBR5" s="337"/>
      <c r="QBS5" s="337"/>
      <c r="QBT5" s="337"/>
      <c r="QBU5" s="337"/>
      <c r="QBV5" s="337"/>
      <c r="QBW5" s="337"/>
      <c r="QBX5" s="337"/>
      <c r="QBY5" s="337"/>
      <c r="QBZ5" s="337"/>
      <c r="QCA5" s="337"/>
      <c r="QCB5" s="337"/>
      <c r="QCC5" s="337"/>
      <c r="QCD5" s="337"/>
      <c r="QCE5" s="337"/>
      <c r="QCF5" s="337"/>
      <c r="QCG5" s="337"/>
      <c r="QCH5" s="337"/>
      <c r="QCI5" s="337"/>
      <c r="QCJ5" s="337"/>
      <c r="QCK5" s="337"/>
      <c r="QCL5" s="337"/>
      <c r="QCM5" s="337"/>
      <c r="QCN5" s="337"/>
      <c r="QCO5" s="337"/>
      <c r="QCP5" s="337"/>
      <c r="QCQ5" s="337"/>
      <c r="QCR5" s="337"/>
      <c r="QCS5" s="337"/>
      <c r="QCT5" s="337"/>
      <c r="QCU5" s="337"/>
      <c r="QCV5" s="337"/>
      <c r="QCW5" s="337"/>
      <c r="QCX5" s="337"/>
      <c r="QCY5" s="337"/>
      <c r="QCZ5" s="337"/>
      <c r="QDA5" s="337"/>
      <c r="QDB5" s="337"/>
      <c r="QDC5" s="337"/>
      <c r="QDD5" s="337"/>
      <c r="QDE5" s="337"/>
      <c r="QDF5" s="337"/>
      <c r="QDG5" s="337"/>
      <c r="QDH5" s="337"/>
      <c r="QDI5" s="337"/>
      <c r="QDJ5" s="337"/>
      <c r="QDK5" s="337"/>
      <c r="QDL5" s="337"/>
      <c r="QDM5" s="337"/>
      <c r="QDN5" s="337"/>
      <c r="QDO5" s="337"/>
      <c r="QDP5" s="337"/>
      <c r="QDQ5" s="337"/>
      <c r="QDR5" s="337"/>
      <c r="QDS5" s="337"/>
      <c r="QDT5" s="337"/>
      <c r="QDU5" s="337"/>
      <c r="QDV5" s="337"/>
      <c r="QDW5" s="337"/>
      <c r="QDX5" s="337"/>
      <c r="QDY5" s="337"/>
      <c r="QDZ5" s="337"/>
      <c r="QEA5" s="337"/>
      <c r="QEB5" s="337"/>
      <c r="QEC5" s="337"/>
      <c r="QED5" s="337"/>
      <c r="QEE5" s="337"/>
      <c r="QEF5" s="337"/>
      <c r="QEG5" s="337"/>
      <c r="QEH5" s="337"/>
      <c r="QEI5" s="337"/>
      <c r="QEJ5" s="337"/>
      <c r="QEK5" s="337"/>
      <c r="QEL5" s="337"/>
      <c r="QEM5" s="337"/>
      <c r="QEN5" s="337"/>
      <c r="QEO5" s="337"/>
      <c r="QEP5" s="337"/>
      <c r="QEQ5" s="337"/>
      <c r="QER5" s="337"/>
      <c r="QES5" s="337"/>
      <c r="QET5" s="337"/>
      <c r="QEU5" s="337"/>
      <c r="QEV5" s="337"/>
      <c r="QEW5" s="337"/>
      <c r="QEX5" s="337"/>
      <c r="QEY5" s="337"/>
      <c r="QEZ5" s="337"/>
      <c r="QFA5" s="337"/>
      <c r="QFB5" s="337"/>
      <c r="QFC5" s="337"/>
      <c r="QFD5" s="337"/>
      <c r="QFE5" s="337"/>
      <c r="QFF5" s="337"/>
      <c r="QFG5" s="337"/>
      <c r="QFH5" s="337"/>
      <c r="QFI5" s="337"/>
      <c r="QFJ5" s="337"/>
      <c r="QFK5" s="337"/>
      <c r="QFL5" s="337"/>
      <c r="QFM5" s="337"/>
      <c r="QFN5" s="337"/>
      <c r="QFO5" s="337"/>
      <c r="QFP5" s="337"/>
      <c r="QFQ5" s="337"/>
      <c r="QFR5" s="337"/>
      <c r="QFS5" s="337"/>
      <c r="QFT5" s="337"/>
      <c r="QFU5" s="337"/>
      <c r="QFV5" s="337"/>
      <c r="QFW5" s="337"/>
      <c r="QFX5" s="337"/>
      <c r="QFY5" s="337"/>
      <c r="QFZ5" s="337"/>
      <c r="QGA5" s="337"/>
      <c r="QGB5" s="337"/>
      <c r="QGC5" s="337"/>
      <c r="QGD5" s="337"/>
      <c r="QGE5" s="337"/>
      <c r="QGF5" s="337"/>
      <c r="QGG5" s="337"/>
      <c r="QGH5" s="337"/>
      <c r="QGI5" s="337"/>
      <c r="QGJ5" s="337"/>
      <c r="QGK5" s="337"/>
      <c r="QGL5" s="337"/>
      <c r="QGM5" s="337"/>
      <c r="QGN5" s="337"/>
      <c r="QGO5" s="337"/>
      <c r="QGP5" s="337"/>
      <c r="QGQ5" s="337"/>
      <c r="QGR5" s="337"/>
      <c r="QGS5" s="337"/>
      <c r="QGT5" s="337"/>
      <c r="QGU5" s="337"/>
      <c r="QGV5" s="337"/>
      <c r="QGW5" s="337"/>
      <c r="QGX5" s="337"/>
      <c r="QGY5" s="337"/>
      <c r="QGZ5" s="337"/>
      <c r="QHA5" s="337"/>
      <c r="QHB5" s="337"/>
      <c r="QHC5" s="337"/>
      <c r="QHD5" s="337"/>
      <c r="QHE5" s="337"/>
      <c r="QHF5" s="337"/>
      <c r="QHG5" s="337"/>
      <c r="QHH5" s="337"/>
      <c r="QHI5" s="337"/>
      <c r="QHJ5" s="337"/>
      <c r="QHK5" s="337"/>
      <c r="QHL5" s="337"/>
      <c r="QHM5" s="337"/>
      <c r="QHN5" s="337"/>
      <c r="QHO5" s="337"/>
      <c r="QHP5" s="337"/>
      <c r="QHQ5" s="337"/>
      <c r="QHR5" s="337"/>
      <c r="QHS5" s="337"/>
      <c r="QHT5" s="337"/>
      <c r="QHU5" s="337"/>
      <c r="QHV5" s="337"/>
      <c r="QHW5" s="337"/>
      <c r="QHX5" s="337"/>
      <c r="QHY5" s="337"/>
      <c r="QHZ5" s="337"/>
      <c r="QIA5" s="337"/>
      <c r="QIB5" s="337"/>
      <c r="QIC5" s="337"/>
      <c r="QID5" s="337"/>
      <c r="QIE5" s="337"/>
      <c r="QIF5" s="337"/>
      <c r="QIG5" s="337"/>
      <c r="QIH5" s="337"/>
      <c r="QII5" s="337"/>
      <c r="QIJ5" s="337"/>
      <c r="QIK5" s="337"/>
      <c r="QIL5" s="337"/>
      <c r="QIM5" s="337"/>
      <c r="QIN5" s="337"/>
      <c r="QIO5" s="337"/>
      <c r="QIP5" s="337"/>
      <c r="QIQ5" s="337"/>
      <c r="QIR5" s="337"/>
      <c r="QIS5" s="337"/>
      <c r="QIT5" s="337"/>
      <c r="QIU5" s="337"/>
      <c r="QIV5" s="337"/>
      <c r="QIW5" s="337"/>
      <c r="QIX5" s="337"/>
      <c r="QIY5" s="337"/>
      <c r="QIZ5" s="337"/>
      <c r="QJA5" s="337"/>
      <c r="QJB5" s="337"/>
      <c r="QJC5" s="337"/>
      <c r="QJD5" s="337"/>
      <c r="QJE5" s="337"/>
      <c r="QJF5" s="337"/>
      <c r="QJG5" s="337"/>
      <c r="QJH5" s="337"/>
      <c r="QJI5" s="337"/>
      <c r="QJJ5" s="337"/>
      <c r="QJK5" s="337"/>
      <c r="QJL5" s="337"/>
      <c r="QJM5" s="337"/>
      <c r="QJN5" s="337"/>
      <c r="QJO5" s="337"/>
      <c r="QJP5" s="337"/>
      <c r="QJQ5" s="337"/>
      <c r="QJR5" s="337"/>
      <c r="QJS5" s="337"/>
      <c r="QJT5" s="337"/>
      <c r="QJU5" s="337"/>
      <c r="QJV5" s="337"/>
      <c r="QJW5" s="337"/>
      <c r="QJX5" s="337"/>
      <c r="QJY5" s="337"/>
      <c r="QJZ5" s="337"/>
      <c r="QKA5" s="337"/>
      <c r="QKB5" s="337"/>
      <c r="QKC5" s="337"/>
      <c r="QKD5" s="337"/>
      <c r="QKE5" s="337"/>
      <c r="QKF5" s="337"/>
      <c r="QKG5" s="337"/>
      <c r="QKH5" s="337"/>
      <c r="QKI5" s="337"/>
      <c r="QKJ5" s="337"/>
      <c r="QKK5" s="337"/>
      <c r="QKL5" s="337"/>
      <c r="QKM5" s="337"/>
      <c r="QKN5" s="337"/>
      <c r="QKO5" s="337"/>
      <c r="QKP5" s="337"/>
      <c r="QKQ5" s="337"/>
      <c r="QKR5" s="337"/>
      <c r="QKS5" s="337"/>
      <c r="QKT5" s="337"/>
      <c r="QKU5" s="337"/>
      <c r="QKV5" s="337"/>
      <c r="QKW5" s="337"/>
      <c r="QKX5" s="337"/>
      <c r="QKY5" s="337"/>
      <c r="QKZ5" s="337"/>
      <c r="QLA5" s="337"/>
      <c r="QLB5" s="337"/>
      <c r="QLC5" s="337"/>
      <c r="QLD5" s="337"/>
      <c r="QLE5" s="337"/>
      <c r="QLF5" s="337"/>
      <c r="QLG5" s="337"/>
      <c r="QLH5" s="337"/>
      <c r="QLI5" s="337"/>
      <c r="QLJ5" s="337"/>
      <c r="QLK5" s="337"/>
      <c r="QLL5" s="337"/>
      <c r="QLM5" s="337"/>
      <c r="QLN5" s="337"/>
      <c r="QLO5" s="337"/>
      <c r="QLP5" s="337"/>
      <c r="QLQ5" s="337"/>
      <c r="QLR5" s="337"/>
      <c r="QLS5" s="337"/>
      <c r="QLT5" s="337"/>
      <c r="QLU5" s="337"/>
      <c r="QLV5" s="337"/>
      <c r="QLW5" s="337"/>
      <c r="QLX5" s="337"/>
      <c r="QLY5" s="337"/>
      <c r="QLZ5" s="337"/>
      <c r="QMA5" s="337"/>
      <c r="QMB5" s="337"/>
      <c r="QMC5" s="337"/>
      <c r="QMD5" s="337"/>
      <c r="QME5" s="337"/>
      <c r="QMF5" s="337"/>
      <c r="QMG5" s="337"/>
      <c r="QMH5" s="337"/>
      <c r="QMI5" s="337"/>
      <c r="QMJ5" s="337"/>
      <c r="QMK5" s="337"/>
      <c r="QML5" s="337"/>
      <c r="QMM5" s="337"/>
      <c r="QMN5" s="337"/>
      <c r="QMO5" s="337"/>
      <c r="QMP5" s="337"/>
      <c r="QMQ5" s="337"/>
      <c r="QMR5" s="337"/>
      <c r="QMS5" s="337"/>
      <c r="QMT5" s="337"/>
      <c r="QMU5" s="337"/>
      <c r="QMV5" s="337"/>
      <c r="QMW5" s="337"/>
      <c r="QMX5" s="337"/>
      <c r="QMY5" s="337"/>
      <c r="QMZ5" s="337"/>
      <c r="QNA5" s="337"/>
      <c r="QNB5" s="337"/>
      <c r="QNC5" s="337"/>
      <c r="QND5" s="337"/>
      <c r="QNE5" s="337"/>
      <c r="QNF5" s="337"/>
      <c r="QNG5" s="337"/>
      <c r="QNH5" s="337"/>
      <c r="QNI5" s="337"/>
      <c r="QNJ5" s="337"/>
      <c r="QNK5" s="337"/>
      <c r="QNL5" s="337"/>
      <c r="QNM5" s="337"/>
      <c r="QNN5" s="337"/>
      <c r="QNO5" s="337"/>
      <c r="QNP5" s="337"/>
      <c r="QNQ5" s="337"/>
      <c r="QNR5" s="337"/>
      <c r="QNS5" s="337"/>
      <c r="QNT5" s="337"/>
      <c r="QNU5" s="337"/>
      <c r="QNV5" s="337"/>
      <c r="QNW5" s="337"/>
      <c r="QNX5" s="337"/>
      <c r="QNY5" s="337"/>
      <c r="QNZ5" s="337"/>
      <c r="QOA5" s="337"/>
      <c r="QOB5" s="337"/>
      <c r="QOC5" s="337"/>
      <c r="QOD5" s="337"/>
      <c r="QOE5" s="337"/>
      <c r="QOF5" s="337"/>
      <c r="QOG5" s="337"/>
      <c r="QOH5" s="337"/>
      <c r="QOI5" s="337"/>
      <c r="QOJ5" s="337"/>
      <c r="QOK5" s="337"/>
      <c r="QOL5" s="337"/>
      <c r="QOM5" s="337"/>
      <c r="QON5" s="337"/>
      <c r="QOO5" s="337"/>
      <c r="QOP5" s="337"/>
      <c r="QOQ5" s="337"/>
      <c r="QOR5" s="337"/>
      <c r="QOS5" s="337"/>
      <c r="QOT5" s="337"/>
      <c r="QOU5" s="337"/>
      <c r="QOV5" s="337"/>
      <c r="QOW5" s="337"/>
      <c r="QOX5" s="337"/>
      <c r="QOY5" s="337"/>
      <c r="QOZ5" s="337"/>
      <c r="QPA5" s="337"/>
      <c r="QPB5" s="337"/>
      <c r="QPC5" s="337"/>
      <c r="QPD5" s="337"/>
      <c r="QPE5" s="337"/>
      <c r="QPF5" s="337"/>
      <c r="QPG5" s="337"/>
      <c r="QPH5" s="337"/>
      <c r="QPI5" s="337"/>
      <c r="QPJ5" s="337"/>
      <c r="QPK5" s="337"/>
      <c r="QPL5" s="337"/>
      <c r="QPM5" s="337"/>
      <c r="QPN5" s="337"/>
      <c r="QPO5" s="337"/>
      <c r="QPP5" s="337"/>
      <c r="QPQ5" s="337"/>
      <c r="QPR5" s="337"/>
      <c r="QPS5" s="337"/>
      <c r="QPT5" s="337"/>
      <c r="QPU5" s="337"/>
      <c r="QPV5" s="337"/>
      <c r="QPW5" s="337"/>
      <c r="QPX5" s="337"/>
      <c r="QPY5" s="337"/>
      <c r="QPZ5" s="337"/>
      <c r="QQA5" s="337"/>
      <c r="QQB5" s="337"/>
      <c r="QQC5" s="337"/>
      <c r="QQD5" s="337"/>
      <c r="QQE5" s="337"/>
      <c r="QQF5" s="337"/>
      <c r="QQG5" s="337"/>
      <c r="QQH5" s="337"/>
      <c r="QQI5" s="337"/>
      <c r="QQJ5" s="337"/>
      <c r="QQK5" s="337"/>
      <c r="QQL5" s="337"/>
      <c r="QQM5" s="337"/>
      <c r="QQN5" s="337"/>
      <c r="QQO5" s="337"/>
      <c r="QQP5" s="337"/>
      <c r="QQQ5" s="337"/>
      <c r="QQR5" s="337"/>
      <c r="QQS5" s="337"/>
      <c r="QQT5" s="337"/>
      <c r="QQU5" s="337"/>
      <c r="QQV5" s="337"/>
      <c r="QQW5" s="337"/>
      <c r="QQX5" s="337"/>
      <c r="QQY5" s="337"/>
      <c r="QQZ5" s="337"/>
      <c r="QRA5" s="337"/>
      <c r="QRB5" s="337"/>
      <c r="QRC5" s="337"/>
      <c r="QRD5" s="337"/>
      <c r="QRE5" s="337"/>
      <c r="QRF5" s="337"/>
      <c r="QRG5" s="337"/>
      <c r="QRH5" s="337"/>
      <c r="QRI5" s="337"/>
      <c r="QRJ5" s="337"/>
      <c r="QRK5" s="337"/>
      <c r="QRL5" s="337"/>
      <c r="QRM5" s="337"/>
      <c r="QRN5" s="337"/>
      <c r="QRO5" s="337"/>
      <c r="QRP5" s="337"/>
      <c r="QRQ5" s="337"/>
      <c r="QRR5" s="337"/>
      <c r="QRS5" s="337"/>
      <c r="QRT5" s="337"/>
      <c r="QRU5" s="337"/>
      <c r="QRV5" s="337"/>
      <c r="QRW5" s="337"/>
      <c r="QRX5" s="337"/>
      <c r="QRY5" s="337"/>
      <c r="QRZ5" s="337"/>
      <c r="QSA5" s="337"/>
      <c r="QSB5" s="337"/>
      <c r="QSC5" s="337"/>
      <c r="QSD5" s="337"/>
      <c r="QSE5" s="337"/>
      <c r="QSF5" s="337"/>
      <c r="QSG5" s="337"/>
      <c r="QSH5" s="337"/>
      <c r="QSI5" s="337"/>
      <c r="QSJ5" s="337"/>
      <c r="QSK5" s="337"/>
      <c r="QSL5" s="337"/>
      <c r="QSM5" s="337"/>
      <c r="QSN5" s="337"/>
      <c r="QSO5" s="337"/>
      <c r="QSP5" s="337"/>
      <c r="QSQ5" s="337"/>
      <c r="QSR5" s="337"/>
      <c r="QSS5" s="337"/>
      <c r="QST5" s="337"/>
      <c r="QSU5" s="337"/>
      <c r="QSV5" s="337"/>
      <c r="QSW5" s="337"/>
      <c r="QSX5" s="337"/>
      <c r="QSY5" s="337"/>
      <c r="QSZ5" s="337"/>
      <c r="QTA5" s="337"/>
      <c r="QTB5" s="337"/>
      <c r="QTC5" s="337"/>
      <c r="QTD5" s="337"/>
      <c r="QTE5" s="337"/>
      <c r="QTF5" s="337"/>
      <c r="QTG5" s="337"/>
      <c r="QTH5" s="337"/>
      <c r="QTI5" s="337"/>
      <c r="QTJ5" s="337"/>
      <c r="QTK5" s="337"/>
      <c r="QTL5" s="337"/>
      <c r="QTM5" s="337"/>
      <c r="QTN5" s="337"/>
      <c r="QTO5" s="337"/>
      <c r="QTP5" s="337"/>
      <c r="QTQ5" s="337"/>
      <c r="QTR5" s="337"/>
      <c r="QTS5" s="337"/>
      <c r="QTT5" s="337"/>
      <c r="QTU5" s="337"/>
      <c r="QTV5" s="337"/>
      <c r="QTW5" s="337"/>
      <c r="QTX5" s="337"/>
      <c r="QTY5" s="337"/>
      <c r="QTZ5" s="337"/>
      <c r="QUA5" s="337"/>
      <c r="QUB5" s="337"/>
      <c r="QUC5" s="337"/>
      <c r="QUD5" s="337"/>
      <c r="QUE5" s="337"/>
      <c r="QUF5" s="337"/>
      <c r="QUG5" s="337"/>
      <c r="QUH5" s="337"/>
      <c r="QUI5" s="337"/>
      <c r="QUJ5" s="337"/>
      <c r="QUK5" s="337"/>
      <c r="QUL5" s="337"/>
      <c r="QUM5" s="337"/>
      <c r="QUN5" s="337"/>
      <c r="QUO5" s="337"/>
      <c r="QUP5" s="337"/>
      <c r="QUQ5" s="337"/>
      <c r="QUR5" s="337"/>
      <c r="QUS5" s="337"/>
      <c r="QUT5" s="337"/>
      <c r="QUU5" s="337"/>
      <c r="QUV5" s="337"/>
      <c r="QUW5" s="337"/>
      <c r="QUX5" s="337"/>
      <c r="QUY5" s="337"/>
      <c r="QUZ5" s="337"/>
      <c r="QVA5" s="337"/>
      <c r="QVB5" s="337"/>
      <c r="QVC5" s="337"/>
      <c r="QVD5" s="337"/>
      <c r="QVE5" s="337"/>
      <c r="QVF5" s="337"/>
      <c r="QVG5" s="337"/>
      <c r="QVH5" s="337"/>
      <c r="QVI5" s="337"/>
      <c r="QVJ5" s="337"/>
      <c r="QVK5" s="337"/>
      <c r="QVL5" s="337"/>
      <c r="QVM5" s="337"/>
      <c r="QVN5" s="337"/>
      <c r="QVO5" s="337"/>
      <c r="QVP5" s="337"/>
      <c r="QVQ5" s="337"/>
      <c r="QVR5" s="337"/>
      <c r="QVS5" s="337"/>
      <c r="QVT5" s="337"/>
      <c r="QVU5" s="337"/>
      <c r="QVV5" s="337"/>
      <c r="QVW5" s="337"/>
      <c r="QVX5" s="337"/>
      <c r="QVY5" s="337"/>
      <c r="QVZ5" s="337"/>
      <c r="QWA5" s="337"/>
      <c r="QWB5" s="337"/>
      <c r="QWC5" s="337"/>
      <c r="QWD5" s="337"/>
      <c r="QWE5" s="337"/>
      <c r="QWF5" s="337"/>
      <c r="QWG5" s="337"/>
      <c r="QWH5" s="337"/>
      <c r="QWI5" s="337"/>
      <c r="QWJ5" s="337"/>
      <c r="QWK5" s="337"/>
      <c r="QWL5" s="337"/>
      <c r="QWM5" s="337"/>
      <c r="QWN5" s="337"/>
      <c r="QWO5" s="337"/>
      <c r="QWP5" s="337"/>
      <c r="QWQ5" s="337"/>
      <c r="QWR5" s="337"/>
      <c r="QWS5" s="337"/>
      <c r="QWT5" s="337"/>
      <c r="QWU5" s="337"/>
      <c r="QWV5" s="337"/>
      <c r="QWW5" s="337"/>
      <c r="QWX5" s="337"/>
      <c r="QWY5" s="337"/>
      <c r="QWZ5" s="337"/>
      <c r="QXA5" s="337"/>
      <c r="QXB5" s="337"/>
      <c r="QXC5" s="337"/>
      <c r="QXD5" s="337"/>
      <c r="QXE5" s="337"/>
      <c r="QXF5" s="337"/>
      <c r="QXG5" s="337"/>
      <c r="QXH5" s="337"/>
      <c r="QXI5" s="337"/>
      <c r="QXJ5" s="337"/>
      <c r="QXK5" s="337"/>
      <c r="QXL5" s="337"/>
      <c r="QXM5" s="337"/>
      <c r="QXN5" s="337"/>
      <c r="QXO5" s="337"/>
      <c r="QXP5" s="337"/>
      <c r="QXQ5" s="337"/>
      <c r="QXR5" s="337"/>
      <c r="QXS5" s="337"/>
      <c r="QXT5" s="337"/>
      <c r="QXU5" s="337"/>
      <c r="QXV5" s="337"/>
      <c r="QXW5" s="337"/>
      <c r="QXX5" s="337"/>
      <c r="QXY5" s="337"/>
      <c r="QXZ5" s="337"/>
      <c r="QYA5" s="337"/>
      <c r="QYB5" s="337"/>
      <c r="QYC5" s="337"/>
      <c r="QYD5" s="337"/>
      <c r="QYE5" s="337"/>
      <c r="QYF5" s="337"/>
      <c r="QYG5" s="337"/>
      <c r="QYH5" s="337"/>
      <c r="QYI5" s="337"/>
      <c r="QYJ5" s="337"/>
      <c r="QYK5" s="337"/>
      <c r="QYL5" s="337"/>
      <c r="QYM5" s="337"/>
      <c r="QYN5" s="337"/>
      <c r="QYO5" s="337"/>
      <c r="QYP5" s="337"/>
      <c r="QYQ5" s="337"/>
      <c r="QYR5" s="337"/>
      <c r="QYS5" s="337"/>
      <c r="QYT5" s="337"/>
      <c r="QYU5" s="337"/>
      <c r="QYV5" s="337"/>
      <c r="QYW5" s="337"/>
      <c r="QYX5" s="337"/>
      <c r="QYY5" s="337"/>
      <c r="QYZ5" s="337"/>
      <c r="QZA5" s="337"/>
      <c r="QZB5" s="337"/>
      <c r="QZC5" s="337"/>
      <c r="QZD5" s="337"/>
      <c r="QZE5" s="337"/>
      <c r="QZF5" s="337"/>
      <c r="QZG5" s="337"/>
      <c r="QZH5" s="337"/>
      <c r="QZI5" s="337"/>
      <c r="QZJ5" s="337"/>
      <c r="QZK5" s="337"/>
      <c r="QZL5" s="337"/>
      <c r="QZM5" s="337"/>
      <c r="QZN5" s="337"/>
      <c r="QZO5" s="337"/>
      <c r="QZP5" s="337"/>
      <c r="QZQ5" s="337"/>
      <c r="QZR5" s="337"/>
      <c r="QZS5" s="337"/>
      <c r="QZT5" s="337"/>
      <c r="QZU5" s="337"/>
      <c r="QZV5" s="337"/>
      <c r="QZW5" s="337"/>
      <c r="QZX5" s="337"/>
      <c r="QZY5" s="337"/>
      <c r="QZZ5" s="337"/>
      <c r="RAA5" s="337"/>
      <c r="RAB5" s="337"/>
      <c r="RAC5" s="337"/>
      <c r="RAD5" s="337"/>
      <c r="RAE5" s="337"/>
      <c r="RAF5" s="337"/>
      <c r="RAG5" s="337"/>
      <c r="RAH5" s="337"/>
      <c r="RAI5" s="337"/>
      <c r="RAJ5" s="337"/>
      <c r="RAK5" s="337"/>
      <c r="RAL5" s="337"/>
      <c r="RAM5" s="337"/>
      <c r="RAN5" s="337"/>
      <c r="RAO5" s="337"/>
      <c r="RAP5" s="337"/>
      <c r="RAQ5" s="337"/>
      <c r="RAR5" s="337"/>
      <c r="RAS5" s="337"/>
      <c r="RAT5" s="337"/>
      <c r="RAU5" s="337"/>
      <c r="RAV5" s="337"/>
      <c r="RAW5" s="337"/>
      <c r="RAX5" s="337"/>
      <c r="RAY5" s="337"/>
      <c r="RAZ5" s="337"/>
      <c r="RBA5" s="337"/>
      <c r="RBB5" s="337"/>
      <c r="RBC5" s="337"/>
      <c r="RBD5" s="337"/>
      <c r="RBE5" s="337"/>
      <c r="RBF5" s="337"/>
      <c r="RBG5" s="337"/>
      <c r="RBH5" s="337"/>
      <c r="RBI5" s="337"/>
      <c r="RBJ5" s="337"/>
      <c r="RBK5" s="337"/>
      <c r="RBL5" s="337"/>
      <c r="RBM5" s="337"/>
      <c r="RBN5" s="337"/>
      <c r="RBO5" s="337"/>
      <c r="RBP5" s="337"/>
      <c r="RBQ5" s="337"/>
      <c r="RBR5" s="337"/>
      <c r="RBS5" s="337"/>
      <c r="RBT5" s="337"/>
      <c r="RBU5" s="337"/>
      <c r="RBV5" s="337"/>
      <c r="RBW5" s="337"/>
      <c r="RBX5" s="337"/>
      <c r="RBY5" s="337"/>
      <c r="RBZ5" s="337"/>
      <c r="RCA5" s="337"/>
      <c r="RCB5" s="337"/>
      <c r="RCC5" s="337"/>
      <c r="RCD5" s="337"/>
      <c r="RCE5" s="337"/>
      <c r="RCF5" s="337"/>
      <c r="RCG5" s="337"/>
      <c r="RCH5" s="337"/>
      <c r="RCI5" s="337"/>
      <c r="RCJ5" s="337"/>
      <c r="RCK5" s="337"/>
      <c r="RCL5" s="337"/>
      <c r="RCM5" s="337"/>
      <c r="RCN5" s="337"/>
      <c r="RCO5" s="337"/>
      <c r="RCP5" s="337"/>
      <c r="RCQ5" s="337"/>
      <c r="RCR5" s="337"/>
      <c r="RCS5" s="337"/>
      <c r="RCT5" s="337"/>
      <c r="RCU5" s="337"/>
      <c r="RCV5" s="337"/>
      <c r="RCW5" s="337"/>
      <c r="RCX5" s="337"/>
      <c r="RCY5" s="337"/>
      <c r="RCZ5" s="337"/>
      <c r="RDA5" s="337"/>
      <c r="RDB5" s="337"/>
      <c r="RDC5" s="337"/>
      <c r="RDD5" s="337"/>
      <c r="RDE5" s="337"/>
      <c r="RDF5" s="337"/>
      <c r="RDG5" s="337"/>
      <c r="RDH5" s="337"/>
      <c r="RDI5" s="337"/>
      <c r="RDJ5" s="337"/>
      <c r="RDK5" s="337"/>
      <c r="RDL5" s="337"/>
      <c r="RDM5" s="337"/>
      <c r="RDN5" s="337"/>
      <c r="RDO5" s="337"/>
      <c r="RDP5" s="337"/>
      <c r="RDQ5" s="337"/>
      <c r="RDR5" s="337"/>
      <c r="RDS5" s="337"/>
      <c r="RDT5" s="337"/>
      <c r="RDU5" s="337"/>
      <c r="RDV5" s="337"/>
      <c r="RDW5" s="337"/>
      <c r="RDX5" s="337"/>
      <c r="RDY5" s="337"/>
      <c r="RDZ5" s="337"/>
      <c r="REA5" s="337"/>
      <c r="REB5" s="337"/>
      <c r="REC5" s="337"/>
      <c r="RED5" s="337"/>
      <c r="REE5" s="337"/>
      <c r="REF5" s="337"/>
      <c r="REG5" s="337"/>
      <c r="REH5" s="337"/>
      <c r="REI5" s="337"/>
      <c r="REJ5" s="337"/>
      <c r="REK5" s="337"/>
      <c r="REL5" s="337"/>
      <c r="REM5" s="337"/>
      <c r="REN5" s="337"/>
      <c r="REO5" s="337"/>
      <c r="REP5" s="337"/>
      <c r="REQ5" s="337"/>
      <c r="RER5" s="337"/>
      <c r="RES5" s="337"/>
      <c r="RET5" s="337"/>
      <c r="REU5" s="337"/>
      <c r="REV5" s="337"/>
      <c r="REW5" s="337"/>
      <c r="REX5" s="337"/>
      <c r="REY5" s="337"/>
      <c r="REZ5" s="337"/>
      <c r="RFA5" s="337"/>
      <c r="RFB5" s="337"/>
      <c r="RFC5" s="337"/>
      <c r="RFD5" s="337"/>
      <c r="RFE5" s="337"/>
      <c r="RFF5" s="337"/>
      <c r="RFG5" s="337"/>
      <c r="RFH5" s="337"/>
      <c r="RFI5" s="337"/>
      <c r="RFJ5" s="337"/>
      <c r="RFK5" s="337"/>
      <c r="RFL5" s="337"/>
      <c r="RFM5" s="337"/>
      <c r="RFN5" s="337"/>
      <c r="RFO5" s="337"/>
      <c r="RFP5" s="337"/>
      <c r="RFQ5" s="337"/>
      <c r="RFR5" s="337"/>
      <c r="RFS5" s="337"/>
      <c r="RFT5" s="337"/>
      <c r="RFU5" s="337"/>
      <c r="RFV5" s="337"/>
      <c r="RFW5" s="337"/>
      <c r="RFX5" s="337"/>
      <c r="RFY5" s="337"/>
      <c r="RFZ5" s="337"/>
      <c r="RGA5" s="337"/>
      <c r="RGB5" s="337"/>
      <c r="RGC5" s="337"/>
      <c r="RGD5" s="337"/>
      <c r="RGE5" s="337"/>
      <c r="RGF5" s="337"/>
      <c r="RGG5" s="337"/>
      <c r="RGH5" s="337"/>
      <c r="RGI5" s="337"/>
      <c r="RGJ5" s="337"/>
      <c r="RGK5" s="337"/>
      <c r="RGL5" s="337"/>
      <c r="RGM5" s="337"/>
      <c r="RGN5" s="337"/>
      <c r="RGO5" s="337"/>
      <c r="RGP5" s="337"/>
      <c r="RGQ5" s="337"/>
      <c r="RGR5" s="337"/>
      <c r="RGS5" s="337"/>
      <c r="RGT5" s="337"/>
      <c r="RGU5" s="337"/>
      <c r="RGV5" s="337"/>
      <c r="RGW5" s="337"/>
      <c r="RGX5" s="337"/>
      <c r="RGY5" s="337"/>
      <c r="RGZ5" s="337"/>
      <c r="RHA5" s="337"/>
      <c r="RHB5" s="337"/>
      <c r="RHC5" s="337"/>
      <c r="RHD5" s="337"/>
      <c r="RHE5" s="337"/>
      <c r="RHF5" s="337"/>
      <c r="RHG5" s="337"/>
      <c r="RHH5" s="337"/>
      <c r="RHI5" s="337"/>
      <c r="RHJ5" s="337"/>
      <c r="RHK5" s="337"/>
      <c r="RHL5" s="337"/>
      <c r="RHM5" s="337"/>
      <c r="RHN5" s="337"/>
      <c r="RHO5" s="337"/>
      <c r="RHP5" s="337"/>
      <c r="RHQ5" s="337"/>
      <c r="RHR5" s="337"/>
      <c r="RHS5" s="337"/>
      <c r="RHT5" s="337"/>
      <c r="RHU5" s="337"/>
      <c r="RHV5" s="337"/>
      <c r="RHW5" s="337"/>
      <c r="RHX5" s="337"/>
      <c r="RHY5" s="337"/>
      <c r="RHZ5" s="337"/>
      <c r="RIA5" s="337"/>
      <c r="RIB5" s="337"/>
      <c r="RIC5" s="337"/>
      <c r="RID5" s="337"/>
      <c r="RIE5" s="337"/>
      <c r="RIF5" s="337"/>
      <c r="RIG5" s="337"/>
      <c r="RIH5" s="337"/>
      <c r="RII5" s="337"/>
      <c r="RIJ5" s="337"/>
      <c r="RIK5" s="337"/>
      <c r="RIL5" s="337"/>
      <c r="RIM5" s="337"/>
      <c r="RIN5" s="337"/>
      <c r="RIO5" s="337"/>
      <c r="RIP5" s="337"/>
      <c r="RIQ5" s="337"/>
      <c r="RIR5" s="337"/>
      <c r="RIS5" s="337"/>
      <c r="RIT5" s="337"/>
      <c r="RIU5" s="337"/>
      <c r="RIV5" s="337"/>
      <c r="RIW5" s="337"/>
      <c r="RIX5" s="337"/>
      <c r="RIY5" s="337"/>
      <c r="RIZ5" s="337"/>
      <c r="RJA5" s="337"/>
      <c r="RJB5" s="337"/>
      <c r="RJC5" s="337"/>
      <c r="RJD5" s="337"/>
      <c r="RJE5" s="337"/>
      <c r="RJF5" s="337"/>
      <c r="RJG5" s="337"/>
      <c r="RJH5" s="337"/>
      <c r="RJI5" s="337"/>
      <c r="RJJ5" s="337"/>
      <c r="RJK5" s="337"/>
      <c r="RJL5" s="337"/>
      <c r="RJM5" s="337"/>
      <c r="RJN5" s="337"/>
      <c r="RJO5" s="337"/>
      <c r="RJP5" s="337"/>
      <c r="RJQ5" s="337"/>
      <c r="RJR5" s="337"/>
      <c r="RJS5" s="337"/>
      <c r="RJT5" s="337"/>
      <c r="RJU5" s="337"/>
      <c r="RJV5" s="337"/>
      <c r="RJW5" s="337"/>
      <c r="RJX5" s="337"/>
      <c r="RJY5" s="337"/>
      <c r="RJZ5" s="337"/>
      <c r="RKA5" s="337"/>
      <c r="RKB5" s="337"/>
      <c r="RKC5" s="337"/>
      <c r="RKD5" s="337"/>
      <c r="RKE5" s="337"/>
      <c r="RKF5" s="337"/>
      <c r="RKG5" s="337"/>
      <c r="RKH5" s="337"/>
      <c r="RKI5" s="337"/>
      <c r="RKJ5" s="337"/>
      <c r="RKK5" s="337"/>
      <c r="RKL5" s="337"/>
      <c r="RKM5" s="337"/>
      <c r="RKN5" s="337"/>
      <c r="RKO5" s="337"/>
      <c r="RKP5" s="337"/>
      <c r="RKQ5" s="337"/>
      <c r="RKR5" s="337"/>
      <c r="RKS5" s="337"/>
      <c r="RKT5" s="337"/>
      <c r="RKU5" s="337"/>
      <c r="RKV5" s="337"/>
      <c r="RKW5" s="337"/>
      <c r="RKX5" s="337"/>
      <c r="RKY5" s="337"/>
      <c r="RKZ5" s="337"/>
      <c r="RLA5" s="337"/>
      <c r="RLB5" s="337"/>
      <c r="RLC5" s="337"/>
      <c r="RLD5" s="337"/>
      <c r="RLE5" s="337"/>
      <c r="RLF5" s="337"/>
      <c r="RLG5" s="337"/>
      <c r="RLH5" s="337"/>
      <c r="RLI5" s="337"/>
      <c r="RLJ5" s="337"/>
      <c r="RLK5" s="337"/>
      <c r="RLL5" s="337"/>
      <c r="RLM5" s="337"/>
      <c r="RLN5" s="337"/>
      <c r="RLO5" s="337"/>
      <c r="RLP5" s="337"/>
      <c r="RLQ5" s="337"/>
      <c r="RLR5" s="337"/>
      <c r="RLS5" s="337"/>
      <c r="RLT5" s="337"/>
      <c r="RLU5" s="337"/>
      <c r="RLV5" s="337"/>
      <c r="RLW5" s="337"/>
      <c r="RLX5" s="337"/>
      <c r="RLY5" s="337"/>
      <c r="RLZ5" s="337"/>
      <c r="RMA5" s="337"/>
      <c r="RMB5" s="337"/>
      <c r="RMC5" s="337"/>
      <c r="RMD5" s="337"/>
      <c r="RME5" s="337"/>
      <c r="RMF5" s="337"/>
      <c r="RMG5" s="337"/>
      <c r="RMH5" s="337"/>
      <c r="RMI5" s="337"/>
      <c r="RMJ5" s="337"/>
      <c r="RMK5" s="337"/>
      <c r="RML5" s="337"/>
      <c r="RMM5" s="337"/>
      <c r="RMN5" s="337"/>
      <c r="RMO5" s="337"/>
      <c r="RMP5" s="337"/>
      <c r="RMQ5" s="337"/>
      <c r="RMR5" s="337"/>
      <c r="RMS5" s="337"/>
      <c r="RMT5" s="337"/>
      <c r="RMU5" s="337"/>
      <c r="RMV5" s="337"/>
      <c r="RMW5" s="337"/>
      <c r="RMX5" s="337"/>
      <c r="RMY5" s="337"/>
      <c r="RMZ5" s="337"/>
      <c r="RNA5" s="337"/>
      <c r="RNB5" s="337"/>
      <c r="RNC5" s="337"/>
      <c r="RND5" s="337"/>
      <c r="RNE5" s="337"/>
      <c r="RNF5" s="337"/>
      <c r="RNG5" s="337"/>
      <c r="RNH5" s="337"/>
      <c r="RNI5" s="337"/>
      <c r="RNJ5" s="337"/>
      <c r="RNK5" s="337"/>
      <c r="RNL5" s="337"/>
      <c r="RNM5" s="337"/>
      <c r="RNN5" s="337"/>
      <c r="RNO5" s="337"/>
      <c r="RNP5" s="337"/>
      <c r="RNQ5" s="337"/>
      <c r="RNR5" s="337"/>
      <c r="RNS5" s="337"/>
      <c r="RNT5" s="337"/>
      <c r="RNU5" s="337"/>
      <c r="RNV5" s="337"/>
      <c r="RNW5" s="337"/>
      <c r="RNX5" s="337"/>
      <c r="RNY5" s="337"/>
      <c r="RNZ5" s="337"/>
      <c r="ROA5" s="337"/>
      <c r="ROB5" s="337"/>
      <c r="ROC5" s="337"/>
      <c r="ROD5" s="337"/>
      <c r="ROE5" s="337"/>
      <c r="ROF5" s="337"/>
      <c r="ROG5" s="337"/>
      <c r="ROH5" s="337"/>
      <c r="ROI5" s="337"/>
      <c r="ROJ5" s="337"/>
      <c r="ROK5" s="337"/>
      <c r="ROL5" s="337"/>
      <c r="ROM5" s="337"/>
      <c r="RON5" s="337"/>
      <c r="ROO5" s="337"/>
      <c r="ROP5" s="337"/>
      <c r="ROQ5" s="337"/>
      <c r="ROR5" s="337"/>
      <c r="ROS5" s="337"/>
      <c r="ROT5" s="337"/>
      <c r="ROU5" s="337"/>
      <c r="ROV5" s="337"/>
      <c r="ROW5" s="337"/>
      <c r="ROX5" s="337"/>
      <c r="ROY5" s="337"/>
      <c r="ROZ5" s="337"/>
      <c r="RPA5" s="337"/>
      <c r="RPB5" s="337"/>
      <c r="RPC5" s="337"/>
      <c r="RPD5" s="337"/>
      <c r="RPE5" s="337"/>
      <c r="RPF5" s="337"/>
      <c r="RPG5" s="337"/>
      <c r="RPH5" s="337"/>
      <c r="RPI5" s="337"/>
      <c r="RPJ5" s="337"/>
      <c r="RPK5" s="337"/>
      <c r="RPL5" s="337"/>
      <c r="RPM5" s="337"/>
      <c r="RPN5" s="337"/>
      <c r="RPO5" s="337"/>
      <c r="RPP5" s="337"/>
      <c r="RPQ5" s="337"/>
      <c r="RPR5" s="337"/>
      <c r="RPS5" s="337"/>
      <c r="RPT5" s="337"/>
      <c r="RPU5" s="337"/>
      <c r="RPV5" s="337"/>
      <c r="RPW5" s="337"/>
      <c r="RPX5" s="337"/>
      <c r="RPY5" s="337"/>
      <c r="RPZ5" s="337"/>
      <c r="RQA5" s="337"/>
      <c r="RQB5" s="337"/>
      <c r="RQC5" s="337"/>
      <c r="RQD5" s="337"/>
      <c r="RQE5" s="337"/>
      <c r="RQF5" s="337"/>
      <c r="RQG5" s="337"/>
      <c r="RQH5" s="337"/>
      <c r="RQI5" s="337"/>
      <c r="RQJ5" s="337"/>
      <c r="RQK5" s="337"/>
      <c r="RQL5" s="337"/>
      <c r="RQM5" s="337"/>
      <c r="RQN5" s="337"/>
      <c r="RQO5" s="337"/>
      <c r="RQP5" s="337"/>
      <c r="RQQ5" s="337"/>
      <c r="RQR5" s="337"/>
      <c r="RQS5" s="337"/>
      <c r="RQT5" s="337"/>
      <c r="RQU5" s="337"/>
      <c r="RQV5" s="337"/>
      <c r="RQW5" s="337"/>
      <c r="RQX5" s="337"/>
      <c r="RQY5" s="337"/>
      <c r="RQZ5" s="337"/>
      <c r="RRA5" s="337"/>
      <c r="RRB5" s="337"/>
      <c r="RRC5" s="337"/>
      <c r="RRD5" s="337"/>
      <c r="RRE5" s="337"/>
      <c r="RRF5" s="337"/>
      <c r="RRG5" s="337"/>
      <c r="RRH5" s="337"/>
      <c r="RRI5" s="337"/>
      <c r="RRJ5" s="337"/>
      <c r="RRK5" s="337"/>
      <c r="RRL5" s="337"/>
      <c r="RRM5" s="337"/>
      <c r="RRN5" s="337"/>
      <c r="RRO5" s="337"/>
      <c r="RRP5" s="337"/>
      <c r="RRQ5" s="337"/>
      <c r="RRR5" s="337"/>
      <c r="RRS5" s="337"/>
      <c r="RRT5" s="337"/>
      <c r="RRU5" s="337"/>
      <c r="RRV5" s="337"/>
      <c r="RRW5" s="337"/>
      <c r="RRX5" s="337"/>
      <c r="RRY5" s="337"/>
      <c r="RRZ5" s="337"/>
      <c r="RSA5" s="337"/>
      <c r="RSB5" s="337"/>
      <c r="RSC5" s="337"/>
      <c r="RSD5" s="337"/>
      <c r="RSE5" s="337"/>
      <c r="RSF5" s="337"/>
      <c r="RSG5" s="337"/>
      <c r="RSH5" s="337"/>
      <c r="RSI5" s="337"/>
      <c r="RSJ5" s="337"/>
      <c r="RSK5" s="337"/>
      <c r="RSL5" s="337"/>
      <c r="RSM5" s="337"/>
      <c r="RSN5" s="337"/>
      <c r="RSO5" s="337"/>
      <c r="RSP5" s="337"/>
      <c r="RSQ5" s="337"/>
      <c r="RSR5" s="337"/>
      <c r="RSS5" s="337"/>
      <c r="RST5" s="337"/>
      <c r="RSU5" s="337"/>
      <c r="RSV5" s="337"/>
      <c r="RSW5" s="337"/>
      <c r="RSX5" s="337"/>
      <c r="RSY5" s="337"/>
      <c r="RSZ5" s="337"/>
      <c r="RTA5" s="337"/>
      <c r="RTB5" s="337"/>
      <c r="RTC5" s="337"/>
      <c r="RTD5" s="337"/>
      <c r="RTE5" s="337"/>
      <c r="RTF5" s="337"/>
      <c r="RTG5" s="337"/>
      <c r="RTH5" s="337"/>
      <c r="RTI5" s="337"/>
      <c r="RTJ5" s="337"/>
      <c r="RTK5" s="337"/>
      <c r="RTL5" s="337"/>
      <c r="RTM5" s="337"/>
      <c r="RTN5" s="337"/>
      <c r="RTO5" s="337"/>
      <c r="RTP5" s="337"/>
      <c r="RTQ5" s="337"/>
      <c r="RTR5" s="337"/>
      <c r="RTS5" s="337"/>
      <c r="RTT5" s="337"/>
      <c r="RTU5" s="337"/>
      <c r="RTV5" s="337"/>
      <c r="RTW5" s="337"/>
      <c r="RTX5" s="337"/>
      <c r="RTY5" s="337"/>
      <c r="RTZ5" s="337"/>
      <c r="RUA5" s="337"/>
      <c r="RUB5" s="337"/>
      <c r="RUC5" s="337"/>
      <c r="RUD5" s="337"/>
      <c r="RUE5" s="337"/>
      <c r="RUF5" s="337"/>
      <c r="RUG5" s="337"/>
      <c r="RUH5" s="337"/>
      <c r="RUI5" s="337"/>
      <c r="RUJ5" s="337"/>
      <c r="RUK5" s="337"/>
      <c r="RUL5" s="337"/>
      <c r="RUM5" s="337"/>
      <c r="RUN5" s="337"/>
      <c r="RUO5" s="337"/>
      <c r="RUP5" s="337"/>
      <c r="RUQ5" s="337"/>
      <c r="RUR5" s="337"/>
      <c r="RUS5" s="337"/>
      <c r="RUT5" s="337"/>
      <c r="RUU5" s="337"/>
      <c r="RUV5" s="337"/>
      <c r="RUW5" s="337"/>
      <c r="RUX5" s="337"/>
      <c r="RUY5" s="337"/>
      <c r="RUZ5" s="337"/>
      <c r="RVA5" s="337"/>
      <c r="RVB5" s="337"/>
      <c r="RVC5" s="337"/>
      <c r="RVD5" s="337"/>
      <c r="RVE5" s="337"/>
      <c r="RVF5" s="337"/>
      <c r="RVG5" s="337"/>
      <c r="RVH5" s="337"/>
      <c r="RVI5" s="337"/>
      <c r="RVJ5" s="337"/>
      <c r="RVK5" s="337"/>
      <c r="RVL5" s="337"/>
      <c r="RVM5" s="337"/>
      <c r="RVN5" s="337"/>
      <c r="RVO5" s="337"/>
      <c r="RVP5" s="337"/>
      <c r="RVQ5" s="337"/>
      <c r="RVR5" s="337"/>
      <c r="RVS5" s="337"/>
      <c r="RVT5" s="337"/>
      <c r="RVU5" s="337"/>
      <c r="RVV5" s="337"/>
      <c r="RVW5" s="337"/>
      <c r="RVX5" s="337"/>
      <c r="RVY5" s="337"/>
      <c r="RVZ5" s="337"/>
      <c r="RWA5" s="337"/>
      <c r="RWB5" s="337"/>
      <c r="RWC5" s="337"/>
      <c r="RWD5" s="337"/>
      <c r="RWE5" s="337"/>
      <c r="RWF5" s="337"/>
      <c r="RWG5" s="337"/>
      <c r="RWH5" s="337"/>
      <c r="RWI5" s="337"/>
      <c r="RWJ5" s="337"/>
      <c r="RWK5" s="337"/>
      <c r="RWL5" s="337"/>
      <c r="RWM5" s="337"/>
      <c r="RWN5" s="337"/>
      <c r="RWO5" s="337"/>
      <c r="RWP5" s="337"/>
      <c r="RWQ5" s="337"/>
      <c r="RWR5" s="337"/>
      <c r="RWS5" s="337"/>
      <c r="RWT5" s="337"/>
      <c r="RWU5" s="337"/>
      <c r="RWV5" s="337"/>
      <c r="RWW5" s="337"/>
      <c r="RWX5" s="337"/>
      <c r="RWY5" s="337"/>
      <c r="RWZ5" s="337"/>
      <c r="RXA5" s="337"/>
      <c r="RXB5" s="337"/>
      <c r="RXC5" s="337"/>
      <c r="RXD5" s="337"/>
      <c r="RXE5" s="337"/>
      <c r="RXF5" s="337"/>
      <c r="RXG5" s="337"/>
      <c r="RXH5" s="337"/>
      <c r="RXI5" s="337"/>
      <c r="RXJ5" s="337"/>
      <c r="RXK5" s="337"/>
      <c r="RXL5" s="337"/>
      <c r="RXM5" s="337"/>
      <c r="RXN5" s="337"/>
      <c r="RXO5" s="337"/>
      <c r="RXP5" s="337"/>
      <c r="RXQ5" s="337"/>
      <c r="RXR5" s="337"/>
      <c r="RXS5" s="337"/>
      <c r="RXT5" s="337"/>
      <c r="RXU5" s="337"/>
      <c r="RXV5" s="337"/>
      <c r="RXW5" s="337"/>
      <c r="RXX5" s="337"/>
      <c r="RXY5" s="337"/>
      <c r="RXZ5" s="337"/>
      <c r="RYA5" s="337"/>
      <c r="RYB5" s="337"/>
      <c r="RYC5" s="337"/>
      <c r="RYD5" s="337"/>
      <c r="RYE5" s="337"/>
      <c r="RYF5" s="337"/>
      <c r="RYG5" s="337"/>
      <c r="RYH5" s="337"/>
      <c r="RYI5" s="337"/>
      <c r="RYJ5" s="337"/>
      <c r="RYK5" s="337"/>
      <c r="RYL5" s="337"/>
      <c r="RYM5" s="337"/>
      <c r="RYN5" s="337"/>
      <c r="RYO5" s="337"/>
      <c r="RYP5" s="337"/>
      <c r="RYQ5" s="337"/>
      <c r="RYR5" s="337"/>
      <c r="RYS5" s="337"/>
      <c r="RYT5" s="337"/>
      <c r="RYU5" s="337"/>
      <c r="RYV5" s="337"/>
      <c r="RYW5" s="337"/>
      <c r="RYX5" s="337"/>
      <c r="RYY5" s="337"/>
      <c r="RYZ5" s="337"/>
      <c r="RZA5" s="337"/>
      <c r="RZB5" s="337"/>
      <c r="RZC5" s="337"/>
      <c r="RZD5" s="337"/>
      <c r="RZE5" s="337"/>
      <c r="RZF5" s="337"/>
      <c r="RZG5" s="337"/>
      <c r="RZH5" s="337"/>
      <c r="RZI5" s="337"/>
      <c r="RZJ5" s="337"/>
      <c r="RZK5" s="337"/>
      <c r="RZL5" s="337"/>
      <c r="RZM5" s="337"/>
      <c r="RZN5" s="337"/>
      <c r="RZO5" s="337"/>
      <c r="RZP5" s="337"/>
      <c r="RZQ5" s="337"/>
      <c r="RZR5" s="337"/>
      <c r="RZS5" s="337"/>
      <c r="RZT5" s="337"/>
      <c r="RZU5" s="337"/>
      <c r="RZV5" s="337"/>
      <c r="RZW5" s="337"/>
      <c r="RZX5" s="337"/>
      <c r="RZY5" s="337"/>
      <c r="RZZ5" s="337"/>
      <c r="SAA5" s="337"/>
      <c r="SAB5" s="337"/>
      <c r="SAC5" s="337"/>
      <c r="SAD5" s="337"/>
      <c r="SAE5" s="337"/>
      <c r="SAF5" s="337"/>
      <c r="SAG5" s="337"/>
      <c r="SAH5" s="337"/>
      <c r="SAI5" s="337"/>
      <c r="SAJ5" s="337"/>
      <c r="SAK5" s="337"/>
      <c r="SAL5" s="337"/>
      <c r="SAM5" s="337"/>
      <c r="SAN5" s="337"/>
      <c r="SAO5" s="337"/>
      <c r="SAP5" s="337"/>
      <c r="SAQ5" s="337"/>
      <c r="SAR5" s="337"/>
      <c r="SAS5" s="337"/>
      <c r="SAT5" s="337"/>
      <c r="SAU5" s="337"/>
      <c r="SAV5" s="337"/>
      <c r="SAW5" s="337"/>
      <c r="SAX5" s="337"/>
      <c r="SAY5" s="337"/>
      <c r="SAZ5" s="337"/>
      <c r="SBA5" s="337"/>
      <c r="SBB5" s="337"/>
      <c r="SBC5" s="337"/>
      <c r="SBD5" s="337"/>
      <c r="SBE5" s="337"/>
      <c r="SBF5" s="337"/>
      <c r="SBG5" s="337"/>
      <c r="SBH5" s="337"/>
      <c r="SBI5" s="337"/>
      <c r="SBJ5" s="337"/>
      <c r="SBK5" s="337"/>
      <c r="SBL5" s="337"/>
      <c r="SBM5" s="337"/>
      <c r="SBN5" s="337"/>
      <c r="SBO5" s="337"/>
      <c r="SBP5" s="337"/>
      <c r="SBQ5" s="337"/>
      <c r="SBR5" s="337"/>
      <c r="SBS5" s="337"/>
      <c r="SBT5" s="337"/>
      <c r="SBU5" s="337"/>
      <c r="SBV5" s="337"/>
      <c r="SBW5" s="337"/>
      <c r="SBX5" s="337"/>
      <c r="SBY5" s="337"/>
      <c r="SBZ5" s="337"/>
      <c r="SCA5" s="337"/>
      <c r="SCB5" s="337"/>
      <c r="SCC5" s="337"/>
      <c r="SCD5" s="337"/>
      <c r="SCE5" s="337"/>
      <c r="SCF5" s="337"/>
      <c r="SCG5" s="337"/>
      <c r="SCH5" s="337"/>
      <c r="SCI5" s="337"/>
      <c r="SCJ5" s="337"/>
      <c r="SCK5" s="337"/>
      <c r="SCL5" s="337"/>
      <c r="SCM5" s="337"/>
      <c r="SCN5" s="337"/>
      <c r="SCO5" s="337"/>
      <c r="SCP5" s="337"/>
      <c r="SCQ5" s="337"/>
      <c r="SCR5" s="337"/>
      <c r="SCS5" s="337"/>
      <c r="SCT5" s="337"/>
      <c r="SCU5" s="337"/>
      <c r="SCV5" s="337"/>
      <c r="SCW5" s="337"/>
      <c r="SCX5" s="337"/>
      <c r="SCY5" s="337"/>
      <c r="SCZ5" s="337"/>
      <c r="SDA5" s="337"/>
      <c r="SDB5" s="337"/>
      <c r="SDC5" s="337"/>
      <c r="SDD5" s="337"/>
      <c r="SDE5" s="337"/>
      <c r="SDF5" s="337"/>
      <c r="SDG5" s="337"/>
      <c r="SDH5" s="337"/>
      <c r="SDI5" s="337"/>
      <c r="SDJ5" s="337"/>
      <c r="SDK5" s="337"/>
      <c r="SDL5" s="337"/>
      <c r="SDM5" s="337"/>
      <c r="SDN5" s="337"/>
      <c r="SDO5" s="337"/>
      <c r="SDP5" s="337"/>
      <c r="SDQ5" s="337"/>
      <c r="SDR5" s="337"/>
      <c r="SDS5" s="337"/>
      <c r="SDT5" s="337"/>
      <c r="SDU5" s="337"/>
      <c r="SDV5" s="337"/>
      <c r="SDW5" s="337"/>
      <c r="SDX5" s="337"/>
      <c r="SDY5" s="337"/>
      <c r="SDZ5" s="337"/>
      <c r="SEA5" s="337"/>
      <c r="SEB5" s="337"/>
      <c r="SEC5" s="337"/>
      <c r="SED5" s="337"/>
      <c r="SEE5" s="337"/>
      <c r="SEF5" s="337"/>
      <c r="SEG5" s="337"/>
      <c r="SEH5" s="337"/>
      <c r="SEI5" s="337"/>
      <c r="SEJ5" s="337"/>
      <c r="SEK5" s="337"/>
      <c r="SEL5" s="337"/>
      <c r="SEM5" s="337"/>
      <c r="SEN5" s="337"/>
      <c r="SEO5" s="337"/>
      <c r="SEP5" s="337"/>
      <c r="SEQ5" s="337"/>
      <c r="SER5" s="337"/>
      <c r="SES5" s="337"/>
      <c r="SET5" s="337"/>
      <c r="SEU5" s="337"/>
      <c r="SEV5" s="337"/>
      <c r="SEW5" s="337"/>
      <c r="SEX5" s="337"/>
      <c r="SEY5" s="337"/>
      <c r="SEZ5" s="337"/>
      <c r="SFA5" s="337"/>
      <c r="SFB5" s="337"/>
      <c r="SFC5" s="337"/>
      <c r="SFD5" s="337"/>
      <c r="SFE5" s="337"/>
      <c r="SFF5" s="337"/>
      <c r="SFG5" s="337"/>
      <c r="SFH5" s="337"/>
      <c r="SFI5" s="337"/>
      <c r="SFJ5" s="337"/>
      <c r="SFK5" s="337"/>
      <c r="SFL5" s="337"/>
      <c r="SFM5" s="337"/>
      <c r="SFN5" s="337"/>
      <c r="SFO5" s="337"/>
      <c r="SFP5" s="337"/>
      <c r="SFQ5" s="337"/>
      <c r="SFR5" s="337"/>
      <c r="SFS5" s="337"/>
      <c r="SFT5" s="337"/>
      <c r="SFU5" s="337"/>
      <c r="SFV5" s="337"/>
      <c r="SFW5" s="337"/>
      <c r="SFX5" s="337"/>
      <c r="SFY5" s="337"/>
      <c r="SFZ5" s="337"/>
      <c r="SGA5" s="337"/>
      <c r="SGB5" s="337"/>
      <c r="SGC5" s="337"/>
      <c r="SGD5" s="337"/>
      <c r="SGE5" s="337"/>
      <c r="SGF5" s="337"/>
      <c r="SGG5" s="337"/>
      <c r="SGH5" s="337"/>
      <c r="SGI5" s="337"/>
      <c r="SGJ5" s="337"/>
      <c r="SGK5" s="337"/>
      <c r="SGL5" s="337"/>
      <c r="SGM5" s="337"/>
      <c r="SGN5" s="337"/>
      <c r="SGO5" s="337"/>
      <c r="SGP5" s="337"/>
      <c r="SGQ5" s="337"/>
      <c r="SGR5" s="337"/>
      <c r="SGS5" s="337"/>
      <c r="SGT5" s="337"/>
      <c r="SGU5" s="337"/>
      <c r="SGV5" s="337"/>
      <c r="SGW5" s="337"/>
      <c r="SGX5" s="337"/>
      <c r="SGY5" s="337"/>
      <c r="SGZ5" s="337"/>
      <c r="SHA5" s="337"/>
      <c r="SHB5" s="337"/>
      <c r="SHC5" s="337"/>
      <c r="SHD5" s="337"/>
      <c r="SHE5" s="337"/>
      <c r="SHF5" s="337"/>
      <c r="SHG5" s="337"/>
      <c r="SHH5" s="337"/>
      <c r="SHI5" s="337"/>
      <c r="SHJ5" s="337"/>
      <c r="SHK5" s="337"/>
      <c r="SHL5" s="337"/>
      <c r="SHM5" s="337"/>
      <c r="SHN5" s="337"/>
      <c r="SHO5" s="337"/>
      <c r="SHP5" s="337"/>
      <c r="SHQ5" s="337"/>
      <c r="SHR5" s="337"/>
      <c r="SHS5" s="337"/>
      <c r="SHT5" s="337"/>
      <c r="SHU5" s="337"/>
      <c r="SHV5" s="337"/>
      <c r="SHW5" s="337"/>
      <c r="SHX5" s="337"/>
      <c r="SHY5" s="337"/>
      <c r="SHZ5" s="337"/>
      <c r="SIA5" s="337"/>
      <c r="SIB5" s="337"/>
      <c r="SIC5" s="337"/>
      <c r="SID5" s="337"/>
      <c r="SIE5" s="337"/>
      <c r="SIF5" s="337"/>
      <c r="SIG5" s="337"/>
      <c r="SIH5" s="337"/>
      <c r="SII5" s="337"/>
      <c r="SIJ5" s="337"/>
      <c r="SIK5" s="337"/>
      <c r="SIL5" s="337"/>
      <c r="SIM5" s="337"/>
      <c r="SIN5" s="337"/>
      <c r="SIO5" s="337"/>
      <c r="SIP5" s="337"/>
      <c r="SIQ5" s="337"/>
      <c r="SIR5" s="337"/>
      <c r="SIS5" s="337"/>
      <c r="SIT5" s="337"/>
      <c r="SIU5" s="337"/>
      <c r="SIV5" s="337"/>
      <c r="SIW5" s="337"/>
      <c r="SIX5" s="337"/>
      <c r="SIY5" s="337"/>
      <c r="SIZ5" s="337"/>
      <c r="SJA5" s="337"/>
      <c r="SJB5" s="337"/>
      <c r="SJC5" s="337"/>
      <c r="SJD5" s="337"/>
      <c r="SJE5" s="337"/>
      <c r="SJF5" s="337"/>
      <c r="SJG5" s="337"/>
      <c r="SJH5" s="337"/>
      <c r="SJI5" s="337"/>
      <c r="SJJ5" s="337"/>
      <c r="SJK5" s="337"/>
      <c r="SJL5" s="337"/>
      <c r="SJM5" s="337"/>
      <c r="SJN5" s="337"/>
      <c r="SJO5" s="337"/>
      <c r="SJP5" s="337"/>
      <c r="SJQ5" s="337"/>
      <c r="SJR5" s="337"/>
      <c r="SJS5" s="337"/>
      <c r="SJT5" s="337"/>
      <c r="SJU5" s="337"/>
      <c r="SJV5" s="337"/>
      <c r="SJW5" s="337"/>
      <c r="SJX5" s="337"/>
      <c r="SJY5" s="337"/>
      <c r="SJZ5" s="337"/>
      <c r="SKA5" s="337"/>
      <c r="SKB5" s="337"/>
      <c r="SKC5" s="337"/>
      <c r="SKD5" s="337"/>
      <c r="SKE5" s="337"/>
      <c r="SKF5" s="337"/>
      <c r="SKG5" s="337"/>
      <c r="SKH5" s="337"/>
      <c r="SKI5" s="337"/>
      <c r="SKJ5" s="337"/>
      <c r="SKK5" s="337"/>
      <c r="SKL5" s="337"/>
      <c r="SKM5" s="337"/>
      <c r="SKN5" s="337"/>
      <c r="SKO5" s="337"/>
      <c r="SKP5" s="337"/>
      <c r="SKQ5" s="337"/>
      <c r="SKR5" s="337"/>
      <c r="SKS5" s="337"/>
      <c r="SKT5" s="337"/>
      <c r="SKU5" s="337"/>
      <c r="SKV5" s="337"/>
      <c r="SKW5" s="337"/>
      <c r="SKX5" s="337"/>
      <c r="SKY5" s="337"/>
      <c r="SKZ5" s="337"/>
      <c r="SLA5" s="337"/>
      <c r="SLB5" s="337"/>
      <c r="SLC5" s="337"/>
      <c r="SLD5" s="337"/>
      <c r="SLE5" s="337"/>
      <c r="SLF5" s="337"/>
      <c r="SLG5" s="337"/>
      <c r="SLH5" s="337"/>
      <c r="SLI5" s="337"/>
      <c r="SLJ5" s="337"/>
      <c r="SLK5" s="337"/>
      <c r="SLL5" s="337"/>
      <c r="SLM5" s="337"/>
      <c r="SLN5" s="337"/>
      <c r="SLO5" s="337"/>
      <c r="SLP5" s="337"/>
      <c r="SLQ5" s="337"/>
      <c r="SLR5" s="337"/>
      <c r="SLS5" s="337"/>
      <c r="SLT5" s="337"/>
      <c r="SLU5" s="337"/>
      <c r="SLV5" s="337"/>
      <c r="SLW5" s="337"/>
      <c r="SLX5" s="337"/>
      <c r="SLY5" s="337"/>
      <c r="SLZ5" s="337"/>
      <c r="SMA5" s="337"/>
      <c r="SMB5" s="337"/>
      <c r="SMC5" s="337"/>
      <c r="SMD5" s="337"/>
      <c r="SME5" s="337"/>
      <c r="SMF5" s="337"/>
      <c r="SMG5" s="337"/>
      <c r="SMH5" s="337"/>
      <c r="SMI5" s="337"/>
      <c r="SMJ5" s="337"/>
      <c r="SMK5" s="337"/>
      <c r="SML5" s="337"/>
      <c r="SMM5" s="337"/>
      <c r="SMN5" s="337"/>
      <c r="SMO5" s="337"/>
      <c r="SMP5" s="337"/>
      <c r="SMQ5" s="337"/>
      <c r="SMR5" s="337"/>
      <c r="SMS5" s="337"/>
      <c r="SMT5" s="337"/>
      <c r="SMU5" s="337"/>
      <c r="SMV5" s="337"/>
      <c r="SMW5" s="337"/>
      <c r="SMX5" s="337"/>
      <c r="SMY5" s="337"/>
      <c r="SMZ5" s="337"/>
      <c r="SNA5" s="337"/>
      <c r="SNB5" s="337"/>
      <c r="SNC5" s="337"/>
      <c r="SND5" s="337"/>
      <c r="SNE5" s="337"/>
      <c r="SNF5" s="337"/>
      <c r="SNG5" s="337"/>
      <c r="SNH5" s="337"/>
      <c r="SNI5" s="337"/>
      <c r="SNJ5" s="337"/>
      <c r="SNK5" s="337"/>
      <c r="SNL5" s="337"/>
      <c r="SNM5" s="337"/>
      <c r="SNN5" s="337"/>
      <c r="SNO5" s="337"/>
      <c r="SNP5" s="337"/>
      <c r="SNQ5" s="337"/>
      <c r="SNR5" s="337"/>
      <c r="SNS5" s="337"/>
      <c r="SNT5" s="337"/>
      <c r="SNU5" s="337"/>
      <c r="SNV5" s="337"/>
      <c r="SNW5" s="337"/>
      <c r="SNX5" s="337"/>
      <c r="SNY5" s="337"/>
      <c r="SNZ5" s="337"/>
      <c r="SOA5" s="337"/>
      <c r="SOB5" s="337"/>
      <c r="SOC5" s="337"/>
      <c r="SOD5" s="337"/>
      <c r="SOE5" s="337"/>
      <c r="SOF5" s="337"/>
      <c r="SOG5" s="337"/>
      <c r="SOH5" s="337"/>
      <c r="SOI5" s="337"/>
      <c r="SOJ5" s="337"/>
      <c r="SOK5" s="337"/>
      <c r="SOL5" s="337"/>
      <c r="SOM5" s="337"/>
      <c r="SON5" s="337"/>
      <c r="SOO5" s="337"/>
      <c r="SOP5" s="337"/>
      <c r="SOQ5" s="337"/>
      <c r="SOR5" s="337"/>
      <c r="SOS5" s="337"/>
      <c r="SOT5" s="337"/>
      <c r="SOU5" s="337"/>
      <c r="SOV5" s="337"/>
      <c r="SOW5" s="337"/>
      <c r="SOX5" s="337"/>
      <c r="SOY5" s="337"/>
      <c r="SOZ5" s="337"/>
      <c r="SPA5" s="337"/>
      <c r="SPB5" s="337"/>
      <c r="SPC5" s="337"/>
      <c r="SPD5" s="337"/>
      <c r="SPE5" s="337"/>
      <c r="SPF5" s="337"/>
      <c r="SPG5" s="337"/>
      <c r="SPH5" s="337"/>
      <c r="SPI5" s="337"/>
      <c r="SPJ5" s="337"/>
      <c r="SPK5" s="337"/>
      <c r="SPL5" s="337"/>
      <c r="SPM5" s="337"/>
      <c r="SPN5" s="337"/>
      <c r="SPO5" s="337"/>
      <c r="SPP5" s="337"/>
      <c r="SPQ5" s="337"/>
      <c r="SPR5" s="337"/>
      <c r="SPS5" s="337"/>
      <c r="SPT5" s="337"/>
      <c r="SPU5" s="337"/>
      <c r="SPV5" s="337"/>
      <c r="SPW5" s="337"/>
      <c r="SPX5" s="337"/>
      <c r="SPY5" s="337"/>
      <c r="SPZ5" s="337"/>
      <c r="SQA5" s="337"/>
      <c r="SQB5" s="337"/>
      <c r="SQC5" s="337"/>
      <c r="SQD5" s="337"/>
      <c r="SQE5" s="337"/>
      <c r="SQF5" s="337"/>
      <c r="SQG5" s="337"/>
      <c r="SQH5" s="337"/>
      <c r="SQI5" s="337"/>
      <c r="SQJ5" s="337"/>
      <c r="SQK5" s="337"/>
      <c r="SQL5" s="337"/>
      <c r="SQM5" s="337"/>
      <c r="SQN5" s="337"/>
      <c r="SQO5" s="337"/>
      <c r="SQP5" s="337"/>
      <c r="SQQ5" s="337"/>
      <c r="SQR5" s="337"/>
      <c r="SQS5" s="337"/>
      <c r="SQT5" s="337"/>
      <c r="SQU5" s="337"/>
      <c r="SQV5" s="337"/>
      <c r="SQW5" s="337"/>
      <c r="SQX5" s="337"/>
      <c r="SQY5" s="337"/>
      <c r="SQZ5" s="337"/>
      <c r="SRA5" s="337"/>
      <c r="SRB5" s="337"/>
      <c r="SRC5" s="337"/>
      <c r="SRD5" s="337"/>
      <c r="SRE5" s="337"/>
      <c r="SRF5" s="337"/>
      <c r="SRG5" s="337"/>
      <c r="SRH5" s="337"/>
      <c r="SRI5" s="337"/>
      <c r="SRJ5" s="337"/>
      <c r="SRK5" s="337"/>
      <c r="SRL5" s="337"/>
      <c r="SRM5" s="337"/>
      <c r="SRN5" s="337"/>
      <c r="SRO5" s="337"/>
      <c r="SRP5" s="337"/>
      <c r="SRQ5" s="337"/>
      <c r="SRR5" s="337"/>
      <c r="SRS5" s="337"/>
      <c r="SRT5" s="337"/>
      <c r="SRU5" s="337"/>
      <c r="SRV5" s="337"/>
      <c r="SRW5" s="337"/>
      <c r="SRX5" s="337"/>
      <c r="SRY5" s="337"/>
      <c r="SRZ5" s="337"/>
      <c r="SSA5" s="337"/>
      <c r="SSB5" s="337"/>
      <c r="SSC5" s="337"/>
      <c r="SSD5" s="337"/>
      <c r="SSE5" s="337"/>
      <c r="SSF5" s="337"/>
      <c r="SSG5" s="337"/>
      <c r="SSH5" s="337"/>
      <c r="SSI5" s="337"/>
      <c r="SSJ5" s="337"/>
      <c r="SSK5" s="337"/>
      <c r="SSL5" s="337"/>
      <c r="SSM5" s="337"/>
      <c r="SSN5" s="337"/>
      <c r="SSO5" s="337"/>
      <c r="SSP5" s="337"/>
      <c r="SSQ5" s="337"/>
      <c r="SSR5" s="337"/>
      <c r="SSS5" s="337"/>
      <c r="SST5" s="337"/>
      <c r="SSU5" s="337"/>
      <c r="SSV5" s="337"/>
      <c r="SSW5" s="337"/>
      <c r="SSX5" s="337"/>
      <c r="SSY5" s="337"/>
      <c r="SSZ5" s="337"/>
      <c r="STA5" s="337"/>
      <c r="STB5" s="337"/>
      <c r="STC5" s="337"/>
      <c r="STD5" s="337"/>
      <c r="STE5" s="337"/>
      <c r="STF5" s="337"/>
      <c r="STG5" s="337"/>
      <c r="STH5" s="337"/>
      <c r="STI5" s="337"/>
      <c r="STJ5" s="337"/>
      <c r="STK5" s="337"/>
      <c r="STL5" s="337"/>
      <c r="STM5" s="337"/>
      <c r="STN5" s="337"/>
      <c r="STO5" s="337"/>
      <c r="STP5" s="337"/>
      <c r="STQ5" s="337"/>
      <c r="STR5" s="337"/>
      <c r="STS5" s="337"/>
      <c r="STT5" s="337"/>
      <c r="STU5" s="337"/>
      <c r="STV5" s="337"/>
      <c r="STW5" s="337"/>
      <c r="STX5" s="337"/>
      <c r="STY5" s="337"/>
      <c r="STZ5" s="337"/>
      <c r="SUA5" s="337"/>
      <c r="SUB5" s="337"/>
      <c r="SUC5" s="337"/>
      <c r="SUD5" s="337"/>
      <c r="SUE5" s="337"/>
      <c r="SUF5" s="337"/>
      <c r="SUG5" s="337"/>
      <c r="SUH5" s="337"/>
      <c r="SUI5" s="337"/>
      <c r="SUJ5" s="337"/>
      <c r="SUK5" s="337"/>
      <c r="SUL5" s="337"/>
      <c r="SUM5" s="337"/>
      <c r="SUN5" s="337"/>
      <c r="SUO5" s="337"/>
      <c r="SUP5" s="337"/>
      <c r="SUQ5" s="337"/>
      <c r="SUR5" s="337"/>
      <c r="SUS5" s="337"/>
      <c r="SUT5" s="337"/>
      <c r="SUU5" s="337"/>
      <c r="SUV5" s="337"/>
      <c r="SUW5" s="337"/>
      <c r="SUX5" s="337"/>
      <c r="SUY5" s="337"/>
      <c r="SUZ5" s="337"/>
      <c r="SVA5" s="337"/>
      <c r="SVB5" s="337"/>
      <c r="SVC5" s="337"/>
      <c r="SVD5" s="337"/>
      <c r="SVE5" s="337"/>
      <c r="SVF5" s="337"/>
      <c r="SVG5" s="337"/>
      <c r="SVH5" s="337"/>
      <c r="SVI5" s="337"/>
      <c r="SVJ5" s="337"/>
      <c r="SVK5" s="337"/>
      <c r="SVL5" s="337"/>
      <c r="SVM5" s="337"/>
      <c r="SVN5" s="337"/>
      <c r="SVO5" s="337"/>
      <c r="SVP5" s="337"/>
      <c r="SVQ5" s="337"/>
      <c r="SVR5" s="337"/>
      <c r="SVS5" s="337"/>
      <c r="SVT5" s="337"/>
      <c r="SVU5" s="337"/>
      <c r="SVV5" s="337"/>
      <c r="SVW5" s="337"/>
      <c r="SVX5" s="337"/>
      <c r="SVY5" s="337"/>
      <c r="SVZ5" s="337"/>
      <c r="SWA5" s="337"/>
      <c r="SWB5" s="337"/>
      <c r="SWC5" s="337"/>
      <c r="SWD5" s="337"/>
      <c r="SWE5" s="337"/>
      <c r="SWF5" s="337"/>
      <c r="SWG5" s="337"/>
      <c r="SWH5" s="337"/>
      <c r="SWI5" s="337"/>
      <c r="SWJ5" s="337"/>
      <c r="SWK5" s="337"/>
      <c r="SWL5" s="337"/>
      <c r="SWM5" s="337"/>
      <c r="SWN5" s="337"/>
      <c r="SWO5" s="337"/>
      <c r="SWP5" s="337"/>
      <c r="SWQ5" s="337"/>
      <c r="SWR5" s="337"/>
      <c r="SWS5" s="337"/>
      <c r="SWT5" s="337"/>
      <c r="SWU5" s="337"/>
      <c r="SWV5" s="337"/>
      <c r="SWW5" s="337"/>
      <c r="SWX5" s="337"/>
      <c r="SWY5" s="337"/>
      <c r="SWZ5" s="337"/>
      <c r="SXA5" s="337"/>
      <c r="SXB5" s="337"/>
      <c r="SXC5" s="337"/>
      <c r="SXD5" s="337"/>
      <c r="SXE5" s="337"/>
      <c r="SXF5" s="337"/>
      <c r="SXG5" s="337"/>
      <c r="SXH5" s="337"/>
      <c r="SXI5" s="337"/>
      <c r="SXJ5" s="337"/>
      <c r="SXK5" s="337"/>
      <c r="SXL5" s="337"/>
      <c r="SXM5" s="337"/>
      <c r="SXN5" s="337"/>
      <c r="SXO5" s="337"/>
      <c r="SXP5" s="337"/>
      <c r="SXQ5" s="337"/>
      <c r="SXR5" s="337"/>
      <c r="SXS5" s="337"/>
      <c r="SXT5" s="337"/>
      <c r="SXU5" s="337"/>
      <c r="SXV5" s="337"/>
      <c r="SXW5" s="337"/>
      <c r="SXX5" s="337"/>
      <c r="SXY5" s="337"/>
      <c r="SXZ5" s="337"/>
      <c r="SYA5" s="337"/>
      <c r="SYB5" s="337"/>
      <c r="SYC5" s="337"/>
      <c r="SYD5" s="337"/>
      <c r="SYE5" s="337"/>
      <c r="SYF5" s="337"/>
      <c r="SYG5" s="337"/>
      <c r="SYH5" s="337"/>
      <c r="SYI5" s="337"/>
      <c r="SYJ5" s="337"/>
      <c r="SYK5" s="337"/>
      <c r="SYL5" s="337"/>
      <c r="SYM5" s="337"/>
      <c r="SYN5" s="337"/>
      <c r="SYO5" s="337"/>
      <c r="SYP5" s="337"/>
      <c r="SYQ5" s="337"/>
      <c r="SYR5" s="337"/>
      <c r="SYS5" s="337"/>
      <c r="SYT5" s="337"/>
      <c r="SYU5" s="337"/>
      <c r="SYV5" s="337"/>
      <c r="SYW5" s="337"/>
      <c r="SYX5" s="337"/>
      <c r="SYY5" s="337"/>
      <c r="SYZ5" s="337"/>
      <c r="SZA5" s="337"/>
      <c r="SZB5" s="337"/>
      <c r="SZC5" s="337"/>
      <c r="SZD5" s="337"/>
      <c r="SZE5" s="337"/>
      <c r="SZF5" s="337"/>
      <c r="SZG5" s="337"/>
      <c r="SZH5" s="337"/>
      <c r="SZI5" s="337"/>
      <c r="SZJ5" s="337"/>
      <c r="SZK5" s="337"/>
      <c r="SZL5" s="337"/>
      <c r="SZM5" s="337"/>
      <c r="SZN5" s="337"/>
      <c r="SZO5" s="337"/>
      <c r="SZP5" s="337"/>
      <c r="SZQ5" s="337"/>
      <c r="SZR5" s="337"/>
      <c r="SZS5" s="337"/>
      <c r="SZT5" s="337"/>
      <c r="SZU5" s="337"/>
      <c r="SZV5" s="337"/>
      <c r="SZW5" s="337"/>
      <c r="SZX5" s="337"/>
      <c r="SZY5" s="337"/>
      <c r="SZZ5" s="337"/>
      <c r="TAA5" s="337"/>
      <c r="TAB5" s="337"/>
      <c r="TAC5" s="337"/>
      <c r="TAD5" s="337"/>
      <c r="TAE5" s="337"/>
      <c r="TAF5" s="337"/>
      <c r="TAG5" s="337"/>
      <c r="TAH5" s="337"/>
      <c r="TAI5" s="337"/>
      <c r="TAJ5" s="337"/>
      <c r="TAK5" s="337"/>
      <c r="TAL5" s="337"/>
      <c r="TAM5" s="337"/>
      <c r="TAN5" s="337"/>
      <c r="TAO5" s="337"/>
      <c r="TAP5" s="337"/>
      <c r="TAQ5" s="337"/>
      <c r="TAR5" s="337"/>
      <c r="TAS5" s="337"/>
      <c r="TAT5" s="337"/>
      <c r="TAU5" s="337"/>
      <c r="TAV5" s="337"/>
      <c r="TAW5" s="337"/>
      <c r="TAX5" s="337"/>
      <c r="TAY5" s="337"/>
      <c r="TAZ5" s="337"/>
      <c r="TBA5" s="337"/>
      <c r="TBB5" s="337"/>
      <c r="TBC5" s="337"/>
      <c r="TBD5" s="337"/>
      <c r="TBE5" s="337"/>
      <c r="TBF5" s="337"/>
      <c r="TBG5" s="337"/>
      <c r="TBH5" s="337"/>
      <c r="TBI5" s="337"/>
      <c r="TBJ5" s="337"/>
      <c r="TBK5" s="337"/>
      <c r="TBL5" s="337"/>
      <c r="TBM5" s="337"/>
      <c r="TBN5" s="337"/>
      <c r="TBO5" s="337"/>
      <c r="TBP5" s="337"/>
      <c r="TBQ5" s="337"/>
      <c r="TBR5" s="337"/>
      <c r="TBS5" s="337"/>
      <c r="TBT5" s="337"/>
      <c r="TBU5" s="337"/>
      <c r="TBV5" s="337"/>
      <c r="TBW5" s="337"/>
      <c r="TBX5" s="337"/>
      <c r="TBY5" s="337"/>
      <c r="TBZ5" s="337"/>
      <c r="TCA5" s="337"/>
      <c r="TCB5" s="337"/>
      <c r="TCC5" s="337"/>
      <c r="TCD5" s="337"/>
      <c r="TCE5" s="337"/>
      <c r="TCF5" s="337"/>
      <c r="TCG5" s="337"/>
      <c r="TCH5" s="337"/>
      <c r="TCI5" s="337"/>
      <c r="TCJ5" s="337"/>
      <c r="TCK5" s="337"/>
      <c r="TCL5" s="337"/>
      <c r="TCM5" s="337"/>
      <c r="TCN5" s="337"/>
      <c r="TCO5" s="337"/>
      <c r="TCP5" s="337"/>
      <c r="TCQ5" s="337"/>
      <c r="TCR5" s="337"/>
      <c r="TCS5" s="337"/>
      <c r="TCT5" s="337"/>
      <c r="TCU5" s="337"/>
      <c r="TCV5" s="337"/>
      <c r="TCW5" s="337"/>
      <c r="TCX5" s="337"/>
      <c r="TCY5" s="337"/>
      <c r="TCZ5" s="337"/>
      <c r="TDA5" s="337"/>
      <c r="TDB5" s="337"/>
      <c r="TDC5" s="337"/>
      <c r="TDD5" s="337"/>
      <c r="TDE5" s="337"/>
      <c r="TDF5" s="337"/>
      <c r="TDG5" s="337"/>
      <c r="TDH5" s="337"/>
      <c r="TDI5" s="337"/>
      <c r="TDJ5" s="337"/>
      <c r="TDK5" s="337"/>
      <c r="TDL5" s="337"/>
      <c r="TDM5" s="337"/>
      <c r="TDN5" s="337"/>
      <c r="TDO5" s="337"/>
      <c r="TDP5" s="337"/>
      <c r="TDQ5" s="337"/>
      <c r="TDR5" s="337"/>
      <c r="TDS5" s="337"/>
      <c r="TDT5" s="337"/>
      <c r="TDU5" s="337"/>
      <c r="TDV5" s="337"/>
      <c r="TDW5" s="337"/>
      <c r="TDX5" s="337"/>
      <c r="TDY5" s="337"/>
      <c r="TDZ5" s="337"/>
      <c r="TEA5" s="337"/>
      <c r="TEB5" s="337"/>
      <c r="TEC5" s="337"/>
      <c r="TED5" s="337"/>
      <c r="TEE5" s="337"/>
      <c r="TEF5" s="337"/>
      <c r="TEG5" s="337"/>
      <c r="TEH5" s="337"/>
      <c r="TEI5" s="337"/>
      <c r="TEJ5" s="337"/>
      <c r="TEK5" s="337"/>
      <c r="TEL5" s="337"/>
      <c r="TEM5" s="337"/>
      <c r="TEN5" s="337"/>
      <c r="TEO5" s="337"/>
      <c r="TEP5" s="337"/>
      <c r="TEQ5" s="337"/>
      <c r="TER5" s="337"/>
      <c r="TES5" s="337"/>
      <c r="TET5" s="337"/>
      <c r="TEU5" s="337"/>
      <c r="TEV5" s="337"/>
      <c r="TEW5" s="337"/>
      <c r="TEX5" s="337"/>
      <c r="TEY5" s="337"/>
      <c r="TEZ5" s="337"/>
      <c r="TFA5" s="337"/>
      <c r="TFB5" s="337"/>
      <c r="TFC5" s="337"/>
      <c r="TFD5" s="337"/>
      <c r="TFE5" s="337"/>
      <c r="TFF5" s="337"/>
      <c r="TFG5" s="337"/>
      <c r="TFH5" s="337"/>
      <c r="TFI5" s="337"/>
      <c r="TFJ5" s="337"/>
      <c r="TFK5" s="337"/>
      <c r="TFL5" s="337"/>
      <c r="TFM5" s="337"/>
      <c r="TFN5" s="337"/>
      <c r="TFO5" s="337"/>
      <c r="TFP5" s="337"/>
      <c r="TFQ5" s="337"/>
      <c r="TFR5" s="337"/>
      <c r="TFS5" s="337"/>
      <c r="TFT5" s="337"/>
      <c r="TFU5" s="337"/>
      <c r="TFV5" s="337"/>
      <c r="TFW5" s="337"/>
      <c r="TFX5" s="337"/>
      <c r="TFY5" s="337"/>
      <c r="TFZ5" s="337"/>
      <c r="TGA5" s="337"/>
      <c r="TGB5" s="337"/>
      <c r="TGC5" s="337"/>
      <c r="TGD5" s="337"/>
      <c r="TGE5" s="337"/>
      <c r="TGF5" s="337"/>
      <c r="TGG5" s="337"/>
      <c r="TGH5" s="337"/>
      <c r="TGI5" s="337"/>
      <c r="TGJ5" s="337"/>
      <c r="TGK5" s="337"/>
      <c r="TGL5" s="337"/>
      <c r="TGM5" s="337"/>
      <c r="TGN5" s="337"/>
      <c r="TGO5" s="337"/>
      <c r="TGP5" s="337"/>
      <c r="TGQ5" s="337"/>
      <c r="TGR5" s="337"/>
      <c r="TGS5" s="337"/>
      <c r="TGT5" s="337"/>
      <c r="TGU5" s="337"/>
      <c r="TGV5" s="337"/>
      <c r="TGW5" s="337"/>
      <c r="TGX5" s="337"/>
      <c r="TGY5" s="337"/>
      <c r="TGZ5" s="337"/>
      <c r="THA5" s="337"/>
      <c r="THB5" s="337"/>
      <c r="THC5" s="337"/>
      <c r="THD5" s="337"/>
      <c r="THE5" s="337"/>
      <c r="THF5" s="337"/>
      <c r="THG5" s="337"/>
      <c r="THH5" s="337"/>
      <c r="THI5" s="337"/>
      <c r="THJ5" s="337"/>
      <c r="THK5" s="337"/>
      <c r="THL5" s="337"/>
      <c r="THM5" s="337"/>
      <c r="THN5" s="337"/>
      <c r="THO5" s="337"/>
      <c r="THP5" s="337"/>
      <c r="THQ5" s="337"/>
      <c r="THR5" s="337"/>
      <c r="THS5" s="337"/>
      <c r="THT5" s="337"/>
      <c r="THU5" s="337"/>
      <c r="THV5" s="337"/>
      <c r="THW5" s="337"/>
      <c r="THX5" s="337"/>
      <c r="THY5" s="337"/>
      <c r="THZ5" s="337"/>
      <c r="TIA5" s="337"/>
      <c r="TIB5" s="337"/>
      <c r="TIC5" s="337"/>
      <c r="TID5" s="337"/>
      <c r="TIE5" s="337"/>
      <c r="TIF5" s="337"/>
      <c r="TIG5" s="337"/>
      <c r="TIH5" s="337"/>
      <c r="TII5" s="337"/>
      <c r="TIJ5" s="337"/>
      <c r="TIK5" s="337"/>
      <c r="TIL5" s="337"/>
      <c r="TIM5" s="337"/>
      <c r="TIN5" s="337"/>
      <c r="TIO5" s="337"/>
      <c r="TIP5" s="337"/>
      <c r="TIQ5" s="337"/>
      <c r="TIR5" s="337"/>
      <c r="TIS5" s="337"/>
      <c r="TIT5" s="337"/>
      <c r="TIU5" s="337"/>
      <c r="TIV5" s="337"/>
      <c r="TIW5" s="337"/>
      <c r="TIX5" s="337"/>
      <c r="TIY5" s="337"/>
      <c r="TIZ5" s="337"/>
      <c r="TJA5" s="337"/>
      <c r="TJB5" s="337"/>
      <c r="TJC5" s="337"/>
      <c r="TJD5" s="337"/>
      <c r="TJE5" s="337"/>
      <c r="TJF5" s="337"/>
      <c r="TJG5" s="337"/>
      <c r="TJH5" s="337"/>
      <c r="TJI5" s="337"/>
      <c r="TJJ5" s="337"/>
      <c r="TJK5" s="337"/>
      <c r="TJL5" s="337"/>
      <c r="TJM5" s="337"/>
      <c r="TJN5" s="337"/>
      <c r="TJO5" s="337"/>
      <c r="TJP5" s="337"/>
      <c r="TJQ5" s="337"/>
      <c r="TJR5" s="337"/>
      <c r="TJS5" s="337"/>
      <c r="TJT5" s="337"/>
      <c r="TJU5" s="337"/>
      <c r="TJV5" s="337"/>
      <c r="TJW5" s="337"/>
      <c r="TJX5" s="337"/>
      <c r="TJY5" s="337"/>
      <c r="TJZ5" s="337"/>
      <c r="TKA5" s="337"/>
      <c r="TKB5" s="337"/>
      <c r="TKC5" s="337"/>
      <c r="TKD5" s="337"/>
      <c r="TKE5" s="337"/>
      <c r="TKF5" s="337"/>
      <c r="TKG5" s="337"/>
      <c r="TKH5" s="337"/>
      <c r="TKI5" s="337"/>
      <c r="TKJ5" s="337"/>
      <c r="TKK5" s="337"/>
      <c r="TKL5" s="337"/>
      <c r="TKM5" s="337"/>
      <c r="TKN5" s="337"/>
      <c r="TKO5" s="337"/>
      <c r="TKP5" s="337"/>
      <c r="TKQ5" s="337"/>
      <c r="TKR5" s="337"/>
      <c r="TKS5" s="337"/>
      <c r="TKT5" s="337"/>
      <c r="TKU5" s="337"/>
      <c r="TKV5" s="337"/>
      <c r="TKW5" s="337"/>
      <c r="TKX5" s="337"/>
      <c r="TKY5" s="337"/>
      <c r="TKZ5" s="337"/>
      <c r="TLA5" s="337"/>
      <c r="TLB5" s="337"/>
      <c r="TLC5" s="337"/>
      <c r="TLD5" s="337"/>
      <c r="TLE5" s="337"/>
      <c r="TLF5" s="337"/>
      <c r="TLG5" s="337"/>
      <c r="TLH5" s="337"/>
      <c r="TLI5" s="337"/>
      <c r="TLJ5" s="337"/>
      <c r="TLK5" s="337"/>
      <c r="TLL5" s="337"/>
      <c r="TLM5" s="337"/>
      <c r="TLN5" s="337"/>
      <c r="TLO5" s="337"/>
      <c r="TLP5" s="337"/>
      <c r="TLQ5" s="337"/>
      <c r="TLR5" s="337"/>
      <c r="TLS5" s="337"/>
      <c r="TLT5" s="337"/>
      <c r="TLU5" s="337"/>
      <c r="TLV5" s="337"/>
      <c r="TLW5" s="337"/>
      <c r="TLX5" s="337"/>
      <c r="TLY5" s="337"/>
      <c r="TLZ5" s="337"/>
      <c r="TMA5" s="337"/>
      <c r="TMB5" s="337"/>
      <c r="TMC5" s="337"/>
      <c r="TMD5" s="337"/>
      <c r="TME5" s="337"/>
      <c r="TMF5" s="337"/>
      <c r="TMG5" s="337"/>
      <c r="TMH5" s="337"/>
      <c r="TMI5" s="337"/>
      <c r="TMJ5" s="337"/>
      <c r="TMK5" s="337"/>
      <c r="TML5" s="337"/>
      <c r="TMM5" s="337"/>
      <c r="TMN5" s="337"/>
      <c r="TMO5" s="337"/>
      <c r="TMP5" s="337"/>
      <c r="TMQ5" s="337"/>
      <c r="TMR5" s="337"/>
      <c r="TMS5" s="337"/>
      <c r="TMT5" s="337"/>
      <c r="TMU5" s="337"/>
      <c r="TMV5" s="337"/>
      <c r="TMW5" s="337"/>
      <c r="TMX5" s="337"/>
      <c r="TMY5" s="337"/>
      <c r="TMZ5" s="337"/>
      <c r="TNA5" s="337"/>
      <c r="TNB5" s="337"/>
      <c r="TNC5" s="337"/>
      <c r="TND5" s="337"/>
      <c r="TNE5" s="337"/>
      <c r="TNF5" s="337"/>
      <c r="TNG5" s="337"/>
      <c r="TNH5" s="337"/>
      <c r="TNI5" s="337"/>
      <c r="TNJ5" s="337"/>
      <c r="TNK5" s="337"/>
      <c r="TNL5" s="337"/>
      <c r="TNM5" s="337"/>
      <c r="TNN5" s="337"/>
      <c r="TNO5" s="337"/>
      <c r="TNP5" s="337"/>
      <c r="TNQ5" s="337"/>
      <c r="TNR5" s="337"/>
      <c r="TNS5" s="337"/>
      <c r="TNT5" s="337"/>
      <c r="TNU5" s="337"/>
      <c r="TNV5" s="337"/>
      <c r="TNW5" s="337"/>
      <c r="TNX5" s="337"/>
      <c r="TNY5" s="337"/>
      <c r="TNZ5" s="337"/>
      <c r="TOA5" s="337"/>
      <c r="TOB5" s="337"/>
      <c r="TOC5" s="337"/>
      <c r="TOD5" s="337"/>
      <c r="TOE5" s="337"/>
      <c r="TOF5" s="337"/>
      <c r="TOG5" s="337"/>
      <c r="TOH5" s="337"/>
      <c r="TOI5" s="337"/>
      <c r="TOJ5" s="337"/>
      <c r="TOK5" s="337"/>
      <c r="TOL5" s="337"/>
      <c r="TOM5" s="337"/>
      <c r="TON5" s="337"/>
      <c r="TOO5" s="337"/>
      <c r="TOP5" s="337"/>
      <c r="TOQ5" s="337"/>
      <c r="TOR5" s="337"/>
      <c r="TOS5" s="337"/>
      <c r="TOT5" s="337"/>
      <c r="TOU5" s="337"/>
      <c r="TOV5" s="337"/>
      <c r="TOW5" s="337"/>
      <c r="TOX5" s="337"/>
      <c r="TOY5" s="337"/>
      <c r="TOZ5" s="337"/>
      <c r="TPA5" s="337"/>
      <c r="TPB5" s="337"/>
      <c r="TPC5" s="337"/>
      <c r="TPD5" s="337"/>
      <c r="TPE5" s="337"/>
      <c r="TPF5" s="337"/>
      <c r="TPG5" s="337"/>
      <c r="TPH5" s="337"/>
      <c r="TPI5" s="337"/>
      <c r="TPJ5" s="337"/>
      <c r="TPK5" s="337"/>
      <c r="TPL5" s="337"/>
      <c r="TPM5" s="337"/>
      <c r="TPN5" s="337"/>
      <c r="TPO5" s="337"/>
      <c r="TPP5" s="337"/>
      <c r="TPQ5" s="337"/>
      <c r="TPR5" s="337"/>
      <c r="TPS5" s="337"/>
      <c r="TPT5" s="337"/>
      <c r="TPU5" s="337"/>
      <c r="TPV5" s="337"/>
      <c r="TPW5" s="337"/>
      <c r="TPX5" s="337"/>
      <c r="TPY5" s="337"/>
      <c r="TPZ5" s="337"/>
      <c r="TQA5" s="337"/>
      <c r="TQB5" s="337"/>
      <c r="TQC5" s="337"/>
      <c r="TQD5" s="337"/>
      <c r="TQE5" s="337"/>
      <c r="TQF5" s="337"/>
      <c r="TQG5" s="337"/>
      <c r="TQH5" s="337"/>
      <c r="TQI5" s="337"/>
      <c r="TQJ5" s="337"/>
      <c r="TQK5" s="337"/>
      <c r="TQL5" s="337"/>
      <c r="TQM5" s="337"/>
      <c r="TQN5" s="337"/>
      <c r="TQO5" s="337"/>
      <c r="TQP5" s="337"/>
      <c r="TQQ5" s="337"/>
      <c r="TQR5" s="337"/>
      <c r="TQS5" s="337"/>
      <c r="TQT5" s="337"/>
      <c r="TQU5" s="337"/>
      <c r="TQV5" s="337"/>
      <c r="TQW5" s="337"/>
      <c r="TQX5" s="337"/>
      <c r="TQY5" s="337"/>
      <c r="TQZ5" s="337"/>
      <c r="TRA5" s="337"/>
      <c r="TRB5" s="337"/>
      <c r="TRC5" s="337"/>
      <c r="TRD5" s="337"/>
      <c r="TRE5" s="337"/>
      <c r="TRF5" s="337"/>
      <c r="TRG5" s="337"/>
      <c r="TRH5" s="337"/>
      <c r="TRI5" s="337"/>
      <c r="TRJ5" s="337"/>
      <c r="TRK5" s="337"/>
      <c r="TRL5" s="337"/>
      <c r="TRM5" s="337"/>
      <c r="TRN5" s="337"/>
      <c r="TRO5" s="337"/>
      <c r="TRP5" s="337"/>
      <c r="TRQ5" s="337"/>
      <c r="TRR5" s="337"/>
      <c r="TRS5" s="337"/>
      <c r="TRT5" s="337"/>
      <c r="TRU5" s="337"/>
      <c r="TRV5" s="337"/>
      <c r="TRW5" s="337"/>
      <c r="TRX5" s="337"/>
      <c r="TRY5" s="337"/>
      <c r="TRZ5" s="337"/>
      <c r="TSA5" s="337"/>
      <c r="TSB5" s="337"/>
      <c r="TSC5" s="337"/>
      <c r="TSD5" s="337"/>
      <c r="TSE5" s="337"/>
      <c r="TSF5" s="337"/>
      <c r="TSG5" s="337"/>
      <c r="TSH5" s="337"/>
      <c r="TSI5" s="337"/>
      <c r="TSJ5" s="337"/>
      <c r="TSK5" s="337"/>
      <c r="TSL5" s="337"/>
      <c r="TSM5" s="337"/>
      <c r="TSN5" s="337"/>
      <c r="TSO5" s="337"/>
      <c r="TSP5" s="337"/>
      <c r="TSQ5" s="337"/>
      <c r="TSR5" s="337"/>
      <c r="TSS5" s="337"/>
      <c r="TST5" s="337"/>
      <c r="TSU5" s="337"/>
      <c r="TSV5" s="337"/>
      <c r="TSW5" s="337"/>
      <c r="TSX5" s="337"/>
      <c r="TSY5" s="337"/>
      <c r="TSZ5" s="337"/>
      <c r="TTA5" s="337"/>
      <c r="TTB5" s="337"/>
      <c r="TTC5" s="337"/>
      <c r="TTD5" s="337"/>
      <c r="TTE5" s="337"/>
      <c r="TTF5" s="337"/>
      <c r="TTG5" s="337"/>
      <c r="TTH5" s="337"/>
      <c r="TTI5" s="337"/>
      <c r="TTJ5" s="337"/>
      <c r="TTK5" s="337"/>
      <c r="TTL5" s="337"/>
      <c r="TTM5" s="337"/>
      <c r="TTN5" s="337"/>
      <c r="TTO5" s="337"/>
      <c r="TTP5" s="337"/>
      <c r="TTQ5" s="337"/>
      <c r="TTR5" s="337"/>
      <c r="TTS5" s="337"/>
      <c r="TTT5" s="337"/>
      <c r="TTU5" s="337"/>
      <c r="TTV5" s="337"/>
      <c r="TTW5" s="337"/>
      <c r="TTX5" s="337"/>
      <c r="TTY5" s="337"/>
      <c r="TTZ5" s="337"/>
      <c r="TUA5" s="337"/>
      <c r="TUB5" s="337"/>
      <c r="TUC5" s="337"/>
      <c r="TUD5" s="337"/>
      <c r="TUE5" s="337"/>
      <c r="TUF5" s="337"/>
      <c r="TUG5" s="337"/>
      <c r="TUH5" s="337"/>
      <c r="TUI5" s="337"/>
      <c r="TUJ5" s="337"/>
      <c r="TUK5" s="337"/>
      <c r="TUL5" s="337"/>
      <c r="TUM5" s="337"/>
      <c r="TUN5" s="337"/>
      <c r="TUO5" s="337"/>
      <c r="TUP5" s="337"/>
      <c r="TUQ5" s="337"/>
      <c r="TUR5" s="337"/>
      <c r="TUS5" s="337"/>
      <c r="TUT5" s="337"/>
      <c r="TUU5" s="337"/>
      <c r="TUV5" s="337"/>
      <c r="TUW5" s="337"/>
      <c r="TUX5" s="337"/>
      <c r="TUY5" s="337"/>
      <c r="TUZ5" s="337"/>
      <c r="TVA5" s="337"/>
      <c r="TVB5" s="337"/>
      <c r="TVC5" s="337"/>
      <c r="TVD5" s="337"/>
      <c r="TVE5" s="337"/>
      <c r="TVF5" s="337"/>
      <c r="TVG5" s="337"/>
      <c r="TVH5" s="337"/>
      <c r="TVI5" s="337"/>
      <c r="TVJ5" s="337"/>
      <c r="TVK5" s="337"/>
      <c r="TVL5" s="337"/>
      <c r="TVM5" s="337"/>
      <c r="TVN5" s="337"/>
      <c r="TVO5" s="337"/>
      <c r="TVP5" s="337"/>
      <c r="TVQ5" s="337"/>
      <c r="TVR5" s="337"/>
      <c r="TVS5" s="337"/>
      <c r="TVT5" s="337"/>
      <c r="TVU5" s="337"/>
      <c r="TVV5" s="337"/>
      <c r="TVW5" s="337"/>
      <c r="TVX5" s="337"/>
      <c r="TVY5" s="337"/>
      <c r="TVZ5" s="337"/>
      <c r="TWA5" s="337"/>
      <c r="TWB5" s="337"/>
      <c r="TWC5" s="337"/>
      <c r="TWD5" s="337"/>
      <c r="TWE5" s="337"/>
      <c r="TWF5" s="337"/>
      <c r="TWG5" s="337"/>
      <c r="TWH5" s="337"/>
      <c r="TWI5" s="337"/>
      <c r="TWJ5" s="337"/>
      <c r="TWK5" s="337"/>
      <c r="TWL5" s="337"/>
      <c r="TWM5" s="337"/>
      <c r="TWN5" s="337"/>
      <c r="TWO5" s="337"/>
      <c r="TWP5" s="337"/>
      <c r="TWQ5" s="337"/>
      <c r="TWR5" s="337"/>
      <c r="TWS5" s="337"/>
      <c r="TWT5" s="337"/>
      <c r="TWU5" s="337"/>
      <c r="TWV5" s="337"/>
      <c r="TWW5" s="337"/>
      <c r="TWX5" s="337"/>
      <c r="TWY5" s="337"/>
      <c r="TWZ5" s="337"/>
      <c r="TXA5" s="337"/>
      <c r="TXB5" s="337"/>
      <c r="TXC5" s="337"/>
      <c r="TXD5" s="337"/>
      <c r="TXE5" s="337"/>
      <c r="TXF5" s="337"/>
      <c r="TXG5" s="337"/>
      <c r="TXH5" s="337"/>
      <c r="TXI5" s="337"/>
      <c r="TXJ5" s="337"/>
      <c r="TXK5" s="337"/>
      <c r="TXL5" s="337"/>
      <c r="TXM5" s="337"/>
      <c r="TXN5" s="337"/>
      <c r="TXO5" s="337"/>
      <c r="TXP5" s="337"/>
      <c r="TXQ5" s="337"/>
      <c r="TXR5" s="337"/>
      <c r="TXS5" s="337"/>
      <c r="TXT5" s="337"/>
      <c r="TXU5" s="337"/>
      <c r="TXV5" s="337"/>
      <c r="TXW5" s="337"/>
      <c r="TXX5" s="337"/>
      <c r="TXY5" s="337"/>
      <c r="TXZ5" s="337"/>
      <c r="TYA5" s="337"/>
      <c r="TYB5" s="337"/>
      <c r="TYC5" s="337"/>
      <c r="TYD5" s="337"/>
      <c r="TYE5" s="337"/>
      <c r="TYF5" s="337"/>
      <c r="TYG5" s="337"/>
      <c r="TYH5" s="337"/>
      <c r="TYI5" s="337"/>
      <c r="TYJ5" s="337"/>
      <c r="TYK5" s="337"/>
      <c r="TYL5" s="337"/>
      <c r="TYM5" s="337"/>
      <c r="TYN5" s="337"/>
      <c r="TYO5" s="337"/>
      <c r="TYP5" s="337"/>
      <c r="TYQ5" s="337"/>
      <c r="TYR5" s="337"/>
      <c r="TYS5" s="337"/>
      <c r="TYT5" s="337"/>
      <c r="TYU5" s="337"/>
      <c r="TYV5" s="337"/>
      <c r="TYW5" s="337"/>
      <c r="TYX5" s="337"/>
      <c r="TYY5" s="337"/>
      <c r="TYZ5" s="337"/>
      <c r="TZA5" s="337"/>
      <c r="TZB5" s="337"/>
      <c r="TZC5" s="337"/>
      <c r="TZD5" s="337"/>
      <c r="TZE5" s="337"/>
      <c r="TZF5" s="337"/>
      <c r="TZG5" s="337"/>
      <c r="TZH5" s="337"/>
      <c r="TZI5" s="337"/>
      <c r="TZJ5" s="337"/>
      <c r="TZK5" s="337"/>
      <c r="TZL5" s="337"/>
      <c r="TZM5" s="337"/>
      <c r="TZN5" s="337"/>
      <c r="TZO5" s="337"/>
      <c r="TZP5" s="337"/>
      <c r="TZQ5" s="337"/>
      <c r="TZR5" s="337"/>
      <c r="TZS5" s="337"/>
      <c r="TZT5" s="337"/>
      <c r="TZU5" s="337"/>
      <c r="TZV5" s="337"/>
      <c r="TZW5" s="337"/>
      <c r="TZX5" s="337"/>
      <c r="TZY5" s="337"/>
      <c r="TZZ5" s="337"/>
      <c r="UAA5" s="337"/>
      <c r="UAB5" s="337"/>
      <c r="UAC5" s="337"/>
      <c r="UAD5" s="337"/>
      <c r="UAE5" s="337"/>
      <c r="UAF5" s="337"/>
      <c r="UAG5" s="337"/>
      <c r="UAH5" s="337"/>
      <c r="UAI5" s="337"/>
      <c r="UAJ5" s="337"/>
      <c r="UAK5" s="337"/>
      <c r="UAL5" s="337"/>
      <c r="UAM5" s="337"/>
      <c r="UAN5" s="337"/>
      <c r="UAO5" s="337"/>
      <c r="UAP5" s="337"/>
      <c r="UAQ5" s="337"/>
      <c r="UAR5" s="337"/>
      <c r="UAS5" s="337"/>
      <c r="UAT5" s="337"/>
      <c r="UAU5" s="337"/>
      <c r="UAV5" s="337"/>
      <c r="UAW5" s="337"/>
      <c r="UAX5" s="337"/>
      <c r="UAY5" s="337"/>
      <c r="UAZ5" s="337"/>
      <c r="UBA5" s="337"/>
      <c r="UBB5" s="337"/>
      <c r="UBC5" s="337"/>
      <c r="UBD5" s="337"/>
      <c r="UBE5" s="337"/>
      <c r="UBF5" s="337"/>
      <c r="UBG5" s="337"/>
      <c r="UBH5" s="337"/>
      <c r="UBI5" s="337"/>
      <c r="UBJ5" s="337"/>
      <c r="UBK5" s="337"/>
      <c r="UBL5" s="337"/>
      <c r="UBM5" s="337"/>
      <c r="UBN5" s="337"/>
      <c r="UBO5" s="337"/>
      <c r="UBP5" s="337"/>
      <c r="UBQ5" s="337"/>
      <c r="UBR5" s="337"/>
      <c r="UBS5" s="337"/>
      <c r="UBT5" s="337"/>
      <c r="UBU5" s="337"/>
      <c r="UBV5" s="337"/>
      <c r="UBW5" s="337"/>
      <c r="UBX5" s="337"/>
      <c r="UBY5" s="337"/>
      <c r="UBZ5" s="337"/>
      <c r="UCA5" s="337"/>
      <c r="UCB5" s="337"/>
      <c r="UCC5" s="337"/>
      <c r="UCD5" s="337"/>
      <c r="UCE5" s="337"/>
      <c r="UCF5" s="337"/>
      <c r="UCG5" s="337"/>
      <c r="UCH5" s="337"/>
      <c r="UCI5" s="337"/>
      <c r="UCJ5" s="337"/>
      <c r="UCK5" s="337"/>
      <c r="UCL5" s="337"/>
      <c r="UCM5" s="337"/>
      <c r="UCN5" s="337"/>
      <c r="UCO5" s="337"/>
      <c r="UCP5" s="337"/>
      <c r="UCQ5" s="337"/>
      <c r="UCR5" s="337"/>
      <c r="UCS5" s="337"/>
      <c r="UCT5" s="337"/>
      <c r="UCU5" s="337"/>
      <c r="UCV5" s="337"/>
      <c r="UCW5" s="337"/>
      <c r="UCX5" s="337"/>
      <c r="UCY5" s="337"/>
      <c r="UCZ5" s="337"/>
      <c r="UDA5" s="337"/>
      <c r="UDB5" s="337"/>
      <c r="UDC5" s="337"/>
      <c r="UDD5" s="337"/>
      <c r="UDE5" s="337"/>
      <c r="UDF5" s="337"/>
      <c r="UDG5" s="337"/>
      <c r="UDH5" s="337"/>
      <c r="UDI5" s="337"/>
      <c r="UDJ5" s="337"/>
      <c r="UDK5" s="337"/>
      <c r="UDL5" s="337"/>
      <c r="UDM5" s="337"/>
      <c r="UDN5" s="337"/>
      <c r="UDO5" s="337"/>
      <c r="UDP5" s="337"/>
      <c r="UDQ5" s="337"/>
      <c r="UDR5" s="337"/>
      <c r="UDS5" s="337"/>
      <c r="UDT5" s="337"/>
      <c r="UDU5" s="337"/>
      <c r="UDV5" s="337"/>
      <c r="UDW5" s="337"/>
      <c r="UDX5" s="337"/>
      <c r="UDY5" s="337"/>
      <c r="UDZ5" s="337"/>
      <c r="UEA5" s="337"/>
      <c r="UEB5" s="337"/>
      <c r="UEC5" s="337"/>
      <c r="UED5" s="337"/>
      <c r="UEE5" s="337"/>
      <c r="UEF5" s="337"/>
      <c r="UEG5" s="337"/>
      <c r="UEH5" s="337"/>
      <c r="UEI5" s="337"/>
      <c r="UEJ5" s="337"/>
      <c r="UEK5" s="337"/>
      <c r="UEL5" s="337"/>
      <c r="UEM5" s="337"/>
      <c r="UEN5" s="337"/>
      <c r="UEO5" s="337"/>
      <c r="UEP5" s="337"/>
      <c r="UEQ5" s="337"/>
      <c r="UER5" s="337"/>
      <c r="UES5" s="337"/>
      <c r="UET5" s="337"/>
      <c r="UEU5" s="337"/>
      <c r="UEV5" s="337"/>
      <c r="UEW5" s="337"/>
      <c r="UEX5" s="337"/>
      <c r="UEY5" s="337"/>
      <c r="UEZ5" s="337"/>
      <c r="UFA5" s="337"/>
      <c r="UFB5" s="337"/>
      <c r="UFC5" s="337"/>
      <c r="UFD5" s="337"/>
      <c r="UFE5" s="337"/>
      <c r="UFF5" s="337"/>
      <c r="UFG5" s="337"/>
      <c r="UFH5" s="337"/>
      <c r="UFI5" s="337"/>
      <c r="UFJ5" s="337"/>
      <c r="UFK5" s="337"/>
      <c r="UFL5" s="337"/>
      <c r="UFM5" s="337"/>
      <c r="UFN5" s="337"/>
      <c r="UFO5" s="337"/>
      <c r="UFP5" s="337"/>
      <c r="UFQ5" s="337"/>
      <c r="UFR5" s="337"/>
      <c r="UFS5" s="337"/>
      <c r="UFT5" s="337"/>
      <c r="UFU5" s="337"/>
      <c r="UFV5" s="337"/>
      <c r="UFW5" s="337"/>
      <c r="UFX5" s="337"/>
      <c r="UFY5" s="337"/>
      <c r="UFZ5" s="337"/>
      <c r="UGA5" s="337"/>
      <c r="UGB5" s="337"/>
      <c r="UGC5" s="337"/>
      <c r="UGD5" s="337"/>
      <c r="UGE5" s="337"/>
      <c r="UGF5" s="337"/>
      <c r="UGG5" s="337"/>
      <c r="UGH5" s="337"/>
      <c r="UGI5" s="337"/>
      <c r="UGJ5" s="337"/>
      <c r="UGK5" s="337"/>
      <c r="UGL5" s="337"/>
      <c r="UGM5" s="337"/>
      <c r="UGN5" s="337"/>
      <c r="UGO5" s="337"/>
      <c r="UGP5" s="337"/>
      <c r="UGQ5" s="337"/>
      <c r="UGR5" s="337"/>
      <c r="UGS5" s="337"/>
      <c r="UGT5" s="337"/>
      <c r="UGU5" s="337"/>
      <c r="UGV5" s="337"/>
      <c r="UGW5" s="337"/>
      <c r="UGX5" s="337"/>
      <c r="UGY5" s="337"/>
      <c r="UGZ5" s="337"/>
      <c r="UHA5" s="337"/>
      <c r="UHB5" s="337"/>
      <c r="UHC5" s="337"/>
      <c r="UHD5" s="337"/>
      <c r="UHE5" s="337"/>
      <c r="UHF5" s="337"/>
      <c r="UHG5" s="337"/>
      <c r="UHH5" s="337"/>
      <c r="UHI5" s="337"/>
      <c r="UHJ5" s="337"/>
      <c r="UHK5" s="337"/>
      <c r="UHL5" s="337"/>
      <c r="UHM5" s="337"/>
      <c r="UHN5" s="337"/>
      <c r="UHO5" s="337"/>
      <c r="UHP5" s="337"/>
      <c r="UHQ5" s="337"/>
      <c r="UHR5" s="337"/>
      <c r="UHS5" s="337"/>
      <c r="UHT5" s="337"/>
      <c r="UHU5" s="337"/>
      <c r="UHV5" s="337"/>
      <c r="UHW5" s="337"/>
      <c r="UHX5" s="337"/>
      <c r="UHY5" s="337"/>
      <c r="UHZ5" s="337"/>
      <c r="UIA5" s="337"/>
      <c r="UIB5" s="337"/>
      <c r="UIC5" s="337"/>
      <c r="UID5" s="337"/>
      <c r="UIE5" s="337"/>
      <c r="UIF5" s="337"/>
      <c r="UIG5" s="337"/>
      <c r="UIH5" s="337"/>
      <c r="UII5" s="337"/>
      <c r="UIJ5" s="337"/>
      <c r="UIK5" s="337"/>
      <c r="UIL5" s="337"/>
      <c r="UIM5" s="337"/>
      <c r="UIN5" s="337"/>
      <c r="UIO5" s="337"/>
      <c r="UIP5" s="337"/>
      <c r="UIQ5" s="337"/>
      <c r="UIR5" s="337"/>
      <c r="UIS5" s="337"/>
      <c r="UIT5" s="337"/>
      <c r="UIU5" s="337"/>
      <c r="UIV5" s="337"/>
      <c r="UIW5" s="337"/>
      <c r="UIX5" s="337"/>
      <c r="UIY5" s="337"/>
      <c r="UIZ5" s="337"/>
      <c r="UJA5" s="337"/>
      <c r="UJB5" s="337"/>
      <c r="UJC5" s="337"/>
      <c r="UJD5" s="337"/>
      <c r="UJE5" s="337"/>
      <c r="UJF5" s="337"/>
      <c r="UJG5" s="337"/>
      <c r="UJH5" s="337"/>
      <c r="UJI5" s="337"/>
      <c r="UJJ5" s="337"/>
      <c r="UJK5" s="337"/>
      <c r="UJL5" s="337"/>
      <c r="UJM5" s="337"/>
      <c r="UJN5" s="337"/>
      <c r="UJO5" s="337"/>
      <c r="UJP5" s="337"/>
      <c r="UJQ5" s="337"/>
      <c r="UJR5" s="337"/>
      <c r="UJS5" s="337"/>
      <c r="UJT5" s="337"/>
      <c r="UJU5" s="337"/>
      <c r="UJV5" s="337"/>
      <c r="UJW5" s="337"/>
      <c r="UJX5" s="337"/>
      <c r="UJY5" s="337"/>
      <c r="UJZ5" s="337"/>
      <c r="UKA5" s="337"/>
      <c r="UKB5" s="337"/>
      <c r="UKC5" s="337"/>
      <c r="UKD5" s="337"/>
      <c r="UKE5" s="337"/>
      <c r="UKF5" s="337"/>
      <c r="UKG5" s="337"/>
      <c r="UKH5" s="337"/>
      <c r="UKI5" s="337"/>
      <c r="UKJ5" s="337"/>
      <c r="UKK5" s="337"/>
      <c r="UKL5" s="337"/>
      <c r="UKM5" s="337"/>
      <c r="UKN5" s="337"/>
      <c r="UKO5" s="337"/>
      <c r="UKP5" s="337"/>
      <c r="UKQ5" s="337"/>
      <c r="UKR5" s="337"/>
      <c r="UKS5" s="337"/>
      <c r="UKT5" s="337"/>
      <c r="UKU5" s="337"/>
      <c r="UKV5" s="337"/>
      <c r="UKW5" s="337"/>
      <c r="UKX5" s="337"/>
      <c r="UKY5" s="337"/>
      <c r="UKZ5" s="337"/>
      <c r="ULA5" s="337"/>
      <c r="ULB5" s="337"/>
      <c r="ULC5" s="337"/>
      <c r="ULD5" s="337"/>
      <c r="ULE5" s="337"/>
      <c r="ULF5" s="337"/>
      <c r="ULG5" s="337"/>
      <c r="ULH5" s="337"/>
      <c r="ULI5" s="337"/>
      <c r="ULJ5" s="337"/>
      <c r="ULK5" s="337"/>
      <c r="ULL5" s="337"/>
      <c r="ULM5" s="337"/>
      <c r="ULN5" s="337"/>
      <c r="ULO5" s="337"/>
      <c r="ULP5" s="337"/>
      <c r="ULQ5" s="337"/>
      <c r="ULR5" s="337"/>
      <c r="ULS5" s="337"/>
      <c r="ULT5" s="337"/>
      <c r="ULU5" s="337"/>
      <c r="ULV5" s="337"/>
      <c r="ULW5" s="337"/>
      <c r="ULX5" s="337"/>
      <c r="ULY5" s="337"/>
      <c r="ULZ5" s="337"/>
      <c r="UMA5" s="337"/>
      <c r="UMB5" s="337"/>
      <c r="UMC5" s="337"/>
      <c r="UMD5" s="337"/>
      <c r="UME5" s="337"/>
      <c r="UMF5" s="337"/>
      <c r="UMG5" s="337"/>
      <c r="UMH5" s="337"/>
      <c r="UMI5" s="337"/>
      <c r="UMJ5" s="337"/>
      <c r="UMK5" s="337"/>
      <c r="UML5" s="337"/>
      <c r="UMM5" s="337"/>
      <c r="UMN5" s="337"/>
      <c r="UMO5" s="337"/>
      <c r="UMP5" s="337"/>
      <c r="UMQ5" s="337"/>
      <c r="UMR5" s="337"/>
      <c r="UMS5" s="337"/>
      <c r="UMT5" s="337"/>
      <c r="UMU5" s="337"/>
      <c r="UMV5" s="337"/>
      <c r="UMW5" s="337"/>
      <c r="UMX5" s="337"/>
      <c r="UMY5" s="337"/>
      <c r="UMZ5" s="337"/>
      <c r="UNA5" s="337"/>
      <c r="UNB5" s="337"/>
      <c r="UNC5" s="337"/>
      <c r="UND5" s="337"/>
      <c r="UNE5" s="337"/>
      <c r="UNF5" s="337"/>
      <c r="UNG5" s="337"/>
      <c r="UNH5" s="337"/>
      <c r="UNI5" s="337"/>
      <c r="UNJ5" s="337"/>
      <c r="UNK5" s="337"/>
      <c r="UNL5" s="337"/>
      <c r="UNM5" s="337"/>
      <c r="UNN5" s="337"/>
      <c r="UNO5" s="337"/>
      <c r="UNP5" s="337"/>
      <c r="UNQ5" s="337"/>
      <c r="UNR5" s="337"/>
      <c r="UNS5" s="337"/>
      <c r="UNT5" s="337"/>
      <c r="UNU5" s="337"/>
      <c r="UNV5" s="337"/>
      <c r="UNW5" s="337"/>
      <c r="UNX5" s="337"/>
      <c r="UNY5" s="337"/>
      <c r="UNZ5" s="337"/>
      <c r="UOA5" s="337"/>
      <c r="UOB5" s="337"/>
      <c r="UOC5" s="337"/>
      <c r="UOD5" s="337"/>
      <c r="UOE5" s="337"/>
      <c r="UOF5" s="337"/>
      <c r="UOG5" s="337"/>
      <c r="UOH5" s="337"/>
      <c r="UOI5" s="337"/>
      <c r="UOJ5" s="337"/>
      <c r="UOK5" s="337"/>
      <c r="UOL5" s="337"/>
      <c r="UOM5" s="337"/>
      <c r="UON5" s="337"/>
      <c r="UOO5" s="337"/>
      <c r="UOP5" s="337"/>
      <c r="UOQ5" s="337"/>
      <c r="UOR5" s="337"/>
      <c r="UOS5" s="337"/>
      <c r="UOT5" s="337"/>
      <c r="UOU5" s="337"/>
      <c r="UOV5" s="337"/>
      <c r="UOW5" s="337"/>
      <c r="UOX5" s="337"/>
      <c r="UOY5" s="337"/>
      <c r="UOZ5" s="337"/>
      <c r="UPA5" s="337"/>
      <c r="UPB5" s="337"/>
      <c r="UPC5" s="337"/>
      <c r="UPD5" s="337"/>
      <c r="UPE5" s="337"/>
      <c r="UPF5" s="337"/>
      <c r="UPG5" s="337"/>
      <c r="UPH5" s="337"/>
      <c r="UPI5" s="337"/>
      <c r="UPJ5" s="337"/>
      <c r="UPK5" s="337"/>
      <c r="UPL5" s="337"/>
      <c r="UPM5" s="337"/>
      <c r="UPN5" s="337"/>
      <c r="UPO5" s="337"/>
      <c r="UPP5" s="337"/>
      <c r="UPQ5" s="337"/>
      <c r="UPR5" s="337"/>
      <c r="UPS5" s="337"/>
      <c r="UPT5" s="337"/>
      <c r="UPU5" s="337"/>
      <c r="UPV5" s="337"/>
      <c r="UPW5" s="337"/>
      <c r="UPX5" s="337"/>
      <c r="UPY5" s="337"/>
      <c r="UPZ5" s="337"/>
      <c r="UQA5" s="337"/>
      <c r="UQB5" s="337"/>
      <c r="UQC5" s="337"/>
      <c r="UQD5" s="337"/>
      <c r="UQE5" s="337"/>
      <c r="UQF5" s="337"/>
      <c r="UQG5" s="337"/>
      <c r="UQH5" s="337"/>
      <c r="UQI5" s="337"/>
      <c r="UQJ5" s="337"/>
      <c r="UQK5" s="337"/>
      <c r="UQL5" s="337"/>
      <c r="UQM5" s="337"/>
      <c r="UQN5" s="337"/>
      <c r="UQO5" s="337"/>
      <c r="UQP5" s="337"/>
      <c r="UQQ5" s="337"/>
      <c r="UQR5" s="337"/>
      <c r="UQS5" s="337"/>
      <c r="UQT5" s="337"/>
      <c r="UQU5" s="337"/>
      <c r="UQV5" s="337"/>
      <c r="UQW5" s="337"/>
      <c r="UQX5" s="337"/>
      <c r="UQY5" s="337"/>
      <c r="UQZ5" s="337"/>
      <c r="URA5" s="337"/>
      <c r="URB5" s="337"/>
      <c r="URC5" s="337"/>
      <c r="URD5" s="337"/>
      <c r="URE5" s="337"/>
      <c r="URF5" s="337"/>
      <c r="URG5" s="337"/>
      <c r="URH5" s="337"/>
      <c r="URI5" s="337"/>
      <c r="URJ5" s="337"/>
      <c r="URK5" s="337"/>
      <c r="URL5" s="337"/>
      <c r="URM5" s="337"/>
      <c r="URN5" s="337"/>
      <c r="URO5" s="337"/>
      <c r="URP5" s="337"/>
      <c r="URQ5" s="337"/>
      <c r="URR5" s="337"/>
      <c r="URS5" s="337"/>
      <c r="URT5" s="337"/>
      <c r="URU5" s="337"/>
      <c r="URV5" s="337"/>
      <c r="URW5" s="337"/>
      <c r="URX5" s="337"/>
      <c r="URY5" s="337"/>
      <c r="URZ5" s="337"/>
      <c r="USA5" s="337"/>
      <c r="USB5" s="337"/>
      <c r="USC5" s="337"/>
      <c r="USD5" s="337"/>
      <c r="USE5" s="337"/>
      <c r="USF5" s="337"/>
      <c r="USG5" s="337"/>
      <c r="USH5" s="337"/>
      <c r="USI5" s="337"/>
      <c r="USJ5" s="337"/>
      <c r="USK5" s="337"/>
      <c r="USL5" s="337"/>
      <c r="USM5" s="337"/>
      <c r="USN5" s="337"/>
      <c r="USO5" s="337"/>
      <c r="USP5" s="337"/>
      <c r="USQ5" s="337"/>
      <c r="USR5" s="337"/>
      <c r="USS5" s="337"/>
      <c r="UST5" s="337"/>
      <c r="USU5" s="337"/>
      <c r="USV5" s="337"/>
      <c r="USW5" s="337"/>
      <c r="USX5" s="337"/>
      <c r="USY5" s="337"/>
      <c r="USZ5" s="337"/>
      <c r="UTA5" s="337"/>
      <c r="UTB5" s="337"/>
      <c r="UTC5" s="337"/>
      <c r="UTD5" s="337"/>
      <c r="UTE5" s="337"/>
      <c r="UTF5" s="337"/>
      <c r="UTG5" s="337"/>
      <c r="UTH5" s="337"/>
      <c r="UTI5" s="337"/>
      <c r="UTJ5" s="337"/>
      <c r="UTK5" s="337"/>
      <c r="UTL5" s="337"/>
      <c r="UTM5" s="337"/>
      <c r="UTN5" s="337"/>
      <c r="UTO5" s="337"/>
      <c r="UTP5" s="337"/>
      <c r="UTQ5" s="337"/>
      <c r="UTR5" s="337"/>
      <c r="UTS5" s="337"/>
      <c r="UTT5" s="337"/>
      <c r="UTU5" s="337"/>
      <c r="UTV5" s="337"/>
      <c r="UTW5" s="337"/>
      <c r="UTX5" s="337"/>
      <c r="UTY5" s="337"/>
      <c r="UTZ5" s="337"/>
      <c r="UUA5" s="337"/>
      <c r="UUB5" s="337"/>
      <c r="UUC5" s="337"/>
      <c r="UUD5" s="337"/>
      <c r="UUE5" s="337"/>
      <c r="UUF5" s="337"/>
      <c r="UUG5" s="337"/>
      <c r="UUH5" s="337"/>
      <c r="UUI5" s="337"/>
      <c r="UUJ5" s="337"/>
      <c r="UUK5" s="337"/>
      <c r="UUL5" s="337"/>
      <c r="UUM5" s="337"/>
      <c r="UUN5" s="337"/>
      <c r="UUO5" s="337"/>
      <c r="UUP5" s="337"/>
      <c r="UUQ5" s="337"/>
      <c r="UUR5" s="337"/>
      <c r="UUS5" s="337"/>
      <c r="UUT5" s="337"/>
      <c r="UUU5" s="337"/>
      <c r="UUV5" s="337"/>
      <c r="UUW5" s="337"/>
      <c r="UUX5" s="337"/>
      <c r="UUY5" s="337"/>
      <c r="UUZ5" s="337"/>
      <c r="UVA5" s="337"/>
      <c r="UVB5" s="337"/>
      <c r="UVC5" s="337"/>
      <c r="UVD5" s="337"/>
      <c r="UVE5" s="337"/>
      <c r="UVF5" s="337"/>
      <c r="UVG5" s="337"/>
      <c r="UVH5" s="337"/>
      <c r="UVI5" s="337"/>
      <c r="UVJ5" s="337"/>
      <c r="UVK5" s="337"/>
      <c r="UVL5" s="337"/>
      <c r="UVM5" s="337"/>
      <c r="UVN5" s="337"/>
      <c r="UVO5" s="337"/>
      <c r="UVP5" s="337"/>
      <c r="UVQ5" s="337"/>
      <c r="UVR5" s="337"/>
      <c r="UVS5" s="337"/>
      <c r="UVT5" s="337"/>
      <c r="UVU5" s="337"/>
      <c r="UVV5" s="337"/>
      <c r="UVW5" s="337"/>
      <c r="UVX5" s="337"/>
      <c r="UVY5" s="337"/>
      <c r="UVZ5" s="337"/>
      <c r="UWA5" s="337"/>
      <c r="UWB5" s="337"/>
      <c r="UWC5" s="337"/>
      <c r="UWD5" s="337"/>
      <c r="UWE5" s="337"/>
      <c r="UWF5" s="337"/>
      <c r="UWG5" s="337"/>
      <c r="UWH5" s="337"/>
      <c r="UWI5" s="337"/>
      <c r="UWJ5" s="337"/>
      <c r="UWK5" s="337"/>
      <c r="UWL5" s="337"/>
      <c r="UWM5" s="337"/>
      <c r="UWN5" s="337"/>
      <c r="UWO5" s="337"/>
      <c r="UWP5" s="337"/>
      <c r="UWQ5" s="337"/>
      <c r="UWR5" s="337"/>
      <c r="UWS5" s="337"/>
      <c r="UWT5" s="337"/>
      <c r="UWU5" s="337"/>
      <c r="UWV5" s="337"/>
      <c r="UWW5" s="337"/>
      <c r="UWX5" s="337"/>
      <c r="UWY5" s="337"/>
      <c r="UWZ5" s="337"/>
      <c r="UXA5" s="337"/>
      <c r="UXB5" s="337"/>
      <c r="UXC5" s="337"/>
      <c r="UXD5" s="337"/>
      <c r="UXE5" s="337"/>
      <c r="UXF5" s="337"/>
      <c r="UXG5" s="337"/>
      <c r="UXH5" s="337"/>
      <c r="UXI5" s="337"/>
      <c r="UXJ5" s="337"/>
      <c r="UXK5" s="337"/>
      <c r="UXL5" s="337"/>
      <c r="UXM5" s="337"/>
      <c r="UXN5" s="337"/>
      <c r="UXO5" s="337"/>
      <c r="UXP5" s="337"/>
      <c r="UXQ5" s="337"/>
      <c r="UXR5" s="337"/>
      <c r="UXS5" s="337"/>
      <c r="UXT5" s="337"/>
      <c r="UXU5" s="337"/>
      <c r="UXV5" s="337"/>
      <c r="UXW5" s="337"/>
      <c r="UXX5" s="337"/>
      <c r="UXY5" s="337"/>
      <c r="UXZ5" s="337"/>
      <c r="UYA5" s="337"/>
      <c r="UYB5" s="337"/>
      <c r="UYC5" s="337"/>
      <c r="UYD5" s="337"/>
      <c r="UYE5" s="337"/>
      <c r="UYF5" s="337"/>
      <c r="UYG5" s="337"/>
      <c r="UYH5" s="337"/>
      <c r="UYI5" s="337"/>
      <c r="UYJ5" s="337"/>
      <c r="UYK5" s="337"/>
      <c r="UYL5" s="337"/>
      <c r="UYM5" s="337"/>
      <c r="UYN5" s="337"/>
      <c r="UYO5" s="337"/>
      <c r="UYP5" s="337"/>
      <c r="UYQ5" s="337"/>
      <c r="UYR5" s="337"/>
      <c r="UYS5" s="337"/>
      <c r="UYT5" s="337"/>
      <c r="UYU5" s="337"/>
      <c r="UYV5" s="337"/>
      <c r="UYW5" s="337"/>
      <c r="UYX5" s="337"/>
      <c r="UYY5" s="337"/>
      <c r="UYZ5" s="337"/>
      <c r="UZA5" s="337"/>
      <c r="UZB5" s="337"/>
      <c r="UZC5" s="337"/>
      <c r="UZD5" s="337"/>
      <c r="UZE5" s="337"/>
      <c r="UZF5" s="337"/>
      <c r="UZG5" s="337"/>
      <c r="UZH5" s="337"/>
      <c r="UZI5" s="337"/>
      <c r="UZJ5" s="337"/>
      <c r="UZK5" s="337"/>
      <c r="UZL5" s="337"/>
      <c r="UZM5" s="337"/>
      <c r="UZN5" s="337"/>
      <c r="UZO5" s="337"/>
      <c r="UZP5" s="337"/>
      <c r="UZQ5" s="337"/>
      <c r="UZR5" s="337"/>
      <c r="UZS5" s="337"/>
      <c r="UZT5" s="337"/>
      <c r="UZU5" s="337"/>
      <c r="UZV5" s="337"/>
      <c r="UZW5" s="337"/>
      <c r="UZX5" s="337"/>
      <c r="UZY5" s="337"/>
      <c r="UZZ5" s="337"/>
      <c r="VAA5" s="337"/>
      <c r="VAB5" s="337"/>
      <c r="VAC5" s="337"/>
      <c r="VAD5" s="337"/>
      <c r="VAE5" s="337"/>
      <c r="VAF5" s="337"/>
      <c r="VAG5" s="337"/>
      <c r="VAH5" s="337"/>
      <c r="VAI5" s="337"/>
      <c r="VAJ5" s="337"/>
      <c r="VAK5" s="337"/>
      <c r="VAL5" s="337"/>
      <c r="VAM5" s="337"/>
      <c r="VAN5" s="337"/>
      <c r="VAO5" s="337"/>
      <c r="VAP5" s="337"/>
      <c r="VAQ5" s="337"/>
      <c r="VAR5" s="337"/>
      <c r="VAS5" s="337"/>
      <c r="VAT5" s="337"/>
      <c r="VAU5" s="337"/>
      <c r="VAV5" s="337"/>
      <c r="VAW5" s="337"/>
      <c r="VAX5" s="337"/>
      <c r="VAY5" s="337"/>
      <c r="VAZ5" s="337"/>
      <c r="VBA5" s="337"/>
      <c r="VBB5" s="337"/>
      <c r="VBC5" s="337"/>
      <c r="VBD5" s="337"/>
      <c r="VBE5" s="337"/>
      <c r="VBF5" s="337"/>
      <c r="VBG5" s="337"/>
      <c r="VBH5" s="337"/>
      <c r="VBI5" s="337"/>
      <c r="VBJ5" s="337"/>
      <c r="VBK5" s="337"/>
      <c r="VBL5" s="337"/>
      <c r="VBM5" s="337"/>
      <c r="VBN5" s="337"/>
      <c r="VBO5" s="337"/>
      <c r="VBP5" s="337"/>
      <c r="VBQ5" s="337"/>
      <c r="VBR5" s="337"/>
      <c r="VBS5" s="337"/>
      <c r="VBT5" s="337"/>
      <c r="VBU5" s="337"/>
      <c r="VBV5" s="337"/>
      <c r="VBW5" s="337"/>
      <c r="VBX5" s="337"/>
      <c r="VBY5" s="337"/>
      <c r="VBZ5" s="337"/>
      <c r="VCA5" s="337"/>
      <c r="VCB5" s="337"/>
      <c r="VCC5" s="337"/>
      <c r="VCD5" s="337"/>
      <c r="VCE5" s="337"/>
      <c r="VCF5" s="337"/>
      <c r="VCG5" s="337"/>
      <c r="VCH5" s="337"/>
      <c r="VCI5" s="337"/>
      <c r="VCJ5" s="337"/>
      <c r="VCK5" s="337"/>
      <c r="VCL5" s="337"/>
      <c r="VCM5" s="337"/>
      <c r="VCN5" s="337"/>
      <c r="VCO5" s="337"/>
      <c r="VCP5" s="337"/>
      <c r="VCQ5" s="337"/>
      <c r="VCR5" s="337"/>
      <c r="VCS5" s="337"/>
      <c r="VCT5" s="337"/>
      <c r="VCU5" s="337"/>
      <c r="VCV5" s="337"/>
      <c r="VCW5" s="337"/>
      <c r="VCX5" s="337"/>
      <c r="VCY5" s="337"/>
      <c r="VCZ5" s="337"/>
      <c r="VDA5" s="337"/>
      <c r="VDB5" s="337"/>
      <c r="VDC5" s="337"/>
      <c r="VDD5" s="337"/>
      <c r="VDE5" s="337"/>
      <c r="VDF5" s="337"/>
      <c r="VDG5" s="337"/>
      <c r="VDH5" s="337"/>
      <c r="VDI5" s="337"/>
      <c r="VDJ5" s="337"/>
      <c r="VDK5" s="337"/>
      <c r="VDL5" s="337"/>
      <c r="VDM5" s="337"/>
      <c r="VDN5" s="337"/>
      <c r="VDO5" s="337"/>
      <c r="VDP5" s="337"/>
      <c r="VDQ5" s="337"/>
      <c r="VDR5" s="337"/>
      <c r="VDS5" s="337"/>
      <c r="VDT5" s="337"/>
      <c r="VDU5" s="337"/>
      <c r="VDV5" s="337"/>
      <c r="VDW5" s="337"/>
      <c r="VDX5" s="337"/>
      <c r="VDY5" s="337"/>
      <c r="VDZ5" s="337"/>
      <c r="VEA5" s="337"/>
      <c r="VEB5" s="337"/>
      <c r="VEC5" s="337"/>
      <c r="VED5" s="337"/>
      <c r="VEE5" s="337"/>
      <c r="VEF5" s="337"/>
      <c r="VEG5" s="337"/>
      <c r="VEH5" s="337"/>
      <c r="VEI5" s="337"/>
      <c r="VEJ5" s="337"/>
      <c r="VEK5" s="337"/>
      <c r="VEL5" s="337"/>
      <c r="VEM5" s="337"/>
      <c r="VEN5" s="337"/>
      <c r="VEO5" s="337"/>
      <c r="VEP5" s="337"/>
      <c r="VEQ5" s="337"/>
      <c r="VER5" s="337"/>
      <c r="VES5" s="337"/>
      <c r="VET5" s="337"/>
      <c r="VEU5" s="337"/>
      <c r="VEV5" s="337"/>
      <c r="VEW5" s="337"/>
      <c r="VEX5" s="337"/>
      <c r="VEY5" s="337"/>
      <c r="VEZ5" s="337"/>
      <c r="VFA5" s="337"/>
      <c r="VFB5" s="337"/>
      <c r="VFC5" s="337"/>
      <c r="VFD5" s="337"/>
      <c r="VFE5" s="337"/>
      <c r="VFF5" s="337"/>
      <c r="VFG5" s="337"/>
      <c r="VFH5" s="337"/>
      <c r="VFI5" s="337"/>
      <c r="VFJ5" s="337"/>
      <c r="VFK5" s="337"/>
      <c r="VFL5" s="337"/>
      <c r="VFM5" s="337"/>
      <c r="VFN5" s="337"/>
      <c r="VFO5" s="337"/>
      <c r="VFP5" s="337"/>
      <c r="VFQ5" s="337"/>
      <c r="VFR5" s="337"/>
      <c r="VFS5" s="337"/>
      <c r="VFT5" s="337"/>
      <c r="VFU5" s="337"/>
      <c r="VFV5" s="337"/>
      <c r="VFW5" s="337"/>
      <c r="VFX5" s="337"/>
      <c r="VFY5" s="337"/>
      <c r="VFZ5" s="337"/>
      <c r="VGA5" s="337"/>
      <c r="VGB5" s="337"/>
      <c r="VGC5" s="337"/>
      <c r="VGD5" s="337"/>
      <c r="VGE5" s="337"/>
      <c r="VGF5" s="337"/>
      <c r="VGG5" s="337"/>
      <c r="VGH5" s="337"/>
      <c r="VGI5" s="337"/>
      <c r="VGJ5" s="337"/>
      <c r="VGK5" s="337"/>
      <c r="VGL5" s="337"/>
      <c r="VGM5" s="337"/>
      <c r="VGN5" s="337"/>
      <c r="VGO5" s="337"/>
      <c r="VGP5" s="337"/>
      <c r="VGQ5" s="337"/>
      <c r="VGR5" s="337"/>
      <c r="VGS5" s="337"/>
      <c r="VGT5" s="337"/>
      <c r="VGU5" s="337"/>
      <c r="VGV5" s="337"/>
      <c r="VGW5" s="337"/>
      <c r="VGX5" s="337"/>
      <c r="VGY5" s="337"/>
      <c r="VGZ5" s="337"/>
      <c r="VHA5" s="337"/>
      <c r="VHB5" s="337"/>
      <c r="VHC5" s="337"/>
      <c r="VHD5" s="337"/>
      <c r="VHE5" s="337"/>
      <c r="VHF5" s="337"/>
      <c r="VHG5" s="337"/>
      <c r="VHH5" s="337"/>
      <c r="VHI5" s="337"/>
      <c r="VHJ5" s="337"/>
      <c r="VHK5" s="337"/>
      <c r="VHL5" s="337"/>
      <c r="VHM5" s="337"/>
      <c r="VHN5" s="337"/>
      <c r="VHO5" s="337"/>
      <c r="VHP5" s="337"/>
      <c r="VHQ5" s="337"/>
      <c r="VHR5" s="337"/>
      <c r="VHS5" s="337"/>
      <c r="VHT5" s="337"/>
      <c r="VHU5" s="337"/>
      <c r="VHV5" s="337"/>
      <c r="VHW5" s="337"/>
      <c r="VHX5" s="337"/>
      <c r="VHY5" s="337"/>
      <c r="VHZ5" s="337"/>
      <c r="VIA5" s="337"/>
      <c r="VIB5" s="337"/>
      <c r="VIC5" s="337"/>
      <c r="VID5" s="337"/>
      <c r="VIE5" s="337"/>
      <c r="VIF5" s="337"/>
      <c r="VIG5" s="337"/>
      <c r="VIH5" s="337"/>
      <c r="VII5" s="337"/>
      <c r="VIJ5" s="337"/>
      <c r="VIK5" s="337"/>
      <c r="VIL5" s="337"/>
      <c r="VIM5" s="337"/>
      <c r="VIN5" s="337"/>
      <c r="VIO5" s="337"/>
      <c r="VIP5" s="337"/>
      <c r="VIQ5" s="337"/>
      <c r="VIR5" s="337"/>
      <c r="VIS5" s="337"/>
      <c r="VIT5" s="337"/>
      <c r="VIU5" s="337"/>
      <c r="VIV5" s="337"/>
      <c r="VIW5" s="337"/>
      <c r="VIX5" s="337"/>
      <c r="VIY5" s="337"/>
      <c r="VIZ5" s="337"/>
      <c r="VJA5" s="337"/>
      <c r="VJB5" s="337"/>
      <c r="VJC5" s="337"/>
      <c r="VJD5" s="337"/>
      <c r="VJE5" s="337"/>
      <c r="VJF5" s="337"/>
      <c r="VJG5" s="337"/>
      <c r="VJH5" s="337"/>
      <c r="VJI5" s="337"/>
      <c r="VJJ5" s="337"/>
      <c r="VJK5" s="337"/>
      <c r="VJL5" s="337"/>
      <c r="VJM5" s="337"/>
      <c r="VJN5" s="337"/>
      <c r="VJO5" s="337"/>
      <c r="VJP5" s="337"/>
      <c r="VJQ5" s="337"/>
      <c r="VJR5" s="337"/>
      <c r="VJS5" s="337"/>
      <c r="VJT5" s="337"/>
      <c r="VJU5" s="337"/>
      <c r="VJV5" s="337"/>
      <c r="VJW5" s="337"/>
      <c r="VJX5" s="337"/>
      <c r="VJY5" s="337"/>
      <c r="VJZ5" s="337"/>
      <c r="VKA5" s="337"/>
      <c r="VKB5" s="337"/>
      <c r="VKC5" s="337"/>
      <c r="VKD5" s="337"/>
      <c r="VKE5" s="337"/>
      <c r="VKF5" s="337"/>
      <c r="VKG5" s="337"/>
      <c r="VKH5" s="337"/>
      <c r="VKI5" s="337"/>
      <c r="VKJ5" s="337"/>
      <c r="VKK5" s="337"/>
      <c r="VKL5" s="337"/>
      <c r="VKM5" s="337"/>
      <c r="VKN5" s="337"/>
      <c r="VKO5" s="337"/>
      <c r="VKP5" s="337"/>
      <c r="VKQ5" s="337"/>
      <c r="VKR5" s="337"/>
      <c r="VKS5" s="337"/>
      <c r="VKT5" s="337"/>
      <c r="VKU5" s="337"/>
      <c r="VKV5" s="337"/>
      <c r="VKW5" s="337"/>
      <c r="VKX5" s="337"/>
      <c r="VKY5" s="337"/>
      <c r="VKZ5" s="337"/>
      <c r="VLA5" s="337"/>
      <c r="VLB5" s="337"/>
      <c r="VLC5" s="337"/>
      <c r="VLD5" s="337"/>
      <c r="VLE5" s="337"/>
      <c r="VLF5" s="337"/>
      <c r="VLG5" s="337"/>
      <c r="VLH5" s="337"/>
      <c r="VLI5" s="337"/>
      <c r="VLJ5" s="337"/>
      <c r="VLK5" s="337"/>
      <c r="VLL5" s="337"/>
      <c r="VLM5" s="337"/>
      <c r="VLN5" s="337"/>
      <c r="VLO5" s="337"/>
      <c r="VLP5" s="337"/>
      <c r="VLQ5" s="337"/>
      <c r="VLR5" s="337"/>
      <c r="VLS5" s="337"/>
      <c r="VLT5" s="337"/>
      <c r="VLU5" s="337"/>
      <c r="VLV5" s="337"/>
      <c r="VLW5" s="337"/>
      <c r="VLX5" s="337"/>
      <c r="VLY5" s="337"/>
      <c r="VLZ5" s="337"/>
      <c r="VMA5" s="337"/>
      <c r="VMB5" s="337"/>
      <c r="VMC5" s="337"/>
      <c r="VMD5" s="337"/>
      <c r="VME5" s="337"/>
      <c r="VMF5" s="337"/>
      <c r="VMG5" s="337"/>
      <c r="VMH5" s="337"/>
      <c r="VMI5" s="337"/>
      <c r="VMJ5" s="337"/>
      <c r="VMK5" s="337"/>
      <c r="VML5" s="337"/>
      <c r="VMM5" s="337"/>
      <c r="VMN5" s="337"/>
      <c r="VMO5" s="337"/>
      <c r="VMP5" s="337"/>
      <c r="VMQ5" s="337"/>
      <c r="VMR5" s="337"/>
      <c r="VMS5" s="337"/>
      <c r="VMT5" s="337"/>
      <c r="VMU5" s="337"/>
      <c r="VMV5" s="337"/>
      <c r="VMW5" s="337"/>
      <c r="VMX5" s="337"/>
      <c r="VMY5" s="337"/>
      <c r="VMZ5" s="337"/>
      <c r="VNA5" s="337"/>
      <c r="VNB5" s="337"/>
      <c r="VNC5" s="337"/>
      <c r="VND5" s="337"/>
      <c r="VNE5" s="337"/>
      <c r="VNF5" s="337"/>
      <c r="VNG5" s="337"/>
      <c r="VNH5" s="337"/>
      <c r="VNI5" s="337"/>
      <c r="VNJ5" s="337"/>
      <c r="VNK5" s="337"/>
      <c r="VNL5" s="337"/>
      <c r="VNM5" s="337"/>
      <c r="VNN5" s="337"/>
      <c r="VNO5" s="337"/>
      <c r="VNP5" s="337"/>
      <c r="VNQ5" s="337"/>
      <c r="VNR5" s="337"/>
      <c r="VNS5" s="337"/>
      <c r="VNT5" s="337"/>
      <c r="VNU5" s="337"/>
      <c r="VNV5" s="337"/>
      <c r="VNW5" s="337"/>
      <c r="VNX5" s="337"/>
      <c r="VNY5" s="337"/>
      <c r="VNZ5" s="337"/>
      <c r="VOA5" s="337"/>
      <c r="VOB5" s="337"/>
      <c r="VOC5" s="337"/>
      <c r="VOD5" s="337"/>
      <c r="VOE5" s="337"/>
      <c r="VOF5" s="337"/>
      <c r="VOG5" s="337"/>
      <c r="VOH5" s="337"/>
      <c r="VOI5" s="337"/>
      <c r="VOJ5" s="337"/>
      <c r="VOK5" s="337"/>
      <c r="VOL5" s="337"/>
      <c r="VOM5" s="337"/>
      <c r="VON5" s="337"/>
      <c r="VOO5" s="337"/>
      <c r="VOP5" s="337"/>
      <c r="VOQ5" s="337"/>
      <c r="VOR5" s="337"/>
      <c r="VOS5" s="337"/>
      <c r="VOT5" s="337"/>
      <c r="VOU5" s="337"/>
      <c r="VOV5" s="337"/>
      <c r="VOW5" s="337"/>
      <c r="VOX5" s="337"/>
      <c r="VOY5" s="337"/>
      <c r="VOZ5" s="337"/>
      <c r="VPA5" s="337"/>
      <c r="VPB5" s="337"/>
      <c r="VPC5" s="337"/>
      <c r="VPD5" s="337"/>
      <c r="VPE5" s="337"/>
      <c r="VPF5" s="337"/>
      <c r="VPG5" s="337"/>
      <c r="VPH5" s="337"/>
      <c r="VPI5" s="337"/>
      <c r="VPJ5" s="337"/>
      <c r="VPK5" s="337"/>
      <c r="VPL5" s="337"/>
      <c r="VPM5" s="337"/>
      <c r="VPN5" s="337"/>
      <c r="VPO5" s="337"/>
      <c r="VPP5" s="337"/>
      <c r="VPQ5" s="337"/>
      <c r="VPR5" s="337"/>
      <c r="VPS5" s="337"/>
      <c r="VPT5" s="337"/>
      <c r="VPU5" s="337"/>
      <c r="VPV5" s="337"/>
      <c r="VPW5" s="337"/>
      <c r="VPX5" s="337"/>
      <c r="VPY5" s="337"/>
      <c r="VPZ5" s="337"/>
      <c r="VQA5" s="337"/>
      <c r="VQB5" s="337"/>
      <c r="VQC5" s="337"/>
      <c r="VQD5" s="337"/>
      <c r="VQE5" s="337"/>
      <c r="VQF5" s="337"/>
      <c r="VQG5" s="337"/>
      <c r="VQH5" s="337"/>
      <c r="VQI5" s="337"/>
      <c r="VQJ5" s="337"/>
      <c r="VQK5" s="337"/>
      <c r="VQL5" s="337"/>
      <c r="VQM5" s="337"/>
      <c r="VQN5" s="337"/>
      <c r="VQO5" s="337"/>
      <c r="VQP5" s="337"/>
      <c r="VQQ5" s="337"/>
      <c r="VQR5" s="337"/>
      <c r="VQS5" s="337"/>
      <c r="VQT5" s="337"/>
      <c r="VQU5" s="337"/>
      <c r="VQV5" s="337"/>
      <c r="VQW5" s="337"/>
      <c r="VQX5" s="337"/>
      <c r="VQY5" s="337"/>
      <c r="VQZ5" s="337"/>
      <c r="VRA5" s="337"/>
      <c r="VRB5" s="337"/>
      <c r="VRC5" s="337"/>
      <c r="VRD5" s="337"/>
      <c r="VRE5" s="337"/>
      <c r="VRF5" s="337"/>
      <c r="VRG5" s="337"/>
      <c r="VRH5" s="337"/>
      <c r="VRI5" s="337"/>
      <c r="VRJ5" s="337"/>
      <c r="VRK5" s="337"/>
      <c r="VRL5" s="337"/>
      <c r="VRM5" s="337"/>
      <c r="VRN5" s="337"/>
      <c r="VRO5" s="337"/>
      <c r="VRP5" s="337"/>
      <c r="VRQ5" s="337"/>
      <c r="VRR5" s="337"/>
      <c r="VRS5" s="337"/>
      <c r="VRT5" s="337"/>
      <c r="VRU5" s="337"/>
      <c r="VRV5" s="337"/>
      <c r="VRW5" s="337"/>
      <c r="VRX5" s="337"/>
      <c r="VRY5" s="337"/>
      <c r="VRZ5" s="337"/>
      <c r="VSA5" s="337"/>
      <c r="VSB5" s="337"/>
      <c r="VSC5" s="337"/>
      <c r="VSD5" s="337"/>
      <c r="VSE5" s="337"/>
      <c r="VSF5" s="337"/>
      <c r="VSG5" s="337"/>
      <c r="VSH5" s="337"/>
      <c r="VSI5" s="337"/>
      <c r="VSJ5" s="337"/>
      <c r="VSK5" s="337"/>
      <c r="VSL5" s="337"/>
      <c r="VSM5" s="337"/>
      <c r="VSN5" s="337"/>
      <c r="VSO5" s="337"/>
      <c r="VSP5" s="337"/>
      <c r="VSQ5" s="337"/>
      <c r="VSR5" s="337"/>
      <c r="VSS5" s="337"/>
      <c r="VST5" s="337"/>
      <c r="VSU5" s="337"/>
      <c r="VSV5" s="337"/>
      <c r="VSW5" s="337"/>
      <c r="VSX5" s="337"/>
      <c r="VSY5" s="337"/>
      <c r="VSZ5" s="337"/>
      <c r="VTA5" s="337"/>
      <c r="VTB5" s="337"/>
      <c r="VTC5" s="337"/>
      <c r="VTD5" s="337"/>
      <c r="VTE5" s="337"/>
      <c r="VTF5" s="337"/>
      <c r="VTG5" s="337"/>
      <c r="VTH5" s="337"/>
      <c r="VTI5" s="337"/>
      <c r="VTJ5" s="337"/>
      <c r="VTK5" s="337"/>
      <c r="VTL5" s="337"/>
      <c r="VTM5" s="337"/>
      <c r="VTN5" s="337"/>
      <c r="VTO5" s="337"/>
      <c r="VTP5" s="337"/>
      <c r="VTQ5" s="337"/>
      <c r="VTR5" s="337"/>
      <c r="VTS5" s="337"/>
      <c r="VTT5" s="337"/>
      <c r="VTU5" s="337"/>
      <c r="VTV5" s="337"/>
      <c r="VTW5" s="337"/>
      <c r="VTX5" s="337"/>
      <c r="VTY5" s="337"/>
      <c r="VTZ5" s="337"/>
      <c r="VUA5" s="337"/>
      <c r="VUB5" s="337"/>
      <c r="VUC5" s="337"/>
      <c r="VUD5" s="337"/>
      <c r="VUE5" s="337"/>
      <c r="VUF5" s="337"/>
      <c r="VUG5" s="337"/>
      <c r="VUH5" s="337"/>
      <c r="VUI5" s="337"/>
      <c r="VUJ5" s="337"/>
      <c r="VUK5" s="337"/>
      <c r="VUL5" s="337"/>
      <c r="VUM5" s="337"/>
      <c r="VUN5" s="337"/>
      <c r="VUO5" s="337"/>
      <c r="VUP5" s="337"/>
      <c r="VUQ5" s="337"/>
      <c r="VUR5" s="337"/>
      <c r="VUS5" s="337"/>
      <c r="VUT5" s="337"/>
      <c r="VUU5" s="337"/>
      <c r="VUV5" s="337"/>
      <c r="VUW5" s="337"/>
      <c r="VUX5" s="337"/>
      <c r="VUY5" s="337"/>
      <c r="VUZ5" s="337"/>
      <c r="VVA5" s="337"/>
      <c r="VVB5" s="337"/>
      <c r="VVC5" s="337"/>
      <c r="VVD5" s="337"/>
      <c r="VVE5" s="337"/>
      <c r="VVF5" s="337"/>
      <c r="VVG5" s="337"/>
      <c r="VVH5" s="337"/>
      <c r="VVI5" s="337"/>
      <c r="VVJ5" s="337"/>
      <c r="VVK5" s="337"/>
      <c r="VVL5" s="337"/>
      <c r="VVM5" s="337"/>
      <c r="VVN5" s="337"/>
      <c r="VVO5" s="337"/>
      <c r="VVP5" s="337"/>
      <c r="VVQ5" s="337"/>
      <c r="VVR5" s="337"/>
      <c r="VVS5" s="337"/>
      <c r="VVT5" s="337"/>
      <c r="VVU5" s="337"/>
      <c r="VVV5" s="337"/>
      <c r="VVW5" s="337"/>
      <c r="VVX5" s="337"/>
      <c r="VVY5" s="337"/>
      <c r="VVZ5" s="337"/>
      <c r="VWA5" s="337"/>
      <c r="VWB5" s="337"/>
      <c r="VWC5" s="337"/>
      <c r="VWD5" s="337"/>
      <c r="VWE5" s="337"/>
      <c r="VWF5" s="337"/>
      <c r="VWG5" s="337"/>
      <c r="VWH5" s="337"/>
      <c r="VWI5" s="337"/>
      <c r="VWJ5" s="337"/>
      <c r="VWK5" s="337"/>
      <c r="VWL5" s="337"/>
      <c r="VWM5" s="337"/>
      <c r="VWN5" s="337"/>
      <c r="VWO5" s="337"/>
      <c r="VWP5" s="337"/>
      <c r="VWQ5" s="337"/>
      <c r="VWR5" s="337"/>
      <c r="VWS5" s="337"/>
      <c r="VWT5" s="337"/>
      <c r="VWU5" s="337"/>
      <c r="VWV5" s="337"/>
      <c r="VWW5" s="337"/>
      <c r="VWX5" s="337"/>
      <c r="VWY5" s="337"/>
      <c r="VWZ5" s="337"/>
      <c r="VXA5" s="337"/>
      <c r="VXB5" s="337"/>
      <c r="VXC5" s="337"/>
      <c r="VXD5" s="337"/>
      <c r="VXE5" s="337"/>
      <c r="VXF5" s="337"/>
      <c r="VXG5" s="337"/>
      <c r="VXH5" s="337"/>
      <c r="VXI5" s="337"/>
      <c r="VXJ5" s="337"/>
      <c r="VXK5" s="337"/>
      <c r="VXL5" s="337"/>
      <c r="VXM5" s="337"/>
      <c r="VXN5" s="337"/>
      <c r="VXO5" s="337"/>
      <c r="VXP5" s="337"/>
      <c r="VXQ5" s="337"/>
      <c r="VXR5" s="337"/>
      <c r="VXS5" s="337"/>
      <c r="VXT5" s="337"/>
      <c r="VXU5" s="337"/>
      <c r="VXV5" s="337"/>
      <c r="VXW5" s="337"/>
      <c r="VXX5" s="337"/>
      <c r="VXY5" s="337"/>
      <c r="VXZ5" s="337"/>
      <c r="VYA5" s="337"/>
      <c r="VYB5" s="337"/>
      <c r="VYC5" s="337"/>
      <c r="VYD5" s="337"/>
      <c r="VYE5" s="337"/>
      <c r="VYF5" s="337"/>
      <c r="VYG5" s="337"/>
      <c r="VYH5" s="337"/>
      <c r="VYI5" s="337"/>
      <c r="VYJ5" s="337"/>
      <c r="VYK5" s="337"/>
      <c r="VYL5" s="337"/>
      <c r="VYM5" s="337"/>
      <c r="VYN5" s="337"/>
      <c r="VYO5" s="337"/>
      <c r="VYP5" s="337"/>
      <c r="VYQ5" s="337"/>
      <c r="VYR5" s="337"/>
      <c r="VYS5" s="337"/>
      <c r="VYT5" s="337"/>
      <c r="VYU5" s="337"/>
      <c r="VYV5" s="337"/>
      <c r="VYW5" s="337"/>
      <c r="VYX5" s="337"/>
      <c r="VYY5" s="337"/>
      <c r="VYZ5" s="337"/>
      <c r="VZA5" s="337"/>
      <c r="VZB5" s="337"/>
      <c r="VZC5" s="337"/>
      <c r="VZD5" s="337"/>
      <c r="VZE5" s="337"/>
      <c r="VZF5" s="337"/>
      <c r="VZG5" s="337"/>
      <c r="VZH5" s="337"/>
      <c r="VZI5" s="337"/>
      <c r="VZJ5" s="337"/>
      <c r="VZK5" s="337"/>
      <c r="VZL5" s="337"/>
      <c r="VZM5" s="337"/>
      <c r="VZN5" s="337"/>
      <c r="VZO5" s="337"/>
      <c r="VZP5" s="337"/>
      <c r="VZQ5" s="337"/>
      <c r="VZR5" s="337"/>
      <c r="VZS5" s="337"/>
      <c r="VZT5" s="337"/>
      <c r="VZU5" s="337"/>
      <c r="VZV5" s="337"/>
      <c r="VZW5" s="337"/>
      <c r="VZX5" s="337"/>
      <c r="VZY5" s="337"/>
      <c r="VZZ5" s="337"/>
      <c r="WAA5" s="337"/>
      <c r="WAB5" s="337"/>
      <c r="WAC5" s="337"/>
      <c r="WAD5" s="337"/>
      <c r="WAE5" s="337"/>
      <c r="WAF5" s="337"/>
      <c r="WAG5" s="337"/>
      <c r="WAH5" s="337"/>
      <c r="WAI5" s="337"/>
      <c r="WAJ5" s="337"/>
      <c r="WAK5" s="337"/>
      <c r="WAL5" s="337"/>
      <c r="WAM5" s="337"/>
      <c r="WAN5" s="337"/>
      <c r="WAO5" s="337"/>
      <c r="WAP5" s="337"/>
      <c r="WAQ5" s="337"/>
      <c r="WAR5" s="337"/>
      <c r="WAS5" s="337"/>
      <c r="WAT5" s="337"/>
      <c r="WAU5" s="337"/>
      <c r="WAV5" s="337"/>
      <c r="WAW5" s="337"/>
      <c r="WAX5" s="337"/>
      <c r="WAY5" s="337"/>
      <c r="WAZ5" s="337"/>
      <c r="WBA5" s="337"/>
      <c r="WBB5" s="337"/>
      <c r="WBC5" s="337"/>
      <c r="WBD5" s="337"/>
      <c r="WBE5" s="337"/>
      <c r="WBF5" s="337"/>
      <c r="WBG5" s="337"/>
      <c r="WBH5" s="337"/>
      <c r="WBI5" s="337"/>
      <c r="WBJ5" s="337"/>
      <c r="WBK5" s="337"/>
      <c r="WBL5" s="337"/>
      <c r="WBM5" s="337"/>
      <c r="WBN5" s="337"/>
      <c r="WBO5" s="337"/>
      <c r="WBP5" s="337"/>
      <c r="WBQ5" s="337"/>
      <c r="WBR5" s="337"/>
      <c r="WBS5" s="337"/>
      <c r="WBT5" s="337"/>
      <c r="WBU5" s="337"/>
      <c r="WBV5" s="337"/>
      <c r="WBW5" s="337"/>
      <c r="WBX5" s="337"/>
      <c r="WBY5" s="337"/>
      <c r="WBZ5" s="337"/>
      <c r="WCA5" s="337"/>
      <c r="WCB5" s="337"/>
      <c r="WCC5" s="337"/>
      <c r="WCD5" s="337"/>
      <c r="WCE5" s="337"/>
      <c r="WCF5" s="337"/>
      <c r="WCG5" s="337"/>
      <c r="WCH5" s="337"/>
      <c r="WCI5" s="337"/>
      <c r="WCJ5" s="337"/>
      <c r="WCK5" s="337"/>
      <c r="WCL5" s="337"/>
      <c r="WCM5" s="337"/>
      <c r="WCN5" s="337"/>
      <c r="WCO5" s="337"/>
      <c r="WCP5" s="337"/>
      <c r="WCQ5" s="337"/>
      <c r="WCR5" s="337"/>
      <c r="WCS5" s="337"/>
      <c r="WCT5" s="337"/>
      <c r="WCU5" s="337"/>
      <c r="WCV5" s="337"/>
      <c r="WCW5" s="337"/>
      <c r="WCX5" s="337"/>
      <c r="WCY5" s="337"/>
      <c r="WCZ5" s="337"/>
      <c r="WDA5" s="337"/>
      <c r="WDB5" s="337"/>
      <c r="WDC5" s="337"/>
      <c r="WDD5" s="337"/>
      <c r="WDE5" s="337"/>
      <c r="WDF5" s="337"/>
      <c r="WDG5" s="337"/>
      <c r="WDH5" s="337"/>
      <c r="WDI5" s="337"/>
      <c r="WDJ5" s="337"/>
      <c r="WDK5" s="337"/>
      <c r="WDL5" s="337"/>
      <c r="WDM5" s="337"/>
      <c r="WDN5" s="337"/>
      <c r="WDO5" s="337"/>
      <c r="WDP5" s="337"/>
      <c r="WDQ5" s="337"/>
      <c r="WDR5" s="337"/>
      <c r="WDS5" s="337"/>
      <c r="WDT5" s="337"/>
      <c r="WDU5" s="337"/>
      <c r="WDV5" s="337"/>
      <c r="WDW5" s="337"/>
      <c r="WDX5" s="337"/>
      <c r="WDY5" s="337"/>
      <c r="WDZ5" s="337"/>
      <c r="WEA5" s="337"/>
      <c r="WEB5" s="337"/>
      <c r="WEC5" s="337"/>
      <c r="WED5" s="337"/>
      <c r="WEE5" s="337"/>
      <c r="WEF5" s="337"/>
      <c r="WEG5" s="337"/>
      <c r="WEH5" s="337"/>
      <c r="WEI5" s="337"/>
      <c r="WEJ5" s="337"/>
      <c r="WEK5" s="337"/>
      <c r="WEL5" s="337"/>
      <c r="WEM5" s="337"/>
      <c r="WEN5" s="337"/>
      <c r="WEO5" s="337"/>
      <c r="WEP5" s="337"/>
      <c r="WEQ5" s="337"/>
      <c r="WER5" s="337"/>
      <c r="WES5" s="337"/>
      <c r="WET5" s="337"/>
      <c r="WEU5" s="337"/>
      <c r="WEV5" s="337"/>
      <c r="WEW5" s="337"/>
      <c r="WEX5" s="337"/>
      <c r="WEY5" s="337"/>
      <c r="WEZ5" s="337"/>
      <c r="WFA5" s="337"/>
      <c r="WFB5" s="337"/>
      <c r="WFC5" s="337"/>
      <c r="WFD5" s="337"/>
      <c r="WFE5" s="337"/>
      <c r="WFF5" s="337"/>
      <c r="WFG5" s="337"/>
      <c r="WFH5" s="337"/>
      <c r="WFI5" s="337"/>
      <c r="WFJ5" s="337"/>
      <c r="WFK5" s="337"/>
      <c r="WFL5" s="337"/>
      <c r="WFM5" s="337"/>
      <c r="WFN5" s="337"/>
      <c r="WFO5" s="337"/>
      <c r="WFP5" s="337"/>
      <c r="WFQ5" s="337"/>
      <c r="WFR5" s="337"/>
      <c r="WFS5" s="337"/>
      <c r="WFT5" s="337"/>
      <c r="WFU5" s="337"/>
      <c r="WFV5" s="337"/>
      <c r="WFW5" s="337"/>
      <c r="WFX5" s="337"/>
      <c r="WFY5" s="337"/>
      <c r="WFZ5" s="337"/>
      <c r="WGA5" s="337"/>
      <c r="WGB5" s="337"/>
      <c r="WGC5" s="337"/>
      <c r="WGD5" s="337"/>
      <c r="WGE5" s="337"/>
      <c r="WGF5" s="337"/>
      <c r="WGG5" s="337"/>
      <c r="WGH5" s="337"/>
      <c r="WGI5" s="337"/>
      <c r="WGJ5" s="337"/>
      <c r="WGK5" s="337"/>
      <c r="WGL5" s="337"/>
      <c r="WGM5" s="337"/>
      <c r="WGN5" s="337"/>
      <c r="WGO5" s="337"/>
      <c r="WGP5" s="337"/>
      <c r="WGQ5" s="337"/>
      <c r="WGR5" s="337"/>
      <c r="WGS5" s="337"/>
      <c r="WGT5" s="337"/>
      <c r="WGU5" s="337"/>
      <c r="WGV5" s="337"/>
      <c r="WGW5" s="337"/>
      <c r="WGX5" s="337"/>
      <c r="WGY5" s="337"/>
      <c r="WGZ5" s="337"/>
      <c r="WHA5" s="337"/>
      <c r="WHB5" s="337"/>
      <c r="WHC5" s="337"/>
      <c r="WHD5" s="337"/>
      <c r="WHE5" s="337"/>
      <c r="WHF5" s="337"/>
      <c r="WHG5" s="337"/>
      <c r="WHH5" s="337"/>
      <c r="WHI5" s="337"/>
      <c r="WHJ5" s="337"/>
      <c r="WHK5" s="337"/>
      <c r="WHL5" s="337"/>
      <c r="WHM5" s="337"/>
      <c r="WHN5" s="337"/>
      <c r="WHO5" s="337"/>
      <c r="WHP5" s="337"/>
      <c r="WHQ5" s="337"/>
      <c r="WHR5" s="337"/>
      <c r="WHS5" s="337"/>
      <c r="WHT5" s="337"/>
      <c r="WHU5" s="337"/>
      <c r="WHV5" s="337"/>
      <c r="WHW5" s="337"/>
      <c r="WHX5" s="337"/>
      <c r="WHY5" s="337"/>
      <c r="WHZ5" s="337"/>
      <c r="WIA5" s="337"/>
      <c r="WIB5" s="337"/>
      <c r="WIC5" s="337"/>
      <c r="WID5" s="337"/>
      <c r="WIE5" s="337"/>
      <c r="WIF5" s="337"/>
      <c r="WIG5" s="337"/>
      <c r="WIH5" s="337"/>
      <c r="WII5" s="337"/>
      <c r="WIJ5" s="337"/>
      <c r="WIK5" s="337"/>
      <c r="WIL5" s="337"/>
      <c r="WIM5" s="337"/>
      <c r="WIN5" s="337"/>
      <c r="WIO5" s="337"/>
      <c r="WIP5" s="337"/>
      <c r="WIQ5" s="337"/>
      <c r="WIR5" s="337"/>
      <c r="WIS5" s="337"/>
      <c r="WIT5" s="337"/>
      <c r="WIU5" s="337"/>
      <c r="WIV5" s="337"/>
      <c r="WIW5" s="337"/>
      <c r="WIX5" s="337"/>
      <c r="WIY5" s="337"/>
      <c r="WIZ5" s="337"/>
      <c r="WJA5" s="337"/>
      <c r="WJB5" s="337"/>
      <c r="WJC5" s="337"/>
      <c r="WJD5" s="337"/>
      <c r="WJE5" s="337"/>
      <c r="WJF5" s="337"/>
      <c r="WJG5" s="337"/>
      <c r="WJH5" s="337"/>
      <c r="WJI5" s="337"/>
      <c r="WJJ5" s="337"/>
      <c r="WJK5" s="337"/>
      <c r="WJL5" s="337"/>
      <c r="WJM5" s="337"/>
      <c r="WJN5" s="337"/>
      <c r="WJO5" s="337"/>
      <c r="WJP5" s="337"/>
      <c r="WJQ5" s="337"/>
      <c r="WJR5" s="337"/>
      <c r="WJS5" s="337"/>
      <c r="WJT5" s="337"/>
      <c r="WJU5" s="337"/>
      <c r="WJV5" s="337"/>
      <c r="WJW5" s="337"/>
      <c r="WJX5" s="337"/>
      <c r="WJY5" s="337"/>
      <c r="WJZ5" s="337"/>
      <c r="WKA5" s="337"/>
      <c r="WKB5" s="337"/>
      <c r="WKC5" s="337"/>
      <c r="WKD5" s="337"/>
      <c r="WKE5" s="337"/>
      <c r="WKF5" s="337"/>
      <c r="WKG5" s="337"/>
      <c r="WKH5" s="337"/>
      <c r="WKI5" s="337"/>
      <c r="WKJ5" s="337"/>
      <c r="WKK5" s="337"/>
      <c r="WKL5" s="337"/>
      <c r="WKM5" s="337"/>
      <c r="WKN5" s="337"/>
      <c r="WKO5" s="337"/>
      <c r="WKP5" s="337"/>
      <c r="WKQ5" s="337"/>
      <c r="WKR5" s="337"/>
      <c r="WKS5" s="337"/>
      <c r="WKT5" s="337"/>
      <c r="WKU5" s="337"/>
      <c r="WKV5" s="337"/>
      <c r="WKW5" s="337"/>
      <c r="WKX5" s="337"/>
      <c r="WKY5" s="337"/>
      <c r="WKZ5" s="337"/>
      <c r="WLA5" s="337"/>
      <c r="WLB5" s="337"/>
      <c r="WLC5" s="337"/>
      <c r="WLD5" s="337"/>
      <c r="WLE5" s="337"/>
      <c r="WLF5" s="337"/>
      <c r="WLG5" s="337"/>
      <c r="WLH5" s="337"/>
      <c r="WLI5" s="337"/>
      <c r="WLJ5" s="337"/>
      <c r="WLK5" s="337"/>
      <c r="WLL5" s="337"/>
      <c r="WLM5" s="337"/>
      <c r="WLN5" s="337"/>
      <c r="WLO5" s="337"/>
      <c r="WLP5" s="337"/>
      <c r="WLQ5" s="337"/>
      <c r="WLR5" s="337"/>
      <c r="WLS5" s="337"/>
      <c r="WLT5" s="337"/>
      <c r="WLU5" s="337"/>
      <c r="WLV5" s="337"/>
      <c r="WLW5" s="337"/>
      <c r="WLX5" s="337"/>
      <c r="WLY5" s="337"/>
      <c r="WLZ5" s="337"/>
      <c r="WMA5" s="337"/>
      <c r="WMB5" s="337"/>
      <c r="WMC5" s="337"/>
      <c r="WMD5" s="337"/>
      <c r="WME5" s="337"/>
      <c r="WMF5" s="337"/>
      <c r="WMG5" s="337"/>
      <c r="WMH5" s="337"/>
      <c r="WMI5" s="337"/>
      <c r="WMJ5" s="337"/>
      <c r="WMK5" s="337"/>
      <c r="WML5" s="337"/>
      <c r="WMM5" s="337"/>
      <c r="WMN5" s="337"/>
      <c r="WMO5" s="337"/>
      <c r="WMP5" s="337"/>
      <c r="WMQ5" s="337"/>
      <c r="WMR5" s="337"/>
      <c r="WMS5" s="337"/>
      <c r="WMT5" s="337"/>
      <c r="WMU5" s="337"/>
      <c r="WMV5" s="337"/>
      <c r="WMW5" s="337"/>
      <c r="WMX5" s="337"/>
      <c r="WMY5" s="337"/>
      <c r="WMZ5" s="337"/>
      <c r="WNA5" s="337"/>
      <c r="WNB5" s="337"/>
      <c r="WNC5" s="337"/>
      <c r="WND5" s="337"/>
      <c r="WNE5" s="337"/>
      <c r="WNF5" s="337"/>
      <c r="WNG5" s="337"/>
      <c r="WNH5" s="337"/>
      <c r="WNI5" s="337"/>
      <c r="WNJ5" s="337"/>
      <c r="WNK5" s="337"/>
      <c r="WNL5" s="337"/>
      <c r="WNM5" s="337"/>
      <c r="WNN5" s="337"/>
      <c r="WNO5" s="337"/>
      <c r="WNP5" s="337"/>
      <c r="WNQ5" s="337"/>
      <c r="WNR5" s="337"/>
      <c r="WNS5" s="337"/>
      <c r="WNT5" s="337"/>
      <c r="WNU5" s="337"/>
      <c r="WNV5" s="337"/>
      <c r="WNW5" s="337"/>
      <c r="WNX5" s="337"/>
      <c r="WNY5" s="337"/>
      <c r="WNZ5" s="337"/>
      <c r="WOA5" s="337"/>
      <c r="WOB5" s="337"/>
      <c r="WOC5" s="337"/>
      <c r="WOD5" s="337"/>
      <c r="WOE5" s="337"/>
      <c r="WOF5" s="337"/>
      <c r="WOG5" s="337"/>
      <c r="WOH5" s="337"/>
      <c r="WOI5" s="337"/>
      <c r="WOJ5" s="337"/>
      <c r="WOK5" s="337"/>
      <c r="WOL5" s="337"/>
      <c r="WOM5" s="337"/>
      <c r="WON5" s="337"/>
      <c r="WOO5" s="337"/>
      <c r="WOP5" s="337"/>
      <c r="WOQ5" s="337"/>
      <c r="WOR5" s="337"/>
      <c r="WOS5" s="337"/>
      <c r="WOT5" s="337"/>
      <c r="WOU5" s="337"/>
      <c r="WOV5" s="337"/>
      <c r="WOW5" s="337"/>
      <c r="WOX5" s="337"/>
      <c r="WOY5" s="337"/>
      <c r="WOZ5" s="337"/>
      <c r="WPA5" s="337"/>
      <c r="WPB5" s="337"/>
      <c r="WPC5" s="337"/>
      <c r="WPD5" s="337"/>
      <c r="WPE5" s="337"/>
      <c r="WPF5" s="337"/>
      <c r="WPG5" s="337"/>
      <c r="WPH5" s="337"/>
      <c r="WPI5" s="337"/>
      <c r="WPJ5" s="337"/>
      <c r="WPK5" s="337"/>
      <c r="WPL5" s="337"/>
      <c r="WPM5" s="337"/>
      <c r="WPN5" s="337"/>
      <c r="WPO5" s="337"/>
      <c r="WPP5" s="337"/>
      <c r="WPQ5" s="337"/>
      <c r="WPR5" s="337"/>
      <c r="WPS5" s="337"/>
      <c r="WPT5" s="337"/>
      <c r="WPU5" s="337"/>
      <c r="WPV5" s="337"/>
      <c r="WPW5" s="337"/>
      <c r="WPX5" s="337"/>
      <c r="WPY5" s="337"/>
      <c r="WPZ5" s="337"/>
      <c r="WQA5" s="337"/>
      <c r="WQB5" s="337"/>
      <c r="WQC5" s="337"/>
      <c r="WQD5" s="337"/>
      <c r="WQE5" s="337"/>
      <c r="WQF5" s="337"/>
      <c r="WQG5" s="337"/>
      <c r="WQH5" s="337"/>
      <c r="WQI5" s="337"/>
      <c r="WQJ5" s="337"/>
      <c r="WQK5" s="337"/>
      <c r="WQL5" s="337"/>
      <c r="WQM5" s="337"/>
      <c r="WQN5" s="337"/>
      <c r="WQO5" s="337"/>
      <c r="WQP5" s="337"/>
      <c r="WQQ5" s="337"/>
      <c r="WQR5" s="337"/>
      <c r="WQS5" s="337"/>
      <c r="WQT5" s="337"/>
      <c r="WQU5" s="337"/>
      <c r="WQV5" s="337"/>
      <c r="WQW5" s="337"/>
      <c r="WQX5" s="337"/>
      <c r="WQY5" s="337"/>
      <c r="WQZ5" s="337"/>
      <c r="WRA5" s="337"/>
      <c r="WRB5" s="337"/>
      <c r="WRC5" s="337"/>
      <c r="WRD5" s="337"/>
      <c r="WRE5" s="337"/>
      <c r="WRF5" s="337"/>
      <c r="WRG5" s="337"/>
      <c r="WRH5" s="337"/>
      <c r="WRI5" s="337"/>
      <c r="WRJ5" s="337"/>
      <c r="WRK5" s="337"/>
      <c r="WRL5" s="337"/>
      <c r="WRM5" s="337"/>
      <c r="WRN5" s="337"/>
      <c r="WRO5" s="337"/>
      <c r="WRP5" s="337"/>
      <c r="WRQ5" s="337"/>
      <c r="WRR5" s="337"/>
      <c r="WRS5" s="337"/>
      <c r="WRT5" s="337"/>
      <c r="WRU5" s="337"/>
      <c r="WRV5" s="337"/>
      <c r="WRW5" s="337"/>
      <c r="WRX5" s="337"/>
      <c r="WRY5" s="337"/>
      <c r="WRZ5" s="337"/>
      <c r="WSA5" s="337"/>
      <c r="WSB5" s="337"/>
      <c r="WSC5" s="337"/>
      <c r="WSD5" s="337"/>
      <c r="WSE5" s="337"/>
      <c r="WSF5" s="337"/>
      <c r="WSG5" s="337"/>
      <c r="WSH5" s="337"/>
      <c r="WSI5" s="337"/>
      <c r="WSJ5" s="337"/>
      <c r="WSK5" s="337"/>
      <c r="WSL5" s="337"/>
      <c r="WSM5" s="337"/>
      <c r="WSN5" s="337"/>
      <c r="WSO5" s="337"/>
      <c r="WSP5" s="337"/>
      <c r="WSQ5" s="337"/>
      <c r="WSR5" s="337"/>
      <c r="WSS5" s="337"/>
      <c r="WST5" s="337"/>
      <c r="WSU5" s="337"/>
      <c r="WSV5" s="337"/>
      <c r="WSW5" s="337"/>
      <c r="WSX5" s="337"/>
      <c r="WSY5" s="337"/>
      <c r="WSZ5" s="337"/>
      <c r="WTA5" s="337"/>
      <c r="WTB5" s="337"/>
      <c r="WTC5" s="337"/>
      <c r="WTD5" s="337"/>
      <c r="WTE5" s="337"/>
      <c r="WTF5" s="337"/>
      <c r="WTG5" s="337"/>
      <c r="WTH5" s="337"/>
      <c r="WTI5" s="337"/>
      <c r="WTJ5" s="337"/>
      <c r="WTK5" s="337"/>
      <c r="WTL5" s="337"/>
      <c r="WTM5" s="337"/>
      <c r="WTN5" s="337"/>
      <c r="WTO5" s="337"/>
      <c r="WTP5" s="337"/>
      <c r="WTQ5" s="337"/>
      <c r="WTR5" s="337"/>
      <c r="WTS5" s="337"/>
      <c r="WTT5" s="337"/>
      <c r="WTU5" s="337"/>
      <c r="WTV5" s="337"/>
      <c r="WTW5" s="337"/>
      <c r="WTX5" s="337"/>
      <c r="WTY5" s="337"/>
      <c r="WTZ5" s="337"/>
      <c r="WUA5" s="337"/>
      <c r="WUB5" s="337"/>
      <c r="WUC5" s="337"/>
      <c r="WUD5" s="337"/>
      <c r="WUE5" s="337"/>
      <c r="WUF5" s="337"/>
      <c r="WUG5" s="337"/>
      <c r="WUH5" s="337"/>
      <c r="WUI5" s="337"/>
      <c r="WUJ5" s="337"/>
      <c r="WUK5" s="337"/>
      <c r="WUL5" s="337"/>
      <c r="WUM5" s="337"/>
      <c r="WUN5" s="337"/>
      <c r="WUO5" s="337"/>
      <c r="WUP5" s="337"/>
      <c r="WUQ5" s="337"/>
      <c r="WUR5" s="337"/>
      <c r="WUS5" s="337"/>
      <c r="WUT5" s="337"/>
      <c r="WUU5" s="337"/>
      <c r="WUV5" s="337"/>
      <c r="WUW5" s="337"/>
      <c r="WUX5" s="337"/>
      <c r="WUY5" s="337"/>
      <c r="WUZ5" s="337"/>
      <c r="WVA5" s="337"/>
      <c r="WVB5" s="337"/>
      <c r="WVC5" s="337"/>
      <c r="WVD5" s="337"/>
      <c r="WVE5" s="337"/>
      <c r="WVF5" s="337"/>
      <c r="WVG5" s="337"/>
      <c r="WVH5" s="337"/>
      <c r="WVI5" s="337"/>
      <c r="WVJ5" s="337"/>
      <c r="WVK5" s="337"/>
      <c r="WVL5" s="337"/>
      <c r="WVM5" s="337"/>
      <c r="WVN5" s="337"/>
      <c r="WVO5" s="337"/>
      <c r="WVP5" s="337"/>
      <c r="WVQ5" s="337"/>
      <c r="WVR5" s="337"/>
      <c r="WVS5" s="337"/>
      <c r="WVT5" s="337"/>
      <c r="WVU5" s="337"/>
      <c r="WVV5" s="337"/>
      <c r="WVW5" s="337"/>
      <c r="WVX5" s="337"/>
      <c r="WVY5" s="337"/>
      <c r="WVZ5" s="337"/>
      <c r="WWA5" s="337"/>
      <c r="WWB5" s="337"/>
      <c r="WWC5" s="337"/>
      <c r="WWD5" s="337"/>
      <c r="WWE5" s="337"/>
      <c r="WWF5" s="337"/>
      <c r="WWG5" s="337"/>
      <c r="WWH5" s="337"/>
      <c r="WWI5" s="337"/>
      <c r="WWJ5" s="337"/>
      <c r="WWK5" s="337"/>
      <c r="WWL5" s="337"/>
      <c r="WWM5" s="337"/>
      <c r="WWN5" s="337"/>
      <c r="WWO5" s="337"/>
      <c r="WWP5" s="337"/>
      <c r="WWQ5" s="337"/>
      <c r="WWR5" s="337"/>
      <c r="WWS5" s="337"/>
      <c r="WWT5" s="337"/>
      <c r="WWU5" s="337"/>
      <c r="WWV5" s="337"/>
      <c r="WWW5" s="337"/>
      <c r="WWX5" s="337"/>
      <c r="WWY5" s="337"/>
      <c r="WWZ5" s="337"/>
      <c r="WXA5" s="337"/>
      <c r="WXB5" s="337"/>
      <c r="WXC5" s="337"/>
      <c r="WXD5" s="337"/>
      <c r="WXE5" s="337"/>
      <c r="WXF5" s="337"/>
      <c r="WXG5" s="337"/>
      <c r="WXH5" s="337"/>
      <c r="WXI5" s="337"/>
      <c r="WXJ5" s="337"/>
      <c r="WXK5" s="337"/>
      <c r="WXL5" s="337"/>
      <c r="WXM5" s="337"/>
      <c r="WXN5" s="337"/>
      <c r="WXO5" s="337"/>
      <c r="WXP5" s="337"/>
      <c r="WXQ5" s="337"/>
      <c r="WXR5" s="337"/>
      <c r="WXS5" s="337"/>
      <c r="WXT5" s="337"/>
      <c r="WXU5" s="337"/>
      <c r="WXV5" s="337"/>
      <c r="WXW5" s="337"/>
      <c r="WXX5" s="337"/>
      <c r="WXY5" s="337"/>
      <c r="WXZ5" s="337"/>
      <c r="WYA5" s="337"/>
      <c r="WYB5" s="337"/>
      <c r="WYC5" s="337"/>
      <c r="WYD5" s="337"/>
      <c r="WYE5" s="337"/>
      <c r="WYF5" s="337"/>
      <c r="WYG5" s="337"/>
      <c r="WYH5" s="337"/>
      <c r="WYI5" s="337"/>
      <c r="WYJ5" s="337"/>
      <c r="WYK5" s="337"/>
      <c r="WYL5" s="337"/>
      <c r="WYM5" s="337"/>
      <c r="WYN5" s="337"/>
      <c r="WYO5" s="337"/>
      <c r="WYP5" s="337"/>
      <c r="WYQ5" s="337"/>
      <c r="WYR5" s="337"/>
      <c r="WYS5" s="337"/>
      <c r="WYT5" s="337"/>
      <c r="WYU5" s="337"/>
      <c r="WYV5" s="337"/>
      <c r="WYW5" s="337"/>
      <c r="WYX5" s="337"/>
      <c r="WYY5" s="337"/>
      <c r="WYZ5" s="337"/>
      <c r="WZA5" s="337"/>
      <c r="WZB5" s="337"/>
      <c r="WZC5" s="337"/>
      <c r="WZD5" s="337"/>
      <c r="WZE5" s="337"/>
      <c r="WZF5" s="337"/>
      <c r="WZG5" s="337"/>
      <c r="WZH5" s="337"/>
      <c r="WZI5" s="337"/>
      <c r="WZJ5" s="337"/>
      <c r="WZK5" s="337"/>
      <c r="WZL5" s="337"/>
      <c r="WZM5" s="337"/>
      <c r="WZN5" s="337"/>
      <c r="WZO5" s="337"/>
      <c r="WZP5" s="337"/>
      <c r="WZQ5" s="337"/>
      <c r="WZR5" s="337"/>
      <c r="WZS5" s="337"/>
      <c r="WZT5" s="337"/>
      <c r="WZU5" s="337"/>
      <c r="WZV5" s="337"/>
      <c r="WZW5" s="337"/>
      <c r="WZX5" s="337"/>
      <c r="WZY5" s="337"/>
      <c r="WZZ5" s="337"/>
      <c r="XAA5" s="337"/>
      <c r="XAB5" s="337"/>
      <c r="XAC5" s="337"/>
      <c r="XAD5" s="337"/>
      <c r="XAE5" s="337"/>
      <c r="XAF5" s="337"/>
      <c r="XAG5" s="337"/>
      <c r="XAH5" s="337"/>
      <c r="XAI5" s="337"/>
      <c r="XAJ5" s="337"/>
      <c r="XAK5" s="337"/>
      <c r="XAL5" s="337"/>
      <c r="XAM5" s="337"/>
      <c r="XAN5" s="337"/>
      <c r="XAO5" s="337"/>
      <c r="XAP5" s="337"/>
      <c r="XAQ5" s="337"/>
      <c r="XAR5" s="337"/>
      <c r="XAS5" s="337"/>
      <c r="XAT5" s="337"/>
      <c r="XAU5" s="337"/>
      <c r="XAV5" s="337"/>
      <c r="XAW5" s="337"/>
      <c r="XAX5" s="337"/>
      <c r="XAY5" s="337"/>
      <c r="XAZ5" s="337"/>
      <c r="XBA5" s="337"/>
      <c r="XBB5" s="337"/>
      <c r="XBC5" s="337"/>
      <c r="XBD5" s="337"/>
      <c r="XBE5" s="337"/>
      <c r="XBF5" s="337"/>
      <c r="XBG5" s="337"/>
      <c r="XBH5" s="337"/>
      <c r="XBI5" s="337"/>
      <c r="XBJ5" s="337"/>
      <c r="XBK5" s="337"/>
      <c r="XBL5" s="337"/>
      <c r="XBM5" s="337"/>
      <c r="XBN5" s="337"/>
      <c r="XBO5" s="337"/>
      <c r="XBP5" s="337"/>
      <c r="XBQ5" s="337"/>
      <c r="XBR5" s="337"/>
      <c r="XBS5" s="337"/>
      <c r="XBT5" s="337"/>
      <c r="XBU5" s="337"/>
      <c r="XBV5" s="337"/>
      <c r="XBW5" s="337"/>
      <c r="XBX5" s="337"/>
      <c r="XBY5" s="337"/>
      <c r="XBZ5" s="337"/>
      <c r="XCA5" s="337"/>
      <c r="XCB5" s="337"/>
      <c r="XCC5" s="337"/>
      <c r="XCD5" s="337"/>
      <c r="XCE5" s="337"/>
      <c r="XCF5" s="337"/>
      <c r="XCG5" s="337"/>
      <c r="XCH5" s="337"/>
      <c r="XCI5" s="337"/>
      <c r="XCJ5" s="337"/>
      <c r="XCK5" s="337"/>
      <c r="XCL5" s="337"/>
      <c r="XCM5" s="337"/>
      <c r="XCN5" s="337"/>
      <c r="XCO5" s="337"/>
      <c r="XCP5" s="337"/>
      <c r="XCQ5" s="337"/>
      <c r="XCR5" s="337"/>
      <c r="XCS5" s="337"/>
      <c r="XCT5" s="337"/>
      <c r="XCU5" s="337"/>
      <c r="XCV5" s="337"/>
      <c r="XCW5" s="337"/>
      <c r="XCX5" s="337"/>
      <c r="XCY5" s="337"/>
      <c r="XCZ5" s="337"/>
      <c r="XDA5" s="337"/>
      <c r="XDB5" s="337"/>
      <c r="XDC5" s="337"/>
      <c r="XDD5" s="337"/>
      <c r="XDE5" s="337"/>
      <c r="XDF5" s="337"/>
      <c r="XDG5" s="337"/>
      <c r="XDH5" s="337"/>
      <c r="XDI5" s="337"/>
      <c r="XDJ5" s="337"/>
      <c r="XDK5" s="337"/>
      <c r="XDL5" s="337"/>
      <c r="XDM5" s="337"/>
      <c r="XDN5" s="337"/>
      <c r="XDO5" s="337"/>
      <c r="XDP5" s="337"/>
      <c r="XDQ5" s="337"/>
      <c r="XDR5" s="337"/>
      <c r="XDS5" s="337"/>
      <c r="XDT5" s="337"/>
      <c r="XDU5" s="337"/>
      <c r="XDV5" s="337"/>
      <c r="XDW5" s="337"/>
      <c r="XDX5" s="337"/>
      <c r="XDY5" s="337"/>
      <c r="XDZ5" s="337"/>
      <c r="XEA5" s="337"/>
      <c r="XEB5" s="337"/>
      <c r="XEC5" s="337"/>
      <c r="XED5" s="337"/>
      <c r="XEE5" s="337"/>
      <c r="XEF5" s="337"/>
      <c r="XEG5" s="337"/>
      <c r="XEH5" s="337"/>
      <c r="XEI5" s="337"/>
      <c r="XEJ5" s="337"/>
      <c r="XEK5" s="337"/>
      <c r="XEL5" s="337"/>
      <c r="XEM5" s="337"/>
      <c r="XEN5" s="337"/>
      <c r="XEO5" s="337"/>
      <c r="XEP5" s="337"/>
      <c r="XEQ5" s="337"/>
      <c r="XER5" s="337"/>
      <c r="XES5" s="337"/>
      <c r="XET5" s="337"/>
      <c r="XEU5" s="337"/>
      <c r="XEV5" s="337"/>
      <c r="XEW5" s="337"/>
      <c r="XEX5" s="337"/>
      <c r="XEY5" s="337"/>
      <c r="XEZ5" s="337"/>
      <c r="XFA5" s="337"/>
      <c r="XFB5" s="337"/>
      <c r="XFC5" s="337"/>
      <c r="XFD5" s="337"/>
    </row>
    <row r="6" spans="1:16384">
      <c r="A6" s="362" t="s">
        <v>135</v>
      </c>
      <c r="B6" s="362"/>
      <c r="K6" s="366"/>
    </row>
    <row r="7" spans="1:16384" ht="16.5">
      <c r="A7" s="362" t="s">
        <v>174</v>
      </c>
      <c r="B7" s="362"/>
      <c r="K7" s="346"/>
    </row>
    <row r="8" spans="1:16384">
      <c r="A8" s="362" t="s">
        <v>175</v>
      </c>
      <c r="B8" s="362"/>
      <c r="K8" s="365"/>
    </row>
    <row r="9" spans="1:16384">
      <c r="A9" s="362" t="s">
        <v>176</v>
      </c>
      <c r="B9" s="362"/>
      <c r="K9" s="366"/>
    </row>
    <row r="10" spans="1:16384">
      <c r="A10" s="362" t="s">
        <v>136</v>
      </c>
      <c r="B10" s="362"/>
      <c r="K10" s="366"/>
    </row>
    <row r="11" spans="1:16384">
      <c r="A11" s="362" t="s">
        <v>177</v>
      </c>
      <c r="K11" s="366"/>
    </row>
    <row r="12" spans="1:16384">
      <c r="A12" s="362" t="s">
        <v>179</v>
      </c>
      <c r="K12" s="366"/>
    </row>
    <row r="13" spans="1:16384">
      <c r="A13" s="362" t="s">
        <v>178</v>
      </c>
      <c r="K13" s="366"/>
    </row>
    <row r="14" spans="1:16384">
      <c r="K14" s="366"/>
    </row>
    <row r="15" spans="1:16384">
      <c r="B15" s="362"/>
    </row>
    <row r="16" spans="1:16384">
      <c r="B16" s="362"/>
    </row>
    <row r="17" spans="1:2">
      <c r="A17" s="362"/>
      <c r="B17" s="362"/>
    </row>
    <row r="18" spans="1:2">
      <c r="A18" s="362"/>
      <c r="B18" s="362"/>
    </row>
    <row r="19" spans="1:2">
      <c r="A19" s="362"/>
    </row>
    <row r="20" spans="1:2">
      <c r="A20" s="362"/>
    </row>
    <row r="21" spans="1:2">
      <c r="A21" s="362"/>
    </row>
  </sheetData>
  <hyperlinks>
    <hyperlink ref="A6" location="'FIGURE 4'!A1" display="Figure 4 - Evolution des âges moyens au départ en retraite "/>
    <hyperlink ref="A7" location="'FIGURE 5'!A1" display="Figure  5 - Répartition cumulée des départs en retraite selon la distance à l'AOD  standard du titulaire"/>
    <hyperlink ref="A8" location="'FIGURE 6'!A1" display="Figure 6 - Âge moyen des chercheurs permanents néorecrutés"/>
    <hyperlink ref="A9" location="'FIGURE 7,8,9,10'!A1" display="Figures 7, 8, 9, 10 - Projection des départs en retraite"/>
    <hyperlink ref="A10" location="'FIGURE 11'!A1" display="Figure 11 -  Variations des principaux paramètres du calcul de la pension, par genre et catégorie"/>
    <hyperlink ref="A11" location="'FIGURE 12'!A1" display="Figure 12 - Fonction publique sédentaire : montée en charge des âges réglementaires au fil des générations"/>
    <hyperlink ref="A13" location="'FIGURE 13'!A1" display="Figure 13 - Les déterminants du départ en retraite d'un titulaire de l'ESR une année donnée"/>
    <hyperlink ref="A4" location="'FIGURE 1,2'!A1" display="Fig1 - L'emploi scientifique au sein des principaux établissements publics, par type d'établissement"/>
    <hyperlink ref="A5" location="'FIGURE 3'!A1" display="Figure 3 - Âges moyens de départ en retraite"/>
    <hyperlink ref="A3" location="Définitions!A1" display="Définitions"/>
    <hyperlink ref="A12" location="'Méthode modèles'!A1" display="Méthode modèl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6818"/>
  <sheetViews>
    <sheetView zoomScale="110" zoomScaleNormal="110" workbookViewId="0">
      <selection activeCell="N28" sqref="N28"/>
    </sheetView>
  </sheetViews>
  <sheetFormatPr baseColWidth="10" defaultRowHeight="15"/>
  <cols>
    <col min="1" max="16384" width="11.42578125" style="214"/>
  </cols>
  <sheetData>
    <row r="1" spans="1:18" ht="15.75">
      <c r="A1" s="273" t="s">
        <v>0</v>
      </c>
    </row>
    <row r="2" spans="1:18" ht="15.75">
      <c r="A2" s="273"/>
    </row>
    <row r="3" spans="1:18" ht="15.75">
      <c r="A3" s="273"/>
      <c r="H3" s="337" t="s">
        <v>92</v>
      </c>
    </row>
    <row r="4" spans="1:18" ht="25.5">
      <c r="H4" s="12" t="s">
        <v>1</v>
      </c>
      <c r="I4" s="8" t="s">
        <v>2</v>
      </c>
      <c r="J4" s="9" t="s">
        <v>3</v>
      </c>
      <c r="K4" s="9" t="s">
        <v>4</v>
      </c>
      <c r="L4" s="9" t="s">
        <v>5</v>
      </c>
    </row>
    <row r="5" spans="1:18">
      <c r="H5" s="10">
        <v>16803</v>
      </c>
      <c r="I5" s="2">
        <v>60</v>
      </c>
      <c r="J5" s="3">
        <v>61</v>
      </c>
      <c r="K5" s="4">
        <v>65</v>
      </c>
      <c r="L5" s="5">
        <v>160</v>
      </c>
      <c r="N5" s="338"/>
      <c r="O5" s="338"/>
      <c r="P5" s="338"/>
      <c r="Q5" s="339"/>
      <c r="R5" s="338"/>
    </row>
    <row r="6" spans="1:18">
      <c r="H6" s="10">
        <v>17167</v>
      </c>
      <c r="I6" s="2">
        <v>60</v>
      </c>
      <c r="J6" s="2">
        <v>61</v>
      </c>
      <c r="K6" s="2">
        <v>65</v>
      </c>
      <c r="L6" s="5">
        <v>160</v>
      </c>
      <c r="M6" s="340"/>
    </row>
    <row r="7" spans="1:18">
      <c r="H7" s="10">
        <v>17168</v>
      </c>
      <c r="I7" s="2">
        <v>60</v>
      </c>
      <c r="J7" s="3">
        <v>61.5</v>
      </c>
      <c r="K7" s="4">
        <v>65</v>
      </c>
      <c r="L7" s="5">
        <v>160</v>
      </c>
      <c r="M7" s="340"/>
    </row>
    <row r="8" spans="1:18">
      <c r="H8" s="10">
        <v>17532</v>
      </c>
      <c r="I8" s="2">
        <v>60</v>
      </c>
      <c r="J8" s="2">
        <v>61.5</v>
      </c>
      <c r="K8" s="2">
        <v>65</v>
      </c>
      <c r="L8" s="5">
        <v>160</v>
      </c>
      <c r="M8" s="340"/>
    </row>
    <row r="9" spans="1:18">
      <c r="H9" s="10">
        <v>17533</v>
      </c>
      <c r="I9" s="2">
        <v>60</v>
      </c>
      <c r="J9" s="3">
        <v>62</v>
      </c>
      <c r="K9" s="4">
        <v>65</v>
      </c>
      <c r="L9" s="5">
        <v>160</v>
      </c>
      <c r="M9" s="340"/>
    </row>
    <row r="10" spans="1:18">
      <c r="H10" s="10">
        <v>17898</v>
      </c>
      <c r="I10" s="2">
        <v>60</v>
      </c>
      <c r="J10" s="2">
        <v>62</v>
      </c>
      <c r="K10" s="2">
        <v>65</v>
      </c>
      <c r="L10" s="6">
        <v>160</v>
      </c>
      <c r="M10" s="340"/>
    </row>
    <row r="11" spans="1:18">
      <c r="H11" s="10">
        <v>17899</v>
      </c>
      <c r="I11" s="2">
        <v>60</v>
      </c>
      <c r="J11" s="3">
        <v>62.25</v>
      </c>
      <c r="K11" s="4">
        <v>65</v>
      </c>
      <c r="L11" s="5">
        <v>161</v>
      </c>
      <c r="M11" s="340"/>
    </row>
    <row r="12" spans="1:18">
      <c r="H12" s="10">
        <v>18263</v>
      </c>
      <c r="I12" s="2">
        <v>60</v>
      </c>
      <c r="J12" s="2">
        <v>62.25</v>
      </c>
      <c r="K12" s="2">
        <v>65</v>
      </c>
      <c r="L12" s="6">
        <v>161</v>
      </c>
      <c r="M12" s="340"/>
    </row>
    <row r="13" spans="1:18">
      <c r="H13" s="10">
        <v>18264</v>
      </c>
      <c r="I13" s="2">
        <v>60</v>
      </c>
      <c r="J13" s="3">
        <v>62.5</v>
      </c>
      <c r="K13" s="4">
        <v>65</v>
      </c>
      <c r="L13" s="5">
        <v>162</v>
      </c>
      <c r="M13" s="340"/>
    </row>
    <row r="14" spans="1:18">
      <c r="H14" s="10">
        <v>18628</v>
      </c>
      <c r="I14" s="2">
        <v>60</v>
      </c>
      <c r="J14" s="2">
        <v>62.5</v>
      </c>
      <c r="K14" s="2">
        <v>65</v>
      </c>
      <c r="L14" s="6">
        <v>162</v>
      </c>
      <c r="M14" s="340"/>
    </row>
    <row r="15" spans="1:18">
      <c r="H15" s="10">
        <v>18629</v>
      </c>
      <c r="I15" s="2">
        <v>60</v>
      </c>
      <c r="J15" s="3">
        <v>62.75</v>
      </c>
      <c r="K15" s="4">
        <v>65</v>
      </c>
      <c r="L15" s="5">
        <v>163</v>
      </c>
      <c r="M15" s="340"/>
    </row>
    <row r="16" spans="1:18">
      <c r="H16" s="10">
        <v>18809</v>
      </c>
      <c r="I16" s="2">
        <v>60</v>
      </c>
      <c r="J16" s="2">
        <v>62.75</v>
      </c>
      <c r="K16" s="2">
        <v>65</v>
      </c>
      <c r="L16" s="6">
        <v>163</v>
      </c>
      <c r="M16" s="340"/>
    </row>
    <row r="17" spans="8:13">
      <c r="H17" s="10">
        <v>18810</v>
      </c>
      <c r="I17" s="2">
        <v>60.333300000000001</v>
      </c>
      <c r="J17" s="3">
        <v>63.083300000000001</v>
      </c>
      <c r="K17" s="4">
        <v>65.333299999999994</v>
      </c>
      <c r="L17" s="6">
        <v>163</v>
      </c>
      <c r="M17" s="340"/>
    </row>
    <row r="18" spans="8:13">
      <c r="H18" s="10">
        <v>18871</v>
      </c>
      <c r="I18" s="2">
        <v>60.333300000000001</v>
      </c>
      <c r="J18" s="2">
        <v>63.083300000000001</v>
      </c>
      <c r="K18" s="2">
        <v>65.333299999999994</v>
      </c>
      <c r="L18" s="6">
        <v>163</v>
      </c>
      <c r="M18" s="340"/>
    </row>
    <row r="19" spans="8:13">
      <c r="H19" s="10">
        <v>18872</v>
      </c>
      <c r="I19" s="2">
        <v>60.333300000000001</v>
      </c>
      <c r="J19" s="3">
        <v>63.333300000000001</v>
      </c>
      <c r="K19" s="4">
        <v>65.333299999999994</v>
      </c>
      <c r="L19" s="6">
        <v>163</v>
      </c>
      <c r="M19" s="340"/>
    </row>
    <row r="20" spans="8:13">
      <c r="H20" s="10">
        <v>18993</v>
      </c>
      <c r="I20" s="2">
        <v>60.333300000000001</v>
      </c>
      <c r="J20" s="2">
        <v>63.333300000000001</v>
      </c>
      <c r="K20" s="2">
        <v>65.333299999999994</v>
      </c>
      <c r="L20" s="6">
        <v>163</v>
      </c>
      <c r="M20" s="340"/>
    </row>
    <row r="21" spans="8:13">
      <c r="H21" s="10">
        <v>18994</v>
      </c>
      <c r="I21" s="2">
        <v>60.75</v>
      </c>
      <c r="J21" s="3">
        <v>63.75</v>
      </c>
      <c r="K21" s="4">
        <v>65.75</v>
      </c>
      <c r="L21" s="5">
        <v>164</v>
      </c>
      <c r="M21" s="340"/>
    </row>
    <row r="22" spans="8:13">
      <c r="H22" s="10">
        <v>19084</v>
      </c>
      <c r="I22" s="2">
        <v>60.75</v>
      </c>
      <c r="J22" s="2">
        <v>63.75</v>
      </c>
      <c r="K22" s="2">
        <v>65.75</v>
      </c>
      <c r="L22" s="5">
        <v>164</v>
      </c>
      <c r="M22" s="340"/>
    </row>
    <row r="23" spans="8:13">
      <c r="H23" s="10">
        <v>19085</v>
      </c>
      <c r="I23" s="2">
        <v>60.75</v>
      </c>
      <c r="J23" s="3">
        <v>64</v>
      </c>
      <c r="K23" s="4">
        <v>65.75</v>
      </c>
      <c r="L23" s="5">
        <v>164</v>
      </c>
      <c r="M23" s="340"/>
    </row>
    <row r="24" spans="8:13">
      <c r="H24" s="10">
        <v>19359</v>
      </c>
      <c r="I24" s="2">
        <v>60.75</v>
      </c>
      <c r="J24" s="2">
        <v>64</v>
      </c>
      <c r="K24" s="2">
        <v>65.75</v>
      </c>
      <c r="L24" s="5">
        <v>164</v>
      </c>
      <c r="M24" s="340"/>
    </row>
    <row r="25" spans="8:13">
      <c r="H25" s="10">
        <v>19360</v>
      </c>
      <c r="I25" s="2">
        <v>61.166699999999999</v>
      </c>
      <c r="J25" s="3">
        <v>64.666700000000006</v>
      </c>
      <c r="K25" s="4">
        <v>66.166700000000006</v>
      </c>
      <c r="L25" s="5">
        <v>165</v>
      </c>
      <c r="M25" s="340"/>
    </row>
    <row r="26" spans="8:13">
      <c r="H26" s="10">
        <v>19663</v>
      </c>
      <c r="I26" s="2">
        <v>61.166699999999999</v>
      </c>
      <c r="J26" s="2">
        <v>64.666700000000006</v>
      </c>
      <c r="K26" s="2">
        <v>66.166700000000006</v>
      </c>
      <c r="L26" s="5">
        <v>165</v>
      </c>
      <c r="M26" s="340"/>
    </row>
    <row r="27" spans="8:13">
      <c r="H27" s="10">
        <v>19664</v>
      </c>
      <c r="I27" s="2">
        <v>61.166699999999999</v>
      </c>
      <c r="J27" s="3">
        <v>64.916700000000006</v>
      </c>
      <c r="K27" s="4">
        <v>66.166700000000006</v>
      </c>
      <c r="L27" s="5">
        <v>165</v>
      </c>
      <c r="M27" s="340"/>
    </row>
    <row r="28" spans="8:13">
      <c r="H28" s="10">
        <v>19724</v>
      </c>
      <c r="I28" s="2">
        <v>61.166699999999999</v>
      </c>
      <c r="J28" s="2">
        <v>64.916700000000006</v>
      </c>
      <c r="K28" s="2">
        <v>66.166700000000006</v>
      </c>
      <c r="L28" s="5">
        <v>165</v>
      </c>
      <c r="M28" s="340"/>
    </row>
    <row r="29" spans="8:13">
      <c r="H29" s="10">
        <v>19725</v>
      </c>
      <c r="I29" s="2">
        <v>61.583300000000001</v>
      </c>
      <c r="J29" s="3">
        <v>65.333299999999994</v>
      </c>
      <c r="K29" s="4">
        <v>66.583299999999994</v>
      </c>
      <c r="L29" s="5">
        <v>165</v>
      </c>
      <c r="M29" s="340"/>
    </row>
    <row r="30" spans="8:13">
      <c r="H30" s="10">
        <v>19875</v>
      </c>
      <c r="I30" s="2">
        <v>61.583300000000001</v>
      </c>
      <c r="J30" s="2">
        <v>65.333299999999994</v>
      </c>
      <c r="K30" s="2">
        <v>66.583299999999994</v>
      </c>
      <c r="L30" s="5">
        <v>165</v>
      </c>
      <c r="M30" s="340"/>
    </row>
    <row r="31" spans="8:13">
      <c r="H31" s="10">
        <v>19876</v>
      </c>
      <c r="I31" s="2">
        <v>61.583300000000001</v>
      </c>
      <c r="J31" s="3">
        <v>65.583299999999994</v>
      </c>
      <c r="K31" s="4">
        <v>66.583299999999994</v>
      </c>
      <c r="L31" s="5">
        <v>165</v>
      </c>
      <c r="M31" s="340"/>
    </row>
    <row r="32" spans="8:13">
      <c r="H32" s="10">
        <v>20089</v>
      </c>
      <c r="I32" s="2">
        <v>61.583300000000001</v>
      </c>
      <c r="J32" s="2">
        <v>65.583299999999994</v>
      </c>
      <c r="K32" s="2">
        <v>66.583299999999994</v>
      </c>
      <c r="L32" s="5">
        <v>165</v>
      </c>
      <c r="M32" s="340"/>
    </row>
    <row r="33" spans="8:13">
      <c r="H33" s="10">
        <v>20090</v>
      </c>
      <c r="I33" s="2">
        <v>62</v>
      </c>
      <c r="J33" s="3">
        <v>66.25</v>
      </c>
      <c r="K33" s="4">
        <v>67</v>
      </c>
      <c r="L33" s="5">
        <v>166</v>
      </c>
      <c r="M33" s="340"/>
    </row>
    <row r="34" spans="8:13">
      <c r="H34" s="10">
        <v>20454</v>
      </c>
      <c r="I34" s="2">
        <v>62</v>
      </c>
      <c r="J34" s="2">
        <v>66.25</v>
      </c>
      <c r="K34" s="2">
        <v>67</v>
      </c>
      <c r="L34" s="5">
        <v>166</v>
      </c>
      <c r="M34" s="340"/>
    </row>
    <row r="35" spans="8:13">
      <c r="H35" s="10">
        <v>20455</v>
      </c>
      <c r="I35" s="2">
        <v>62</v>
      </c>
      <c r="J35" s="3">
        <v>66.5</v>
      </c>
      <c r="K35" s="4">
        <v>67</v>
      </c>
      <c r="L35" s="5">
        <v>166</v>
      </c>
      <c r="M35" s="340"/>
    </row>
    <row r="36" spans="8:13">
      <c r="H36" s="10">
        <v>20820</v>
      </c>
      <c r="I36" s="2">
        <v>62</v>
      </c>
      <c r="J36" s="2">
        <v>66.5</v>
      </c>
      <c r="K36" s="2">
        <v>67</v>
      </c>
      <c r="L36" s="5">
        <v>166</v>
      </c>
      <c r="M36" s="340"/>
    </row>
    <row r="37" spans="8:13">
      <c r="H37" s="10">
        <v>20821</v>
      </c>
      <c r="I37" s="2">
        <v>62</v>
      </c>
      <c r="J37" s="3">
        <v>66.75</v>
      </c>
      <c r="K37" s="4">
        <v>67</v>
      </c>
      <c r="L37" s="5">
        <v>166</v>
      </c>
      <c r="M37" s="340"/>
    </row>
    <row r="38" spans="8:13">
      <c r="H38" s="10">
        <v>21185</v>
      </c>
      <c r="I38" s="2">
        <v>62</v>
      </c>
      <c r="J38" s="2">
        <v>66.75</v>
      </c>
      <c r="K38" s="2">
        <v>67</v>
      </c>
      <c r="L38" s="5">
        <v>166</v>
      </c>
      <c r="M38" s="340"/>
    </row>
    <row r="39" spans="8:13">
      <c r="H39" s="10">
        <v>21186</v>
      </c>
      <c r="I39" s="2">
        <v>62</v>
      </c>
      <c r="J39" s="3">
        <v>67</v>
      </c>
      <c r="K39" s="4">
        <v>67</v>
      </c>
      <c r="L39" s="5">
        <v>167</v>
      </c>
      <c r="M39" s="340"/>
    </row>
    <row r="40" spans="8:13">
      <c r="H40" s="10">
        <v>22281</v>
      </c>
      <c r="I40" s="2">
        <v>62</v>
      </c>
      <c r="J40" s="2">
        <v>67</v>
      </c>
      <c r="K40" s="2">
        <v>67</v>
      </c>
      <c r="L40" s="5">
        <v>167</v>
      </c>
      <c r="M40" s="340"/>
    </row>
    <row r="41" spans="8:13">
      <c r="H41" s="10">
        <v>22282</v>
      </c>
      <c r="I41" s="2">
        <v>62</v>
      </c>
      <c r="J41" s="3">
        <v>67</v>
      </c>
      <c r="K41" s="4">
        <v>67</v>
      </c>
      <c r="L41" s="5">
        <v>168</v>
      </c>
      <c r="M41" s="340"/>
    </row>
    <row r="42" spans="8:13">
      <c r="H42" s="10">
        <v>23376</v>
      </c>
      <c r="I42" s="2">
        <v>62</v>
      </c>
      <c r="J42" s="2">
        <v>67</v>
      </c>
      <c r="K42" s="2">
        <v>67</v>
      </c>
      <c r="L42" s="5">
        <v>168</v>
      </c>
      <c r="M42" s="340"/>
    </row>
    <row r="43" spans="8:13">
      <c r="H43" s="11">
        <v>23377</v>
      </c>
      <c r="I43" s="2">
        <v>62</v>
      </c>
      <c r="J43" s="3">
        <v>67</v>
      </c>
      <c r="K43" s="4">
        <v>67</v>
      </c>
      <c r="L43" s="7">
        <v>169</v>
      </c>
      <c r="M43" s="340"/>
    </row>
    <row r="44" spans="8:13">
      <c r="H44" s="10">
        <v>24472</v>
      </c>
      <c r="I44" s="2">
        <v>62</v>
      </c>
      <c r="J44" s="2">
        <v>67</v>
      </c>
      <c r="K44" s="2">
        <v>67</v>
      </c>
      <c r="L44" s="5">
        <v>169</v>
      </c>
      <c r="M44" s="340"/>
    </row>
    <row r="45" spans="8:13">
      <c r="H45" s="11">
        <v>24473</v>
      </c>
      <c r="I45" s="2">
        <v>62</v>
      </c>
      <c r="J45" s="3">
        <v>67</v>
      </c>
      <c r="K45" s="4">
        <v>67</v>
      </c>
      <c r="L45" s="7">
        <v>170</v>
      </c>
      <c r="M45" s="340"/>
    </row>
    <row r="46" spans="8:13">
      <c r="H46" s="10">
        <v>25568</v>
      </c>
      <c r="I46" s="2">
        <v>62</v>
      </c>
      <c r="J46" s="2">
        <v>67</v>
      </c>
      <c r="K46" s="2">
        <v>67</v>
      </c>
      <c r="L46" s="5">
        <v>170</v>
      </c>
      <c r="M46" s="340"/>
    </row>
    <row r="47" spans="8:13">
      <c r="H47" s="11">
        <v>25569</v>
      </c>
      <c r="I47" s="2">
        <v>62</v>
      </c>
      <c r="J47" s="3">
        <v>67</v>
      </c>
      <c r="K47" s="4">
        <v>67</v>
      </c>
      <c r="L47" s="7">
        <v>171</v>
      </c>
      <c r="M47" s="340"/>
    </row>
    <row r="48" spans="8:13">
      <c r="H48" s="10">
        <v>26664</v>
      </c>
      <c r="I48" s="2">
        <v>62</v>
      </c>
      <c r="J48" s="2">
        <v>67</v>
      </c>
      <c r="K48" s="2">
        <v>67</v>
      </c>
      <c r="L48" s="5">
        <v>171</v>
      </c>
      <c r="M48" s="340"/>
    </row>
    <row r="49" spans="8:13">
      <c r="H49" s="11">
        <v>26665</v>
      </c>
      <c r="I49" s="2">
        <v>62</v>
      </c>
      <c r="J49" s="2">
        <v>67</v>
      </c>
      <c r="K49" s="2">
        <v>67</v>
      </c>
      <c r="L49" s="7">
        <v>172</v>
      </c>
      <c r="M49" s="340"/>
    </row>
    <row r="50" spans="8:13">
      <c r="H50" s="316"/>
      <c r="L50" s="340"/>
      <c r="M50" s="340"/>
    </row>
    <row r="51" spans="8:13">
      <c r="H51" s="316"/>
      <c r="L51" s="340"/>
      <c r="M51" s="340"/>
    </row>
    <row r="52" spans="8:13">
      <c r="H52" s="316"/>
      <c r="L52" s="340"/>
      <c r="M52" s="340"/>
    </row>
    <row r="53" spans="8:13">
      <c r="H53" s="316"/>
      <c r="L53" s="340"/>
      <c r="M53" s="340"/>
    </row>
    <row r="54" spans="8:13">
      <c r="H54" s="316"/>
      <c r="L54" s="340"/>
      <c r="M54" s="340"/>
    </row>
    <row r="55" spans="8:13">
      <c r="H55" s="316"/>
      <c r="L55" s="340"/>
      <c r="M55" s="340"/>
    </row>
    <row r="56" spans="8:13">
      <c r="H56" s="316"/>
      <c r="L56" s="340"/>
      <c r="M56" s="340"/>
    </row>
    <row r="57" spans="8:13">
      <c r="H57" s="316"/>
      <c r="L57" s="340"/>
      <c r="M57" s="340"/>
    </row>
    <row r="58" spans="8:13">
      <c r="H58" s="316"/>
      <c r="L58" s="340"/>
      <c r="M58" s="340"/>
    </row>
    <row r="59" spans="8:13">
      <c r="H59" s="316"/>
      <c r="L59" s="340"/>
      <c r="M59" s="340"/>
    </row>
    <row r="60" spans="8:13">
      <c r="H60" s="316"/>
      <c r="L60" s="340"/>
      <c r="M60" s="340"/>
    </row>
    <row r="61" spans="8:13">
      <c r="H61" s="316"/>
      <c r="L61" s="340"/>
      <c r="M61" s="340"/>
    </row>
    <row r="62" spans="8:13">
      <c r="H62" s="316"/>
      <c r="L62" s="340"/>
      <c r="M62" s="340"/>
    </row>
    <row r="63" spans="8:13">
      <c r="H63" s="316"/>
      <c r="L63" s="340"/>
      <c r="M63" s="340"/>
    </row>
    <row r="64" spans="8:13">
      <c r="H64" s="316"/>
      <c r="L64" s="340"/>
      <c r="M64" s="340"/>
    </row>
    <row r="65" spans="8:13">
      <c r="H65" s="316"/>
      <c r="L65" s="340"/>
      <c r="M65" s="340"/>
    </row>
    <row r="66" spans="8:13">
      <c r="H66" s="316"/>
      <c r="L66" s="340"/>
      <c r="M66" s="340"/>
    </row>
    <row r="67" spans="8:13">
      <c r="H67" s="316"/>
      <c r="L67" s="340"/>
      <c r="M67" s="340"/>
    </row>
    <row r="68" spans="8:13">
      <c r="H68" s="316"/>
      <c r="L68" s="340"/>
      <c r="M68" s="340"/>
    </row>
    <row r="69" spans="8:13">
      <c r="H69" s="316"/>
      <c r="L69" s="340"/>
      <c r="M69" s="340"/>
    </row>
    <row r="70" spans="8:13">
      <c r="H70" s="316"/>
      <c r="L70" s="340"/>
      <c r="M70" s="340"/>
    </row>
    <row r="71" spans="8:13">
      <c r="H71" s="316"/>
      <c r="L71" s="340"/>
      <c r="M71" s="340"/>
    </row>
    <row r="72" spans="8:13">
      <c r="H72" s="316"/>
      <c r="L72" s="340"/>
      <c r="M72" s="340"/>
    </row>
    <row r="73" spans="8:13">
      <c r="H73" s="316"/>
      <c r="L73" s="340"/>
      <c r="M73" s="340"/>
    </row>
    <row r="74" spans="8:13">
      <c r="H74" s="316"/>
      <c r="L74" s="340"/>
      <c r="M74" s="340"/>
    </row>
    <row r="75" spans="8:13">
      <c r="H75" s="316"/>
      <c r="L75" s="340"/>
      <c r="M75" s="340"/>
    </row>
    <row r="76" spans="8:13">
      <c r="H76" s="316"/>
      <c r="L76" s="340"/>
      <c r="M76" s="340"/>
    </row>
    <row r="77" spans="8:13">
      <c r="H77" s="316"/>
      <c r="L77" s="340"/>
      <c r="M77" s="340"/>
    </row>
    <row r="78" spans="8:13">
      <c r="H78" s="316"/>
      <c r="L78" s="340"/>
      <c r="M78" s="340"/>
    </row>
    <row r="79" spans="8:13">
      <c r="H79" s="316"/>
      <c r="L79" s="340"/>
      <c r="M79" s="340"/>
    </row>
    <row r="80" spans="8:13">
      <c r="H80" s="316"/>
      <c r="L80" s="340"/>
      <c r="M80" s="340"/>
    </row>
    <row r="81" spans="8:13">
      <c r="H81" s="316"/>
      <c r="L81" s="340"/>
      <c r="M81" s="340"/>
    </row>
    <row r="82" spans="8:13">
      <c r="H82" s="316"/>
      <c r="L82" s="340"/>
      <c r="M82" s="340"/>
    </row>
    <row r="83" spans="8:13">
      <c r="H83" s="316"/>
      <c r="L83" s="340"/>
      <c r="M83" s="340"/>
    </row>
    <row r="84" spans="8:13">
      <c r="H84" s="316"/>
      <c r="L84" s="340"/>
      <c r="M84" s="340"/>
    </row>
    <row r="85" spans="8:13">
      <c r="H85" s="316"/>
      <c r="L85" s="340"/>
      <c r="M85" s="340"/>
    </row>
    <row r="86" spans="8:13">
      <c r="H86" s="316"/>
      <c r="L86" s="340"/>
      <c r="M86" s="340"/>
    </row>
    <row r="87" spans="8:13">
      <c r="H87" s="316"/>
      <c r="L87" s="340"/>
      <c r="M87" s="340"/>
    </row>
    <row r="88" spans="8:13">
      <c r="H88" s="316"/>
      <c r="L88" s="340"/>
      <c r="M88" s="340"/>
    </row>
    <row r="89" spans="8:13">
      <c r="H89" s="316"/>
      <c r="L89" s="340"/>
      <c r="M89" s="340"/>
    </row>
    <row r="90" spans="8:13">
      <c r="H90" s="316"/>
      <c r="L90" s="340"/>
      <c r="M90" s="340"/>
    </row>
    <row r="91" spans="8:13">
      <c r="H91" s="316"/>
      <c r="L91" s="340"/>
      <c r="M91" s="340"/>
    </row>
    <row r="92" spans="8:13">
      <c r="H92" s="316"/>
      <c r="L92" s="340"/>
      <c r="M92" s="340"/>
    </row>
    <row r="93" spans="8:13">
      <c r="H93" s="316"/>
      <c r="L93" s="340"/>
      <c r="M93" s="340"/>
    </row>
    <row r="94" spans="8:13">
      <c r="H94" s="316"/>
      <c r="L94" s="340"/>
      <c r="M94" s="340"/>
    </row>
    <row r="95" spans="8:13">
      <c r="H95" s="316"/>
      <c r="L95" s="340"/>
      <c r="M95" s="340"/>
    </row>
    <row r="96" spans="8:13">
      <c r="H96" s="316"/>
      <c r="L96" s="340"/>
      <c r="M96" s="340"/>
    </row>
    <row r="97" spans="8:13">
      <c r="H97" s="316"/>
      <c r="L97" s="340"/>
      <c r="M97" s="340"/>
    </row>
    <row r="98" spans="8:13">
      <c r="H98" s="316"/>
      <c r="L98" s="340"/>
      <c r="M98" s="340"/>
    </row>
    <row r="99" spans="8:13">
      <c r="H99" s="316"/>
      <c r="L99" s="340"/>
      <c r="M99" s="340"/>
    </row>
    <row r="100" spans="8:13">
      <c r="H100" s="316"/>
      <c r="L100" s="340"/>
      <c r="M100" s="340"/>
    </row>
    <row r="101" spans="8:13">
      <c r="H101" s="316"/>
      <c r="L101" s="340"/>
      <c r="M101" s="340"/>
    </row>
    <row r="102" spans="8:13">
      <c r="H102" s="316"/>
      <c r="L102" s="340"/>
      <c r="M102" s="340"/>
    </row>
    <row r="103" spans="8:13">
      <c r="H103" s="316"/>
      <c r="L103" s="340"/>
      <c r="M103" s="340"/>
    </row>
    <row r="104" spans="8:13">
      <c r="H104" s="316"/>
      <c r="L104" s="340"/>
      <c r="M104" s="340"/>
    </row>
    <row r="105" spans="8:13">
      <c r="H105" s="316"/>
      <c r="L105" s="340"/>
      <c r="M105" s="340"/>
    </row>
    <row r="106" spans="8:13">
      <c r="H106" s="316"/>
      <c r="L106" s="340"/>
      <c r="M106" s="340"/>
    </row>
    <row r="107" spans="8:13">
      <c r="H107" s="316"/>
      <c r="L107" s="340"/>
      <c r="M107" s="340"/>
    </row>
    <row r="108" spans="8:13">
      <c r="H108" s="316"/>
      <c r="L108" s="340"/>
      <c r="M108" s="340"/>
    </row>
    <row r="109" spans="8:13">
      <c r="H109" s="316"/>
      <c r="L109" s="340"/>
      <c r="M109" s="340"/>
    </row>
    <row r="110" spans="8:13">
      <c r="H110" s="316"/>
      <c r="L110" s="340"/>
      <c r="M110" s="340"/>
    </row>
    <row r="111" spans="8:13">
      <c r="H111" s="316"/>
      <c r="L111" s="340"/>
      <c r="M111" s="340"/>
    </row>
    <row r="112" spans="8:13">
      <c r="H112" s="316"/>
      <c r="L112" s="340"/>
      <c r="M112" s="340"/>
    </row>
    <row r="113" spans="8:13">
      <c r="H113" s="316"/>
      <c r="L113" s="340"/>
      <c r="M113" s="340"/>
    </row>
    <row r="114" spans="8:13">
      <c r="H114" s="316"/>
      <c r="L114" s="340"/>
      <c r="M114" s="340"/>
    </row>
    <row r="115" spans="8:13">
      <c r="H115" s="316"/>
      <c r="L115" s="340"/>
      <c r="M115" s="340"/>
    </row>
    <row r="116" spans="8:13">
      <c r="H116" s="316"/>
      <c r="L116" s="340"/>
      <c r="M116" s="340"/>
    </row>
    <row r="117" spans="8:13">
      <c r="H117" s="316"/>
      <c r="L117" s="340"/>
      <c r="M117" s="340"/>
    </row>
    <row r="118" spans="8:13">
      <c r="H118" s="316"/>
      <c r="L118" s="340"/>
      <c r="M118" s="340"/>
    </row>
    <row r="119" spans="8:13">
      <c r="H119" s="316"/>
      <c r="L119" s="340"/>
      <c r="M119" s="340"/>
    </row>
    <row r="120" spans="8:13">
      <c r="H120" s="316"/>
      <c r="L120" s="340"/>
      <c r="M120" s="340"/>
    </row>
    <row r="121" spans="8:13">
      <c r="H121" s="316"/>
      <c r="L121" s="340"/>
      <c r="M121" s="340"/>
    </row>
    <row r="122" spans="8:13">
      <c r="H122" s="316"/>
      <c r="L122" s="340"/>
      <c r="M122" s="340"/>
    </row>
    <row r="123" spans="8:13">
      <c r="H123" s="316"/>
      <c r="L123" s="340"/>
      <c r="M123" s="340"/>
    </row>
    <row r="124" spans="8:13">
      <c r="H124" s="316"/>
      <c r="L124" s="340"/>
      <c r="M124" s="340"/>
    </row>
    <row r="125" spans="8:13">
      <c r="H125" s="316"/>
      <c r="L125" s="340"/>
      <c r="M125" s="340"/>
    </row>
    <row r="126" spans="8:13">
      <c r="H126" s="316"/>
      <c r="L126" s="340"/>
      <c r="M126" s="340"/>
    </row>
    <row r="127" spans="8:13">
      <c r="H127" s="316"/>
      <c r="L127" s="340"/>
      <c r="M127" s="340"/>
    </row>
    <row r="128" spans="8:13">
      <c r="H128" s="316"/>
      <c r="L128" s="340"/>
      <c r="M128" s="340"/>
    </row>
    <row r="129" spans="8:13">
      <c r="H129" s="316"/>
      <c r="L129" s="340"/>
      <c r="M129" s="340"/>
    </row>
    <row r="130" spans="8:13">
      <c r="H130" s="316"/>
      <c r="L130" s="340"/>
      <c r="M130" s="340"/>
    </row>
    <row r="131" spans="8:13">
      <c r="H131" s="316"/>
      <c r="L131" s="340"/>
      <c r="M131" s="340"/>
    </row>
    <row r="132" spans="8:13">
      <c r="H132" s="316"/>
      <c r="L132" s="340"/>
      <c r="M132" s="340"/>
    </row>
    <row r="133" spans="8:13">
      <c r="H133" s="316"/>
      <c r="L133" s="340"/>
      <c r="M133" s="340"/>
    </row>
    <row r="134" spans="8:13">
      <c r="H134" s="316"/>
      <c r="L134" s="340"/>
      <c r="M134" s="340"/>
    </row>
    <row r="135" spans="8:13">
      <c r="H135" s="316"/>
      <c r="L135" s="340"/>
      <c r="M135" s="340"/>
    </row>
    <row r="136" spans="8:13">
      <c r="H136" s="316"/>
      <c r="L136" s="340"/>
      <c r="M136" s="340"/>
    </row>
    <row r="137" spans="8:13">
      <c r="H137" s="316"/>
      <c r="L137" s="340"/>
      <c r="M137" s="340"/>
    </row>
    <row r="138" spans="8:13">
      <c r="H138" s="316"/>
      <c r="L138" s="340"/>
      <c r="M138" s="340"/>
    </row>
    <row r="139" spans="8:13">
      <c r="H139" s="316"/>
      <c r="L139" s="340"/>
      <c r="M139" s="340"/>
    </row>
    <row r="140" spans="8:13">
      <c r="H140" s="316"/>
      <c r="L140" s="340"/>
      <c r="M140" s="340"/>
    </row>
    <row r="141" spans="8:13">
      <c r="H141" s="316"/>
      <c r="L141" s="340"/>
      <c r="M141" s="340"/>
    </row>
    <row r="142" spans="8:13">
      <c r="H142" s="316"/>
      <c r="L142" s="340"/>
      <c r="M142" s="340"/>
    </row>
    <row r="143" spans="8:13">
      <c r="H143" s="316"/>
      <c r="L143" s="340"/>
      <c r="M143" s="340"/>
    </row>
    <row r="144" spans="8:13">
      <c r="H144" s="316"/>
      <c r="L144" s="340"/>
      <c r="M144" s="340"/>
    </row>
    <row r="145" spans="8:13">
      <c r="H145" s="316"/>
      <c r="L145" s="340"/>
      <c r="M145" s="340"/>
    </row>
    <row r="146" spans="8:13">
      <c r="H146" s="316"/>
      <c r="L146" s="340"/>
      <c r="M146" s="340"/>
    </row>
    <row r="147" spans="8:13">
      <c r="H147" s="316"/>
      <c r="L147" s="340"/>
      <c r="M147" s="340"/>
    </row>
    <row r="148" spans="8:13">
      <c r="H148" s="316"/>
      <c r="L148" s="340"/>
      <c r="M148" s="340"/>
    </row>
    <row r="149" spans="8:13">
      <c r="H149" s="316"/>
      <c r="L149" s="340"/>
      <c r="M149" s="340"/>
    </row>
    <row r="150" spans="8:13">
      <c r="H150" s="316"/>
      <c r="L150" s="340"/>
      <c r="M150" s="340"/>
    </row>
    <row r="151" spans="8:13">
      <c r="H151" s="316"/>
      <c r="L151" s="340"/>
      <c r="M151" s="340"/>
    </row>
    <row r="152" spans="8:13">
      <c r="H152" s="316"/>
      <c r="L152" s="340"/>
      <c r="M152" s="340"/>
    </row>
    <row r="153" spans="8:13">
      <c r="H153" s="316"/>
      <c r="L153" s="340"/>
      <c r="M153" s="340"/>
    </row>
    <row r="154" spans="8:13">
      <c r="H154" s="316"/>
      <c r="L154" s="340"/>
      <c r="M154" s="340"/>
    </row>
    <row r="155" spans="8:13">
      <c r="H155" s="316"/>
      <c r="L155" s="340"/>
      <c r="M155" s="340"/>
    </row>
    <row r="156" spans="8:13">
      <c r="H156" s="316"/>
      <c r="L156" s="340"/>
      <c r="M156" s="340"/>
    </row>
    <row r="157" spans="8:13">
      <c r="H157" s="316"/>
      <c r="L157" s="340"/>
      <c r="M157" s="340"/>
    </row>
    <row r="158" spans="8:13">
      <c r="H158" s="316"/>
      <c r="L158" s="340"/>
      <c r="M158" s="340"/>
    </row>
    <row r="159" spans="8:13">
      <c r="H159" s="316"/>
      <c r="L159" s="340"/>
      <c r="M159" s="340"/>
    </row>
    <row r="160" spans="8:13">
      <c r="H160" s="316"/>
      <c r="L160" s="340"/>
      <c r="M160" s="340"/>
    </row>
    <row r="161" spans="8:13">
      <c r="H161" s="316"/>
      <c r="L161" s="340"/>
      <c r="M161" s="340"/>
    </row>
    <row r="162" spans="8:13">
      <c r="H162" s="316"/>
      <c r="L162" s="340"/>
      <c r="M162" s="340"/>
    </row>
    <row r="163" spans="8:13">
      <c r="H163" s="316"/>
      <c r="L163" s="340"/>
      <c r="M163" s="340"/>
    </row>
    <row r="164" spans="8:13">
      <c r="H164" s="316"/>
      <c r="L164" s="340"/>
      <c r="M164" s="340"/>
    </row>
    <row r="165" spans="8:13">
      <c r="H165" s="316"/>
      <c r="L165" s="340"/>
      <c r="M165" s="340"/>
    </row>
    <row r="166" spans="8:13">
      <c r="H166" s="316"/>
      <c r="L166" s="340"/>
      <c r="M166" s="340"/>
    </row>
    <row r="167" spans="8:13">
      <c r="H167" s="316"/>
      <c r="L167" s="340"/>
      <c r="M167" s="340"/>
    </row>
    <row r="168" spans="8:13">
      <c r="H168" s="316"/>
      <c r="L168" s="340"/>
      <c r="M168" s="340"/>
    </row>
    <row r="169" spans="8:13">
      <c r="H169" s="316"/>
      <c r="L169" s="340"/>
      <c r="M169" s="340"/>
    </row>
    <row r="170" spans="8:13">
      <c r="H170" s="316"/>
      <c r="L170" s="340"/>
      <c r="M170" s="340"/>
    </row>
    <row r="171" spans="8:13">
      <c r="H171" s="316"/>
      <c r="L171" s="340"/>
      <c r="M171" s="340"/>
    </row>
    <row r="172" spans="8:13">
      <c r="H172" s="316"/>
      <c r="L172" s="340"/>
      <c r="M172" s="340"/>
    </row>
    <row r="173" spans="8:13">
      <c r="H173" s="316"/>
      <c r="L173" s="340"/>
      <c r="M173" s="340"/>
    </row>
    <row r="174" spans="8:13">
      <c r="H174" s="316"/>
      <c r="L174" s="340"/>
      <c r="M174" s="340"/>
    </row>
    <row r="175" spans="8:13">
      <c r="H175" s="316"/>
      <c r="L175" s="340"/>
      <c r="M175" s="340"/>
    </row>
    <row r="176" spans="8:13">
      <c r="H176" s="316"/>
      <c r="L176" s="340"/>
      <c r="M176" s="340"/>
    </row>
    <row r="177" spans="8:13">
      <c r="H177" s="316"/>
      <c r="L177" s="340"/>
      <c r="M177" s="340"/>
    </row>
    <row r="178" spans="8:13">
      <c r="H178" s="316"/>
      <c r="L178" s="340"/>
      <c r="M178" s="340"/>
    </row>
    <row r="179" spans="8:13">
      <c r="H179" s="316"/>
      <c r="L179" s="340"/>
      <c r="M179" s="340"/>
    </row>
    <row r="180" spans="8:13">
      <c r="H180" s="316"/>
      <c r="L180" s="340"/>
      <c r="M180" s="340"/>
    </row>
    <row r="181" spans="8:13">
      <c r="H181" s="316"/>
      <c r="L181" s="340"/>
      <c r="M181" s="340"/>
    </row>
    <row r="182" spans="8:13">
      <c r="H182" s="316"/>
      <c r="L182" s="340"/>
      <c r="M182" s="340"/>
    </row>
    <row r="183" spans="8:13">
      <c r="H183" s="316"/>
      <c r="L183" s="340"/>
      <c r="M183" s="340"/>
    </row>
    <row r="184" spans="8:13">
      <c r="H184" s="316"/>
      <c r="L184" s="340"/>
      <c r="M184" s="340"/>
    </row>
    <row r="185" spans="8:13">
      <c r="H185" s="316"/>
      <c r="L185" s="340"/>
      <c r="M185" s="340"/>
    </row>
    <row r="186" spans="8:13">
      <c r="H186" s="316"/>
      <c r="L186" s="340"/>
      <c r="M186" s="340"/>
    </row>
    <row r="187" spans="8:13">
      <c r="H187" s="316"/>
      <c r="L187" s="340"/>
      <c r="M187" s="340"/>
    </row>
    <row r="188" spans="8:13">
      <c r="H188" s="316"/>
      <c r="L188" s="340"/>
      <c r="M188" s="340"/>
    </row>
    <row r="189" spans="8:13">
      <c r="H189" s="316"/>
      <c r="L189" s="340"/>
      <c r="M189" s="340"/>
    </row>
    <row r="190" spans="8:13">
      <c r="H190" s="316"/>
      <c r="L190" s="340"/>
      <c r="M190" s="340"/>
    </row>
    <row r="191" spans="8:13">
      <c r="H191" s="316"/>
      <c r="L191" s="340"/>
      <c r="M191" s="340"/>
    </row>
    <row r="192" spans="8:13">
      <c r="H192" s="316"/>
      <c r="L192" s="340"/>
      <c r="M192" s="340"/>
    </row>
    <row r="193" spans="8:13">
      <c r="H193" s="316"/>
      <c r="L193" s="340"/>
      <c r="M193" s="340"/>
    </row>
    <row r="194" spans="8:13">
      <c r="H194" s="316"/>
      <c r="L194" s="340"/>
      <c r="M194" s="340"/>
    </row>
    <row r="195" spans="8:13">
      <c r="H195" s="316"/>
      <c r="L195" s="340"/>
      <c r="M195" s="340"/>
    </row>
    <row r="196" spans="8:13">
      <c r="H196" s="316"/>
      <c r="L196" s="340"/>
      <c r="M196" s="340"/>
    </row>
    <row r="197" spans="8:13">
      <c r="H197" s="316"/>
      <c r="L197" s="340"/>
      <c r="M197" s="340"/>
    </row>
    <row r="198" spans="8:13">
      <c r="H198" s="316"/>
      <c r="L198" s="340"/>
      <c r="M198" s="340"/>
    </row>
    <row r="199" spans="8:13">
      <c r="H199" s="316"/>
      <c r="L199" s="340"/>
      <c r="M199" s="340"/>
    </row>
    <row r="200" spans="8:13">
      <c r="H200" s="316"/>
      <c r="L200" s="340"/>
      <c r="M200" s="340"/>
    </row>
    <row r="201" spans="8:13">
      <c r="H201" s="316"/>
      <c r="L201" s="340"/>
      <c r="M201" s="340"/>
    </row>
    <row r="202" spans="8:13">
      <c r="H202" s="316"/>
      <c r="L202" s="340"/>
      <c r="M202" s="340"/>
    </row>
    <row r="203" spans="8:13">
      <c r="H203" s="316"/>
      <c r="L203" s="340"/>
      <c r="M203" s="340"/>
    </row>
    <row r="204" spans="8:13">
      <c r="H204" s="316"/>
      <c r="L204" s="340"/>
      <c r="M204" s="340"/>
    </row>
    <row r="205" spans="8:13">
      <c r="H205" s="316"/>
      <c r="L205" s="340"/>
      <c r="M205" s="340"/>
    </row>
    <row r="206" spans="8:13">
      <c r="H206" s="316"/>
      <c r="L206" s="340"/>
      <c r="M206" s="340"/>
    </row>
    <row r="207" spans="8:13">
      <c r="H207" s="316"/>
      <c r="L207" s="340"/>
      <c r="M207" s="340"/>
    </row>
    <row r="208" spans="8:13">
      <c r="H208" s="316"/>
      <c r="L208" s="340"/>
      <c r="M208" s="340"/>
    </row>
    <row r="209" spans="8:13">
      <c r="H209" s="316"/>
      <c r="L209" s="340"/>
      <c r="M209" s="340"/>
    </row>
    <row r="210" spans="8:13">
      <c r="H210" s="316"/>
      <c r="L210" s="340"/>
      <c r="M210" s="340"/>
    </row>
    <row r="211" spans="8:13">
      <c r="H211" s="316"/>
      <c r="L211" s="340"/>
      <c r="M211" s="340"/>
    </row>
    <row r="212" spans="8:13">
      <c r="H212" s="316"/>
      <c r="L212" s="340"/>
      <c r="M212" s="340"/>
    </row>
    <row r="213" spans="8:13">
      <c r="H213" s="316"/>
      <c r="L213" s="340"/>
      <c r="M213" s="340"/>
    </row>
    <row r="214" spans="8:13">
      <c r="H214" s="316"/>
      <c r="L214" s="340"/>
      <c r="M214" s="340"/>
    </row>
    <row r="215" spans="8:13">
      <c r="H215" s="316"/>
      <c r="L215" s="340"/>
      <c r="M215" s="340"/>
    </row>
    <row r="216" spans="8:13">
      <c r="H216" s="316"/>
      <c r="L216" s="340"/>
      <c r="M216" s="340"/>
    </row>
    <row r="217" spans="8:13">
      <c r="H217" s="316"/>
      <c r="L217" s="340"/>
      <c r="M217" s="340"/>
    </row>
    <row r="218" spans="8:13">
      <c r="H218" s="316"/>
      <c r="L218" s="340"/>
      <c r="M218" s="340"/>
    </row>
    <row r="219" spans="8:13">
      <c r="H219" s="316"/>
      <c r="L219" s="340"/>
      <c r="M219" s="340"/>
    </row>
    <row r="220" spans="8:13">
      <c r="H220" s="316"/>
      <c r="L220" s="340"/>
      <c r="M220" s="340"/>
    </row>
    <row r="221" spans="8:13">
      <c r="H221" s="316"/>
      <c r="L221" s="340"/>
      <c r="M221" s="340"/>
    </row>
    <row r="222" spans="8:13">
      <c r="H222" s="316"/>
      <c r="L222" s="340"/>
      <c r="M222" s="340"/>
    </row>
    <row r="223" spans="8:13">
      <c r="H223" s="316"/>
      <c r="L223" s="340"/>
      <c r="M223" s="340"/>
    </row>
    <row r="224" spans="8:13">
      <c r="H224" s="316"/>
      <c r="L224" s="340"/>
      <c r="M224" s="340"/>
    </row>
    <row r="225" spans="8:13">
      <c r="H225" s="316"/>
      <c r="L225" s="340"/>
      <c r="M225" s="340"/>
    </row>
    <row r="226" spans="8:13">
      <c r="H226" s="316"/>
      <c r="L226" s="340"/>
      <c r="M226" s="340"/>
    </row>
    <row r="227" spans="8:13">
      <c r="H227" s="316"/>
      <c r="L227" s="340"/>
      <c r="M227" s="340"/>
    </row>
    <row r="228" spans="8:13">
      <c r="H228" s="316"/>
      <c r="L228" s="340"/>
      <c r="M228" s="340"/>
    </row>
    <row r="229" spans="8:13">
      <c r="H229" s="316"/>
      <c r="L229" s="340"/>
      <c r="M229" s="340"/>
    </row>
    <row r="230" spans="8:13">
      <c r="H230" s="316"/>
      <c r="L230" s="340"/>
      <c r="M230" s="340"/>
    </row>
    <row r="231" spans="8:13">
      <c r="H231" s="316"/>
      <c r="L231" s="340"/>
      <c r="M231" s="340"/>
    </row>
    <row r="232" spans="8:13">
      <c r="H232" s="316"/>
      <c r="L232" s="340"/>
      <c r="M232" s="340"/>
    </row>
    <row r="233" spans="8:13">
      <c r="H233" s="316"/>
      <c r="L233" s="340"/>
      <c r="M233" s="340"/>
    </row>
    <row r="234" spans="8:13">
      <c r="H234" s="316"/>
      <c r="L234" s="340"/>
      <c r="M234" s="340"/>
    </row>
    <row r="235" spans="8:13">
      <c r="H235" s="316"/>
      <c r="L235" s="340"/>
      <c r="M235" s="340"/>
    </row>
    <row r="236" spans="8:13">
      <c r="H236" s="316"/>
      <c r="L236" s="340"/>
      <c r="M236" s="340"/>
    </row>
    <row r="237" spans="8:13">
      <c r="H237" s="316"/>
      <c r="L237" s="340"/>
      <c r="M237" s="340"/>
    </row>
    <row r="238" spans="8:13">
      <c r="H238" s="316"/>
      <c r="L238" s="340"/>
      <c r="M238" s="340"/>
    </row>
    <row r="239" spans="8:13">
      <c r="H239" s="316"/>
      <c r="L239" s="340"/>
      <c r="M239" s="340"/>
    </row>
    <row r="240" spans="8:13">
      <c r="H240" s="316"/>
      <c r="L240" s="340"/>
      <c r="M240" s="340"/>
    </row>
    <row r="241" spans="8:13">
      <c r="H241" s="316"/>
      <c r="L241" s="340"/>
      <c r="M241" s="340"/>
    </row>
    <row r="242" spans="8:13">
      <c r="H242" s="316"/>
      <c r="L242" s="340"/>
      <c r="M242" s="340"/>
    </row>
    <row r="243" spans="8:13">
      <c r="H243" s="316"/>
      <c r="L243" s="340"/>
      <c r="M243" s="340"/>
    </row>
    <row r="244" spans="8:13">
      <c r="H244" s="316"/>
      <c r="L244" s="340"/>
      <c r="M244" s="340"/>
    </row>
    <row r="245" spans="8:13">
      <c r="H245" s="316"/>
      <c r="L245" s="340"/>
      <c r="M245" s="340"/>
    </row>
    <row r="246" spans="8:13">
      <c r="H246" s="316"/>
      <c r="L246" s="340"/>
      <c r="M246" s="340"/>
    </row>
    <row r="247" spans="8:13">
      <c r="H247" s="316"/>
      <c r="L247" s="340"/>
      <c r="M247" s="340"/>
    </row>
    <row r="248" spans="8:13">
      <c r="H248" s="316"/>
      <c r="L248" s="340"/>
      <c r="M248" s="340"/>
    </row>
    <row r="249" spans="8:13">
      <c r="H249" s="316"/>
      <c r="L249" s="340"/>
      <c r="M249" s="340"/>
    </row>
    <row r="250" spans="8:13">
      <c r="H250" s="316"/>
      <c r="L250" s="340"/>
      <c r="M250" s="340"/>
    </row>
    <row r="251" spans="8:13">
      <c r="H251" s="316"/>
      <c r="L251" s="340"/>
      <c r="M251" s="340"/>
    </row>
    <row r="252" spans="8:13">
      <c r="H252" s="316"/>
      <c r="L252" s="340"/>
      <c r="M252" s="340"/>
    </row>
    <row r="253" spans="8:13">
      <c r="H253" s="316"/>
      <c r="L253" s="340"/>
      <c r="M253" s="340"/>
    </row>
    <row r="254" spans="8:13">
      <c r="H254" s="316"/>
      <c r="L254" s="340"/>
      <c r="M254" s="340"/>
    </row>
    <row r="255" spans="8:13">
      <c r="H255" s="316"/>
      <c r="L255" s="340"/>
      <c r="M255" s="340"/>
    </row>
    <row r="256" spans="8:13">
      <c r="H256" s="316"/>
      <c r="L256" s="340"/>
      <c r="M256" s="340"/>
    </row>
    <row r="257" spans="8:13">
      <c r="H257" s="316"/>
      <c r="L257" s="340"/>
      <c r="M257" s="340"/>
    </row>
    <row r="258" spans="8:13">
      <c r="H258" s="316"/>
      <c r="L258" s="340"/>
      <c r="M258" s="340"/>
    </row>
    <row r="259" spans="8:13">
      <c r="H259" s="316"/>
      <c r="L259" s="340"/>
      <c r="M259" s="340"/>
    </row>
    <row r="260" spans="8:13">
      <c r="H260" s="316"/>
      <c r="L260" s="340"/>
      <c r="M260" s="340"/>
    </row>
    <row r="261" spans="8:13">
      <c r="H261" s="316"/>
      <c r="L261" s="340"/>
      <c r="M261" s="340"/>
    </row>
    <row r="262" spans="8:13">
      <c r="H262" s="316"/>
      <c r="L262" s="340"/>
      <c r="M262" s="340"/>
    </row>
    <row r="263" spans="8:13">
      <c r="H263" s="316"/>
      <c r="L263" s="340"/>
      <c r="M263" s="340"/>
    </row>
    <row r="264" spans="8:13">
      <c r="H264" s="316"/>
      <c r="L264" s="340"/>
      <c r="M264" s="340"/>
    </row>
    <row r="265" spans="8:13">
      <c r="H265" s="316"/>
      <c r="L265" s="340"/>
      <c r="M265" s="340"/>
    </row>
    <row r="266" spans="8:13">
      <c r="H266" s="316"/>
      <c r="L266" s="340"/>
      <c r="M266" s="340"/>
    </row>
    <row r="267" spans="8:13">
      <c r="H267" s="316"/>
      <c r="L267" s="340"/>
      <c r="M267" s="340"/>
    </row>
    <row r="268" spans="8:13">
      <c r="H268" s="316"/>
      <c r="L268" s="340"/>
      <c r="M268" s="340"/>
    </row>
    <row r="269" spans="8:13">
      <c r="H269" s="316"/>
      <c r="L269" s="340"/>
      <c r="M269" s="340"/>
    </row>
    <row r="270" spans="8:13">
      <c r="H270" s="316"/>
      <c r="L270" s="340"/>
      <c r="M270" s="340"/>
    </row>
    <row r="271" spans="8:13">
      <c r="H271" s="316"/>
      <c r="L271" s="340"/>
      <c r="M271" s="340"/>
    </row>
    <row r="272" spans="8:13">
      <c r="H272" s="316"/>
      <c r="L272" s="340"/>
      <c r="M272" s="340"/>
    </row>
    <row r="273" spans="8:13">
      <c r="H273" s="316"/>
      <c r="L273" s="340"/>
      <c r="M273" s="340"/>
    </row>
    <row r="274" spans="8:13">
      <c r="H274" s="316"/>
      <c r="L274" s="340"/>
      <c r="M274" s="340"/>
    </row>
    <row r="275" spans="8:13">
      <c r="H275" s="316"/>
      <c r="L275" s="340"/>
      <c r="M275" s="340"/>
    </row>
    <row r="276" spans="8:13">
      <c r="H276" s="316"/>
      <c r="L276" s="340"/>
      <c r="M276" s="340"/>
    </row>
    <row r="277" spans="8:13">
      <c r="H277" s="316"/>
      <c r="L277" s="340"/>
      <c r="M277" s="340"/>
    </row>
    <row r="278" spans="8:13">
      <c r="H278" s="316"/>
      <c r="L278" s="340"/>
      <c r="M278" s="340"/>
    </row>
    <row r="279" spans="8:13">
      <c r="H279" s="316"/>
      <c r="L279" s="340"/>
      <c r="M279" s="340"/>
    </row>
    <row r="280" spans="8:13">
      <c r="H280" s="316"/>
      <c r="L280" s="340"/>
      <c r="M280" s="340"/>
    </row>
    <row r="281" spans="8:13">
      <c r="H281" s="316"/>
      <c r="L281" s="340"/>
      <c r="M281" s="340"/>
    </row>
    <row r="282" spans="8:13">
      <c r="H282" s="316"/>
      <c r="L282" s="340"/>
      <c r="M282" s="340"/>
    </row>
    <row r="283" spans="8:13">
      <c r="H283" s="316"/>
      <c r="L283" s="340"/>
      <c r="M283" s="340"/>
    </row>
    <row r="284" spans="8:13">
      <c r="H284" s="316"/>
      <c r="L284" s="340"/>
      <c r="M284" s="340"/>
    </row>
    <row r="285" spans="8:13">
      <c r="H285" s="316"/>
      <c r="L285" s="340"/>
      <c r="M285" s="340"/>
    </row>
    <row r="286" spans="8:13">
      <c r="H286" s="316"/>
      <c r="L286" s="340"/>
      <c r="M286" s="340"/>
    </row>
    <row r="287" spans="8:13">
      <c r="H287" s="316"/>
      <c r="L287" s="340"/>
      <c r="M287" s="340"/>
    </row>
    <row r="288" spans="8:13">
      <c r="H288" s="316"/>
      <c r="L288" s="340"/>
      <c r="M288" s="340"/>
    </row>
    <row r="289" spans="8:13">
      <c r="H289" s="316"/>
      <c r="L289" s="340"/>
      <c r="M289" s="340"/>
    </row>
    <row r="290" spans="8:13">
      <c r="H290" s="316"/>
      <c r="L290" s="340"/>
      <c r="M290" s="340"/>
    </row>
    <row r="291" spans="8:13">
      <c r="H291" s="316"/>
      <c r="L291" s="340"/>
      <c r="M291" s="340"/>
    </row>
    <row r="292" spans="8:13">
      <c r="H292" s="316"/>
      <c r="L292" s="340"/>
      <c r="M292" s="340"/>
    </row>
    <row r="293" spans="8:13">
      <c r="H293" s="316"/>
      <c r="L293" s="340"/>
      <c r="M293" s="340"/>
    </row>
    <row r="294" spans="8:13">
      <c r="H294" s="316"/>
      <c r="L294" s="340"/>
      <c r="M294" s="340"/>
    </row>
    <row r="295" spans="8:13">
      <c r="H295" s="316"/>
      <c r="L295" s="340"/>
      <c r="M295" s="340"/>
    </row>
    <row r="296" spans="8:13">
      <c r="H296" s="316"/>
      <c r="L296" s="340"/>
      <c r="M296" s="340"/>
    </row>
    <row r="297" spans="8:13">
      <c r="H297" s="316"/>
      <c r="L297" s="340"/>
      <c r="M297" s="340"/>
    </row>
    <row r="298" spans="8:13">
      <c r="H298" s="316"/>
      <c r="L298" s="340"/>
      <c r="M298" s="340"/>
    </row>
    <row r="299" spans="8:13">
      <c r="H299" s="316"/>
      <c r="L299" s="340"/>
      <c r="M299" s="340"/>
    </row>
    <row r="300" spans="8:13">
      <c r="H300" s="316"/>
      <c r="L300" s="340"/>
      <c r="M300" s="340"/>
    </row>
    <row r="301" spans="8:13">
      <c r="H301" s="316"/>
      <c r="L301" s="340"/>
      <c r="M301" s="340"/>
    </row>
    <row r="302" spans="8:13">
      <c r="H302" s="316"/>
      <c r="L302" s="340"/>
      <c r="M302" s="340"/>
    </row>
    <row r="303" spans="8:13">
      <c r="H303" s="316"/>
      <c r="L303" s="340"/>
      <c r="M303" s="340"/>
    </row>
    <row r="304" spans="8:13">
      <c r="H304" s="316"/>
      <c r="L304" s="340"/>
      <c r="M304" s="340"/>
    </row>
    <row r="305" spans="8:13">
      <c r="H305" s="316"/>
      <c r="L305" s="340"/>
      <c r="M305" s="340"/>
    </row>
    <row r="306" spans="8:13">
      <c r="H306" s="316"/>
      <c r="L306" s="340"/>
      <c r="M306" s="340"/>
    </row>
    <row r="307" spans="8:13">
      <c r="H307" s="316"/>
      <c r="L307" s="340"/>
      <c r="M307" s="340"/>
    </row>
    <row r="308" spans="8:13">
      <c r="H308" s="316"/>
      <c r="L308" s="340"/>
      <c r="M308" s="340"/>
    </row>
    <row r="309" spans="8:13">
      <c r="H309" s="316"/>
      <c r="L309" s="340"/>
      <c r="M309" s="340"/>
    </row>
    <row r="310" spans="8:13">
      <c r="H310" s="316"/>
      <c r="L310" s="340"/>
      <c r="M310" s="340"/>
    </row>
    <row r="311" spans="8:13">
      <c r="H311" s="316"/>
      <c r="L311" s="340"/>
      <c r="M311" s="340"/>
    </row>
    <row r="312" spans="8:13">
      <c r="H312" s="316"/>
      <c r="L312" s="340"/>
      <c r="M312" s="340"/>
    </row>
    <row r="313" spans="8:13">
      <c r="H313" s="316"/>
      <c r="L313" s="340"/>
      <c r="M313" s="340"/>
    </row>
    <row r="314" spans="8:13">
      <c r="H314" s="316"/>
      <c r="L314" s="340"/>
      <c r="M314" s="340"/>
    </row>
    <row r="315" spans="8:13">
      <c r="H315" s="316"/>
      <c r="L315" s="340"/>
      <c r="M315" s="340"/>
    </row>
    <row r="316" spans="8:13">
      <c r="H316" s="316"/>
      <c r="L316" s="340"/>
      <c r="M316" s="340"/>
    </row>
    <row r="317" spans="8:13">
      <c r="H317" s="316"/>
      <c r="L317" s="340"/>
      <c r="M317" s="340"/>
    </row>
    <row r="318" spans="8:13">
      <c r="H318" s="316"/>
      <c r="L318" s="340"/>
      <c r="M318" s="340"/>
    </row>
    <row r="319" spans="8:13">
      <c r="H319" s="316"/>
      <c r="L319" s="340"/>
      <c r="M319" s="340"/>
    </row>
    <row r="320" spans="8:13">
      <c r="H320" s="316"/>
      <c r="L320" s="340"/>
      <c r="M320" s="340"/>
    </row>
    <row r="321" spans="8:13">
      <c r="H321" s="316"/>
      <c r="L321" s="340"/>
      <c r="M321" s="340"/>
    </row>
    <row r="322" spans="8:13">
      <c r="H322" s="316"/>
      <c r="L322" s="340"/>
      <c r="M322" s="340"/>
    </row>
    <row r="323" spans="8:13">
      <c r="H323" s="316"/>
      <c r="L323" s="340"/>
      <c r="M323" s="340"/>
    </row>
    <row r="324" spans="8:13">
      <c r="H324" s="316"/>
      <c r="L324" s="340"/>
      <c r="M324" s="340"/>
    </row>
    <row r="325" spans="8:13">
      <c r="H325" s="316"/>
      <c r="L325" s="340"/>
      <c r="M325" s="340"/>
    </row>
    <row r="326" spans="8:13">
      <c r="H326" s="316"/>
      <c r="L326" s="340"/>
      <c r="M326" s="340"/>
    </row>
    <row r="327" spans="8:13">
      <c r="H327" s="316"/>
      <c r="L327" s="340"/>
      <c r="M327" s="340"/>
    </row>
    <row r="328" spans="8:13">
      <c r="H328" s="316"/>
      <c r="L328" s="340"/>
      <c r="M328" s="340"/>
    </row>
    <row r="329" spans="8:13">
      <c r="H329" s="316"/>
      <c r="L329" s="340"/>
      <c r="M329" s="340"/>
    </row>
    <row r="330" spans="8:13">
      <c r="H330" s="316"/>
      <c r="L330" s="340"/>
      <c r="M330" s="340"/>
    </row>
    <row r="331" spans="8:13">
      <c r="H331" s="316"/>
      <c r="L331" s="340"/>
      <c r="M331" s="340"/>
    </row>
    <row r="332" spans="8:13">
      <c r="H332" s="316"/>
      <c r="L332" s="340"/>
      <c r="M332" s="340"/>
    </row>
    <row r="333" spans="8:13">
      <c r="H333" s="316"/>
      <c r="L333" s="340"/>
      <c r="M333" s="340"/>
    </row>
    <row r="334" spans="8:13">
      <c r="H334" s="316"/>
      <c r="L334" s="340"/>
      <c r="M334" s="340"/>
    </row>
    <row r="335" spans="8:13">
      <c r="H335" s="316"/>
      <c r="L335" s="340"/>
      <c r="M335" s="340"/>
    </row>
    <row r="336" spans="8:13">
      <c r="H336" s="316"/>
      <c r="L336" s="340"/>
      <c r="M336" s="340"/>
    </row>
    <row r="337" spans="8:13">
      <c r="H337" s="316"/>
      <c r="L337" s="340"/>
      <c r="M337" s="340"/>
    </row>
    <row r="338" spans="8:13">
      <c r="H338" s="316"/>
      <c r="L338" s="340"/>
      <c r="M338" s="340"/>
    </row>
    <row r="339" spans="8:13">
      <c r="H339" s="316"/>
      <c r="L339" s="340"/>
      <c r="M339" s="340"/>
    </row>
    <row r="340" spans="8:13">
      <c r="H340" s="316"/>
      <c r="L340" s="340"/>
      <c r="M340" s="340"/>
    </row>
    <row r="341" spans="8:13">
      <c r="H341" s="316"/>
      <c r="L341" s="340"/>
      <c r="M341" s="340"/>
    </row>
    <row r="342" spans="8:13">
      <c r="H342" s="316"/>
      <c r="L342" s="340"/>
      <c r="M342" s="340"/>
    </row>
    <row r="343" spans="8:13">
      <c r="H343" s="316"/>
      <c r="L343" s="340"/>
      <c r="M343" s="340"/>
    </row>
    <row r="344" spans="8:13">
      <c r="H344" s="316"/>
      <c r="L344" s="340"/>
      <c r="M344" s="340"/>
    </row>
    <row r="345" spans="8:13">
      <c r="H345" s="316"/>
      <c r="L345" s="340"/>
      <c r="M345" s="340"/>
    </row>
    <row r="346" spans="8:13">
      <c r="H346" s="316"/>
      <c r="L346" s="340"/>
      <c r="M346" s="340"/>
    </row>
    <row r="347" spans="8:13">
      <c r="H347" s="316"/>
      <c r="L347" s="340"/>
      <c r="M347" s="340"/>
    </row>
    <row r="348" spans="8:13">
      <c r="H348" s="316"/>
      <c r="L348" s="340"/>
      <c r="M348" s="340"/>
    </row>
    <row r="349" spans="8:13">
      <c r="H349" s="316"/>
      <c r="L349" s="340"/>
      <c r="M349" s="340"/>
    </row>
    <row r="350" spans="8:13">
      <c r="H350" s="316"/>
      <c r="L350" s="340"/>
      <c r="M350" s="340"/>
    </row>
    <row r="351" spans="8:13">
      <c r="H351" s="316"/>
      <c r="L351" s="340"/>
      <c r="M351" s="340"/>
    </row>
    <row r="352" spans="8:13">
      <c r="H352" s="316"/>
      <c r="L352" s="340"/>
      <c r="M352" s="340"/>
    </row>
    <row r="353" spans="8:13">
      <c r="H353" s="316"/>
      <c r="L353" s="340"/>
      <c r="M353" s="340"/>
    </row>
    <row r="354" spans="8:13">
      <c r="H354" s="316"/>
      <c r="L354" s="340"/>
      <c r="M354" s="340"/>
    </row>
    <row r="355" spans="8:13">
      <c r="H355" s="316"/>
      <c r="L355" s="340"/>
      <c r="M355" s="340"/>
    </row>
    <row r="356" spans="8:13">
      <c r="H356" s="316"/>
      <c r="L356" s="340"/>
      <c r="M356" s="340"/>
    </row>
    <row r="357" spans="8:13">
      <c r="H357" s="316"/>
      <c r="L357" s="340"/>
      <c r="M357" s="340"/>
    </row>
    <row r="358" spans="8:13">
      <c r="H358" s="316"/>
      <c r="L358" s="340"/>
      <c r="M358" s="340"/>
    </row>
    <row r="359" spans="8:13">
      <c r="H359" s="316"/>
      <c r="L359" s="340"/>
      <c r="M359" s="340"/>
    </row>
    <row r="360" spans="8:13">
      <c r="H360" s="316"/>
      <c r="L360" s="340"/>
      <c r="M360" s="340"/>
    </row>
    <row r="361" spans="8:13">
      <c r="H361" s="316"/>
      <c r="L361" s="340"/>
      <c r="M361" s="340"/>
    </row>
    <row r="362" spans="8:13">
      <c r="H362" s="316"/>
      <c r="L362" s="340"/>
      <c r="M362" s="340"/>
    </row>
    <row r="363" spans="8:13">
      <c r="H363" s="316"/>
      <c r="L363" s="340"/>
      <c r="M363" s="340"/>
    </row>
    <row r="364" spans="8:13">
      <c r="H364" s="316"/>
      <c r="L364" s="340"/>
      <c r="M364" s="340"/>
    </row>
    <row r="365" spans="8:13">
      <c r="H365" s="316"/>
      <c r="L365" s="340"/>
      <c r="M365" s="340"/>
    </row>
    <row r="366" spans="8:13">
      <c r="H366" s="316"/>
      <c r="L366" s="340"/>
      <c r="M366" s="340"/>
    </row>
    <row r="367" spans="8:13">
      <c r="H367" s="316"/>
      <c r="L367" s="340"/>
      <c r="M367" s="340"/>
    </row>
    <row r="368" spans="8:13">
      <c r="H368" s="316"/>
      <c r="L368" s="340"/>
      <c r="M368" s="340"/>
    </row>
    <row r="369" spans="8:13">
      <c r="H369" s="316"/>
      <c r="L369" s="340"/>
      <c r="M369" s="340"/>
    </row>
    <row r="370" spans="8:13">
      <c r="H370" s="316"/>
      <c r="L370" s="340"/>
      <c r="M370" s="340"/>
    </row>
    <row r="371" spans="8:13">
      <c r="H371" s="316"/>
      <c r="L371" s="340"/>
      <c r="M371" s="340"/>
    </row>
    <row r="372" spans="8:13">
      <c r="H372" s="316"/>
      <c r="L372" s="340"/>
      <c r="M372" s="340"/>
    </row>
    <row r="373" spans="8:13">
      <c r="H373" s="316"/>
      <c r="L373" s="340"/>
      <c r="M373" s="340"/>
    </row>
    <row r="374" spans="8:13">
      <c r="H374" s="316"/>
      <c r="L374" s="340"/>
      <c r="M374" s="340"/>
    </row>
    <row r="375" spans="8:13">
      <c r="H375" s="316"/>
      <c r="L375" s="340"/>
      <c r="M375" s="340"/>
    </row>
    <row r="376" spans="8:13">
      <c r="H376" s="316"/>
      <c r="L376" s="340"/>
      <c r="M376" s="340"/>
    </row>
    <row r="377" spans="8:13">
      <c r="H377" s="316"/>
      <c r="L377" s="340"/>
      <c r="M377" s="340"/>
    </row>
    <row r="378" spans="8:13">
      <c r="H378" s="316"/>
      <c r="L378" s="340"/>
      <c r="M378" s="340"/>
    </row>
    <row r="379" spans="8:13">
      <c r="H379" s="316"/>
      <c r="L379" s="340"/>
      <c r="M379" s="340"/>
    </row>
    <row r="380" spans="8:13">
      <c r="H380" s="316"/>
      <c r="L380" s="340"/>
      <c r="M380" s="340"/>
    </row>
    <row r="381" spans="8:13">
      <c r="H381" s="316"/>
      <c r="L381" s="340"/>
      <c r="M381" s="340"/>
    </row>
    <row r="382" spans="8:13">
      <c r="H382" s="316"/>
      <c r="L382" s="340"/>
      <c r="M382" s="340"/>
    </row>
    <row r="383" spans="8:13">
      <c r="H383" s="316"/>
      <c r="L383" s="340"/>
      <c r="M383" s="340"/>
    </row>
    <row r="384" spans="8:13">
      <c r="H384" s="316"/>
      <c r="L384" s="340"/>
      <c r="M384" s="340"/>
    </row>
    <row r="385" spans="8:13">
      <c r="H385" s="316"/>
      <c r="L385" s="340"/>
      <c r="M385" s="340"/>
    </row>
    <row r="386" spans="8:13">
      <c r="H386" s="316"/>
      <c r="L386" s="340"/>
      <c r="M386" s="340"/>
    </row>
    <row r="387" spans="8:13">
      <c r="H387" s="316"/>
      <c r="L387" s="340"/>
      <c r="M387" s="340"/>
    </row>
    <row r="388" spans="8:13">
      <c r="H388" s="316"/>
      <c r="L388" s="340"/>
      <c r="M388" s="340"/>
    </row>
    <row r="389" spans="8:13">
      <c r="H389" s="316"/>
      <c r="L389" s="340"/>
      <c r="M389" s="340"/>
    </row>
    <row r="390" spans="8:13">
      <c r="H390" s="316"/>
      <c r="L390" s="340"/>
      <c r="M390" s="340"/>
    </row>
    <row r="391" spans="8:13">
      <c r="H391" s="316"/>
      <c r="L391" s="340"/>
      <c r="M391" s="340"/>
    </row>
    <row r="392" spans="8:13">
      <c r="H392" s="316"/>
      <c r="L392" s="340"/>
      <c r="M392" s="340"/>
    </row>
    <row r="393" spans="8:13">
      <c r="H393" s="316"/>
      <c r="L393" s="340"/>
      <c r="M393" s="340"/>
    </row>
    <row r="394" spans="8:13">
      <c r="H394" s="316"/>
      <c r="L394" s="340"/>
      <c r="M394" s="340"/>
    </row>
    <row r="395" spans="8:13">
      <c r="H395" s="316"/>
      <c r="L395" s="340"/>
      <c r="M395" s="340"/>
    </row>
    <row r="396" spans="8:13">
      <c r="H396" s="316"/>
      <c r="L396" s="340"/>
      <c r="M396" s="340"/>
    </row>
    <row r="397" spans="8:13">
      <c r="H397" s="316"/>
      <c r="L397" s="340"/>
      <c r="M397" s="340"/>
    </row>
    <row r="398" spans="8:13">
      <c r="H398" s="316"/>
      <c r="L398" s="340"/>
      <c r="M398" s="340"/>
    </row>
    <row r="399" spans="8:13">
      <c r="H399" s="316"/>
      <c r="L399" s="340"/>
      <c r="M399" s="340"/>
    </row>
    <row r="400" spans="8:13">
      <c r="H400" s="316"/>
      <c r="L400" s="340"/>
      <c r="M400" s="340"/>
    </row>
    <row r="401" spans="8:13">
      <c r="H401" s="316"/>
      <c r="L401" s="340"/>
      <c r="M401" s="340"/>
    </row>
    <row r="402" spans="8:13">
      <c r="H402" s="316"/>
      <c r="L402" s="340"/>
      <c r="M402" s="340"/>
    </row>
    <row r="403" spans="8:13">
      <c r="H403" s="316"/>
      <c r="L403" s="340"/>
      <c r="M403" s="340"/>
    </row>
    <row r="404" spans="8:13">
      <c r="H404" s="316"/>
      <c r="L404" s="340"/>
      <c r="M404" s="340"/>
    </row>
    <row r="405" spans="8:13">
      <c r="H405" s="316"/>
      <c r="L405" s="340"/>
      <c r="M405" s="340"/>
    </row>
    <row r="406" spans="8:13">
      <c r="H406" s="316"/>
      <c r="L406" s="340"/>
      <c r="M406" s="340"/>
    </row>
    <row r="407" spans="8:13">
      <c r="H407" s="316"/>
      <c r="L407" s="340"/>
      <c r="M407" s="340"/>
    </row>
    <row r="408" spans="8:13">
      <c r="H408" s="316"/>
      <c r="L408" s="340"/>
      <c r="M408" s="340"/>
    </row>
    <row r="409" spans="8:13">
      <c r="H409" s="316"/>
      <c r="L409" s="340"/>
      <c r="M409" s="340"/>
    </row>
    <row r="410" spans="8:13">
      <c r="H410" s="316"/>
      <c r="L410" s="340"/>
      <c r="M410" s="340"/>
    </row>
    <row r="411" spans="8:13">
      <c r="H411" s="316"/>
      <c r="L411" s="340"/>
      <c r="M411" s="340"/>
    </row>
    <row r="412" spans="8:13">
      <c r="H412" s="316"/>
      <c r="L412" s="340"/>
      <c r="M412" s="340"/>
    </row>
    <row r="413" spans="8:13">
      <c r="H413" s="316"/>
      <c r="L413" s="340"/>
      <c r="M413" s="340"/>
    </row>
    <row r="414" spans="8:13">
      <c r="H414" s="316"/>
      <c r="L414" s="340"/>
      <c r="M414" s="340"/>
    </row>
    <row r="415" spans="8:13">
      <c r="H415" s="316"/>
      <c r="L415" s="340"/>
      <c r="M415" s="340"/>
    </row>
    <row r="416" spans="8:13">
      <c r="H416" s="316"/>
      <c r="L416" s="340"/>
      <c r="M416" s="340"/>
    </row>
    <row r="417" spans="8:13">
      <c r="H417" s="316"/>
      <c r="L417" s="340"/>
      <c r="M417" s="340"/>
    </row>
    <row r="418" spans="8:13">
      <c r="H418" s="316"/>
      <c r="L418" s="340"/>
      <c r="M418" s="340"/>
    </row>
    <row r="419" spans="8:13">
      <c r="H419" s="316"/>
      <c r="L419" s="340"/>
      <c r="M419" s="340"/>
    </row>
    <row r="420" spans="8:13">
      <c r="H420" s="316"/>
      <c r="L420" s="340"/>
      <c r="M420" s="340"/>
    </row>
    <row r="421" spans="8:13">
      <c r="H421" s="316"/>
      <c r="L421" s="340"/>
      <c r="M421" s="340"/>
    </row>
    <row r="422" spans="8:13">
      <c r="H422" s="316"/>
      <c r="L422" s="340"/>
      <c r="M422" s="340"/>
    </row>
    <row r="423" spans="8:13">
      <c r="H423" s="316"/>
      <c r="L423" s="340"/>
      <c r="M423" s="340"/>
    </row>
    <row r="424" spans="8:13">
      <c r="H424" s="316"/>
      <c r="L424" s="340"/>
      <c r="M424" s="340"/>
    </row>
    <row r="425" spans="8:13">
      <c r="H425" s="316"/>
      <c r="L425" s="340"/>
      <c r="M425" s="340"/>
    </row>
    <row r="426" spans="8:13">
      <c r="H426" s="316"/>
      <c r="L426" s="340"/>
      <c r="M426" s="340"/>
    </row>
    <row r="427" spans="8:13">
      <c r="H427" s="316"/>
      <c r="L427" s="340"/>
      <c r="M427" s="340"/>
    </row>
    <row r="428" spans="8:13">
      <c r="H428" s="316"/>
      <c r="L428" s="340"/>
      <c r="M428" s="340"/>
    </row>
    <row r="429" spans="8:13">
      <c r="H429" s="316"/>
      <c r="L429" s="340"/>
      <c r="M429" s="340"/>
    </row>
    <row r="430" spans="8:13">
      <c r="H430" s="316"/>
      <c r="L430" s="340"/>
      <c r="M430" s="340"/>
    </row>
    <row r="431" spans="8:13">
      <c r="H431" s="316"/>
      <c r="L431" s="340"/>
      <c r="M431" s="340"/>
    </row>
    <row r="432" spans="8:13">
      <c r="H432" s="316"/>
      <c r="L432" s="340"/>
      <c r="M432" s="340"/>
    </row>
    <row r="433" spans="8:13">
      <c r="H433" s="316"/>
      <c r="L433" s="340"/>
      <c r="M433" s="340"/>
    </row>
    <row r="434" spans="8:13">
      <c r="H434" s="316"/>
      <c r="L434" s="340"/>
      <c r="M434" s="340"/>
    </row>
    <row r="435" spans="8:13">
      <c r="H435" s="316"/>
      <c r="L435" s="340"/>
      <c r="M435" s="340"/>
    </row>
    <row r="436" spans="8:13">
      <c r="H436" s="316"/>
      <c r="L436" s="340"/>
      <c r="M436" s="340"/>
    </row>
    <row r="437" spans="8:13">
      <c r="H437" s="316"/>
      <c r="L437" s="340"/>
      <c r="M437" s="340"/>
    </row>
    <row r="438" spans="8:13">
      <c r="H438" s="316"/>
      <c r="L438" s="340"/>
      <c r="M438" s="340"/>
    </row>
    <row r="439" spans="8:13">
      <c r="H439" s="316"/>
      <c r="L439" s="340"/>
      <c r="M439" s="340"/>
    </row>
    <row r="440" spans="8:13">
      <c r="H440" s="316"/>
      <c r="L440" s="340"/>
      <c r="M440" s="340"/>
    </row>
    <row r="441" spans="8:13">
      <c r="H441" s="316"/>
      <c r="L441" s="340"/>
      <c r="M441" s="340"/>
    </row>
    <row r="442" spans="8:13">
      <c r="H442" s="316"/>
      <c r="L442" s="340"/>
      <c r="M442" s="340"/>
    </row>
    <row r="443" spans="8:13">
      <c r="H443" s="316"/>
      <c r="L443" s="340"/>
      <c r="M443" s="340"/>
    </row>
    <row r="444" spans="8:13">
      <c r="H444" s="316"/>
      <c r="L444" s="340"/>
      <c r="M444" s="340"/>
    </row>
    <row r="445" spans="8:13">
      <c r="H445" s="316"/>
      <c r="L445" s="340"/>
      <c r="M445" s="340"/>
    </row>
    <row r="446" spans="8:13">
      <c r="H446" s="316"/>
      <c r="L446" s="340"/>
      <c r="M446" s="340"/>
    </row>
    <row r="447" spans="8:13">
      <c r="H447" s="316"/>
      <c r="L447" s="340"/>
      <c r="M447" s="340"/>
    </row>
    <row r="448" spans="8:13">
      <c r="H448" s="316"/>
      <c r="L448" s="340"/>
      <c r="M448" s="340"/>
    </row>
    <row r="449" spans="8:13">
      <c r="H449" s="316"/>
      <c r="L449" s="340"/>
      <c r="M449" s="340"/>
    </row>
    <row r="450" spans="8:13">
      <c r="H450" s="316"/>
      <c r="L450" s="340"/>
      <c r="M450" s="340"/>
    </row>
    <row r="451" spans="8:13">
      <c r="H451" s="316"/>
      <c r="L451" s="340"/>
      <c r="M451" s="340"/>
    </row>
    <row r="452" spans="8:13">
      <c r="H452" s="316"/>
      <c r="L452" s="340"/>
      <c r="M452" s="340"/>
    </row>
    <row r="453" spans="8:13">
      <c r="H453" s="316"/>
      <c r="L453" s="340"/>
      <c r="M453" s="340"/>
    </row>
    <row r="454" spans="8:13">
      <c r="H454" s="316"/>
      <c r="L454" s="340"/>
      <c r="M454" s="340"/>
    </row>
    <row r="455" spans="8:13">
      <c r="H455" s="316"/>
      <c r="L455" s="340"/>
      <c r="M455" s="340"/>
    </row>
    <row r="456" spans="8:13">
      <c r="H456" s="316"/>
      <c r="L456" s="340"/>
      <c r="M456" s="340"/>
    </row>
    <row r="457" spans="8:13">
      <c r="H457" s="316"/>
      <c r="L457" s="340"/>
      <c r="M457" s="340"/>
    </row>
    <row r="458" spans="8:13">
      <c r="H458" s="316"/>
      <c r="L458" s="340"/>
      <c r="M458" s="340"/>
    </row>
    <row r="459" spans="8:13">
      <c r="H459" s="316"/>
      <c r="L459" s="340"/>
      <c r="M459" s="340"/>
    </row>
    <row r="460" spans="8:13">
      <c r="H460" s="316"/>
      <c r="L460" s="340"/>
      <c r="M460" s="340"/>
    </row>
    <row r="461" spans="8:13">
      <c r="H461" s="316"/>
      <c r="L461" s="340"/>
      <c r="M461" s="340"/>
    </row>
    <row r="462" spans="8:13">
      <c r="H462" s="316"/>
      <c r="L462" s="340"/>
      <c r="M462" s="340"/>
    </row>
    <row r="463" spans="8:13">
      <c r="H463" s="316"/>
      <c r="L463" s="340"/>
      <c r="M463" s="340"/>
    </row>
    <row r="464" spans="8:13">
      <c r="H464" s="316"/>
      <c r="L464" s="340"/>
      <c r="M464" s="340"/>
    </row>
    <row r="465" spans="8:13">
      <c r="H465" s="316"/>
      <c r="L465" s="340"/>
      <c r="M465" s="340"/>
    </row>
    <row r="466" spans="8:13">
      <c r="H466" s="316"/>
      <c r="L466" s="340"/>
      <c r="M466" s="340"/>
    </row>
    <row r="467" spans="8:13">
      <c r="H467" s="316"/>
      <c r="L467" s="340"/>
      <c r="M467" s="340"/>
    </row>
    <row r="468" spans="8:13">
      <c r="H468" s="316"/>
      <c r="L468" s="340"/>
      <c r="M468" s="340"/>
    </row>
    <row r="469" spans="8:13">
      <c r="H469" s="316"/>
      <c r="L469" s="340"/>
      <c r="M469" s="340"/>
    </row>
    <row r="470" spans="8:13">
      <c r="H470" s="316"/>
      <c r="L470" s="340"/>
      <c r="M470" s="340"/>
    </row>
    <row r="471" spans="8:13">
      <c r="H471" s="316"/>
      <c r="L471" s="340"/>
      <c r="M471" s="340"/>
    </row>
    <row r="472" spans="8:13">
      <c r="H472" s="316"/>
      <c r="L472" s="340"/>
      <c r="M472" s="340"/>
    </row>
    <row r="473" spans="8:13">
      <c r="H473" s="316"/>
      <c r="L473" s="340"/>
      <c r="M473" s="340"/>
    </row>
    <row r="474" spans="8:13">
      <c r="H474" s="316"/>
      <c r="L474" s="340"/>
      <c r="M474" s="340"/>
    </row>
    <row r="475" spans="8:13">
      <c r="H475" s="316"/>
      <c r="L475" s="340"/>
      <c r="M475" s="340"/>
    </row>
    <row r="476" spans="8:13">
      <c r="H476" s="316"/>
      <c r="L476" s="340"/>
      <c r="M476" s="340"/>
    </row>
    <row r="477" spans="8:13">
      <c r="H477" s="316"/>
      <c r="L477" s="340"/>
      <c r="M477" s="340"/>
    </row>
    <row r="478" spans="8:13">
      <c r="H478" s="316"/>
      <c r="L478" s="340"/>
      <c r="M478" s="340"/>
    </row>
    <row r="479" spans="8:13">
      <c r="H479" s="316"/>
      <c r="L479" s="340"/>
      <c r="M479" s="340"/>
    </row>
    <row r="480" spans="8:13">
      <c r="H480" s="316"/>
      <c r="L480" s="340"/>
      <c r="M480" s="340"/>
    </row>
    <row r="481" spans="8:13">
      <c r="H481" s="316"/>
      <c r="L481" s="340"/>
      <c r="M481" s="340"/>
    </row>
    <row r="482" spans="8:13">
      <c r="H482" s="316"/>
      <c r="L482" s="340"/>
      <c r="M482" s="340"/>
    </row>
    <row r="483" spans="8:13">
      <c r="H483" s="316"/>
      <c r="L483" s="340"/>
      <c r="M483" s="340"/>
    </row>
    <row r="484" spans="8:13">
      <c r="H484" s="316"/>
      <c r="L484" s="340"/>
      <c r="M484" s="340"/>
    </row>
    <row r="485" spans="8:13">
      <c r="H485" s="316"/>
      <c r="L485" s="340"/>
      <c r="M485" s="340"/>
    </row>
    <row r="486" spans="8:13">
      <c r="H486" s="316"/>
      <c r="L486" s="340"/>
      <c r="M486" s="340"/>
    </row>
    <row r="487" spans="8:13">
      <c r="H487" s="316"/>
      <c r="L487" s="340"/>
      <c r="M487" s="340"/>
    </row>
    <row r="488" spans="8:13">
      <c r="H488" s="316"/>
      <c r="L488" s="340"/>
      <c r="M488" s="340"/>
    </row>
    <row r="489" spans="8:13">
      <c r="H489" s="316"/>
      <c r="L489" s="340"/>
      <c r="M489" s="340"/>
    </row>
    <row r="490" spans="8:13">
      <c r="H490" s="316"/>
      <c r="L490" s="340"/>
      <c r="M490" s="340"/>
    </row>
    <row r="491" spans="8:13">
      <c r="H491" s="316"/>
      <c r="L491" s="340"/>
      <c r="M491" s="340"/>
    </row>
    <row r="492" spans="8:13">
      <c r="H492" s="316"/>
      <c r="L492" s="340"/>
      <c r="M492" s="340"/>
    </row>
    <row r="493" spans="8:13">
      <c r="H493" s="316"/>
      <c r="L493" s="340"/>
      <c r="M493" s="340"/>
    </row>
    <row r="494" spans="8:13">
      <c r="H494" s="316"/>
      <c r="L494" s="340"/>
      <c r="M494" s="340"/>
    </row>
    <row r="495" spans="8:13">
      <c r="H495" s="316"/>
      <c r="L495" s="340"/>
      <c r="M495" s="340"/>
    </row>
    <row r="496" spans="8:13">
      <c r="H496" s="316"/>
      <c r="L496" s="340"/>
      <c r="M496" s="340"/>
    </row>
    <row r="497" spans="8:13">
      <c r="H497" s="316"/>
      <c r="L497" s="340"/>
      <c r="M497" s="340"/>
    </row>
    <row r="498" spans="8:13">
      <c r="H498" s="316"/>
      <c r="L498" s="340"/>
      <c r="M498" s="340"/>
    </row>
    <row r="499" spans="8:13">
      <c r="H499" s="316"/>
      <c r="L499" s="340"/>
      <c r="M499" s="340"/>
    </row>
    <row r="500" spans="8:13">
      <c r="H500" s="316"/>
      <c r="L500" s="340"/>
      <c r="M500" s="340"/>
    </row>
    <row r="501" spans="8:13">
      <c r="H501" s="316"/>
      <c r="L501" s="340"/>
      <c r="M501" s="340"/>
    </row>
    <row r="502" spans="8:13">
      <c r="H502" s="316"/>
      <c r="L502" s="340"/>
      <c r="M502" s="340"/>
    </row>
    <row r="503" spans="8:13">
      <c r="H503" s="316"/>
      <c r="L503" s="340"/>
      <c r="M503" s="340"/>
    </row>
    <row r="504" spans="8:13">
      <c r="H504" s="316"/>
      <c r="L504" s="340"/>
      <c r="M504" s="340"/>
    </row>
    <row r="505" spans="8:13">
      <c r="H505" s="316"/>
      <c r="L505" s="340"/>
      <c r="M505" s="340"/>
    </row>
    <row r="506" spans="8:13">
      <c r="H506" s="316"/>
      <c r="L506" s="340"/>
      <c r="M506" s="340"/>
    </row>
    <row r="507" spans="8:13">
      <c r="H507" s="316"/>
      <c r="L507" s="340"/>
      <c r="M507" s="340"/>
    </row>
    <row r="508" spans="8:13">
      <c r="H508" s="316"/>
      <c r="L508" s="340"/>
      <c r="M508" s="340"/>
    </row>
    <row r="509" spans="8:13">
      <c r="H509" s="316"/>
      <c r="L509" s="340"/>
      <c r="M509" s="340"/>
    </row>
    <row r="510" spans="8:13">
      <c r="H510" s="316"/>
      <c r="L510" s="340"/>
      <c r="M510" s="340"/>
    </row>
    <row r="511" spans="8:13">
      <c r="H511" s="316"/>
      <c r="L511" s="340"/>
      <c r="M511" s="340"/>
    </row>
    <row r="512" spans="8:13">
      <c r="H512" s="316"/>
      <c r="L512" s="340"/>
      <c r="M512" s="340"/>
    </row>
    <row r="513" spans="8:13">
      <c r="H513" s="316"/>
      <c r="L513" s="340"/>
      <c r="M513" s="340"/>
    </row>
    <row r="514" spans="8:13">
      <c r="H514" s="316"/>
      <c r="L514" s="340"/>
      <c r="M514" s="340"/>
    </row>
    <row r="515" spans="8:13">
      <c r="H515" s="316"/>
      <c r="L515" s="340"/>
      <c r="M515" s="340"/>
    </row>
    <row r="516" spans="8:13">
      <c r="H516" s="316"/>
      <c r="L516" s="340"/>
      <c r="M516" s="340"/>
    </row>
    <row r="517" spans="8:13">
      <c r="H517" s="316"/>
      <c r="L517" s="340"/>
      <c r="M517" s="340"/>
    </row>
    <row r="518" spans="8:13">
      <c r="H518" s="316"/>
      <c r="L518" s="340"/>
      <c r="M518" s="340"/>
    </row>
    <row r="519" spans="8:13">
      <c r="H519" s="316"/>
      <c r="L519" s="340"/>
      <c r="M519" s="340"/>
    </row>
    <row r="520" spans="8:13">
      <c r="H520" s="316"/>
      <c r="L520" s="340"/>
      <c r="M520" s="340"/>
    </row>
    <row r="521" spans="8:13">
      <c r="H521" s="316"/>
      <c r="L521" s="340"/>
      <c r="M521" s="340"/>
    </row>
    <row r="522" spans="8:13">
      <c r="H522" s="316"/>
      <c r="L522" s="340"/>
      <c r="M522" s="340"/>
    </row>
    <row r="523" spans="8:13">
      <c r="H523" s="316"/>
      <c r="L523" s="340"/>
      <c r="M523" s="340"/>
    </row>
    <row r="524" spans="8:13">
      <c r="H524" s="316"/>
      <c r="L524" s="340"/>
      <c r="M524" s="340"/>
    </row>
    <row r="525" spans="8:13">
      <c r="H525" s="316"/>
      <c r="L525" s="340"/>
      <c r="M525" s="340"/>
    </row>
    <row r="526" spans="8:13">
      <c r="H526" s="316"/>
      <c r="L526" s="340"/>
      <c r="M526" s="340"/>
    </row>
    <row r="527" spans="8:13">
      <c r="H527" s="316"/>
      <c r="L527" s="340"/>
      <c r="M527" s="340"/>
    </row>
    <row r="528" spans="8:13">
      <c r="H528" s="316"/>
      <c r="L528" s="340"/>
      <c r="M528" s="340"/>
    </row>
    <row r="529" spans="8:13">
      <c r="H529" s="316"/>
      <c r="L529" s="340"/>
      <c r="M529" s="340"/>
    </row>
    <row r="530" spans="8:13">
      <c r="H530" s="316"/>
      <c r="L530" s="340"/>
      <c r="M530" s="340"/>
    </row>
    <row r="531" spans="8:13">
      <c r="H531" s="316"/>
      <c r="L531" s="340"/>
      <c r="M531" s="340"/>
    </row>
    <row r="532" spans="8:13">
      <c r="H532" s="316"/>
      <c r="L532" s="340"/>
      <c r="M532" s="340"/>
    </row>
    <row r="533" spans="8:13">
      <c r="H533" s="316"/>
      <c r="L533" s="340"/>
      <c r="M533" s="340"/>
    </row>
    <row r="534" spans="8:13">
      <c r="H534" s="316"/>
      <c r="L534" s="340"/>
      <c r="M534" s="340"/>
    </row>
    <row r="535" spans="8:13">
      <c r="H535" s="316"/>
      <c r="L535" s="340"/>
      <c r="M535" s="340"/>
    </row>
    <row r="536" spans="8:13">
      <c r="H536" s="316"/>
      <c r="L536" s="340"/>
      <c r="M536" s="340"/>
    </row>
    <row r="537" spans="8:13">
      <c r="H537" s="316"/>
      <c r="L537" s="340"/>
      <c r="M537" s="340"/>
    </row>
    <row r="538" spans="8:13">
      <c r="H538" s="316"/>
      <c r="L538" s="340"/>
      <c r="M538" s="340"/>
    </row>
    <row r="539" spans="8:13">
      <c r="H539" s="316"/>
      <c r="L539" s="340"/>
      <c r="M539" s="340"/>
    </row>
    <row r="540" spans="8:13">
      <c r="H540" s="316"/>
      <c r="L540" s="340"/>
      <c r="M540" s="340"/>
    </row>
    <row r="541" spans="8:13">
      <c r="H541" s="316"/>
      <c r="L541" s="340"/>
      <c r="M541" s="340"/>
    </row>
    <row r="542" spans="8:13">
      <c r="H542" s="316"/>
      <c r="L542" s="340"/>
      <c r="M542" s="340"/>
    </row>
    <row r="543" spans="8:13">
      <c r="H543" s="316"/>
      <c r="L543" s="340"/>
      <c r="M543" s="340"/>
    </row>
    <row r="544" spans="8:13">
      <c r="H544" s="316"/>
      <c r="L544" s="340"/>
      <c r="M544" s="340"/>
    </row>
    <row r="545" spans="8:13">
      <c r="H545" s="316"/>
      <c r="L545" s="340"/>
      <c r="M545" s="340"/>
    </row>
    <row r="546" spans="8:13">
      <c r="H546" s="316"/>
      <c r="L546" s="340"/>
      <c r="M546" s="340"/>
    </row>
    <row r="547" spans="8:13">
      <c r="H547" s="316"/>
      <c r="L547" s="340"/>
      <c r="M547" s="340"/>
    </row>
    <row r="548" spans="8:13">
      <c r="H548" s="316"/>
      <c r="L548" s="340"/>
      <c r="M548" s="340"/>
    </row>
    <row r="549" spans="8:13">
      <c r="H549" s="316"/>
      <c r="L549" s="340"/>
      <c r="M549" s="340"/>
    </row>
    <row r="550" spans="8:13">
      <c r="H550" s="316"/>
      <c r="L550" s="340"/>
      <c r="M550" s="340"/>
    </row>
    <row r="551" spans="8:13">
      <c r="H551" s="316"/>
      <c r="L551" s="340"/>
      <c r="M551" s="340"/>
    </row>
    <row r="552" spans="8:13">
      <c r="H552" s="316"/>
      <c r="L552" s="340"/>
      <c r="M552" s="340"/>
    </row>
    <row r="553" spans="8:13">
      <c r="H553" s="316"/>
      <c r="L553" s="340"/>
      <c r="M553" s="340"/>
    </row>
    <row r="554" spans="8:13">
      <c r="H554" s="316"/>
      <c r="L554" s="340"/>
      <c r="M554" s="340"/>
    </row>
    <row r="555" spans="8:13">
      <c r="H555" s="316"/>
      <c r="L555" s="340"/>
      <c r="M555" s="340"/>
    </row>
    <row r="556" spans="8:13">
      <c r="H556" s="316"/>
      <c r="L556" s="340"/>
      <c r="M556" s="340"/>
    </row>
    <row r="557" spans="8:13">
      <c r="H557" s="316"/>
      <c r="L557" s="340"/>
      <c r="M557" s="340"/>
    </row>
    <row r="558" spans="8:13">
      <c r="H558" s="316"/>
      <c r="L558" s="340"/>
      <c r="M558" s="340"/>
    </row>
    <row r="559" spans="8:13">
      <c r="H559" s="316"/>
      <c r="L559" s="340"/>
      <c r="M559" s="340"/>
    </row>
    <row r="560" spans="8:13">
      <c r="H560" s="316"/>
      <c r="L560" s="340"/>
      <c r="M560" s="340"/>
    </row>
    <row r="561" spans="8:13">
      <c r="H561" s="316"/>
      <c r="L561" s="340"/>
      <c r="M561" s="340"/>
    </row>
    <row r="562" spans="8:13">
      <c r="H562" s="316"/>
      <c r="L562" s="340"/>
      <c r="M562" s="340"/>
    </row>
    <row r="563" spans="8:13">
      <c r="H563" s="316"/>
      <c r="L563" s="340"/>
      <c r="M563" s="340"/>
    </row>
    <row r="564" spans="8:13">
      <c r="H564" s="316"/>
      <c r="L564" s="340"/>
      <c r="M564" s="340"/>
    </row>
    <row r="565" spans="8:13">
      <c r="H565" s="316"/>
      <c r="L565" s="340"/>
      <c r="M565" s="340"/>
    </row>
    <row r="566" spans="8:13">
      <c r="H566" s="316"/>
      <c r="L566" s="340"/>
      <c r="M566" s="340"/>
    </row>
    <row r="567" spans="8:13">
      <c r="H567" s="316"/>
      <c r="L567" s="340"/>
      <c r="M567" s="340"/>
    </row>
    <row r="568" spans="8:13">
      <c r="H568" s="316"/>
      <c r="L568" s="340"/>
      <c r="M568" s="340"/>
    </row>
    <row r="569" spans="8:13">
      <c r="H569" s="316"/>
      <c r="L569" s="340"/>
      <c r="M569" s="340"/>
    </row>
    <row r="570" spans="8:13">
      <c r="H570" s="316"/>
      <c r="L570" s="340"/>
      <c r="M570" s="340"/>
    </row>
    <row r="571" spans="8:13">
      <c r="H571" s="316"/>
      <c r="L571" s="340"/>
      <c r="M571" s="340"/>
    </row>
    <row r="572" spans="8:13">
      <c r="H572" s="316"/>
      <c r="L572" s="340"/>
      <c r="M572" s="340"/>
    </row>
    <row r="573" spans="8:13">
      <c r="H573" s="316"/>
      <c r="L573" s="340"/>
      <c r="M573" s="340"/>
    </row>
    <row r="574" spans="8:13">
      <c r="H574" s="316"/>
      <c r="L574" s="340"/>
      <c r="M574" s="340"/>
    </row>
    <row r="575" spans="8:13">
      <c r="H575" s="316"/>
      <c r="L575" s="340"/>
      <c r="M575" s="340"/>
    </row>
    <row r="576" spans="8:13">
      <c r="H576" s="316"/>
      <c r="L576" s="340"/>
      <c r="M576" s="340"/>
    </row>
    <row r="577" spans="8:13">
      <c r="H577" s="316"/>
      <c r="L577" s="340"/>
      <c r="M577" s="340"/>
    </row>
    <row r="578" spans="8:13">
      <c r="H578" s="316"/>
      <c r="L578" s="340"/>
      <c r="M578" s="340"/>
    </row>
    <row r="579" spans="8:13">
      <c r="H579" s="316"/>
      <c r="L579" s="340"/>
      <c r="M579" s="340"/>
    </row>
    <row r="580" spans="8:13">
      <c r="H580" s="316"/>
      <c r="L580" s="340"/>
      <c r="M580" s="340"/>
    </row>
    <row r="581" spans="8:13">
      <c r="H581" s="316"/>
      <c r="L581" s="340"/>
      <c r="M581" s="340"/>
    </row>
    <row r="582" spans="8:13">
      <c r="H582" s="316"/>
      <c r="L582" s="340"/>
      <c r="M582" s="340"/>
    </row>
    <row r="583" spans="8:13">
      <c r="H583" s="316"/>
      <c r="L583" s="340"/>
      <c r="M583" s="340"/>
    </row>
    <row r="584" spans="8:13">
      <c r="H584" s="316"/>
      <c r="L584" s="340"/>
      <c r="M584" s="340"/>
    </row>
    <row r="585" spans="8:13">
      <c r="H585" s="316"/>
      <c r="L585" s="340"/>
      <c r="M585" s="340"/>
    </row>
    <row r="586" spans="8:13">
      <c r="H586" s="316"/>
      <c r="L586" s="340"/>
      <c r="M586" s="340"/>
    </row>
    <row r="587" spans="8:13">
      <c r="H587" s="316"/>
      <c r="L587" s="340"/>
      <c r="M587" s="340"/>
    </row>
    <row r="588" spans="8:13">
      <c r="H588" s="316"/>
      <c r="L588" s="340"/>
      <c r="M588" s="340"/>
    </row>
    <row r="589" spans="8:13">
      <c r="H589" s="316"/>
      <c r="L589" s="340"/>
      <c r="M589" s="340"/>
    </row>
    <row r="590" spans="8:13">
      <c r="H590" s="316"/>
      <c r="L590" s="340"/>
      <c r="M590" s="340"/>
    </row>
    <row r="591" spans="8:13">
      <c r="H591" s="316"/>
      <c r="L591" s="340"/>
      <c r="M591" s="340"/>
    </row>
    <row r="592" spans="8:13">
      <c r="H592" s="316"/>
      <c r="L592" s="340"/>
      <c r="M592" s="340"/>
    </row>
    <row r="593" spans="8:13">
      <c r="H593" s="316"/>
      <c r="L593" s="340"/>
      <c r="M593" s="340"/>
    </row>
    <row r="594" spans="8:13">
      <c r="H594" s="316"/>
      <c r="L594" s="340"/>
      <c r="M594" s="340"/>
    </row>
    <row r="595" spans="8:13">
      <c r="H595" s="316"/>
      <c r="L595" s="340"/>
      <c r="M595" s="340"/>
    </row>
    <row r="596" spans="8:13">
      <c r="H596" s="316"/>
      <c r="L596" s="340"/>
      <c r="M596" s="340"/>
    </row>
    <row r="597" spans="8:13">
      <c r="H597" s="316"/>
      <c r="L597" s="340"/>
      <c r="M597" s="340"/>
    </row>
    <row r="598" spans="8:13">
      <c r="H598" s="316"/>
      <c r="L598" s="340"/>
      <c r="M598" s="340"/>
    </row>
    <row r="599" spans="8:13">
      <c r="H599" s="316"/>
      <c r="L599" s="340"/>
      <c r="M599" s="340"/>
    </row>
    <row r="600" spans="8:13">
      <c r="H600" s="316"/>
      <c r="L600" s="340"/>
      <c r="M600" s="340"/>
    </row>
    <row r="601" spans="8:13">
      <c r="H601" s="316"/>
      <c r="L601" s="340"/>
      <c r="M601" s="340"/>
    </row>
    <row r="602" spans="8:13">
      <c r="H602" s="316"/>
      <c r="L602" s="340"/>
      <c r="M602" s="340"/>
    </row>
    <row r="603" spans="8:13">
      <c r="H603" s="316"/>
      <c r="L603" s="340"/>
      <c r="M603" s="340"/>
    </row>
    <row r="604" spans="8:13">
      <c r="H604" s="316"/>
      <c r="L604" s="340"/>
      <c r="M604" s="340"/>
    </row>
    <row r="605" spans="8:13">
      <c r="H605" s="316"/>
      <c r="L605" s="340"/>
      <c r="M605" s="340"/>
    </row>
    <row r="606" spans="8:13">
      <c r="H606" s="316"/>
      <c r="L606" s="340"/>
      <c r="M606" s="340"/>
    </row>
    <row r="607" spans="8:13">
      <c r="H607" s="316"/>
      <c r="L607" s="340"/>
      <c r="M607" s="340"/>
    </row>
    <row r="608" spans="8:13">
      <c r="H608" s="316"/>
      <c r="L608" s="340"/>
      <c r="M608" s="340"/>
    </row>
    <row r="609" spans="8:13">
      <c r="H609" s="316"/>
      <c r="L609" s="340"/>
      <c r="M609" s="340"/>
    </row>
    <row r="610" spans="8:13">
      <c r="H610" s="316"/>
      <c r="L610" s="340"/>
      <c r="M610" s="340"/>
    </row>
    <row r="611" spans="8:13">
      <c r="H611" s="316"/>
      <c r="L611" s="340"/>
      <c r="M611" s="340"/>
    </row>
    <row r="612" spans="8:13">
      <c r="H612" s="316"/>
      <c r="L612" s="340"/>
      <c r="M612" s="340"/>
    </row>
    <row r="613" spans="8:13">
      <c r="H613" s="316"/>
      <c r="L613" s="340"/>
      <c r="M613" s="340"/>
    </row>
    <row r="614" spans="8:13">
      <c r="H614" s="316"/>
      <c r="L614" s="340"/>
      <c r="M614" s="340"/>
    </row>
    <row r="615" spans="8:13">
      <c r="H615" s="316"/>
      <c r="L615" s="340"/>
      <c r="M615" s="340"/>
    </row>
    <row r="616" spans="8:13">
      <c r="H616" s="316"/>
      <c r="L616" s="340"/>
      <c r="M616" s="340"/>
    </row>
    <row r="617" spans="8:13">
      <c r="H617" s="316"/>
      <c r="L617" s="340"/>
      <c r="M617" s="340"/>
    </row>
    <row r="618" spans="8:13">
      <c r="H618" s="316"/>
      <c r="L618" s="340"/>
      <c r="M618" s="340"/>
    </row>
    <row r="619" spans="8:13">
      <c r="H619" s="316"/>
      <c r="L619" s="340"/>
      <c r="M619" s="340"/>
    </row>
    <row r="620" spans="8:13">
      <c r="H620" s="316"/>
      <c r="L620" s="340"/>
      <c r="M620" s="340"/>
    </row>
    <row r="621" spans="8:13">
      <c r="H621" s="316"/>
      <c r="L621" s="340"/>
      <c r="M621" s="340"/>
    </row>
    <row r="622" spans="8:13">
      <c r="H622" s="316"/>
      <c r="L622" s="340"/>
      <c r="M622" s="340"/>
    </row>
    <row r="623" spans="8:13">
      <c r="H623" s="316"/>
      <c r="L623" s="340"/>
      <c r="M623" s="340"/>
    </row>
    <row r="624" spans="8:13">
      <c r="H624" s="316"/>
      <c r="L624" s="340"/>
      <c r="M624" s="340"/>
    </row>
    <row r="625" spans="8:13">
      <c r="H625" s="316"/>
      <c r="L625" s="340"/>
      <c r="M625" s="340"/>
    </row>
    <row r="626" spans="8:13">
      <c r="H626" s="316"/>
      <c r="L626" s="340"/>
      <c r="M626" s="340"/>
    </row>
    <row r="627" spans="8:13">
      <c r="H627" s="316"/>
      <c r="L627" s="340"/>
      <c r="M627" s="340"/>
    </row>
    <row r="628" spans="8:13">
      <c r="H628" s="316"/>
      <c r="L628" s="340"/>
      <c r="M628" s="340"/>
    </row>
    <row r="629" spans="8:13">
      <c r="H629" s="316"/>
      <c r="L629" s="340"/>
      <c r="M629" s="340"/>
    </row>
    <row r="630" spans="8:13">
      <c r="H630" s="316"/>
      <c r="L630" s="340"/>
      <c r="M630" s="340"/>
    </row>
    <row r="631" spans="8:13">
      <c r="H631" s="316"/>
      <c r="L631" s="340"/>
      <c r="M631" s="340"/>
    </row>
    <row r="632" spans="8:13">
      <c r="H632" s="316"/>
      <c r="L632" s="340"/>
      <c r="M632" s="340"/>
    </row>
    <row r="633" spans="8:13">
      <c r="H633" s="316"/>
      <c r="L633" s="340"/>
      <c r="M633" s="340"/>
    </row>
    <row r="634" spans="8:13">
      <c r="H634" s="316"/>
      <c r="L634" s="340"/>
      <c r="M634" s="340"/>
    </row>
    <row r="635" spans="8:13">
      <c r="H635" s="316"/>
      <c r="L635" s="340"/>
      <c r="M635" s="340"/>
    </row>
    <row r="636" spans="8:13">
      <c r="H636" s="316"/>
      <c r="L636" s="340"/>
      <c r="M636" s="340"/>
    </row>
    <row r="637" spans="8:13">
      <c r="H637" s="316"/>
      <c r="L637" s="340"/>
      <c r="M637" s="340"/>
    </row>
    <row r="638" spans="8:13">
      <c r="H638" s="316"/>
      <c r="L638" s="340"/>
      <c r="M638" s="340"/>
    </row>
    <row r="639" spans="8:13">
      <c r="H639" s="316"/>
      <c r="L639" s="340"/>
      <c r="M639" s="340"/>
    </row>
    <row r="640" spans="8:13">
      <c r="H640" s="316"/>
      <c r="L640" s="340"/>
      <c r="M640" s="340"/>
    </row>
    <row r="641" spans="8:13">
      <c r="H641" s="316"/>
      <c r="L641" s="340"/>
      <c r="M641" s="340"/>
    </row>
    <row r="642" spans="8:13">
      <c r="H642" s="316"/>
      <c r="L642" s="340"/>
      <c r="M642" s="340"/>
    </row>
    <row r="643" spans="8:13">
      <c r="H643" s="316"/>
      <c r="L643" s="340"/>
      <c r="M643" s="340"/>
    </row>
    <row r="644" spans="8:13">
      <c r="H644" s="316"/>
      <c r="L644" s="340"/>
      <c r="M644" s="340"/>
    </row>
    <row r="645" spans="8:13">
      <c r="H645" s="316"/>
      <c r="L645" s="340"/>
      <c r="M645" s="340"/>
    </row>
    <row r="646" spans="8:13">
      <c r="H646" s="316"/>
      <c r="L646" s="340"/>
      <c r="M646" s="340"/>
    </row>
    <row r="647" spans="8:13">
      <c r="H647" s="316"/>
      <c r="L647" s="340"/>
      <c r="M647" s="340"/>
    </row>
    <row r="648" spans="8:13">
      <c r="H648" s="316"/>
      <c r="L648" s="340"/>
      <c r="M648" s="340"/>
    </row>
    <row r="649" spans="8:13">
      <c r="H649" s="316"/>
      <c r="L649" s="340"/>
      <c r="M649" s="340"/>
    </row>
    <row r="650" spans="8:13">
      <c r="H650" s="316"/>
      <c r="L650" s="340"/>
      <c r="M650" s="340"/>
    </row>
    <row r="651" spans="8:13">
      <c r="H651" s="316"/>
      <c r="L651" s="340"/>
      <c r="M651" s="340"/>
    </row>
    <row r="652" spans="8:13">
      <c r="H652" s="316"/>
      <c r="L652" s="340"/>
      <c r="M652" s="340"/>
    </row>
    <row r="653" spans="8:13">
      <c r="H653" s="316"/>
      <c r="L653" s="340"/>
      <c r="M653" s="340"/>
    </row>
    <row r="654" spans="8:13">
      <c r="H654" s="316"/>
      <c r="L654" s="340"/>
      <c r="M654" s="340"/>
    </row>
    <row r="655" spans="8:13">
      <c r="H655" s="316"/>
      <c r="L655" s="340"/>
      <c r="M655" s="340"/>
    </row>
    <row r="656" spans="8:13">
      <c r="H656" s="316"/>
      <c r="L656" s="340"/>
      <c r="M656" s="340"/>
    </row>
    <row r="657" spans="8:13">
      <c r="H657" s="316"/>
      <c r="L657" s="340"/>
      <c r="M657" s="340"/>
    </row>
    <row r="658" spans="8:13">
      <c r="H658" s="316"/>
      <c r="L658" s="340"/>
      <c r="M658" s="340"/>
    </row>
    <row r="659" spans="8:13">
      <c r="H659" s="316"/>
      <c r="L659" s="340"/>
      <c r="M659" s="340"/>
    </row>
    <row r="660" spans="8:13">
      <c r="H660" s="316"/>
      <c r="L660" s="340"/>
      <c r="M660" s="340"/>
    </row>
    <row r="661" spans="8:13">
      <c r="H661" s="316"/>
      <c r="L661" s="340"/>
      <c r="M661" s="340"/>
    </row>
    <row r="662" spans="8:13">
      <c r="H662" s="316"/>
      <c r="L662" s="340"/>
      <c r="M662" s="340"/>
    </row>
    <row r="663" spans="8:13">
      <c r="H663" s="316"/>
      <c r="L663" s="340"/>
      <c r="M663" s="340"/>
    </row>
    <row r="664" spans="8:13">
      <c r="H664" s="316"/>
      <c r="L664" s="340"/>
      <c r="M664" s="340"/>
    </row>
    <row r="665" spans="8:13">
      <c r="H665" s="316"/>
      <c r="L665" s="340"/>
      <c r="M665" s="340"/>
    </row>
    <row r="666" spans="8:13">
      <c r="H666" s="316"/>
      <c r="L666" s="340"/>
      <c r="M666" s="340"/>
    </row>
    <row r="667" spans="8:13">
      <c r="H667" s="316"/>
      <c r="L667" s="340"/>
      <c r="M667" s="340"/>
    </row>
    <row r="668" spans="8:13">
      <c r="H668" s="316"/>
      <c r="L668" s="340"/>
      <c r="M668" s="340"/>
    </row>
    <row r="669" spans="8:13">
      <c r="H669" s="316"/>
      <c r="L669" s="340"/>
      <c r="M669" s="340"/>
    </row>
    <row r="670" spans="8:13">
      <c r="H670" s="316"/>
      <c r="L670" s="340"/>
      <c r="M670" s="340"/>
    </row>
    <row r="671" spans="8:13">
      <c r="H671" s="316"/>
      <c r="L671" s="340"/>
      <c r="M671" s="340"/>
    </row>
    <row r="672" spans="8:13">
      <c r="H672" s="316"/>
      <c r="L672" s="340"/>
      <c r="M672" s="340"/>
    </row>
    <row r="673" spans="8:13">
      <c r="H673" s="316"/>
      <c r="L673" s="340"/>
      <c r="M673" s="340"/>
    </row>
    <row r="674" spans="8:13">
      <c r="H674" s="316"/>
      <c r="L674" s="340"/>
      <c r="M674" s="340"/>
    </row>
    <row r="675" spans="8:13">
      <c r="H675" s="316"/>
      <c r="L675" s="340"/>
      <c r="M675" s="340"/>
    </row>
    <row r="676" spans="8:13">
      <c r="H676" s="316"/>
      <c r="L676" s="340"/>
      <c r="M676" s="340"/>
    </row>
    <row r="677" spans="8:13">
      <c r="H677" s="316"/>
      <c r="L677" s="340"/>
      <c r="M677" s="340"/>
    </row>
    <row r="678" spans="8:13">
      <c r="H678" s="316"/>
      <c r="L678" s="340"/>
      <c r="M678" s="340"/>
    </row>
    <row r="679" spans="8:13">
      <c r="H679" s="316"/>
      <c r="L679" s="340"/>
      <c r="M679" s="340"/>
    </row>
    <row r="680" spans="8:13">
      <c r="H680" s="316"/>
      <c r="L680" s="340"/>
      <c r="M680" s="340"/>
    </row>
    <row r="681" spans="8:13">
      <c r="H681" s="316"/>
      <c r="L681" s="340"/>
      <c r="M681" s="340"/>
    </row>
    <row r="682" spans="8:13">
      <c r="H682" s="316"/>
      <c r="L682" s="340"/>
      <c r="M682" s="340"/>
    </row>
    <row r="683" spans="8:13">
      <c r="H683" s="316"/>
      <c r="L683" s="340"/>
      <c r="M683" s="340"/>
    </row>
    <row r="684" spans="8:13">
      <c r="H684" s="316"/>
      <c r="L684" s="340"/>
      <c r="M684" s="340"/>
    </row>
    <row r="685" spans="8:13">
      <c r="H685" s="316"/>
      <c r="L685" s="340"/>
      <c r="M685" s="340"/>
    </row>
    <row r="686" spans="8:13">
      <c r="H686" s="316"/>
      <c r="L686" s="340"/>
      <c r="M686" s="340"/>
    </row>
    <row r="687" spans="8:13">
      <c r="H687" s="316"/>
      <c r="L687" s="340"/>
      <c r="M687" s="340"/>
    </row>
    <row r="688" spans="8:13">
      <c r="H688" s="316"/>
      <c r="L688" s="340"/>
      <c r="M688" s="340"/>
    </row>
    <row r="689" spans="8:13">
      <c r="H689" s="316"/>
      <c r="L689" s="340"/>
      <c r="M689" s="340"/>
    </row>
    <row r="690" spans="8:13">
      <c r="H690" s="316"/>
      <c r="L690" s="340"/>
      <c r="M690" s="340"/>
    </row>
    <row r="691" spans="8:13">
      <c r="H691" s="316"/>
      <c r="L691" s="340"/>
      <c r="M691" s="340"/>
    </row>
    <row r="692" spans="8:13">
      <c r="H692" s="316"/>
      <c r="L692" s="340"/>
      <c r="M692" s="340"/>
    </row>
    <row r="693" spans="8:13">
      <c r="H693" s="316"/>
      <c r="L693" s="340"/>
      <c r="M693" s="340"/>
    </row>
    <row r="694" spans="8:13">
      <c r="H694" s="316"/>
      <c r="L694" s="340"/>
      <c r="M694" s="340"/>
    </row>
    <row r="695" spans="8:13">
      <c r="H695" s="316"/>
      <c r="L695" s="340"/>
      <c r="M695" s="340"/>
    </row>
    <row r="696" spans="8:13">
      <c r="H696" s="316"/>
      <c r="L696" s="340"/>
      <c r="M696" s="340"/>
    </row>
    <row r="697" spans="8:13">
      <c r="H697" s="316"/>
      <c r="L697" s="340"/>
      <c r="M697" s="340"/>
    </row>
    <row r="698" spans="8:13">
      <c r="H698" s="316"/>
      <c r="L698" s="340"/>
      <c r="M698" s="340"/>
    </row>
    <row r="699" spans="8:13">
      <c r="H699" s="316"/>
      <c r="L699" s="340"/>
      <c r="M699" s="340"/>
    </row>
    <row r="700" spans="8:13">
      <c r="H700" s="316"/>
      <c r="L700" s="340"/>
      <c r="M700" s="340"/>
    </row>
    <row r="701" spans="8:13">
      <c r="H701" s="316"/>
      <c r="L701" s="340"/>
      <c r="M701" s="340"/>
    </row>
    <row r="702" spans="8:13">
      <c r="H702" s="316"/>
      <c r="L702" s="340"/>
      <c r="M702" s="340"/>
    </row>
    <row r="703" spans="8:13">
      <c r="H703" s="316"/>
      <c r="L703" s="340"/>
      <c r="M703" s="340"/>
    </row>
    <row r="704" spans="8:13">
      <c r="H704" s="316"/>
      <c r="L704" s="340"/>
      <c r="M704" s="340"/>
    </row>
    <row r="705" spans="8:13">
      <c r="H705" s="316"/>
      <c r="L705" s="340"/>
      <c r="M705" s="340"/>
    </row>
    <row r="706" spans="8:13">
      <c r="H706" s="316"/>
      <c r="L706" s="340"/>
      <c r="M706" s="340"/>
    </row>
    <row r="707" spans="8:13">
      <c r="H707" s="316"/>
      <c r="L707" s="340"/>
      <c r="M707" s="340"/>
    </row>
    <row r="708" spans="8:13">
      <c r="H708" s="316"/>
      <c r="L708" s="340"/>
      <c r="M708" s="340"/>
    </row>
    <row r="709" spans="8:13">
      <c r="H709" s="316"/>
      <c r="L709" s="340"/>
      <c r="M709" s="340"/>
    </row>
    <row r="710" spans="8:13">
      <c r="H710" s="316"/>
      <c r="L710" s="340"/>
      <c r="M710" s="340"/>
    </row>
    <row r="711" spans="8:13">
      <c r="H711" s="316"/>
      <c r="L711" s="340"/>
      <c r="M711" s="340"/>
    </row>
    <row r="712" spans="8:13">
      <c r="H712" s="316"/>
      <c r="L712" s="340"/>
      <c r="M712" s="340"/>
    </row>
    <row r="713" spans="8:13">
      <c r="H713" s="316"/>
      <c r="L713" s="340"/>
      <c r="M713" s="340"/>
    </row>
    <row r="714" spans="8:13">
      <c r="H714" s="316"/>
      <c r="L714" s="340"/>
      <c r="M714" s="340"/>
    </row>
    <row r="715" spans="8:13">
      <c r="H715" s="316"/>
      <c r="L715" s="340"/>
      <c r="M715" s="340"/>
    </row>
    <row r="716" spans="8:13">
      <c r="H716" s="316"/>
      <c r="L716" s="340"/>
      <c r="M716" s="340"/>
    </row>
    <row r="717" spans="8:13">
      <c r="H717" s="316"/>
      <c r="L717" s="340"/>
      <c r="M717" s="340"/>
    </row>
    <row r="718" spans="8:13">
      <c r="H718" s="316"/>
      <c r="L718" s="340"/>
      <c r="M718" s="340"/>
    </row>
    <row r="719" spans="8:13">
      <c r="H719" s="316"/>
      <c r="L719" s="340"/>
      <c r="M719" s="340"/>
    </row>
    <row r="720" spans="8:13">
      <c r="H720" s="316"/>
      <c r="L720" s="340"/>
      <c r="M720" s="340"/>
    </row>
    <row r="721" spans="8:13">
      <c r="H721" s="316"/>
      <c r="L721" s="340"/>
      <c r="M721" s="340"/>
    </row>
    <row r="722" spans="8:13">
      <c r="H722" s="316"/>
      <c r="L722" s="340"/>
      <c r="M722" s="340"/>
    </row>
    <row r="723" spans="8:13">
      <c r="H723" s="316"/>
      <c r="L723" s="340"/>
      <c r="M723" s="340"/>
    </row>
    <row r="724" spans="8:13">
      <c r="H724" s="316"/>
      <c r="L724" s="340"/>
      <c r="M724" s="340"/>
    </row>
    <row r="725" spans="8:13">
      <c r="H725" s="316"/>
      <c r="L725" s="340"/>
      <c r="M725" s="340"/>
    </row>
    <row r="726" spans="8:13">
      <c r="H726" s="316"/>
      <c r="L726" s="340"/>
      <c r="M726" s="340"/>
    </row>
    <row r="727" spans="8:13">
      <c r="H727" s="316"/>
      <c r="L727" s="340"/>
      <c r="M727" s="340"/>
    </row>
    <row r="728" spans="8:13">
      <c r="H728" s="316"/>
      <c r="L728" s="340"/>
      <c r="M728" s="340"/>
    </row>
    <row r="729" spans="8:13">
      <c r="H729" s="316"/>
      <c r="L729" s="340"/>
      <c r="M729" s="340"/>
    </row>
    <row r="730" spans="8:13">
      <c r="H730" s="316"/>
      <c r="L730" s="340"/>
      <c r="M730" s="340"/>
    </row>
    <row r="731" spans="8:13">
      <c r="H731" s="316"/>
      <c r="L731" s="340"/>
      <c r="M731" s="340"/>
    </row>
    <row r="732" spans="8:13">
      <c r="H732" s="316"/>
      <c r="L732" s="340"/>
      <c r="M732" s="340"/>
    </row>
    <row r="733" spans="8:13">
      <c r="H733" s="316"/>
      <c r="L733" s="340"/>
      <c r="M733" s="340"/>
    </row>
    <row r="734" spans="8:13">
      <c r="H734" s="316"/>
      <c r="L734" s="340"/>
      <c r="M734" s="340"/>
    </row>
    <row r="735" spans="8:13">
      <c r="H735" s="316"/>
      <c r="L735" s="340"/>
      <c r="M735" s="340"/>
    </row>
    <row r="736" spans="8:13">
      <c r="H736" s="316"/>
      <c r="L736" s="340"/>
      <c r="M736" s="340"/>
    </row>
    <row r="737" spans="8:13">
      <c r="H737" s="316"/>
      <c r="L737" s="340"/>
      <c r="M737" s="340"/>
    </row>
    <row r="738" spans="8:13">
      <c r="H738" s="316"/>
      <c r="L738" s="340"/>
      <c r="M738" s="340"/>
    </row>
    <row r="739" spans="8:13">
      <c r="H739" s="316"/>
      <c r="L739" s="340"/>
      <c r="M739" s="340"/>
    </row>
    <row r="740" spans="8:13">
      <c r="H740" s="316"/>
      <c r="L740" s="340"/>
      <c r="M740" s="340"/>
    </row>
    <row r="741" spans="8:13">
      <c r="H741" s="316"/>
      <c r="L741" s="340"/>
      <c r="M741" s="340"/>
    </row>
    <row r="742" spans="8:13">
      <c r="H742" s="316"/>
      <c r="L742" s="340"/>
      <c r="M742" s="340"/>
    </row>
    <row r="743" spans="8:13">
      <c r="H743" s="316"/>
      <c r="L743" s="340"/>
      <c r="M743" s="340"/>
    </row>
    <row r="744" spans="8:13">
      <c r="H744" s="316"/>
      <c r="L744" s="340"/>
      <c r="M744" s="340"/>
    </row>
    <row r="745" spans="8:13">
      <c r="H745" s="316"/>
      <c r="L745" s="340"/>
      <c r="M745" s="340"/>
    </row>
    <row r="746" spans="8:13">
      <c r="H746" s="316"/>
      <c r="L746" s="340"/>
      <c r="M746" s="340"/>
    </row>
    <row r="747" spans="8:13">
      <c r="H747" s="316"/>
      <c r="L747" s="340"/>
      <c r="M747" s="340"/>
    </row>
    <row r="748" spans="8:13">
      <c r="H748" s="316"/>
      <c r="L748" s="340"/>
      <c r="M748" s="340"/>
    </row>
    <row r="749" spans="8:13">
      <c r="H749" s="316"/>
      <c r="L749" s="340"/>
      <c r="M749" s="340"/>
    </row>
    <row r="750" spans="8:13">
      <c r="H750" s="316"/>
      <c r="L750" s="340"/>
      <c r="M750" s="340"/>
    </row>
    <row r="751" spans="8:13">
      <c r="H751" s="316"/>
      <c r="L751" s="340"/>
      <c r="M751" s="340"/>
    </row>
    <row r="752" spans="8:13">
      <c r="H752" s="316"/>
      <c r="L752" s="340"/>
      <c r="M752" s="340"/>
    </row>
    <row r="753" spans="8:13">
      <c r="H753" s="316"/>
      <c r="L753" s="340"/>
      <c r="M753" s="340"/>
    </row>
    <row r="754" spans="8:13">
      <c r="H754" s="316"/>
      <c r="L754" s="340"/>
      <c r="M754" s="340"/>
    </row>
    <row r="755" spans="8:13">
      <c r="H755" s="316"/>
      <c r="L755" s="340"/>
      <c r="M755" s="340"/>
    </row>
    <row r="756" spans="8:13">
      <c r="H756" s="316"/>
      <c r="L756" s="340"/>
      <c r="M756" s="340"/>
    </row>
    <row r="757" spans="8:13">
      <c r="H757" s="316"/>
      <c r="L757" s="340"/>
      <c r="M757" s="340"/>
    </row>
    <row r="758" spans="8:13">
      <c r="H758" s="316"/>
      <c r="L758" s="340"/>
      <c r="M758" s="340"/>
    </row>
    <row r="759" spans="8:13">
      <c r="H759" s="316"/>
      <c r="L759" s="340"/>
      <c r="M759" s="340"/>
    </row>
    <row r="760" spans="8:13">
      <c r="H760" s="316"/>
      <c r="L760" s="340"/>
      <c r="M760" s="340"/>
    </row>
    <row r="761" spans="8:13">
      <c r="H761" s="316"/>
      <c r="L761" s="340"/>
      <c r="M761" s="340"/>
    </row>
    <row r="762" spans="8:13">
      <c r="H762" s="316"/>
      <c r="L762" s="340"/>
      <c r="M762" s="340"/>
    </row>
    <row r="763" spans="8:13">
      <c r="H763" s="316"/>
      <c r="L763" s="340"/>
      <c r="M763" s="340"/>
    </row>
    <row r="764" spans="8:13">
      <c r="H764" s="316"/>
      <c r="L764" s="340"/>
      <c r="M764" s="340"/>
    </row>
    <row r="765" spans="8:13">
      <c r="H765" s="316"/>
      <c r="L765" s="340"/>
      <c r="M765" s="340"/>
    </row>
    <row r="766" spans="8:13">
      <c r="H766" s="316"/>
      <c r="L766" s="340"/>
      <c r="M766" s="340"/>
    </row>
    <row r="767" spans="8:13">
      <c r="H767" s="316"/>
      <c r="L767" s="340"/>
      <c r="M767" s="340"/>
    </row>
    <row r="768" spans="8:13">
      <c r="H768" s="316"/>
      <c r="L768" s="340"/>
      <c r="M768" s="340"/>
    </row>
    <row r="769" spans="8:13">
      <c r="H769" s="316"/>
      <c r="L769" s="340"/>
      <c r="M769" s="340"/>
    </row>
    <row r="770" spans="8:13">
      <c r="H770" s="316"/>
      <c r="L770" s="340"/>
      <c r="M770" s="340"/>
    </row>
    <row r="771" spans="8:13">
      <c r="H771" s="316"/>
      <c r="L771" s="340"/>
      <c r="M771" s="340"/>
    </row>
    <row r="772" spans="8:13">
      <c r="H772" s="316"/>
      <c r="L772" s="340"/>
      <c r="M772" s="340"/>
    </row>
    <row r="773" spans="8:13">
      <c r="H773" s="316"/>
      <c r="L773" s="340"/>
      <c r="M773" s="340"/>
    </row>
    <row r="774" spans="8:13">
      <c r="H774" s="316"/>
      <c r="L774" s="340"/>
      <c r="M774" s="340"/>
    </row>
    <row r="775" spans="8:13">
      <c r="H775" s="316"/>
      <c r="L775" s="340"/>
      <c r="M775" s="340"/>
    </row>
    <row r="776" spans="8:13">
      <c r="H776" s="316"/>
      <c r="L776" s="340"/>
      <c r="M776" s="340"/>
    </row>
    <row r="777" spans="8:13">
      <c r="H777" s="316"/>
      <c r="L777" s="340"/>
      <c r="M777" s="340"/>
    </row>
    <row r="778" spans="8:13">
      <c r="H778" s="316"/>
      <c r="L778" s="340"/>
      <c r="M778" s="340"/>
    </row>
    <row r="779" spans="8:13">
      <c r="H779" s="316"/>
      <c r="L779" s="340"/>
      <c r="M779" s="340"/>
    </row>
    <row r="780" spans="8:13">
      <c r="H780" s="316"/>
      <c r="L780" s="340"/>
      <c r="M780" s="340"/>
    </row>
    <row r="781" spans="8:13">
      <c r="H781" s="316"/>
      <c r="L781" s="340"/>
      <c r="M781" s="340"/>
    </row>
    <row r="782" spans="8:13">
      <c r="H782" s="316"/>
      <c r="L782" s="340"/>
      <c r="M782" s="340"/>
    </row>
    <row r="783" spans="8:13">
      <c r="H783" s="316"/>
      <c r="L783" s="340"/>
      <c r="M783" s="340"/>
    </row>
    <row r="784" spans="8:13">
      <c r="H784" s="316"/>
      <c r="L784" s="340"/>
      <c r="M784" s="340"/>
    </row>
    <row r="785" spans="8:13">
      <c r="H785" s="316"/>
      <c r="L785" s="340"/>
      <c r="M785" s="340"/>
    </row>
    <row r="786" spans="8:13">
      <c r="H786" s="316"/>
      <c r="L786" s="340"/>
      <c r="M786" s="340"/>
    </row>
    <row r="787" spans="8:13">
      <c r="H787" s="316"/>
      <c r="L787" s="340"/>
      <c r="M787" s="340"/>
    </row>
    <row r="788" spans="8:13">
      <c r="H788" s="316"/>
      <c r="L788" s="340"/>
      <c r="M788" s="340"/>
    </row>
    <row r="789" spans="8:13">
      <c r="H789" s="316"/>
      <c r="L789" s="340"/>
      <c r="M789" s="340"/>
    </row>
    <row r="790" spans="8:13">
      <c r="H790" s="316"/>
      <c r="L790" s="340"/>
      <c r="M790" s="340"/>
    </row>
    <row r="791" spans="8:13">
      <c r="H791" s="316"/>
      <c r="L791" s="340"/>
      <c r="M791" s="340"/>
    </row>
    <row r="792" spans="8:13">
      <c r="H792" s="316"/>
      <c r="L792" s="340"/>
      <c r="M792" s="340"/>
    </row>
    <row r="793" spans="8:13">
      <c r="H793" s="316"/>
      <c r="L793" s="340"/>
      <c r="M793" s="340"/>
    </row>
    <row r="794" spans="8:13">
      <c r="H794" s="316"/>
      <c r="L794" s="340"/>
      <c r="M794" s="340"/>
    </row>
    <row r="795" spans="8:13">
      <c r="H795" s="316"/>
      <c r="L795" s="340"/>
      <c r="M795" s="340"/>
    </row>
    <row r="796" spans="8:13">
      <c r="H796" s="316"/>
      <c r="L796" s="340"/>
      <c r="M796" s="340"/>
    </row>
    <row r="797" spans="8:13">
      <c r="H797" s="316"/>
      <c r="L797" s="340"/>
      <c r="M797" s="340"/>
    </row>
    <row r="798" spans="8:13">
      <c r="H798" s="316"/>
      <c r="L798" s="340"/>
      <c r="M798" s="340"/>
    </row>
    <row r="799" spans="8:13">
      <c r="H799" s="316"/>
      <c r="L799" s="340"/>
      <c r="M799" s="340"/>
    </row>
    <row r="800" spans="8:13">
      <c r="H800" s="316"/>
      <c r="L800" s="340"/>
      <c r="M800" s="340"/>
    </row>
    <row r="801" spans="8:13">
      <c r="H801" s="316"/>
      <c r="L801" s="340"/>
      <c r="M801" s="340"/>
    </row>
    <row r="802" spans="8:13">
      <c r="H802" s="316"/>
      <c r="L802" s="340"/>
      <c r="M802" s="340"/>
    </row>
    <row r="803" spans="8:13">
      <c r="H803" s="316"/>
      <c r="L803" s="340"/>
      <c r="M803" s="340"/>
    </row>
    <row r="804" spans="8:13">
      <c r="H804" s="316"/>
      <c r="L804" s="340"/>
      <c r="M804" s="340"/>
    </row>
    <row r="805" spans="8:13">
      <c r="H805" s="316"/>
      <c r="L805" s="340"/>
      <c r="M805" s="340"/>
    </row>
    <row r="806" spans="8:13">
      <c r="H806" s="316"/>
      <c r="L806" s="340"/>
      <c r="M806" s="340"/>
    </row>
    <row r="807" spans="8:13">
      <c r="H807" s="316"/>
      <c r="L807" s="340"/>
      <c r="M807" s="340"/>
    </row>
    <row r="808" spans="8:13">
      <c r="H808" s="316"/>
      <c r="L808" s="340"/>
      <c r="M808" s="340"/>
    </row>
    <row r="809" spans="8:13">
      <c r="H809" s="316"/>
      <c r="L809" s="340"/>
      <c r="M809" s="340"/>
    </row>
    <row r="810" spans="8:13">
      <c r="H810" s="316"/>
      <c r="L810" s="340"/>
      <c r="M810" s="340"/>
    </row>
    <row r="811" spans="8:13">
      <c r="H811" s="316"/>
      <c r="L811" s="340"/>
      <c r="M811" s="340"/>
    </row>
    <row r="812" spans="8:13">
      <c r="H812" s="316"/>
      <c r="L812" s="340"/>
      <c r="M812" s="340"/>
    </row>
    <row r="813" spans="8:13">
      <c r="H813" s="316"/>
      <c r="L813" s="340"/>
      <c r="M813" s="340"/>
    </row>
    <row r="814" spans="8:13">
      <c r="H814" s="316"/>
      <c r="L814" s="340"/>
      <c r="M814" s="340"/>
    </row>
    <row r="815" spans="8:13">
      <c r="H815" s="316"/>
      <c r="L815" s="340"/>
      <c r="M815" s="340"/>
    </row>
    <row r="816" spans="8:13">
      <c r="H816" s="316"/>
      <c r="L816" s="340"/>
      <c r="M816" s="340"/>
    </row>
    <row r="817" spans="8:13">
      <c r="H817" s="316"/>
      <c r="L817" s="340"/>
      <c r="M817" s="340"/>
    </row>
    <row r="818" spans="8:13">
      <c r="H818" s="316"/>
      <c r="L818" s="340"/>
      <c r="M818" s="340"/>
    </row>
    <row r="819" spans="8:13">
      <c r="H819" s="316"/>
      <c r="L819" s="340"/>
      <c r="M819" s="340"/>
    </row>
    <row r="820" spans="8:13">
      <c r="H820" s="316"/>
      <c r="L820" s="340"/>
      <c r="M820" s="340"/>
    </row>
    <row r="821" spans="8:13">
      <c r="H821" s="316"/>
      <c r="L821" s="340"/>
      <c r="M821" s="340"/>
    </row>
    <row r="822" spans="8:13">
      <c r="H822" s="316"/>
      <c r="L822" s="340"/>
      <c r="M822" s="340"/>
    </row>
    <row r="823" spans="8:13">
      <c r="H823" s="316"/>
      <c r="L823" s="340"/>
      <c r="M823" s="340"/>
    </row>
    <row r="824" spans="8:13">
      <c r="H824" s="316"/>
      <c r="L824" s="340"/>
      <c r="M824" s="340"/>
    </row>
    <row r="825" spans="8:13">
      <c r="H825" s="316"/>
      <c r="L825" s="340"/>
      <c r="M825" s="340"/>
    </row>
    <row r="826" spans="8:13">
      <c r="H826" s="316"/>
      <c r="L826" s="340"/>
      <c r="M826" s="340"/>
    </row>
    <row r="827" spans="8:13">
      <c r="H827" s="316"/>
      <c r="L827" s="340"/>
      <c r="M827" s="340"/>
    </row>
    <row r="828" spans="8:13">
      <c r="H828" s="316"/>
      <c r="L828" s="340"/>
      <c r="M828" s="340"/>
    </row>
    <row r="829" spans="8:13">
      <c r="H829" s="316"/>
      <c r="L829" s="340"/>
      <c r="M829" s="340"/>
    </row>
    <row r="830" spans="8:13">
      <c r="H830" s="316"/>
      <c r="L830" s="340"/>
      <c r="M830" s="340"/>
    </row>
    <row r="831" spans="8:13">
      <c r="H831" s="316"/>
      <c r="L831" s="340"/>
      <c r="M831" s="340"/>
    </row>
    <row r="832" spans="8:13">
      <c r="H832" s="316"/>
      <c r="L832" s="340"/>
      <c r="M832" s="340"/>
    </row>
    <row r="833" spans="8:13">
      <c r="H833" s="316"/>
      <c r="L833" s="340"/>
      <c r="M833" s="340"/>
    </row>
    <row r="834" spans="8:13">
      <c r="H834" s="316"/>
      <c r="L834" s="340"/>
      <c r="M834" s="340"/>
    </row>
    <row r="835" spans="8:13">
      <c r="H835" s="316"/>
      <c r="L835" s="340"/>
      <c r="M835" s="340"/>
    </row>
    <row r="836" spans="8:13">
      <c r="H836" s="316"/>
      <c r="L836" s="340"/>
      <c r="M836" s="340"/>
    </row>
    <row r="837" spans="8:13">
      <c r="H837" s="316"/>
      <c r="L837" s="340"/>
      <c r="M837" s="340"/>
    </row>
    <row r="838" spans="8:13">
      <c r="H838" s="316"/>
      <c r="L838" s="340"/>
      <c r="M838" s="340"/>
    </row>
    <row r="839" spans="8:13">
      <c r="H839" s="316"/>
      <c r="L839" s="340"/>
      <c r="M839" s="340"/>
    </row>
    <row r="840" spans="8:13">
      <c r="H840" s="316"/>
      <c r="L840" s="340"/>
      <c r="M840" s="340"/>
    </row>
    <row r="841" spans="8:13">
      <c r="H841" s="316"/>
      <c r="L841" s="340"/>
      <c r="M841" s="340"/>
    </row>
    <row r="842" spans="8:13">
      <c r="H842" s="316"/>
      <c r="L842" s="340"/>
      <c r="M842" s="340"/>
    </row>
    <row r="843" spans="8:13">
      <c r="H843" s="316"/>
      <c r="L843" s="340"/>
      <c r="M843" s="340"/>
    </row>
    <row r="844" spans="8:13">
      <c r="H844" s="316"/>
      <c r="L844" s="340"/>
      <c r="M844" s="340"/>
    </row>
    <row r="845" spans="8:13">
      <c r="H845" s="316"/>
      <c r="L845" s="340"/>
      <c r="M845" s="340"/>
    </row>
    <row r="846" spans="8:13">
      <c r="H846" s="316"/>
      <c r="L846" s="340"/>
      <c r="M846" s="340"/>
    </row>
    <row r="847" spans="8:13">
      <c r="H847" s="316"/>
      <c r="L847" s="340"/>
      <c r="M847" s="340"/>
    </row>
    <row r="848" spans="8:13">
      <c r="H848" s="316"/>
      <c r="L848" s="340"/>
      <c r="M848" s="340"/>
    </row>
    <row r="849" spans="8:13">
      <c r="H849" s="316"/>
      <c r="L849" s="340"/>
      <c r="M849" s="340"/>
    </row>
    <row r="850" spans="8:13">
      <c r="H850" s="316"/>
      <c r="L850" s="340"/>
      <c r="M850" s="340"/>
    </row>
    <row r="851" spans="8:13">
      <c r="H851" s="316"/>
      <c r="L851" s="340"/>
      <c r="M851" s="340"/>
    </row>
    <row r="852" spans="8:13">
      <c r="H852" s="316"/>
      <c r="L852" s="340"/>
      <c r="M852" s="340"/>
    </row>
    <row r="853" spans="8:13">
      <c r="H853" s="316"/>
      <c r="L853" s="340"/>
      <c r="M853" s="340"/>
    </row>
    <row r="854" spans="8:13">
      <c r="H854" s="316"/>
      <c r="L854" s="340"/>
      <c r="M854" s="340"/>
    </row>
    <row r="855" spans="8:13">
      <c r="H855" s="316"/>
      <c r="L855" s="340"/>
      <c r="M855" s="340"/>
    </row>
    <row r="856" spans="8:13">
      <c r="H856" s="316"/>
      <c r="L856" s="340"/>
      <c r="M856" s="340"/>
    </row>
    <row r="857" spans="8:13">
      <c r="H857" s="316"/>
      <c r="L857" s="340"/>
      <c r="M857" s="340"/>
    </row>
    <row r="858" spans="8:13">
      <c r="H858" s="316"/>
      <c r="L858" s="340"/>
      <c r="M858" s="340"/>
    </row>
    <row r="859" spans="8:13">
      <c r="H859" s="316"/>
      <c r="L859" s="340"/>
      <c r="M859" s="340"/>
    </row>
    <row r="860" spans="8:13">
      <c r="H860" s="316"/>
      <c r="L860" s="340"/>
      <c r="M860" s="340"/>
    </row>
    <row r="861" spans="8:13">
      <c r="H861" s="316"/>
      <c r="L861" s="340"/>
      <c r="M861" s="340"/>
    </row>
    <row r="862" spans="8:13">
      <c r="H862" s="316"/>
      <c r="L862" s="340"/>
      <c r="M862" s="340"/>
    </row>
    <row r="863" spans="8:13">
      <c r="H863" s="316"/>
      <c r="L863" s="340"/>
      <c r="M863" s="340"/>
    </row>
    <row r="864" spans="8:13">
      <c r="H864" s="316"/>
      <c r="L864" s="340"/>
      <c r="M864" s="340"/>
    </row>
    <row r="865" spans="8:13">
      <c r="H865" s="316"/>
      <c r="L865" s="340"/>
      <c r="M865" s="340"/>
    </row>
    <row r="866" spans="8:13">
      <c r="H866" s="316"/>
      <c r="L866" s="340"/>
      <c r="M866" s="340"/>
    </row>
    <row r="867" spans="8:13">
      <c r="H867" s="316"/>
      <c r="L867" s="340"/>
      <c r="M867" s="340"/>
    </row>
    <row r="868" spans="8:13">
      <c r="H868" s="316"/>
      <c r="L868" s="340"/>
      <c r="M868" s="340"/>
    </row>
    <row r="869" spans="8:13">
      <c r="H869" s="316"/>
      <c r="L869" s="340"/>
      <c r="M869" s="340"/>
    </row>
    <row r="870" spans="8:13">
      <c r="H870" s="316"/>
      <c r="L870" s="340"/>
      <c r="M870" s="340"/>
    </row>
    <row r="871" spans="8:13">
      <c r="H871" s="316"/>
      <c r="L871" s="340"/>
      <c r="M871" s="340"/>
    </row>
    <row r="872" spans="8:13">
      <c r="H872" s="316"/>
      <c r="L872" s="340"/>
      <c r="M872" s="340"/>
    </row>
    <row r="873" spans="8:13">
      <c r="H873" s="316"/>
      <c r="L873" s="340"/>
      <c r="M873" s="340"/>
    </row>
    <row r="874" spans="8:13">
      <c r="H874" s="316"/>
      <c r="L874" s="340"/>
      <c r="M874" s="340"/>
    </row>
    <row r="875" spans="8:13">
      <c r="H875" s="316"/>
      <c r="L875" s="340"/>
      <c r="M875" s="340"/>
    </row>
    <row r="876" spans="8:13">
      <c r="H876" s="316"/>
      <c r="L876" s="340"/>
      <c r="M876" s="340"/>
    </row>
    <row r="877" spans="8:13">
      <c r="H877" s="316"/>
      <c r="L877" s="340"/>
      <c r="M877" s="340"/>
    </row>
    <row r="878" spans="8:13">
      <c r="H878" s="316"/>
      <c r="L878" s="340"/>
      <c r="M878" s="340"/>
    </row>
    <row r="879" spans="8:13">
      <c r="H879" s="316"/>
      <c r="L879" s="340"/>
      <c r="M879" s="340"/>
    </row>
    <row r="880" spans="8:13">
      <c r="H880" s="316"/>
      <c r="L880" s="340"/>
      <c r="M880" s="340"/>
    </row>
    <row r="881" spans="8:13">
      <c r="H881" s="316"/>
      <c r="L881" s="340"/>
      <c r="M881" s="340"/>
    </row>
    <row r="882" spans="8:13">
      <c r="H882" s="316"/>
      <c r="L882" s="340"/>
      <c r="M882" s="340"/>
    </row>
    <row r="883" spans="8:13">
      <c r="H883" s="316"/>
      <c r="L883" s="340"/>
      <c r="M883" s="340"/>
    </row>
    <row r="884" spans="8:13">
      <c r="H884" s="316"/>
      <c r="L884" s="340"/>
      <c r="M884" s="340"/>
    </row>
    <row r="885" spans="8:13">
      <c r="H885" s="316"/>
      <c r="L885" s="340"/>
      <c r="M885" s="340"/>
    </row>
    <row r="886" spans="8:13">
      <c r="H886" s="316"/>
      <c r="L886" s="340"/>
      <c r="M886" s="340"/>
    </row>
    <row r="887" spans="8:13">
      <c r="H887" s="316"/>
      <c r="L887" s="340"/>
      <c r="M887" s="340"/>
    </row>
    <row r="888" spans="8:13">
      <c r="H888" s="316"/>
      <c r="L888" s="340"/>
      <c r="M888" s="340"/>
    </row>
    <row r="889" spans="8:13">
      <c r="H889" s="316"/>
      <c r="L889" s="340"/>
      <c r="M889" s="340"/>
    </row>
    <row r="890" spans="8:13">
      <c r="H890" s="316"/>
      <c r="L890" s="340"/>
      <c r="M890" s="340"/>
    </row>
    <row r="891" spans="8:13">
      <c r="H891" s="316"/>
      <c r="L891" s="340"/>
      <c r="M891" s="340"/>
    </row>
    <row r="892" spans="8:13">
      <c r="H892" s="316"/>
      <c r="L892" s="340"/>
      <c r="M892" s="340"/>
    </row>
    <row r="893" spans="8:13">
      <c r="H893" s="316"/>
      <c r="L893" s="340"/>
      <c r="M893" s="340"/>
    </row>
    <row r="894" spans="8:13">
      <c r="H894" s="316"/>
      <c r="L894" s="340"/>
      <c r="M894" s="340"/>
    </row>
    <row r="895" spans="8:13">
      <c r="H895" s="316"/>
      <c r="L895" s="340"/>
      <c r="M895" s="340"/>
    </row>
    <row r="896" spans="8:13">
      <c r="H896" s="316"/>
      <c r="L896" s="340"/>
      <c r="M896" s="340"/>
    </row>
    <row r="897" spans="8:13">
      <c r="H897" s="316"/>
      <c r="L897" s="340"/>
      <c r="M897" s="340"/>
    </row>
    <row r="898" spans="8:13">
      <c r="H898" s="316"/>
      <c r="L898" s="340"/>
      <c r="M898" s="340"/>
    </row>
    <row r="899" spans="8:13">
      <c r="H899" s="316"/>
      <c r="L899" s="340"/>
      <c r="M899" s="340"/>
    </row>
    <row r="900" spans="8:13">
      <c r="H900" s="316"/>
      <c r="L900" s="340"/>
      <c r="M900" s="340"/>
    </row>
    <row r="901" spans="8:13">
      <c r="H901" s="316"/>
      <c r="L901" s="340"/>
      <c r="M901" s="340"/>
    </row>
    <row r="902" spans="8:13">
      <c r="H902" s="316"/>
      <c r="L902" s="340"/>
      <c r="M902" s="340"/>
    </row>
    <row r="903" spans="8:13">
      <c r="H903" s="316"/>
      <c r="L903" s="340"/>
      <c r="M903" s="340"/>
    </row>
    <row r="904" spans="8:13">
      <c r="H904" s="316"/>
      <c r="L904" s="340"/>
      <c r="M904" s="340"/>
    </row>
    <row r="905" spans="8:13">
      <c r="H905" s="316"/>
      <c r="L905" s="340"/>
      <c r="M905" s="340"/>
    </row>
    <row r="906" spans="8:13">
      <c r="H906" s="316"/>
      <c r="L906" s="340"/>
      <c r="M906" s="340"/>
    </row>
    <row r="907" spans="8:13">
      <c r="H907" s="316"/>
      <c r="L907" s="340"/>
      <c r="M907" s="340"/>
    </row>
    <row r="908" spans="8:13">
      <c r="H908" s="316"/>
      <c r="L908" s="340"/>
      <c r="M908" s="340"/>
    </row>
    <row r="909" spans="8:13">
      <c r="H909" s="316"/>
      <c r="L909" s="340"/>
      <c r="M909" s="340"/>
    </row>
    <row r="910" spans="8:13">
      <c r="H910" s="316"/>
      <c r="L910" s="340"/>
      <c r="M910" s="340"/>
    </row>
    <row r="911" spans="8:13">
      <c r="H911" s="316"/>
      <c r="L911" s="340"/>
      <c r="M911" s="340"/>
    </row>
    <row r="912" spans="8:13">
      <c r="H912" s="316"/>
      <c r="L912" s="340"/>
      <c r="M912" s="340"/>
    </row>
    <row r="913" spans="8:13">
      <c r="H913" s="316"/>
      <c r="L913" s="340"/>
      <c r="M913" s="340"/>
    </row>
    <row r="914" spans="8:13">
      <c r="H914" s="316"/>
      <c r="L914" s="340"/>
      <c r="M914" s="340"/>
    </row>
    <row r="915" spans="8:13">
      <c r="H915" s="316"/>
      <c r="L915" s="340"/>
      <c r="M915" s="340"/>
    </row>
    <row r="916" spans="8:13">
      <c r="H916" s="316"/>
      <c r="L916" s="340"/>
      <c r="M916" s="340"/>
    </row>
    <row r="917" spans="8:13">
      <c r="H917" s="316"/>
      <c r="L917" s="340"/>
      <c r="M917" s="340"/>
    </row>
    <row r="918" spans="8:13">
      <c r="H918" s="316"/>
      <c r="L918" s="340"/>
      <c r="M918" s="340"/>
    </row>
    <row r="919" spans="8:13">
      <c r="H919" s="316"/>
      <c r="L919" s="340"/>
      <c r="M919" s="340"/>
    </row>
    <row r="920" spans="8:13">
      <c r="H920" s="316"/>
      <c r="L920" s="340"/>
      <c r="M920" s="340"/>
    </row>
    <row r="921" spans="8:13">
      <c r="H921" s="316"/>
      <c r="L921" s="340"/>
      <c r="M921" s="340"/>
    </row>
    <row r="922" spans="8:13">
      <c r="H922" s="316"/>
      <c r="L922" s="340"/>
      <c r="M922" s="340"/>
    </row>
    <row r="923" spans="8:13">
      <c r="H923" s="316"/>
      <c r="L923" s="340"/>
      <c r="M923" s="340"/>
    </row>
    <row r="924" spans="8:13">
      <c r="H924" s="316"/>
      <c r="L924" s="340"/>
      <c r="M924" s="340"/>
    </row>
    <row r="925" spans="8:13">
      <c r="H925" s="316"/>
      <c r="L925" s="340"/>
      <c r="M925" s="340"/>
    </row>
    <row r="926" spans="8:13">
      <c r="H926" s="316"/>
      <c r="L926" s="340"/>
      <c r="M926" s="340"/>
    </row>
    <row r="927" spans="8:13">
      <c r="H927" s="316"/>
      <c r="L927" s="340"/>
      <c r="M927" s="340"/>
    </row>
    <row r="928" spans="8:13">
      <c r="H928" s="316"/>
      <c r="L928" s="340"/>
      <c r="M928" s="340"/>
    </row>
    <row r="929" spans="8:13">
      <c r="H929" s="316"/>
      <c r="L929" s="340"/>
      <c r="M929" s="340"/>
    </row>
    <row r="930" spans="8:13">
      <c r="H930" s="316"/>
      <c r="L930" s="340"/>
      <c r="M930" s="340"/>
    </row>
    <row r="931" spans="8:13">
      <c r="H931" s="316"/>
      <c r="L931" s="340"/>
      <c r="M931" s="340"/>
    </row>
    <row r="932" spans="8:13">
      <c r="H932" s="316"/>
      <c r="L932" s="340"/>
      <c r="M932" s="340"/>
    </row>
    <row r="933" spans="8:13">
      <c r="H933" s="316"/>
      <c r="L933" s="340"/>
      <c r="M933" s="340"/>
    </row>
    <row r="934" spans="8:13">
      <c r="H934" s="316"/>
      <c r="L934" s="340"/>
      <c r="M934" s="340"/>
    </row>
    <row r="935" spans="8:13">
      <c r="H935" s="316"/>
      <c r="L935" s="340"/>
      <c r="M935" s="340"/>
    </row>
    <row r="936" spans="8:13">
      <c r="H936" s="316"/>
      <c r="L936" s="340"/>
      <c r="M936" s="340"/>
    </row>
    <row r="937" spans="8:13">
      <c r="H937" s="316"/>
      <c r="L937" s="340"/>
      <c r="M937" s="340"/>
    </row>
    <row r="938" spans="8:13">
      <c r="H938" s="316"/>
      <c r="L938" s="340"/>
      <c r="M938" s="340"/>
    </row>
    <row r="939" spans="8:13">
      <c r="H939" s="316"/>
      <c r="L939" s="340"/>
      <c r="M939" s="340"/>
    </row>
    <row r="940" spans="8:13">
      <c r="H940" s="316"/>
      <c r="L940" s="340"/>
      <c r="M940" s="340"/>
    </row>
    <row r="941" spans="8:13">
      <c r="H941" s="316"/>
      <c r="L941" s="340"/>
      <c r="M941" s="340"/>
    </row>
    <row r="942" spans="8:13">
      <c r="H942" s="316"/>
      <c r="L942" s="340"/>
      <c r="M942" s="340"/>
    </row>
    <row r="943" spans="8:13">
      <c r="H943" s="316"/>
      <c r="L943" s="340"/>
      <c r="M943" s="340"/>
    </row>
    <row r="944" spans="8:13">
      <c r="H944" s="316"/>
      <c r="L944" s="340"/>
      <c r="M944" s="340"/>
    </row>
    <row r="945" spans="8:13">
      <c r="H945" s="316"/>
      <c r="L945" s="340"/>
      <c r="M945" s="340"/>
    </row>
    <row r="946" spans="8:13">
      <c r="H946" s="316"/>
      <c r="L946" s="340"/>
      <c r="M946" s="340"/>
    </row>
    <row r="947" spans="8:13">
      <c r="H947" s="316"/>
      <c r="L947" s="340"/>
      <c r="M947" s="340"/>
    </row>
    <row r="948" spans="8:13">
      <c r="H948" s="316"/>
      <c r="L948" s="340"/>
      <c r="M948" s="340"/>
    </row>
    <row r="949" spans="8:13">
      <c r="H949" s="316"/>
      <c r="L949" s="340"/>
      <c r="M949" s="340"/>
    </row>
    <row r="950" spans="8:13">
      <c r="H950" s="316"/>
      <c r="L950" s="340"/>
      <c r="M950" s="340"/>
    </row>
    <row r="951" spans="8:13">
      <c r="H951" s="316"/>
      <c r="L951" s="340"/>
      <c r="M951" s="340"/>
    </row>
    <row r="952" spans="8:13">
      <c r="H952" s="316"/>
      <c r="L952" s="340"/>
      <c r="M952" s="340"/>
    </row>
    <row r="953" spans="8:13">
      <c r="H953" s="316"/>
      <c r="L953" s="340"/>
      <c r="M953" s="340"/>
    </row>
    <row r="954" spans="8:13">
      <c r="H954" s="316"/>
      <c r="L954" s="340"/>
      <c r="M954" s="340"/>
    </row>
    <row r="955" spans="8:13">
      <c r="H955" s="316"/>
      <c r="L955" s="340"/>
      <c r="M955" s="340"/>
    </row>
    <row r="956" spans="8:13">
      <c r="H956" s="316"/>
      <c r="L956" s="340"/>
      <c r="M956" s="340"/>
    </row>
    <row r="957" spans="8:13">
      <c r="H957" s="316"/>
      <c r="L957" s="340"/>
      <c r="M957" s="340"/>
    </row>
    <row r="958" spans="8:13">
      <c r="H958" s="316"/>
      <c r="L958" s="340"/>
      <c r="M958" s="340"/>
    </row>
    <row r="959" spans="8:13">
      <c r="H959" s="316"/>
      <c r="L959" s="340"/>
      <c r="M959" s="340"/>
    </row>
    <row r="960" spans="8:13">
      <c r="H960" s="316"/>
      <c r="L960" s="340"/>
      <c r="M960" s="340"/>
    </row>
    <row r="961" spans="8:13">
      <c r="H961" s="316"/>
      <c r="L961" s="340"/>
      <c r="M961" s="340"/>
    </row>
    <row r="962" spans="8:13">
      <c r="H962" s="316"/>
      <c r="L962" s="340"/>
      <c r="M962" s="340"/>
    </row>
    <row r="963" spans="8:13">
      <c r="H963" s="316"/>
      <c r="L963" s="340"/>
      <c r="M963" s="340"/>
    </row>
    <row r="964" spans="8:13">
      <c r="H964" s="316"/>
      <c r="L964" s="340"/>
      <c r="M964" s="340"/>
    </row>
    <row r="965" spans="8:13">
      <c r="H965" s="316"/>
      <c r="L965" s="340"/>
      <c r="M965" s="340"/>
    </row>
    <row r="966" spans="8:13">
      <c r="H966" s="316"/>
      <c r="L966" s="340"/>
      <c r="M966" s="340"/>
    </row>
    <row r="967" spans="8:13">
      <c r="H967" s="316"/>
      <c r="L967" s="340"/>
      <c r="M967" s="340"/>
    </row>
    <row r="968" spans="8:13">
      <c r="H968" s="316"/>
      <c r="L968" s="340"/>
      <c r="M968" s="340"/>
    </row>
    <row r="969" spans="8:13">
      <c r="H969" s="316"/>
      <c r="L969" s="340"/>
      <c r="M969" s="340"/>
    </row>
    <row r="970" spans="8:13">
      <c r="H970" s="316"/>
      <c r="L970" s="340"/>
      <c r="M970" s="340"/>
    </row>
    <row r="971" spans="8:13">
      <c r="H971" s="316"/>
      <c r="L971" s="340"/>
      <c r="M971" s="340"/>
    </row>
    <row r="972" spans="8:13">
      <c r="H972" s="316"/>
      <c r="L972" s="340"/>
      <c r="M972" s="340"/>
    </row>
    <row r="973" spans="8:13">
      <c r="H973" s="316"/>
      <c r="L973" s="340"/>
      <c r="M973" s="340"/>
    </row>
    <row r="974" spans="8:13">
      <c r="H974" s="316"/>
      <c r="L974" s="340"/>
      <c r="M974" s="340"/>
    </row>
    <row r="975" spans="8:13">
      <c r="H975" s="316"/>
      <c r="L975" s="340"/>
      <c r="M975" s="340"/>
    </row>
    <row r="976" spans="8:13">
      <c r="H976" s="316"/>
      <c r="L976" s="340"/>
      <c r="M976" s="340"/>
    </row>
    <row r="977" spans="8:13">
      <c r="H977" s="316"/>
      <c r="L977" s="340"/>
      <c r="M977" s="340"/>
    </row>
    <row r="978" spans="8:13">
      <c r="H978" s="316"/>
      <c r="L978" s="340"/>
      <c r="M978" s="340"/>
    </row>
    <row r="979" spans="8:13">
      <c r="H979" s="316"/>
      <c r="L979" s="340"/>
      <c r="M979" s="340"/>
    </row>
    <row r="980" spans="8:13">
      <c r="H980" s="316"/>
      <c r="L980" s="340"/>
      <c r="M980" s="340"/>
    </row>
    <row r="981" spans="8:13">
      <c r="H981" s="316"/>
      <c r="L981" s="340"/>
      <c r="M981" s="340"/>
    </row>
    <row r="982" spans="8:13">
      <c r="H982" s="316"/>
      <c r="L982" s="340"/>
      <c r="M982" s="340"/>
    </row>
    <row r="983" spans="8:13">
      <c r="H983" s="316"/>
      <c r="L983" s="340"/>
      <c r="M983" s="340"/>
    </row>
    <row r="984" spans="8:13">
      <c r="H984" s="316"/>
      <c r="L984" s="340"/>
      <c r="M984" s="340"/>
    </row>
    <row r="985" spans="8:13">
      <c r="H985" s="316"/>
      <c r="L985" s="340"/>
      <c r="M985" s="340"/>
    </row>
    <row r="986" spans="8:13">
      <c r="H986" s="316"/>
      <c r="L986" s="340"/>
      <c r="M986" s="340"/>
    </row>
    <row r="987" spans="8:13">
      <c r="H987" s="316"/>
      <c r="L987" s="340"/>
      <c r="M987" s="340"/>
    </row>
    <row r="988" spans="8:13">
      <c r="H988" s="316"/>
      <c r="L988" s="340"/>
      <c r="M988" s="340"/>
    </row>
    <row r="989" spans="8:13">
      <c r="H989" s="316"/>
      <c r="L989" s="340"/>
      <c r="M989" s="340"/>
    </row>
    <row r="990" spans="8:13">
      <c r="H990" s="316"/>
      <c r="L990" s="340"/>
      <c r="M990" s="340"/>
    </row>
    <row r="991" spans="8:13">
      <c r="H991" s="316"/>
      <c r="L991" s="340"/>
      <c r="M991" s="340"/>
    </row>
    <row r="992" spans="8:13">
      <c r="H992" s="316"/>
      <c r="L992" s="340"/>
      <c r="M992" s="340"/>
    </row>
    <row r="993" spans="8:13">
      <c r="H993" s="316"/>
      <c r="L993" s="340"/>
      <c r="M993" s="340"/>
    </row>
    <row r="994" spans="8:13">
      <c r="H994" s="316"/>
      <c r="L994" s="340"/>
      <c r="M994" s="340"/>
    </row>
    <row r="995" spans="8:13">
      <c r="H995" s="316"/>
      <c r="L995" s="340"/>
      <c r="M995" s="340"/>
    </row>
    <row r="996" spans="8:13">
      <c r="H996" s="316"/>
      <c r="L996" s="340"/>
      <c r="M996" s="340"/>
    </row>
    <row r="997" spans="8:13">
      <c r="H997" s="316"/>
      <c r="L997" s="340"/>
      <c r="M997" s="340"/>
    </row>
    <row r="998" spans="8:13">
      <c r="H998" s="316"/>
      <c r="L998" s="340"/>
      <c r="M998" s="340"/>
    </row>
    <row r="999" spans="8:13">
      <c r="H999" s="316"/>
      <c r="L999" s="340"/>
      <c r="M999" s="340"/>
    </row>
    <row r="1000" spans="8:13">
      <c r="H1000" s="316"/>
      <c r="L1000" s="340"/>
      <c r="M1000" s="340"/>
    </row>
    <row r="1001" spans="8:13">
      <c r="H1001" s="316"/>
      <c r="L1001" s="340"/>
      <c r="M1001" s="340"/>
    </row>
    <row r="1002" spans="8:13">
      <c r="H1002" s="316"/>
      <c r="L1002" s="340"/>
      <c r="M1002" s="340"/>
    </row>
    <row r="1003" spans="8:13">
      <c r="H1003" s="316"/>
      <c r="L1003" s="340"/>
      <c r="M1003" s="340"/>
    </row>
    <row r="1004" spans="8:13">
      <c r="H1004" s="316"/>
      <c r="L1004" s="340"/>
      <c r="M1004" s="340"/>
    </row>
    <row r="1005" spans="8:13">
      <c r="H1005" s="316"/>
      <c r="L1005" s="340"/>
      <c r="M1005" s="340"/>
    </row>
    <row r="1006" spans="8:13">
      <c r="H1006" s="316"/>
      <c r="L1006" s="340"/>
      <c r="M1006" s="340"/>
    </row>
    <row r="1007" spans="8:13">
      <c r="H1007" s="316"/>
      <c r="L1007" s="340"/>
      <c r="M1007" s="340"/>
    </row>
    <row r="1008" spans="8:13">
      <c r="H1008" s="316"/>
      <c r="L1008" s="340"/>
      <c r="M1008" s="340"/>
    </row>
    <row r="1009" spans="8:13">
      <c r="H1009" s="316"/>
      <c r="L1009" s="340"/>
      <c r="M1009" s="340"/>
    </row>
    <row r="1010" spans="8:13">
      <c r="H1010" s="316"/>
      <c r="L1010" s="340"/>
      <c r="M1010" s="340"/>
    </row>
    <row r="1011" spans="8:13">
      <c r="H1011" s="316"/>
      <c r="L1011" s="340"/>
      <c r="M1011" s="340"/>
    </row>
    <row r="1012" spans="8:13">
      <c r="H1012" s="316"/>
      <c r="L1012" s="340"/>
      <c r="M1012" s="340"/>
    </row>
    <row r="1013" spans="8:13">
      <c r="H1013" s="316"/>
      <c r="L1013" s="340"/>
      <c r="M1013" s="340"/>
    </row>
    <row r="1014" spans="8:13">
      <c r="H1014" s="316"/>
      <c r="L1014" s="340"/>
      <c r="M1014" s="340"/>
    </row>
    <row r="1015" spans="8:13">
      <c r="H1015" s="316"/>
      <c r="L1015" s="340"/>
      <c r="M1015" s="340"/>
    </row>
    <row r="1016" spans="8:13">
      <c r="H1016" s="316"/>
      <c r="L1016" s="340"/>
      <c r="M1016" s="340"/>
    </row>
    <row r="1017" spans="8:13">
      <c r="H1017" s="316"/>
      <c r="L1017" s="340"/>
      <c r="M1017" s="340"/>
    </row>
    <row r="1018" spans="8:13">
      <c r="H1018" s="316"/>
      <c r="L1018" s="340"/>
      <c r="M1018" s="340"/>
    </row>
    <row r="1019" spans="8:13">
      <c r="H1019" s="316"/>
      <c r="L1019" s="340"/>
      <c r="M1019" s="340"/>
    </row>
    <row r="1020" spans="8:13">
      <c r="H1020" s="316"/>
      <c r="L1020" s="340"/>
      <c r="M1020" s="340"/>
    </row>
    <row r="1021" spans="8:13">
      <c r="H1021" s="316"/>
      <c r="L1021" s="340"/>
      <c r="M1021" s="340"/>
    </row>
    <row r="1022" spans="8:13">
      <c r="H1022" s="316"/>
      <c r="L1022" s="340"/>
      <c r="M1022" s="340"/>
    </row>
    <row r="1023" spans="8:13">
      <c r="H1023" s="316"/>
      <c r="L1023" s="340"/>
      <c r="M1023" s="340"/>
    </row>
    <row r="1024" spans="8:13">
      <c r="H1024" s="316"/>
      <c r="L1024" s="340"/>
      <c r="M1024" s="340"/>
    </row>
    <row r="1025" spans="8:13">
      <c r="H1025" s="316"/>
      <c r="L1025" s="340"/>
      <c r="M1025" s="340"/>
    </row>
    <row r="1026" spans="8:13">
      <c r="H1026" s="316"/>
      <c r="L1026" s="340"/>
      <c r="M1026" s="340"/>
    </row>
    <row r="1027" spans="8:13">
      <c r="H1027" s="316"/>
      <c r="L1027" s="340"/>
      <c r="M1027" s="340"/>
    </row>
    <row r="1028" spans="8:13">
      <c r="H1028" s="316"/>
      <c r="L1028" s="340"/>
      <c r="M1028" s="340"/>
    </row>
    <row r="1029" spans="8:13">
      <c r="H1029" s="316"/>
      <c r="L1029" s="340"/>
      <c r="M1029" s="340"/>
    </row>
    <row r="1030" spans="8:13">
      <c r="H1030" s="316"/>
      <c r="L1030" s="340"/>
      <c r="M1030" s="340"/>
    </row>
    <row r="1031" spans="8:13">
      <c r="H1031" s="316"/>
      <c r="L1031" s="340"/>
      <c r="M1031" s="340"/>
    </row>
    <row r="1032" spans="8:13">
      <c r="H1032" s="316"/>
      <c r="L1032" s="340"/>
      <c r="M1032" s="340"/>
    </row>
    <row r="1033" spans="8:13">
      <c r="H1033" s="316"/>
      <c r="L1033" s="340"/>
      <c r="M1033" s="340"/>
    </row>
    <row r="1034" spans="8:13">
      <c r="H1034" s="316"/>
      <c r="L1034" s="340"/>
      <c r="M1034" s="340"/>
    </row>
    <row r="1035" spans="8:13">
      <c r="H1035" s="316"/>
      <c r="L1035" s="340"/>
      <c r="M1035" s="340"/>
    </row>
    <row r="1036" spans="8:13">
      <c r="H1036" s="316"/>
      <c r="L1036" s="340"/>
      <c r="M1036" s="340"/>
    </row>
    <row r="1037" spans="8:13">
      <c r="H1037" s="316"/>
      <c r="L1037" s="340"/>
      <c r="M1037" s="340"/>
    </row>
    <row r="1038" spans="8:13">
      <c r="H1038" s="316"/>
      <c r="L1038" s="340"/>
      <c r="M1038" s="340"/>
    </row>
    <row r="1039" spans="8:13">
      <c r="H1039" s="316"/>
      <c r="L1039" s="340"/>
      <c r="M1039" s="340"/>
    </row>
    <row r="1040" spans="8:13">
      <c r="H1040" s="316"/>
      <c r="L1040" s="340"/>
      <c r="M1040" s="340"/>
    </row>
    <row r="1041" spans="8:13">
      <c r="H1041" s="316"/>
      <c r="L1041" s="340"/>
      <c r="M1041" s="340"/>
    </row>
    <row r="1042" spans="8:13">
      <c r="H1042" s="316"/>
      <c r="L1042" s="340"/>
      <c r="M1042" s="340"/>
    </row>
    <row r="1043" spans="8:13">
      <c r="H1043" s="316"/>
      <c r="L1043" s="340"/>
      <c r="M1043" s="340"/>
    </row>
    <row r="1044" spans="8:13">
      <c r="H1044" s="316"/>
      <c r="L1044" s="340"/>
      <c r="M1044" s="340"/>
    </row>
    <row r="1045" spans="8:13">
      <c r="H1045" s="316"/>
      <c r="L1045" s="340"/>
      <c r="M1045" s="340"/>
    </row>
    <row r="1046" spans="8:13">
      <c r="H1046" s="316"/>
      <c r="L1046" s="340"/>
      <c r="M1046" s="340"/>
    </row>
    <row r="1047" spans="8:13">
      <c r="H1047" s="316"/>
      <c r="L1047" s="340"/>
      <c r="M1047" s="340"/>
    </row>
    <row r="1048" spans="8:13">
      <c r="H1048" s="316"/>
      <c r="L1048" s="340"/>
      <c r="M1048" s="340"/>
    </row>
    <row r="1049" spans="8:13">
      <c r="H1049" s="316"/>
      <c r="L1049" s="340"/>
      <c r="M1049" s="340"/>
    </row>
    <row r="1050" spans="8:13">
      <c r="H1050" s="316"/>
      <c r="L1050" s="340"/>
      <c r="M1050" s="340"/>
    </row>
    <row r="1051" spans="8:13">
      <c r="H1051" s="316"/>
      <c r="L1051" s="340"/>
      <c r="M1051" s="340"/>
    </row>
    <row r="1052" spans="8:13">
      <c r="H1052" s="316"/>
      <c r="L1052" s="340"/>
      <c r="M1052" s="340"/>
    </row>
    <row r="1053" spans="8:13">
      <c r="H1053" s="316"/>
      <c r="L1053" s="340"/>
      <c r="M1053" s="340"/>
    </row>
    <row r="1054" spans="8:13">
      <c r="H1054" s="316"/>
      <c r="L1054" s="340"/>
      <c r="M1054" s="340"/>
    </row>
    <row r="1055" spans="8:13">
      <c r="H1055" s="316"/>
      <c r="L1055" s="340"/>
      <c r="M1055" s="340"/>
    </row>
    <row r="1056" spans="8:13">
      <c r="H1056" s="316"/>
      <c r="L1056" s="340"/>
      <c r="M1056" s="340"/>
    </row>
    <row r="1057" spans="8:13">
      <c r="H1057" s="316"/>
      <c r="L1057" s="340"/>
      <c r="M1057" s="340"/>
    </row>
    <row r="1058" spans="8:13">
      <c r="H1058" s="316"/>
      <c r="L1058" s="340"/>
      <c r="M1058" s="340"/>
    </row>
    <row r="1059" spans="8:13">
      <c r="H1059" s="316"/>
      <c r="L1059" s="340"/>
      <c r="M1059" s="340"/>
    </row>
    <row r="1060" spans="8:13">
      <c r="H1060" s="316"/>
      <c r="L1060" s="340"/>
      <c r="M1060" s="340"/>
    </row>
    <row r="1061" spans="8:13">
      <c r="H1061" s="316"/>
      <c r="L1061" s="340"/>
      <c r="M1061" s="340"/>
    </row>
    <row r="1062" spans="8:13">
      <c r="H1062" s="316"/>
      <c r="L1062" s="340"/>
      <c r="M1062" s="340"/>
    </row>
    <row r="1063" spans="8:13">
      <c r="H1063" s="316"/>
      <c r="L1063" s="340"/>
      <c r="M1063" s="340"/>
    </row>
    <row r="1064" spans="8:13">
      <c r="H1064" s="316"/>
      <c r="L1064" s="340"/>
      <c r="M1064" s="340"/>
    </row>
    <row r="1065" spans="8:13">
      <c r="H1065" s="316"/>
      <c r="L1065" s="340"/>
      <c r="M1065" s="340"/>
    </row>
    <row r="1066" spans="8:13">
      <c r="H1066" s="316"/>
      <c r="L1066" s="340"/>
      <c r="M1066" s="340"/>
    </row>
    <row r="1067" spans="8:13">
      <c r="H1067" s="316"/>
      <c r="L1067" s="340"/>
      <c r="M1067" s="340"/>
    </row>
    <row r="1068" spans="8:13">
      <c r="H1068" s="316"/>
      <c r="L1068" s="340"/>
      <c r="M1068" s="340"/>
    </row>
    <row r="1069" spans="8:13">
      <c r="H1069" s="316"/>
      <c r="L1069" s="340"/>
      <c r="M1069" s="340"/>
    </row>
    <row r="1070" spans="8:13">
      <c r="H1070" s="316"/>
      <c r="L1070" s="340"/>
      <c r="M1070" s="340"/>
    </row>
    <row r="1071" spans="8:13">
      <c r="H1071" s="316"/>
      <c r="L1071" s="340"/>
      <c r="M1071" s="340"/>
    </row>
    <row r="1072" spans="8:13">
      <c r="H1072" s="316"/>
      <c r="L1072" s="340"/>
      <c r="M1072" s="340"/>
    </row>
    <row r="1073" spans="8:13">
      <c r="H1073" s="316"/>
      <c r="L1073" s="340"/>
      <c r="M1073" s="340"/>
    </row>
    <row r="1074" spans="8:13">
      <c r="H1074" s="316"/>
      <c r="L1074" s="340"/>
      <c r="M1074" s="340"/>
    </row>
    <row r="1075" spans="8:13">
      <c r="H1075" s="316"/>
      <c r="L1075" s="340"/>
      <c r="M1075" s="340"/>
    </row>
    <row r="1076" spans="8:13">
      <c r="H1076" s="316"/>
      <c r="L1076" s="340"/>
      <c r="M1076" s="340"/>
    </row>
    <row r="1077" spans="8:13">
      <c r="H1077" s="316"/>
      <c r="L1077" s="340"/>
      <c r="M1077" s="340"/>
    </row>
    <row r="1078" spans="8:13">
      <c r="H1078" s="316"/>
      <c r="L1078" s="340"/>
      <c r="M1078" s="340"/>
    </row>
    <row r="1079" spans="8:13">
      <c r="H1079" s="316"/>
      <c r="L1079" s="340"/>
      <c r="M1079" s="340"/>
    </row>
    <row r="1080" spans="8:13">
      <c r="H1080" s="316"/>
      <c r="L1080" s="340"/>
      <c r="M1080" s="340"/>
    </row>
    <row r="1081" spans="8:13">
      <c r="H1081" s="316"/>
      <c r="L1081" s="340"/>
      <c r="M1081" s="340"/>
    </row>
    <row r="1082" spans="8:13">
      <c r="H1082" s="316"/>
      <c r="L1082" s="340"/>
      <c r="M1082" s="340"/>
    </row>
    <row r="1083" spans="8:13">
      <c r="H1083" s="316"/>
      <c r="L1083" s="340"/>
      <c r="M1083" s="340"/>
    </row>
    <row r="1084" spans="8:13">
      <c r="H1084" s="316"/>
      <c r="L1084" s="340"/>
      <c r="M1084" s="340"/>
    </row>
    <row r="1085" spans="8:13">
      <c r="H1085" s="316"/>
      <c r="L1085" s="340"/>
      <c r="M1085" s="340"/>
    </row>
    <row r="1086" spans="8:13">
      <c r="H1086" s="316"/>
      <c r="L1086" s="340"/>
      <c r="M1086" s="340"/>
    </row>
    <row r="1087" spans="8:13">
      <c r="H1087" s="316"/>
      <c r="L1087" s="340"/>
      <c r="M1087" s="340"/>
    </row>
    <row r="1088" spans="8:13">
      <c r="H1088" s="316"/>
      <c r="L1088" s="340"/>
      <c r="M1088" s="340"/>
    </row>
    <row r="1089" spans="8:13">
      <c r="H1089" s="316"/>
      <c r="L1089" s="340"/>
      <c r="M1089" s="340"/>
    </row>
    <row r="1090" spans="8:13">
      <c r="H1090" s="316"/>
      <c r="L1090" s="340"/>
      <c r="M1090" s="340"/>
    </row>
    <row r="1091" spans="8:13">
      <c r="H1091" s="316"/>
      <c r="L1091" s="340"/>
      <c r="M1091" s="340"/>
    </row>
    <row r="1092" spans="8:13">
      <c r="H1092" s="316"/>
      <c r="L1092" s="340"/>
      <c r="M1092" s="340"/>
    </row>
    <row r="1093" spans="8:13">
      <c r="H1093" s="316"/>
      <c r="L1093" s="340"/>
      <c r="M1093" s="340"/>
    </row>
    <row r="1094" spans="8:13">
      <c r="H1094" s="316"/>
      <c r="L1094" s="340"/>
      <c r="M1094" s="340"/>
    </row>
    <row r="1095" spans="8:13">
      <c r="H1095" s="316"/>
      <c r="L1095" s="340"/>
      <c r="M1095" s="340"/>
    </row>
    <row r="1096" spans="8:13">
      <c r="H1096" s="316"/>
      <c r="L1096" s="340"/>
      <c r="M1096" s="340"/>
    </row>
    <row r="1097" spans="8:13">
      <c r="H1097" s="316"/>
      <c r="L1097" s="340"/>
      <c r="M1097" s="340"/>
    </row>
    <row r="1098" spans="8:13">
      <c r="H1098" s="316"/>
      <c r="L1098" s="340"/>
      <c r="M1098" s="340"/>
    </row>
    <row r="1099" spans="8:13">
      <c r="H1099" s="316"/>
      <c r="L1099" s="340"/>
      <c r="M1099" s="340"/>
    </row>
    <row r="1100" spans="8:13">
      <c r="H1100" s="316"/>
      <c r="L1100" s="340"/>
      <c r="M1100" s="340"/>
    </row>
    <row r="1101" spans="8:13">
      <c r="H1101" s="316"/>
      <c r="L1101" s="340"/>
      <c r="M1101" s="340"/>
    </row>
    <row r="1102" spans="8:13">
      <c r="H1102" s="316"/>
      <c r="L1102" s="340"/>
      <c r="M1102" s="340"/>
    </row>
    <row r="1103" spans="8:13">
      <c r="H1103" s="316"/>
      <c r="L1103" s="340"/>
      <c r="M1103" s="340"/>
    </row>
    <row r="1104" spans="8:13">
      <c r="H1104" s="316"/>
      <c r="L1104" s="340"/>
      <c r="M1104" s="340"/>
    </row>
    <row r="1105" spans="8:13">
      <c r="H1105" s="316"/>
      <c r="L1105" s="340"/>
      <c r="M1105" s="340"/>
    </row>
    <row r="1106" spans="8:13">
      <c r="H1106" s="316"/>
      <c r="L1106" s="340"/>
      <c r="M1106" s="340"/>
    </row>
    <row r="1107" spans="8:13">
      <c r="H1107" s="316"/>
      <c r="L1107" s="340"/>
      <c r="M1107" s="340"/>
    </row>
    <row r="1108" spans="8:13">
      <c r="H1108" s="316"/>
      <c r="L1108" s="340"/>
      <c r="M1108" s="340"/>
    </row>
    <row r="1109" spans="8:13">
      <c r="H1109" s="316"/>
      <c r="L1109" s="340"/>
      <c r="M1109" s="340"/>
    </row>
    <row r="1110" spans="8:13">
      <c r="H1110" s="316"/>
      <c r="L1110" s="340"/>
      <c r="M1110" s="340"/>
    </row>
    <row r="1111" spans="8:13">
      <c r="H1111" s="316"/>
      <c r="L1111" s="340"/>
      <c r="M1111" s="340"/>
    </row>
    <row r="1112" spans="8:13">
      <c r="H1112" s="316"/>
      <c r="L1112" s="340"/>
      <c r="M1112" s="340"/>
    </row>
    <row r="1113" spans="8:13">
      <c r="H1113" s="316"/>
      <c r="L1113" s="340"/>
      <c r="M1113" s="340"/>
    </row>
    <row r="1114" spans="8:13">
      <c r="H1114" s="316"/>
      <c r="L1114" s="340"/>
      <c r="M1114" s="340"/>
    </row>
    <row r="1115" spans="8:13">
      <c r="H1115" s="316"/>
      <c r="L1115" s="340"/>
      <c r="M1115" s="340"/>
    </row>
    <row r="1116" spans="8:13">
      <c r="H1116" s="316"/>
      <c r="L1116" s="340"/>
      <c r="M1116" s="340"/>
    </row>
    <row r="1117" spans="8:13">
      <c r="H1117" s="316"/>
      <c r="L1117" s="340"/>
      <c r="M1117" s="340"/>
    </row>
    <row r="1118" spans="8:13">
      <c r="H1118" s="316"/>
      <c r="L1118" s="340"/>
      <c r="M1118" s="340"/>
    </row>
    <row r="1119" spans="8:13">
      <c r="H1119" s="316"/>
      <c r="L1119" s="340"/>
      <c r="M1119" s="340"/>
    </row>
    <row r="1120" spans="8:13">
      <c r="H1120" s="316"/>
      <c r="L1120" s="340"/>
      <c r="M1120" s="340"/>
    </row>
    <row r="1121" spans="8:13">
      <c r="H1121" s="316"/>
      <c r="L1121" s="340"/>
      <c r="M1121" s="340"/>
    </row>
    <row r="1122" spans="8:13">
      <c r="H1122" s="316"/>
      <c r="L1122" s="340"/>
      <c r="M1122" s="340"/>
    </row>
    <row r="1123" spans="8:13">
      <c r="H1123" s="316"/>
      <c r="L1123" s="340"/>
      <c r="M1123" s="340"/>
    </row>
    <row r="1124" spans="8:13">
      <c r="H1124" s="316"/>
      <c r="L1124" s="340"/>
      <c r="M1124" s="340"/>
    </row>
    <row r="1125" spans="8:13">
      <c r="H1125" s="316"/>
      <c r="L1125" s="340"/>
      <c r="M1125" s="340"/>
    </row>
    <row r="1126" spans="8:13">
      <c r="H1126" s="316"/>
      <c r="L1126" s="340"/>
      <c r="M1126" s="340"/>
    </row>
    <row r="1127" spans="8:13">
      <c r="H1127" s="316"/>
      <c r="L1127" s="340"/>
      <c r="M1127" s="340"/>
    </row>
    <row r="1128" spans="8:13">
      <c r="H1128" s="316"/>
      <c r="L1128" s="340"/>
      <c r="M1128" s="340"/>
    </row>
    <row r="1129" spans="8:13">
      <c r="H1129" s="316"/>
      <c r="L1129" s="340"/>
      <c r="M1129" s="340"/>
    </row>
    <row r="1130" spans="8:13">
      <c r="H1130" s="316"/>
      <c r="L1130" s="340"/>
      <c r="M1130" s="340"/>
    </row>
    <row r="1131" spans="8:13">
      <c r="H1131" s="316"/>
      <c r="L1131" s="340"/>
      <c r="M1131" s="340"/>
    </row>
    <row r="1132" spans="8:13">
      <c r="H1132" s="316"/>
      <c r="L1132" s="340"/>
      <c r="M1132" s="340"/>
    </row>
    <row r="1133" spans="8:13">
      <c r="H1133" s="316"/>
      <c r="L1133" s="340"/>
      <c r="M1133" s="340"/>
    </row>
    <row r="1134" spans="8:13">
      <c r="H1134" s="316"/>
      <c r="L1134" s="340"/>
      <c r="M1134" s="340"/>
    </row>
    <row r="1135" spans="8:13">
      <c r="H1135" s="316"/>
      <c r="L1135" s="340"/>
      <c r="M1135" s="340"/>
    </row>
    <row r="1136" spans="8:13">
      <c r="H1136" s="316"/>
      <c r="L1136" s="340"/>
      <c r="M1136" s="340"/>
    </row>
    <row r="1137" spans="8:13">
      <c r="H1137" s="316"/>
      <c r="L1137" s="340"/>
      <c r="M1137" s="340"/>
    </row>
    <row r="1138" spans="8:13">
      <c r="H1138" s="316"/>
      <c r="L1138" s="340"/>
      <c r="M1138" s="340"/>
    </row>
    <row r="1139" spans="8:13">
      <c r="H1139" s="316"/>
      <c r="L1139" s="340"/>
      <c r="M1139" s="340"/>
    </row>
    <row r="1140" spans="8:13">
      <c r="H1140" s="316"/>
      <c r="L1140" s="340"/>
      <c r="M1140" s="340"/>
    </row>
    <row r="1141" spans="8:13">
      <c r="H1141" s="316"/>
      <c r="L1141" s="340"/>
      <c r="M1141" s="340"/>
    </row>
    <row r="1142" spans="8:13">
      <c r="H1142" s="316"/>
      <c r="L1142" s="340"/>
      <c r="M1142" s="340"/>
    </row>
    <row r="1143" spans="8:13">
      <c r="H1143" s="316"/>
      <c r="L1143" s="340"/>
      <c r="M1143" s="340"/>
    </row>
    <row r="1144" spans="8:13">
      <c r="H1144" s="316"/>
      <c r="L1144" s="340"/>
      <c r="M1144" s="340"/>
    </row>
    <row r="1145" spans="8:13">
      <c r="H1145" s="316"/>
      <c r="L1145" s="340"/>
      <c r="M1145" s="340"/>
    </row>
    <row r="1146" spans="8:13">
      <c r="H1146" s="316"/>
      <c r="L1146" s="340"/>
      <c r="M1146" s="340"/>
    </row>
    <row r="1147" spans="8:13">
      <c r="H1147" s="316"/>
      <c r="L1147" s="340"/>
      <c r="M1147" s="340"/>
    </row>
    <row r="1148" spans="8:13">
      <c r="H1148" s="316"/>
      <c r="L1148" s="340"/>
      <c r="M1148" s="340"/>
    </row>
    <row r="1149" spans="8:13">
      <c r="H1149" s="316"/>
      <c r="L1149" s="340"/>
      <c r="M1149" s="340"/>
    </row>
    <row r="1150" spans="8:13">
      <c r="H1150" s="316"/>
      <c r="L1150" s="340"/>
      <c r="M1150" s="340"/>
    </row>
    <row r="1151" spans="8:13">
      <c r="H1151" s="316"/>
      <c r="L1151" s="340"/>
      <c r="M1151" s="340"/>
    </row>
    <row r="1152" spans="8:13">
      <c r="H1152" s="316"/>
      <c r="L1152" s="340"/>
      <c r="M1152" s="340"/>
    </row>
    <row r="1153" spans="8:13">
      <c r="H1153" s="316"/>
      <c r="L1153" s="340"/>
      <c r="M1153" s="340"/>
    </row>
    <row r="1154" spans="8:13">
      <c r="H1154" s="316"/>
      <c r="L1154" s="340"/>
      <c r="M1154" s="340"/>
    </row>
    <row r="1155" spans="8:13">
      <c r="H1155" s="316"/>
      <c r="L1155" s="340"/>
      <c r="M1155" s="340"/>
    </row>
    <row r="1156" spans="8:13">
      <c r="H1156" s="316"/>
      <c r="L1156" s="340"/>
      <c r="M1156" s="340"/>
    </row>
    <row r="1157" spans="8:13">
      <c r="H1157" s="316"/>
      <c r="L1157" s="340"/>
      <c r="M1157" s="340"/>
    </row>
    <row r="1158" spans="8:13">
      <c r="H1158" s="316"/>
      <c r="L1158" s="340"/>
      <c r="M1158" s="340"/>
    </row>
    <row r="1159" spans="8:13">
      <c r="H1159" s="316"/>
      <c r="L1159" s="340"/>
      <c r="M1159" s="340"/>
    </row>
    <row r="1160" spans="8:13">
      <c r="H1160" s="316"/>
      <c r="L1160" s="340"/>
      <c r="M1160" s="340"/>
    </row>
    <row r="1161" spans="8:13">
      <c r="H1161" s="316"/>
      <c r="L1161" s="340"/>
      <c r="M1161" s="340"/>
    </row>
    <row r="1162" spans="8:13">
      <c r="H1162" s="316"/>
      <c r="L1162" s="340"/>
      <c r="M1162" s="340"/>
    </row>
    <row r="1163" spans="8:13">
      <c r="H1163" s="316"/>
      <c r="L1163" s="340"/>
      <c r="M1163" s="340"/>
    </row>
    <row r="1164" spans="8:13">
      <c r="H1164" s="316"/>
      <c r="L1164" s="340"/>
      <c r="M1164" s="340"/>
    </row>
    <row r="1165" spans="8:13">
      <c r="H1165" s="316"/>
      <c r="L1165" s="340"/>
      <c r="M1165" s="340"/>
    </row>
    <row r="1166" spans="8:13">
      <c r="H1166" s="316"/>
      <c r="L1166" s="340"/>
      <c r="M1166" s="340"/>
    </row>
    <row r="1167" spans="8:13">
      <c r="H1167" s="316"/>
      <c r="L1167" s="340"/>
      <c r="M1167" s="340"/>
    </row>
    <row r="1168" spans="8:13">
      <c r="H1168" s="316"/>
      <c r="L1168" s="340"/>
      <c r="M1168" s="340"/>
    </row>
    <row r="1169" spans="8:13">
      <c r="H1169" s="316"/>
      <c r="L1169" s="340"/>
      <c r="M1169" s="340"/>
    </row>
    <row r="1170" spans="8:13">
      <c r="H1170" s="316"/>
      <c r="L1170" s="340"/>
      <c r="M1170" s="340"/>
    </row>
    <row r="1171" spans="8:13">
      <c r="H1171" s="316"/>
      <c r="L1171" s="340"/>
      <c r="M1171" s="340"/>
    </row>
    <row r="1172" spans="8:13">
      <c r="H1172" s="316"/>
      <c r="L1172" s="340"/>
      <c r="M1172" s="340"/>
    </row>
    <row r="1173" spans="8:13">
      <c r="H1173" s="316"/>
      <c r="L1173" s="340"/>
      <c r="M1173" s="340"/>
    </row>
    <row r="1174" spans="8:13">
      <c r="H1174" s="316"/>
      <c r="L1174" s="340"/>
      <c r="M1174" s="340"/>
    </row>
    <row r="1175" spans="8:13">
      <c r="H1175" s="316"/>
      <c r="L1175" s="340"/>
      <c r="M1175" s="340"/>
    </row>
    <row r="1176" spans="8:13">
      <c r="H1176" s="316"/>
      <c r="L1176" s="340"/>
      <c r="M1176" s="340"/>
    </row>
    <row r="1177" spans="8:13">
      <c r="H1177" s="316"/>
      <c r="L1177" s="340"/>
      <c r="M1177" s="340"/>
    </row>
    <row r="1178" spans="8:13">
      <c r="H1178" s="316"/>
      <c r="L1178" s="340"/>
      <c r="M1178" s="340"/>
    </row>
    <row r="1179" spans="8:13">
      <c r="H1179" s="316"/>
      <c r="L1179" s="340"/>
      <c r="M1179" s="340"/>
    </row>
    <row r="1180" spans="8:13">
      <c r="H1180" s="316"/>
      <c r="L1180" s="340"/>
      <c r="M1180" s="340"/>
    </row>
    <row r="1181" spans="8:13">
      <c r="H1181" s="316"/>
      <c r="L1181" s="340"/>
      <c r="M1181" s="340"/>
    </row>
    <row r="1182" spans="8:13">
      <c r="H1182" s="316"/>
      <c r="L1182" s="340"/>
      <c r="M1182" s="340"/>
    </row>
    <row r="1183" spans="8:13">
      <c r="H1183" s="316"/>
      <c r="L1183" s="340"/>
      <c r="M1183" s="340"/>
    </row>
    <row r="1184" spans="8:13">
      <c r="H1184" s="316"/>
      <c r="L1184" s="340"/>
      <c r="M1184" s="340"/>
    </row>
    <row r="1185" spans="8:13">
      <c r="H1185" s="316"/>
      <c r="L1185" s="340"/>
      <c r="M1185" s="340"/>
    </row>
    <row r="1186" spans="8:13">
      <c r="H1186" s="316"/>
      <c r="L1186" s="340"/>
      <c r="M1186" s="340"/>
    </row>
    <row r="1187" spans="8:13">
      <c r="H1187" s="316"/>
      <c r="L1187" s="340"/>
      <c r="M1187" s="340"/>
    </row>
    <row r="1188" spans="8:13">
      <c r="H1188" s="316"/>
      <c r="L1188" s="340"/>
      <c r="M1188" s="340"/>
    </row>
    <row r="1189" spans="8:13">
      <c r="H1189" s="316"/>
      <c r="L1189" s="340"/>
      <c r="M1189" s="340"/>
    </row>
    <row r="1190" spans="8:13">
      <c r="H1190" s="316"/>
      <c r="L1190" s="340"/>
      <c r="M1190" s="340"/>
    </row>
    <row r="1191" spans="8:13">
      <c r="H1191" s="316"/>
      <c r="L1191" s="340"/>
      <c r="M1191" s="340"/>
    </row>
    <row r="1192" spans="8:13">
      <c r="H1192" s="316"/>
      <c r="L1192" s="340"/>
      <c r="M1192" s="340"/>
    </row>
    <row r="1193" spans="8:13">
      <c r="H1193" s="316"/>
      <c r="L1193" s="340"/>
      <c r="M1193" s="340"/>
    </row>
    <row r="1194" spans="8:13">
      <c r="H1194" s="316"/>
      <c r="L1194" s="340"/>
      <c r="M1194" s="340"/>
    </row>
    <row r="1195" spans="8:13">
      <c r="H1195" s="316"/>
      <c r="L1195" s="340"/>
      <c r="M1195" s="340"/>
    </row>
    <row r="1196" spans="8:13">
      <c r="H1196" s="316"/>
      <c r="L1196" s="340"/>
      <c r="M1196" s="340"/>
    </row>
    <row r="1197" spans="8:13">
      <c r="H1197" s="316"/>
      <c r="L1197" s="340"/>
      <c r="M1197" s="340"/>
    </row>
    <row r="1198" spans="8:13">
      <c r="H1198" s="316"/>
      <c r="L1198" s="340"/>
      <c r="M1198" s="340"/>
    </row>
    <row r="1199" spans="8:13">
      <c r="H1199" s="316"/>
      <c r="L1199" s="340"/>
      <c r="M1199" s="340"/>
    </row>
    <row r="1200" spans="8:13">
      <c r="H1200" s="316"/>
      <c r="L1200" s="340"/>
      <c r="M1200" s="340"/>
    </row>
    <row r="1201" spans="8:13">
      <c r="H1201" s="316"/>
      <c r="L1201" s="340"/>
      <c r="M1201" s="340"/>
    </row>
    <row r="1202" spans="8:13">
      <c r="H1202" s="316"/>
      <c r="L1202" s="340"/>
      <c r="M1202" s="340"/>
    </row>
    <row r="1203" spans="8:13">
      <c r="H1203" s="316"/>
      <c r="L1203" s="340"/>
      <c r="M1203" s="340"/>
    </row>
    <row r="1204" spans="8:13">
      <c r="H1204" s="316"/>
      <c r="L1204" s="340"/>
      <c r="M1204" s="340"/>
    </row>
    <row r="1205" spans="8:13">
      <c r="H1205" s="316"/>
      <c r="L1205" s="340"/>
      <c r="M1205" s="340"/>
    </row>
    <row r="1206" spans="8:13">
      <c r="H1206" s="316"/>
      <c r="L1206" s="340"/>
      <c r="M1206" s="340"/>
    </row>
    <row r="1207" spans="8:13">
      <c r="H1207" s="316"/>
      <c r="L1207" s="340"/>
      <c r="M1207" s="340"/>
    </row>
    <row r="1208" spans="8:13">
      <c r="H1208" s="316"/>
      <c r="L1208" s="340"/>
      <c r="M1208" s="340"/>
    </row>
    <row r="1209" spans="8:13">
      <c r="H1209" s="316"/>
      <c r="L1209" s="340"/>
      <c r="M1209" s="340"/>
    </row>
    <row r="1210" spans="8:13">
      <c r="H1210" s="316"/>
      <c r="L1210" s="340"/>
      <c r="M1210" s="340"/>
    </row>
    <row r="1211" spans="8:13">
      <c r="H1211" s="316"/>
      <c r="L1211" s="340"/>
      <c r="M1211" s="340"/>
    </row>
    <row r="1212" spans="8:13">
      <c r="H1212" s="316"/>
      <c r="L1212" s="340"/>
      <c r="M1212" s="340"/>
    </row>
    <row r="1213" spans="8:13">
      <c r="H1213" s="316"/>
      <c r="L1213" s="340"/>
      <c r="M1213" s="340"/>
    </row>
    <row r="1214" spans="8:13">
      <c r="H1214" s="316"/>
      <c r="L1214" s="340"/>
      <c r="M1214" s="340"/>
    </row>
    <row r="1215" spans="8:13">
      <c r="H1215" s="316"/>
      <c r="L1215" s="340"/>
      <c r="M1215" s="340"/>
    </row>
    <row r="1216" spans="8:13">
      <c r="H1216" s="316"/>
      <c r="L1216" s="340"/>
      <c r="M1216" s="340"/>
    </row>
    <row r="1217" spans="8:13">
      <c r="H1217" s="316"/>
      <c r="L1217" s="340"/>
      <c r="M1217" s="340"/>
    </row>
    <row r="1218" spans="8:13">
      <c r="H1218" s="316"/>
      <c r="L1218" s="340"/>
      <c r="M1218" s="340"/>
    </row>
    <row r="1219" spans="8:13">
      <c r="H1219" s="316"/>
      <c r="L1219" s="340"/>
      <c r="M1219" s="340"/>
    </row>
    <row r="1220" spans="8:13">
      <c r="H1220" s="316"/>
      <c r="L1220" s="340"/>
      <c r="M1220" s="340"/>
    </row>
    <row r="1221" spans="8:13">
      <c r="H1221" s="316"/>
      <c r="L1221" s="340"/>
      <c r="M1221" s="340"/>
    </row>
    <row r="1222" spans="8:13">
      <c r="H1222" s="316"/>
      <c r="L1222" s="340"/>
      <c r="M1222" s="340"/>
    </row>
    <row r="1223" spans="8:13">
      <c r="H1223" s="316"/>
      <c r="L1223" s="340"/>
      <c r="M1223" s="340"/>
    </row>
    <row r="1224" spans="8:13">
      <c r="H1224" s="316"/>
      <c r="L1224" s="340"/>
      <c r="M1224" s="340"/>
    </row>
    <row r="1225" spans="8:13">
      <c r="H1225" s="316"/>
      <c r="L1225" s="340"/>
      <c r="M1225" s="340"/>
    </row>
    <row r="1226" spans="8:13">
      <c r="H1226" s="316"/>
      <c r="L1226" s="340"/>
      <c r="M1226" s="340"/>
    </row>
    <row r="1227" spans="8:13">
      <c r="H1227" s="316"/>
      <c r="L1227" s="340"/>
      <c r="M1227" s="340"/>
    </row>
    <row r="1228" spans="8:13">
      <c r="H1228" s="316"/>
      <c r="L1228" s="340"/>
      <c r="M1228" s="340"/>
    </row>
    <row r="1229" spans="8:13">
      <c r="H1229" s="316"/>
      <c r="L1229" s="340"/>
      <c r="M1229" s="340"/>
    </row>
    <row r="1230" spans="8:13">
      <c r="H1230" s="316"/>
      <c r="L1230" s="340"/>
      <c r="M1230" s="340"/>
    </row>
    <row r="1231" spans="8:13">
      <c r="H1231" s="316"/>
      <c r="L1231" s="340"/>
      <c r="M1231" s="340"/>
    </row>
    <row r="1232" spans="8:13">
      <c r="H1232" s="316"/>
      <c r="L1232" s="340"/>
      <c r="M1232" s="340"/>
    </row>
    <row r="1233" spans="8:13">
      <c r="H1233" s="316"/>
      <c r="L1233" s="340"/>
      <c r="M1233" s="340"/>
    </row>
    <row r="1234" spans="8:13">
      <c r="H1234" s="316"/>
      <c r="L1234" s="340"/>
      <c r="M1234" s="340"/>
    </row>
    <row r="1235" spans="8:13">
      <c r="H1235" s="316"/>
      <c r="L1235" s="340"/>
      <c r="M1235" s="340"/>
    </row>
    <row r="1236" spans="8:13">
      <c r="H1236" s="316"/>
      <c r="L1236" s="340"/>
      <c r="M1236" s="340"/>
    </row>
    <row r="1237" spans="8:13">
      <c r="H1237" s="316"/>
      <c r="L1237" s="340"/>
      <c r="M1237" s="340"/>
    </row>
    <row r="1238" spans="8:13">
      <c r="H1238" s="316"/>
      <c r="L1238" s="340"/>
      <c r="M1238" s="340"/>
    </row>
    <row r="1239" spans="8:13">
      <c r="H1239" s="316"/>
      <c r="L1239" s="340"/>
      <c r="M1239" s="340"/>
    </row>
    <row r="1240" spans="8:13">
      <c r="H1240" s="316"/>
      <c r="L1240" s="340"/>
      <c r="M1240" s="340"/>
    </row>
    <row r="1241" spans="8:13">
      <c r="H1241" s="316"/>
      <c r="L1241" s="340"/>
      <c r="M1241" s="340"/>
    </row>
    <row r="1242" spans="8:13">
      <c r="H1242" s="316"/>
      <c r="L1242" s="340"/>
      <c r="M1242" s="340"/>
    </row>
    <row r="1243" spans="8:13">
      <c r="H1243" s="316"/>
      <c r="L1243" s="340"/>
      <c r="M1243" s="340"/>
    </row>
    <row r="1244" spans="8:13">
      <c r="H1244" s="316"/>
      <c r="L1244" s="340"/>
      <c r="M1244" s="340"/>
    </row>
    <row r="1245" spans="8:13">
      <c r="H1245" s="316"/>
      <c r="L1245" s="340"/>
      <c r="M1245" s="340"/>
    </row>
    <row r="1246" spans="8:13">
      <c r="H1246" s="316"/>
      <c r="L1246" s="340"/>
      <c r="M1246" s="340"/>
    </row>
    <row r="1247" spans="8:13">
      <c r="H1247" s="316"/>
      <c r="L1247" s="340"/>
      <c r="M1247" s="340"/>
    </row>
    <row r="1248" spans="8:13">
      <c r="H1248" s="316"/>
      <c r="L1248" s="340"/>
      <c r="M1248" s="340"/>
    </row>
    <row r="1249" spans="8:13">
      <c r="H1249" s="316"/>
      <c r="L1249" s="340"/>
      <c r="M1249" s="340"/>
    </row>
    <row r="1250" spans="8:13">
      <c r="H1250" s="316"/>
      <c r="L1250" s="340"/>
      <c r="M1250" s="340"/>
    </row>
    <row r="1251" spans="8:13">
      <c r="H1251" s="316"/>
      <c r="L1251" s="340"/>
      <c r="M1251" s="340"/>
    </row>
    <row r="1252" spans="8:13">
      <c r="H1252" s="316"/>
      <c r="L1252" s="340"/>
      <c r="M1252" s="340"/>
    </row>
    <row r="1253" spans="8:13">
      <c r="H1253" s="316"/>
      <c r="L1253" s="340"/>
      <c r="M1253" s="340"/>
    </row>
    <row r="1254" spans="8:13">
      <c r="H1254" s="316"/>
      <c r="L1254" s="340"/>
      <c r="M1254" s="340"/>
    </row>
    <row r="1255" spans="8:13">
      <c r="H1255" s="316"/>
      <c r="L1255" s="340"/>
      <c r="M1255" s="340"/>
    </row>
    <row r="1256" spans="8:13">
      <c r="H1256" s="316"/>
      <c r="L1256" s="340"/>
      <c r="M1256" s="340"/>
    </row>
    <row r="1257" spans="8:13">
      <c r="H1257" s="316"/>
      <c r="L1257" s="340"/>
      <c r="M1257" s="340"/>
    </row>
    <row r="1258" spans="8:13">
      <c r="H1258" s="316"/>
      <c r="L1258" s="340"/>
      <c r="M1258" s="340"/>
    </row>
    <row r="1259" spans="8:13">
      <c r="H1259" s="316"/>
      <c r="L1259" s="340"/>
      <c r="M1259" s="340"/>
    </row>
    <row r="1260" spans="8:13">
      <c r="H1260" s="316"/>
      <c r="L1260" s="340"/>
      <c r="M1260" s="340"/>
    </row>
    <row r="1261" spans="8:13">
      <c r="H1261" s="316"/>
      <c r="L1261" s="340"/>
      <c r="M1261" s="340"/>
    </row>
    <row r="1262" spans="8:13">
      <c r="H1262" s="316"/>
      <c r="L1262" s="340"/>
      <c r="M1262" s="340"/>
    </row>
    <row r="1263" spans="8:13">
      <c r="H1263" s="316"/>
      <c r="L1263" s="340"/>
      <c r="M1263" s="340"/>
    </row>
    <row r="1264" spans="8:13">
      <c r="H1264" s="316"/>
      <c r="L1264" s="340"/>
      <c r="M1264" s="340"/>
    </row>
    <row r="1265" spans="8:13">
      <c r="H1265" s="316"/>
      <c r="L1265" s="340"/>
      <c r="M1265" s="340"/>
    </row>
    <row r="1266" spans="8:13">
      <c r="H1266" s="316"/>
      <c r="L1266" s="340"/>
      <c r="M1266" s="340"/>
    </row>
    <row r="1267" spans="8:13">
      <c r="H1267" s="316"/>
      <c r="L1267" s="340"/>
      <c r="M1267" s="340"/>
    </row>
    <row r="1268" spans="8:13">
      <c r="H1268" s="316"/>
      <c r="L1268" s="340"/>
      <c r="M1268" s="340"/>
    </row>
    <row r="1269" spans="8:13">
      <c r="H1269" s="316"/>
      <c r="L1269" s="340"/>
      <c r="M1269" s="340"/>
    </row>
    <row r="1270" spans="8:13">
      <c r="H1270" s="316"/>
      <c r="L1270" s="340"/>
      <c r="M1270" s="340"/>
    </row>
    <row r="1271" spans="8:13">
      <c r="H1271" s="316"/>
      <c r="L1271" s="340"/>
      <c r="M1271" s="340"/>
    </row>
    <row r="1272" spans="8:13">
      <c r="H1272" s="316"/>
      <c r="L1272" s="340"/>
      <c r="M1272" s="340"/>
    </row>
    <row r="1273" spans="8:13">
      <c r="H1273" s="316"/>
      <c r="L1273" s="340"/>
      <c r="M1273" s="340"/>
    </row>
    <row r="1274" spans="8:13">
      <c r="H1274" s="316"/>
      <c r="L1274" s="340"/>
      <c r="M1274" s="340"/>
    </row>
    <row r="1275" spans="8:13">
      <c r="H1275" s="316"/>
      <c r="L1275" s="340"/>
      <c r="M1275" s="340"/>
    </row>
    <row r="1276" spans="8:13">
      <c r="H1276" s="316"/>
      <c r="L1276" s="340"/>
      <c r="M1276" s="340"/>
    </row>
    <row r="1277" spans="8:13">
      <c r="H1277" s="316"/>
      <c r="L1277" s="340"/>
      <c r="M1277" s="340"/>
    </row>
    <row r="1278" spans="8:13">
      <c r="H1278" s="316"/>
      <c r="L1278" s="340"/>
      <c r="M1278" s="340"/>
    </row>
    <row r="1279" spans="8:13">
      <c r="H1279" s="316"/>
      <c r="L1279" s="340"/>
      <c r="M1279" s="340"/>
    </row>
    <row r="1280" spans="8:13">
      <c r="H1280" s="316"/>
      <c r="L1280" s="340"/>
      <c r="M1280" s="340"/>
    </row>
    <row r="1281" spans="8:13">
      <c r="H1281" s="316"/>
      <c r="L1281" s="340"/>
      <c r="M1281" s="340"/>
    </row>
    <row r="1282" spans="8:13">
      <c r="H1282" s="316"/>
      <c r="L1282" s="340"/>
      <c r="M1282" s="340"/>
    </row>
    <row r="1283" spans="8:13">
      <c r="H1283" s="316"/>
      <c r="L1283" s="340"/>
      <c r="M1283" s="340"/>
    </row>
    <row r="1284" spans="8:13">
      <c r="H1284" s="316"/>
      <c r="L1284" s="340"/>
      <c r="M1284" s="340"/>
    </row>
    <row r="1285" spans="8:13">
      <c r="H1285" s="316"/>
      <c r="L1285" s="340"/>
      <c r="M1285" s="340"/>
    </row>
    <row r="1286" spans="8:13">
      <c r="H1286" s="316"/>
      <c r="L1286" s="340"/>
      <c r="M1286" s="340"/>
    </row>
    <row r="1287" spans="8:13">
      <c r="H1287" s="316"/>
      <c r="L1287" s="340"/>
      <c r="M1287" s="340"/>
    </row>
    <row r="1288" spans="8:13">
      <c r="H1288" s="316"/>
      <c r="L1288" s="340"/>
      <c r="M1288" s="340"/>
    </row>
    <row r="1289" spans="8:13">
      <c r="H1289" s="316"/>
      <c r="L1289" s="340"/>
      <c r="M1289" s="340"/>
    </row>
    <row r="1290" spans="8:13">
      <c r="H1290" s="316"/>
      <c r="L1290" s="340"/>
      <c r="M1290" s="340"/>
    </row>
    <row r="1291" spans="8:13">
      <c r="H1291" s="316"/>
      <c r="L1291" s="340"/>
      <c r="M1291" s="340"/>
    </row>
    <row r="1292" spans="8:13">
      <c r="H1292" s="316"/>
      <c r="L1292" s="340"/>
      <c r="M1292" s="340"/>
    </row>
    <row r="1293" spans="8:13">
      <c r="H1293" s="316"/>
      <c r="L1293" s="340"/>
      <c r="M1293" s="340"/>
    </row>
    <row r="1294" spans="8:13">
      <c r="H1294" s="316"/>
      <c r="L1294" s="340"/>
      <c r="M1294" s="340"/>
    </row>
    <row r="1295" spans="8:13">
      <c r="H1295" s="316"/>
      <c r="L1295" s="340"/>
      <c r="M1295" s="340"/>
    </row>
    <row r="1296" spans="8:13">
      <c r="H1296" s="316"/>
      <c r="L1296" s="340"/>
      <c r="M1296" s="340"/>
    </row>
    <row r="1297" spans="8:13">
      <c r="H1297" s="316"/>
      <c r="L1297" s="340"/>
      <c r="M1297" s="340"/>
    </row>
    <row r="1298" spans="8:13">
      <c r="H1298" s="316"/>
      <c r="L1298" s="340"/>
      <c r="M1298" s="340"/>
    </row>
    <row r="1299" spans="8:13">
      <c r="H1299" s="316"/>
      <c r="L1299" s="340"/>
      <c r="M1299" s="340"/>
    </row>
    <row r="1300" spans="8:13">
      <c r="H1300" s="316"/>
      <c r="L1300" s="340"/>
      <c r="M1300" s="340"/>
    </row>
    <row r="1301" spans="8:13">
      <c r="H1301" s="316"/>
      <c r="L1301" s="340"/>
      <c r="M1301" s="340"/>
    </row>
    <row r="1302" spans="8:13">
      <c r="H1302" s="316"/>
      <c r="L1302" s="340"/>
      <c r="M1302" s="340"/>
    </row>
    <row r="1303" spans="8:13">
      <c r="H1303" s="316"/>
      <c r="L1303" s="340"/>
      <c r="M1303" s="340"/>
    </row>
    <row r="1304" spans="8:13">
      <c r="H1304" s="316"/>
      <c r="L1304" s="340"/>
      <c r="M1304" s="340"/>
    </row>
    <row r="1305" spans="8:13">
      <c r="H1305" s="316"/>
      <c r="L1305" s="340"/>
      <c r="M1305" s="340"/>
    </row>
    <row r="1306" spans="8:13">
      <c r="H1306" s="316"/>
      <c r="L1306" s="340"/>
      <c r="M1306" s="340"/>
    </row>
    <row r="1307" spans="8:13">
      <c r="H1307" s="316"/>
      <c r="L1307" s="340"/>
      <c r="M1307" s="340"/>
    </row>
    <row r="1308" spans="8:13">
      <c r="H1308" s="316"/>
      <c r="L1308" s="340"/>
      <c r="M1308" s="340"/>
    </row>
    <row r="1309" spans="8:13">
      <c r="H1309" s="316"/>
      <c r="L1309" s="340"/>
      <c r="M1309" s="340"/>
    </row>
    <row r="1310" spans="8:13">
      <c r="H1310" s="316"/>
      <c r="L1310" s="340"/>
      <c r="M1310" s="340"/>
    </row>
    <row r="1311" spans="8:13">
      <c r="H1311" s="316"/>
      <c r="L1311" s="340"/>
      <c r="M1311" s="340"/>
    </row>
    <row r="1312" spans="8:13">
      <c r="H1312" s="316"/>
      <c r="L1312" s="340"/>
      <c r="M1312" s="340"/>
    </row>
    <row r="1313" spans="8:13">
      <c r="H1313" s="316"/>
      <c r="L1313" s="340"/>
      <c r="M1313" s="340"/>
    </row>
    <row r="1314" spans="8:13">
      <c r="H1314" s="316"/>
      <c r="L1314" s="340"/>
      <c r="M1314" s="340"/>
    </row>
    <row r="1315" spans="8:13">
      <c r="H1315" s="316"/>
      <c r="L1315" s="340"/>
      <c r="M1315" s="340"/>
    </row>
    <row r="1316" spans="8:13">
      <c r="H1316" s="316"/>
      <c r="L1316" s="340"/>
      <c r="M1316" s="340"/>
    </row>
    <row r="1317" spans="8:13">
      <c r="H1317" s="316"/>
      <c r="L1317" s="340"/>
      <c r="M1317" s="340"/>
    </row>
    <row r="1318" spans="8:13">
      <c r="H1318" s="316"/>
      <c r="L1318" s="340"/>
      <c r="M1318" s="340"/>
    </row>
    <row r="1319" spans="8:13">
      <c r="H1319" s="316"/>
      <c r="L1319" s="340"/>
      <c r="M1319" s="340"/>
    </row>
    <row r="1320" spans="8:13">
      <c r="H1320" s="316"/>
      <c r="L1320" s="340"/>
      <c r="M1320" s="340"/>
    </row>
    <row r="1321" spans="8:13">
      <c r="H1321" s="316"/>
      <c r="L1321" s="340"/>
      <c r="M1321" s="340"/>
    </row>
    <row r="1322" spans="8:13">
      <c r="H1322" s="316"/>
      <c r="L1322" s="340"/>
      <c r="M1322" s="340"/>
    </row>
    <row r="1323" spans="8:13">
      <c r="H1323" s="316"/>
      <c r="L1323" s="340"/>
      <c r="M1323" s="340"/>
    </row>
    <row r="1324" spans="8:13">
      <c r="H1324" s="316"/>
      <c r="L1324" s="340"/>
      <c r="M1324" s="340"/>
    </row>
    <row r="1325" spans="8:13">
      <c r="H1325" s="316"/>
      <c r="L1325" s="340"/>
      <c r="M1325" s="340"/>
    </row>
    <row r="1326" spans="8:13">
      <c r="H1326" s="316"/>
      <c r="L1326" s="340"/>
      <c r="M1326" s="340"/>
    </row>
    <row r="1327" spans="8:13">
      <c r="H1327" s="316"/>
      <c r="L1327" s="340"/>
      <c r="M1327" s="340"/>
    </row>
    <row r="1328" spans="8:13">
      <c r="H1328" s="316"/>
      <c r="L1328" s="340"/>
      <c r="M1328" s="340"/>
    </row>
    <row r="1329" spans="8:13">
      <c r="H1329" s="316"/>
      <c r="L1329" s="340"/>
      <c r="M1329" s="340"/>
    </row>
    <row r="1330" spans="8:13">
      <c r="H1330" s="316"/>
      <c r="L1330" s="340"/>
      <c r="M1330" s="340"/>
    </row>
    <row r="1331" spans="8:13">
      <c r="H1331" s="316"/>
      <c r="L1331" s="340"/>
      <c r="M1331" s="340"/>
    </row>
    <row r="1332" spans="8:13">
      <c r="H1332" s="316"/>
      <c r="L1332" s="340"/>
      <c r="M1332" s="340"/>
    </row>
    <row r="1333" spans="8:13">
      <c r="H1333" s="316"/>
      <c r="L1333" s="340"/>
      <c r="M1333" s="340"/>
    </row>
    <row r="1334" spans="8:13">
      <c r="H1334" s="316"/>
      <c r="L1334" s="340"/>
      <c r="M1334" s="340"/>
    </row>
    <row r="1335" spans="8:13">
      <c r="H1335" s="316"/>
      <c r="L1335" s="340"/>
      <c r="M1335" s="340"/>
    </row>
    <row r="1336" spans="8:13">
      <c r="H1336" s="316"/>
      <c r="L1336" s="340"/>
      <c r="M1336" s="340"/>
    </row>
    <row r="1337" spans="8:13">
      <c r="H1337" s="316"/>
      <c r="L1337" s="340"/>
      <c r="M1337" s="340"/>
    </row>
    <row r="1338" spans="8:13">
      <c r="H1338" s="316"/>
      <c r="L1338" s="340"/>
      <c r="M1338" s="340"/>
    </row>
    <row r="1339" spans="8:13">
      <c r="H1339" s="316"/>
      <c r="L1339" s="340"/>
      <c r="M1339" s="340"/>
    </row>
    <row r="1340" spans="8:13">
      <c r="H1340" s="316"/>
      <c r="L1340" s="340"/>
      <c r="M1340" s="340"/>
    </row>
    <row r="1341" spans="8:13">
      <c r="H1341" s="316"/>
      <c r="L1341" s="340"/>
      <c r="M1341" s="340"/>
    </row>
    <row r="1342" spans="8:13">
      <c r="H1342" s="316"/>
      <c r="L1342" s="340"/>
      <c r="M1342" s="340"/>
    </row>
    <row r="1343" spans="8:13">
      <c r="H1343" s="316"/>
      <c r="L1343" s="340"/>
      <c r="M1343" s="340"/>
    </row>
    <row r="1344" spans="8:13">
      <c r="H1344" s="316"/>
      <c r="L1344" s="340"/>
      <c r="M1344" s="340"/>
    </row>
    <row r="1345" spans="8:13">
      <c r="H1345" s="316"/>
      <c r="L1345" s="340"/>
      <c r="M1345" s="340"/>
    </row>
    <row r="1346" spans="8:13">
      <c r="H1346" s="316"/>
      <c r="L1346" s="340"/>
      <c r="M1346" s="340"/>
    </row>
    <row r="1347" spans="8:13">
      <c r="H1347" s="316"/>
      <c r="L1347" s="340"/>
      <c r="M1347" s="340"/>
    </row>
    <row r="1348" spans="8:13">
      <c r="H1348" s="316"/>
      <c r="L1348" s="340"/>
      <c r="M1348" s="340"/>
    </row>
    <row r="1349" spans="8:13">
      <c r="H1349" s="316"/>
      <c r="L1349" s="340"/>
      <c r="M1349" s="340"/>
    </row>
    <row r="1350" spans="8:13">
      <c r="H1350" s="316"/>
      <c r="L1350" s="340"/>
      <c r="M1350" s="340"/>
    </row>
    <row r="1351" spans="8:13">
      <c r="H1351" s="316"/>
      <c r="L1351" s="340"/>
      <c r="M1351" s="340"/>
    </row>
    <row r="1352" spans="8:13">
      <c r="H1352" s="316"/>
      <c r="L1352" s="340"/>
      <c r="M1352" s="340"/>
    </row>
    <row r="1353" spans="8:13">
      <c r="H1353" s="316"/>
      <c r="L1353" s="340"/>
      <c r="M1353" s="340"/>
    </row>
    <row r="1354" spans="8:13">
      <c r="H1354" s="316"/>
      <c r="L1354" s="340"/>
      <c r="M1354" s="340"/>
    </row>
    <row r="1355" spans="8:13">
      <c r="H1355" s="316"/>
      <c r="L1355" s="340"/>
      <c r="M1355" s="340"/>
    </row>
    <row r="1356" spans="8:13">
      <c r="H1356" s="316"/>
      <c r="L1356" s="340"/>
      <c r="M1356" s="340"/>
    </row>
    <row r="1357" spans="8:13">
      <c r="H1357" s="316"/>
      <c r="L1357" s="340"/>
      <c r="M1357" s="340"/>
    </row>
    <row r="1358" spans="8:13">
      <c r="H1358" s="316"/>
      <c r="L1358" s="340"/>
      <c r="M1358" s="340"/>
    </row>
    <row r="1359" spans="8:13">
      <c r="H1359" s="316"/>
      <c r="L1359" s="340"/>
      <c r="M1359" s="340"/>
    </row>
    <row r="1360" spans="8:13">
      <c r="H1360" s="316"/>
      <c r="L1360" s="340"/>
      <c r="M1360" s="340"/>
    </row>
    <row r="1361" spans="8:13">
      <c r="H1361" s="316"/>
      <c r="L1361" s="340"/>
      <c r="M1361" s="340"/>
    </row>
    <row r="1362" spans="8:13">
      <c r="H1362" s="316"/>
      <c r="L1362" s="340"/>
      <c r="M1362" s="340"/>
    </row>
    <row r="1363" spans="8:13">
      <c r="H1363" s="316"/>
      <c r="L1363" s="340"/>
      <c r="M1363" s="340"/>
    </row>
    <row r="1364" spans="8:13">
      <c r="H1364" s="316"/>
      <c r="L1364" s="340"/>
      <c r="M1364" s="340"/>
    </row>
    <row r="1365" spans="8:13">
      <c r="H1365" s="316"/>
      <c r="L1365" s="340"/>
      <c r="M1365" s="340"/>
    </row>
    <row r="1366" spans="8:13">
      <c r="H1366" s="316"/>
      <c r="L1366" s="340"/>
      <c r="M1366" s="340"/>
    </row>
    <row r="1367" spans="8:13">
      <c r="H1367" s="316"/>
      <c r="L1367" s="340"/>
      <c r="M1367" s="340"/>
    </row>
    <row r="1368" spans="8:13">
      <c r="H1368" s="316"/>
      <c r="L1368" s="340"/>
      <c r="M1368" s="340"/>
    </row>
    <row r="1369" spans="8:13">
      <c r="H1369" s="316"/>
      <c r="L1369" s="340"/>
      <c r="M1369" s="340"/>
    </row>
    <row r="1370" spans="8:13">
      <c r="H1370" s="316"/>
      <c r="L1370" s="340"/>
      <c r="M1370" s="340"/>
    </row>
    <row r="1371" spans="8:13">
      <c r="H1371" s="316"/>
      <c r="L1371" s="340"/>
      <c r="M1371" s="340"/>
    </row>
    <row r="1372" spans="8:13">
      <c r="H1372" s="316"/>
      <c r="L1372" s="340"/>
      <c r="M1372" s="340"/>
    </row>
    <row r="1373" spans="8:13">
      <c r="H1373" s="316"/>
      <c r="L1373" s="340"/>
      <c r="M1373" s="340"/>
    </row>
    <row r="1374" spans="8:13">
      <c r="H1374" s="316"/>
      <c r="L1374" s="340"/>
      <c r="M1374" s="340"/>
    </row>
    <row r="1375" spans="8:13">
      <c r="H1375" s="316"/>
      <c r="L1375" s="340"/>
      <c r="M1375" s="340"/>
    </row>
    <row r="1376" spans="8:13">
      <c r="H1376" s="316"/>
      <c r="L1376" s="340"/>
      <c r="M1376" s="340"/>
    </row>
    <row r="1377" spans="8:13">
      <c r="H1377" s="316"/>
      <c r="L1377" s="340"/>
      <c r="M1377" s="340"/>
    </row>
    <row r="1378" spans="8:13">
      <c r="H1378" s="316"/>
      <c r="L1378" s="340"/>
      <c r="M1378" s="340"/>
    </row>
    <row r="1379" spans="8:13">
      <c r="H1379" s="316"/>
      <c r="L1379" s="340"/>
      <c r="M1379" s="340"/>
    </row>
    <row r="1380" spans="8:13">
      <c r="H1380" s="316"/>
      <c r="L1380" s="340"/>
      <c r="M1380" s="340"/>
    </row>
    <row r="1381" spans="8:13">
      <c r="H1381" s="316"/>
      <c r="L1381" s="340"/>
      <c r="M1381" s="340"/>
    </row>
    <row r="1382" spans="8:13">
      <c r="H1382" s="316"/>
      <c r="L1382" s="340"/>
      <c r="M1382" s="340"/>
    </row>
    <row r="1383" spans="8:13">
      <c r="H1383" s="316"/>
      <c r="L1383" s="340"/>
      <c r="M1383" s="340"/>
    </row>
    <row r="1384" spans="8:13">
      <c r="H1384" s="316"/>
      <c r="L1384" s="340"/>
      <c r="M1384" s="340"/>
    </row>
    <row r="1385" spans="8:13">
      <c r="H1385" s="316"/>
      <c r="L1385" s="340"/>
      <c r="M1385" s="340"/>
    </row>
    <row r="1386" spans="8:13">
      <c r="H1386" s="316"/>
      <c r="L1386" s="340"/>
      <c r="M1386" s="340"/>
    </row>
    <row r="1387" spans="8:13">
      <c r="H1387" s="316"/>
      <c r="L1387" s="340"/>
      <c r="M1387" s="340"/>
    </row>
    <row r="1388" spans="8:13">
      <c r="H1388" s="316"/>
      <c r="L1388" s="340"/>
      <c r="M1388" s="340"/>
    </row>
    <row r="1389" spans="8:13">
      <c r="H1389" s="316"/>
      <c r="L1389" s="340"/>
      <c r="M1389" s="340"/>
    </row>
    <row r="1390" spans="8:13">
      <c r="H1390" s="316"/>
      <c r="L1390" s="340"/>
      <c r="M1390" s="340"/>
    </row>
    <row r="1391" spans="8:13">
      <c r="H1391" s="316"/>
      <c r="L1391" s="340"/>
      <c r="M1391" s="340"/>
    </row>
    <row r="1392" spans="8:13">
      <c r="H1392" s="316"/>
      <c r="L1392" s="340"/>
      <c r="M1392" s="340"/>
    </row>
    <row r="1393" spans="8:13">
      <c r="H1393" s="316"/>
      <c r="L1393" s="340"/>
      <c r="M1393" s="340"/>
    </row>
    <row r="1394" spans="8:13">
      <c r="H1394" s="316"/>
      <c r="L1394" s="340"/>
      <c r="M1394" s="340"/>
    </row>
    <row r="1395" spans="8:13">
      <c r="H1395" s="316"/>
      <c r="L1395" s="340"/>
      <c r="M1395" s="340"/>
    </row>
    <row r="1396" spans="8:13">
      <c r="H1396" s="316"/>
      <c r="L1396" s="340"/>
      <c r="M1396" s="340"/>
    </row>
    <row r="1397" spans="8:13">
      <c r="H1397" s="316"/>
      <c r="L1397" s="340"/>
      <c r="M1397" s="340"/>
    </row>
    <row r="1398" spans="8:13">
      <c r="H1398" s="316"/>
      <c r="L1398" s="340"/>
      <c r="M1398" s="340"/>
    </row>
    <row r="1399" spans="8:13">
      <c r="H1399" s="316"/>
      <c r="L1399" s="340"/>
      <c r="M1399" s="340"/>
    </row>
    <row r="1400" spans="8:13">
      <c r="H1400" s="316"/>
      <c r="L1400" s="340"/>
      <c r="M1400" s="340"/>
    </row>
    <row r="1401" spans="8:13">
      <c r="H1401" s="316"/>
      <c r="L1401" s="340"/>
      <c r="M1401" s="340"/>
    </row>
    <row r="1402" spans="8:13">
      <c r="H1402" s="316"/>
      <c r="L1402" s="340"/>
      <c r="M1402" s="340"/>
    </row>
    <row r="1403" spans="8:13">
      <c r="H1403" s="316"/>
      <c r="L1403" s="340"/>
      <c r="M1403" s="340"/>
    </row>
    <row r="1404" spans="8:13">
      <c r="H1404" s="316"/>
      <c r="L1404" s="340"/>
      <c r="M1404" s="340"/>
    </row>
    <row r="1405" spans="8:13">
      <c r="H1405" s="316"/>
      <c r="L1405" s="340"/>
      <c r="M1405" s="340"/>
    </row>
    <row r="1406" spans="8:13">
      <c r="H1406" s="316"/>
      <c r="L1406" s="340"/>
      <c r="M1406" s="340"/>
    </row>
    <row r="1407" spans="8:13">
      <c r="H1407" s="316"/>
      <c r="L1407" s="340"/>
      <c r="M1407" s="340"/>
    </row>
    <row r="1408" spans="8:13">
      <c r="H1408" s="316"/>
      <c r="L1408" s="340"/>
      <c r="M1408" s="340"/>
    </row>
    <row r="1409" spans="8:13">
      <c r="H1409" s="316"/>
      <c r="L1409" s="340"/>
      <c r="M1409" s="340"/>
    </row>
    <row r="1410" spans="8:13">
      <c r="H1410" s="316"/>
      <c r="L1410" s="340"/>
      <c r="M1410" s="340"/>
    </row>
    <row r="1411" spans="8:13">
      <c r="H1411" s="316"/>
      <c r="L1411" s="340"/>
      <c r="M1411" s="340"/>
    </row>
    <row r="1412" spans="8:13">
      <c r="H1412" s="316"/>
      <c r="L1412" s="340"/>
      <c r="M1412" s="340"/>
    </row>
    <row r="1413" spans="8:13">
      <c r="H1413" s="316"/>
      <c r="L1413" s="340"/>
      <c r="M1413" s="340"/>
    </row>
    <row r="1414" spans="8:13">
      <c r="H1414" s="316"/>
      <c r="L1414" s="340"/>
      <c r="M1414" s="340"/>
    </row>
    <row r="1415" spans="8:13">
      <c r="H1415" s="316"/>
      <c r="L1415" s="340"/>
      <c r="M1415" s="340"/>
    </row>
    <row r="1416" spans="8:13">
      <c r="H1416" s="316"/>
      <c r="L1416" s="340"/>
      <c r="M1416" s="340"/>
    </row>
    <row r="1417" spans="8:13">
      <c r="H1417" s="316"/>
      <c r="L1417" s="340"/>
      <c r="M1417" s="340"/>
    </row>
    <row r="1418" spans="8:13">
      <c r="H1418" s="316"/>
      <c r="L1418" s="340"/>
      <c r="M1418" s="340"/>
    </row>
    <row r="1419" spans="8:13">
      <c r="H1419" s="316"/>
      <c r="L1419" s="340"/>
      <c r="M1419" s="340"/>
    </row>
    <row r="1420" spans="8:13">
      <c r="H1420" s="316"/>
      <c r="L1420" s="340"/>
      <c r="M1420" s="340"/>
    </row>
    <row r="1421" spans="8:13">
      <c r="H1421" s="316"/>
      <c r="L1421" s="340"/>
      <c r="M1421" s="340"/>
    </row>
    <row r="1422" spans="8:13">
      <c r="H1422" s="316"/>
      <c r="L1422" s="340"/>
      <c r="M1422" s="340"/>
    </row>
    <row r="1423" spans="8:13">
      <c r="H1423" s="316"/>
      <c r="L1423" s="340"/>
      <c r="M1423" s="340"/>
    </row>
    <row r="1424" spans="8:13">
      <c r="H1424" s="316"/>
      <c r="L1424" s="340"/>
      <c r="M1424" s="340"/>
    </row>
    <row r="1425" spans="8:13">
      <c r="H1425" s="316"/>
      <c r="L1425" s="340"/>
      <c r="M1425" s="340"/>
    </row>
    <row r="1426" spans="8:13">
      <c r="H1426" s="316"/>
      <c r="L1426" s="340"/>
      <c r="M1426" s="340"/>
    </row>
    <row r="1427" spans="8:13">
      <c r="H1427" s="316"/>
      <c r="L1427" s="340"/>
      <c r="M1427" s="340"/>
    </row>
    <row r="1428" spans="8:13">
      <c r="H1428" s="316"/>
      <c r="L1428" s="340"/>
      <c r="M1428" s="340"/>
    </row>
    <row r="1429" spans="8:13">
      <c r="H1429" s="316"/>
      <c r="L1429" s="340"/>
      <c r="M1429" s="340"/>
    </row>
    <row r="1430" spans="8:13">
      <c r="H1430" s="316"/>
      <c r="L1430" s="340"/>
      <c r="M1430" s="340"/>
    </row>
    <row r="1431" spans="8:13">
      <c r="H1431" s="316"/>
      <c r="L1431" s="340"/>
      <c r="M1431" s="340"/>
    </row>
    <row r="1432" spans="8:13">
      <c r="H1432" s="316"/>
      <c r="L1432" s="340"/>
      <c r="M1432" s="340"/>
    </row>
    <row r="1433" spans="8:13">
      <c r="H1433" s="316"/>
      <c r="L1433" s="340"/>
      <c r="M1433" s="340"/>
    </row>
    <row r="1434" spans="8:13">
      <c r="H1434" s="316"/>
      <c r="L1434" s="340"/>
      <c r="M1434" s="340"/>
    </row>
    <row r="1435" spans="8:13">
      <c r="H1435" s="316"/>
      <c r="L1435" s="340"/>
      <c r="M1435" s="340"/>
    </row>
    <row r="1436" spans="8:13">
      <c r="H1436" s="316"/>
      <c r="L1436" s="340"/>
      <c r="M1436" s="340"/>
    </row>
    <row r="1437" spans="8:13">
      <c r="H1437" s="316"/>
      <c r="L1437" s="340"/>
      <c r="M1437" s="340"/>
    </row>
    <row r="1438" spans="8:13">
      <c r="H1438" s="316"/>
      <c r="L1438" s="340"/>
      <c r="M1438" s="340"/>
    </row>
    <row r="1439" spans="8:13">
      <c r="H1439" s="316"/>
      <c r="L1439" s="340"/>
      <c r="M1439" s="340"/>
    </row>
    <row r="1440" spans="8:13">
      <c r="H1440" s="316"/>
      <c r="L1440" s="340"/>
      <c r="M1440" s="340"/>
    </row>
    <row r="1441" spans="8:13">
      <c r="H1441" s="316"/>
      <c r="L1441" s="340"/>
      <c r="M1441" s="340"/>
    </row>
    <row r="1442" spans="8:13">
      <c r="H1442" s="316"/>
      <c r="L1442" s="340"/>
      <c r="M1442" s="340"/>
    </row>
    <row r="1443" spans="8:13">
      <c r="H1443" s="316"/>
      <c r="L1443" s="340"/>
      <c r="M1443" s="340"/>
    </row>
    <row r="1444" spans="8:13">
      <c r="H1444" s="316"/>
      <c r="L1444" s="340"/>
      <c r="M1444" s="340"/>
    </row>
    <row r="1445" spans="8:13">
      <c r="H1445" s="316"/>
      <c r="L1445" s="340"/>
      <c r="M1445" s="340"/>
    </row>
    <row r="1446" spans="8:13">
      <c r="H1446" s="316"/>
      <c r="L1446" s="340"/>
      <c r="M1446" s="340"/>
    </row>
    <row r="1447" spans="8:13">
      <c r="H1447" s="316"/>
      <c r="L1447" s="340"/>
      <c r="M1447" s="340"/>
    </row>
    <row r="1448" spans="8:13">
      <c r="H1448" s="316"/>
      <c r="L1448" s="340"/>
      <c r="M1448" s="340"/>
    </row>
    <row r="1449" spans="8:13">
      <c r="H1449" s="316"/>
      <c r="L1449" s="340"/>
      <c r="M1449" s="340"/>
    </row>
    <row r="1450" spans="8:13">
      <c r="H1450" s="316"/>
      <c r="L1450" s="340"/>
      <c r="M1450" s="340"/>
    </row>
    <row r="1451" spans="8:13">
      <c r="H1451" s="316"/>
      <c r="L1451" s="340"/>
      <c r="M1451" s="340"/>
    </row>
    <row r="1452" spans="8:13">
      <c r="H1452" s="316"/>
      <c r="L1452" s="340"/>
      <c r="M1452" s="340"/>
    </row>
    <row r="1453" spans="8:13">
      <c r="H1453" s="316"/>
      <c r="L1453" s="340"/>
      <c r="M1453" s="340"/>
    </row>
    <row r="1454" spans="8:13">
      <c r="H1454" s="316"/>
      <c r="L1454" s="340"/>
      <c r="M1454" s="340"/>
    </row>
    <row r="1455" spans="8:13">
      <c r="H1455" s="316"/>
      <c r="L1455" s="340"/>
      <c r="M1455" s="340"/>
    </row>
    <row r="1456" spans="8:13">
      <c r="H1456" s="316"/>
      <c r="L1456" s="340"/>
      <c r="M1456" s="340"/>
    </row>
    <row r="1457" spans="8:13">
      <c r="H1457" s="316"/>
      <c r="L1457" s="340"/>
      <c r="M1457" s="340"/>
    </row>
    <row r="1458" spans="8:13">
      <c r="H1458" s="316"/>
      <c r="L1458" s="340"/>
      <c r="M1458" s="340"/>
    </row>
    <row r="1459" spans="8:13">
      <c r="H1459" s="316"/>
      <c r="L1459" s="340"/>
      <c r="M1459" s="340"/>
    </row>
    <row r="1460" spans="8:13">
      <c r="H1460" s="316"/>
      <c r="L1460" s="340"/>
      <c r="M1460" s="340"/>
    </row>
    <row r="1461" spans="8:13">
      <c r="H1461" s="316"/>
      <c r="L1461" s="340"/>
      <c r="M1461" s="340"/>
    </row>
    <row r="1462" spans="8:13">
      <c r="H1462" s="316"/>
      <c r="L1462" s="340"/>
      <c r="M1462" s="340"/>
    </row>
    <row r="1463" spans="8:13">
      <c r="H1463" s="316"/>
      <c r="L1463" s="340"/>
      <c r="M1463" s="340"/>
    </row>
    <row r="1464" spans="8:13">
      <c r="H1464" s="316"/>
      <c r="L1464" s="340"/>
      <c r="M1464" s="340"/>
    </row>
    <row r="1465" spans="8:13">
      <c r="H1465" s="316"/>
      <c r="L1465" s="340"/>
      <c r="M1465" s="340"/>
    </row>
    <row r="1466" spans="8:13">
      <c r="H1466" s="316"/>
      <c r="L1466" s="340"/>
      <c r="M1466" s="340"/>
    </row>
    <row r="1467" spans="8:13">
      <c r="H1467" s="316"/>
      <c r="L1467" s="340"/>
      <c r="M1467" s="340"/>
    </row>
    <row r="1468" spans="8:13">
      <c r="H1468" s="316"/>
      <c r="L1468" s="340"/>
      <c r="M1468" s="340"/>
    </row>
    <row r="1469" spans="8:13">
      <c r="H1469" s="316"/>
      <c r="L1469" s="340"/>
      <c r="M1469" s="340"/>
    </row>
    <row r="1470" spans="8:13">
      <c r="H1470" s="316"/>
      <c r="L1470" s="340"/>
      <c r="M1470" s="340"/>
    </row>
    <row r="1471" spans="8:13">
      <c r="H1471" s="316"/>
      <c r="L1471" s="340"/>
      <c r="M1471" s="340"/>
    </row>
    <row r="1472" spans="8:13">
      <c r="H1472" s="316"/>
      <c r="L1472" s="340"/>
      <c r="M1472" s="340"/>
    </row>
    <row r="1473" spans="8:13">
      <c r="H1473" s="316"/>
      <c r="L1473" s="340"/>
      <c r="M1473" s="340"/>
    </row>
    <row r="1474" spans="8:13">
      <c r="H1474" s="316"/>
      <c r="L1474" s="340"/>
      <c r="M1474" s="340"/>
    </row>
    <row r="1475" spans="8:13">
      <c r="H1475" s="316"/>
      <c r="L1475" s="340"/>
      <c r="M1475" s="340"/>
    </row>
    <row r="1476" spans="8:13">
      <c r="H1476" s="316"/>
      <c r="L1476" s="340"/>
      <c r="M1476" s="340"/>
    </row>
    <row r="1477" spans="8:13">
      <c r="H1477" s="316"/>
      <c r="L1477" s="340"/>
      <c r="M1477" s="340"/>
    </row>
    <row r="1478" spans="8:13">
      <c r="H1478" s="316"/>
      <c r="L1478" s="340"/>
      <c r="M1478" s="340"/>
    </row>
    <row r="1479" spans="8:13">
      <c r="H1479" s="316"/>
      <c r="L1479" s="340"/>
      <c r="M1479" s="340"/>
    </row>
    <row r="1480" spans="8:13">
      <c r="H1480" s="316"/>
      <c r="L1480" s="340"/>
      <c r="M1480" s="340"/>
    </row>
    <row r="1481" spans="8:13">
      <c r="H1481" s="316"/>
      <c r="L1481" s="340"/>
      <c r="M1481" s="340"/>
    </row>
    <row r="1482" spans="8:13">
      <c r="H1482" s="316"/>
      <c r="L1482" s="340"/>
      <c r="M1482" s="340"/>
    </row>
    <row r="1483" spans="8:13">
      <c r="H1483" s="316"/>
      <c r="L1483" s="340"/>
      <c r="M1483" s="340"/>
    </row>
    <row r="1484" spans="8:13">
      <c r="H1484" s="316"/>
      <c r="L1484" s="340"/>
      <c r="M1484" s="340"/>
    </row>
    <row r="1485" spans="8:13">
      <c r="H1485" s="316"/>
      <c r="L1485" s="340"/>
      <c r="M1485" s="340"/>
    </row>
    <row r="1486" spans="8:13">
      <c r="H1486" s="316"/>
      <c r="L1486" s="340"/>
      <c r="M1486" s="340"/>
    </row>
    <row r="1487" spans="8:13">
      <c r="H1487" s="316"/>
      <c r="L1487" s="340"/>
      <c r="M1487" s="340"/>
    </row>
    <row r="1488" spans="8:13">
      <c r="H1488" s="316"/>
      <c r="L1488" s="340"/>
      <c r="M1488" s="340"/>
    </row>
    <row r="1489" spans="8:13">
      <c r="H1489" s="316"/>
      <c r="L1489" s="340"/>
      <c r="M1489" s="340"/>
    </row>
    <row r="1490" spans="8:13">
      <c r="H1490" s="316"/>
      <c r="L1490" s="340"/>
      <c r="M1490" s="340"/>
    </row>
    <row r="1491" spans="8:13">
      <c r="H1491" s="316"/>
      <c r="L1491" s="340"/>
      <c r="M1491" s="340"/>
    </row>
    <row r="1492" spans="8:13">
      <c r="H1492" s="316"/>
      <c r="L1492" s="340"/>
      <c r="M1492" s="340"/>
    </row>
    <row r="1493" spans="8:13">
      <c r="H1493" s="316"/>
      <c r="L1493" s="340"/>
      <c r="M1493" s="340"/>
    </row>
    <row r="1494" spans="8:13">
      <c r="H1494" s="316"/>
      <c r="L1494" s="340"/>
      <c r="M1494" s="340"/>
    </row>
    <row r="1495" spans="8:13">
      <c r="H1495" s="316"/>
      <c r="L1495" s="340"/>
      <c r="M1495" s="340"/>
    </row>
    <row r="1496" spans="8:13">
      <c r="H1496" s="316"/>
      <c r="L1496" s="340"/>
      <c r="M1496" s="340"/>
    </row>
    <row r="1497" spans="8:13">
      <c r="H1497" s="316"/>
      <c r="L1497" s="340"/>
      <c r="M1497" s="340"/>
    </row>
    <row r="1498" spans="8:13">
      <c r="H1498" s="316"/>
      <c r="L1498" s="340"/>
      <c r="M1498" s="340"/>
    </row>
    <row r="1499" spans="8:13">
      <c r="H1499" s="316"/>
      <c r="L1499" s="340"/>
      <c r="M1499" s="340"/>
    </row>
    <row r="1500" spans="8:13">
      <c r="H1500" s="316"/>
      <c r="L1500" s="340"/>
      <c r="M1500" s="340"/>
    </row>
    <row r="1501" spans="8:13">
      <c r="H1501" s="316"/>
      <c r="L1501" s="340"/>
      <c r="M1501" s="340"/>
    </row>
    <row r="1502" spans="8:13">
      <c r="H1502" s="316"/>
      <c r="L1502" s="340"/>
      <c r="M1502" s="340"/>
    </row>
    <row r="1503" spans="8:13">
      <c r="H1503" s="316"/>
      <c r="L1503" s="340"/>
      <c r="M1503" s="340"/>
    </row>
    <row r="1504" spans="8:13">
      <c r="H1504" s="316"/>
      <c r="L1504" s="340"/>
      <c r="M1504" s="340"/>
    </row>
    <row r="1505" spans="8:13">
      <c r="H1505" s="316"/>
      <c r="L1505" s="340"/>
      <c r="M1505" s="340"/>
    </row>
    <row r="1506" spans="8:13">
      <c r="H1506" s="316"/>
      <c r="L1506" s="340"/>
      <c r="M1506" s="340"/>
    </row>
    <row r="1507" spans="8:13">
      <c r="H1507" s="316"/>
      <c r="L1507" s="340"/>
      <c r="M1507" s="340"/>
    </row>
    <row r="1508" spans="8:13">
      <c r="H1508" s="316"/>
      <c r="L1508" s="340"/>
      <c r="M1508" s="340"/>
    </row>
    <row r="1509" spans="8:13">
      <c r="H1509" s="316"/>
      <c r="L1509" s="340"/>
      <c r="M1509" s="340"/>
    </row>
    <row r="1510" spans="8:13">
      <c r="H1510" s="316"/>
      <c r="L1510" s="340"/>
      <c r="M1510" s="340"/>
    </row>
    <row r="1511" spans="8:13">
      <c r="H1511" s="316"/>
      <c r="L1511" s="340"/>
      <c r="M1511" s="340"/>
    </row>
    <row r="1512" spans="8:13">
      <c r="H1512" s="316"/>
      <c r="L1512" s="340"/>
      <c r="M1512" s="340"/>
    </row>
    <row r="1513" spans="8:13">
      <c r="H1513" s="316"/>
      <c r="L1513" s="340"/>
      <c r="M1513" s="340"/>
    </row>
    <row r="1514" spans="8:13">
      <c r="H1514" s="316"/>
      <c r="L1514" s="340"/>
      <c r="M1514" s="340"/>
    </row>
    <row r="1515" spans="8:13">
      <c r="H1515" s="316"/>
      <c r="L1515" s="340"/>
      <c r="M1515" s="340"/>
    </row>
    <row r="1516" spans="8:13">
      <c r="H1516" s="316"/>
      <c r="L1516" s="340"/>
      <c r="M1516" s="340"/>
    </row>
    <row r="1517" spans="8:13">
      <c r="H1517" s="316"/>
      <c r="L1517" s="340"/>
      <c r="M1517" s="340"/>
    </row>
    <row r="1518" spans="8:13">
      <c r="H1518" s="316"/>
      <c r="L1518" s="340"/>
      <c r="M1518" s="340"/>
    </row>
    <row r="1519" spans="8:13">
      <c r="H1519" s="316"/>
      <c r="L1519" s="340"/>
      <c r="M1519" s="340"/>
    </row>
    <row r="1520" spans="8:13">
      <c r="H1520" s="316"/>
      <c r="L1520" s="340"/>
      <c r="M1520" s="340"/>
    </row>
    <row r="1521" spans="8:13">
      <c r="H1521" s="316"/>
      <c r="L1521" s="340"/>
      <c r="M1521" s="340"/>
    </row>
    <row r="1522" spans="8:13">
      <c r="H1522" s="316"/>
      <c r="L1522" s="340"/>
      <c r="M1522" s="340"/>
    </row>
    <row r="1523" spans="8:13">
      <c r="H1523" s="316"/>
      <c r="L1523" s="340"/>
      <c r="M1523" s="340"/>
    </row>
    <row r="1524" spans="8:13">
      <c r="H1524" s="316"/>
      <c r="L1524" s="340"/>
      <c r="M1524" s="340"/>
    </row>
    <row r="1525" spans="8:13">
      <c r="H1525" s="316"/>
      <c r="L1525" s="340"/>
      <c r="M1525" s="340"/>
    </row>
    <row r="1526" spans="8:13">
      <c r="H1526" s="316"/>
      <c r="L1526" s="340"/>
      <c r="M1526" s="340"/>
    </row>
    <row r="1527" spans="8:13">
      <c r="H1527" s="316"/>
      <c r="L1527" s="340"/>
      <c r="M1527" s="340"/>
    </row>
    <row r="1528" spans="8:13">
      <c r="H1528" s="316"/>
      <c r="L1528" s="340"/>
      <c r="M1528" s="340"/>
    </row>
    <row r="1529" spans="8:13">
      <c r="H1529" s="316"/>
      <c r="L1529" s="340"/>
      <c r="M1529" s="340"/>
    </row>
    <row r="1530" spans="8:13">
      <c r="H1530" s="316"/>
      <c r="L1530" s="340"/>
      <c r="M1530" s="340"/>
    </row>
    <row r="1531" spans="8:13">
      <c r="H1531" s="316"/>
      <c r="L1531" s="340"/>
      <c r="M1531" s="340"/>
    </row>
    <row r="1532" spans="8:13">
      <c r="H1532" s="316"/>
      <c r="L1532" s="340"/>
      <c r="M1532" s="340"/>
    </row>
    <row r="1533" spans="8:13">
      <c r="H1533" s="316"/>
      <c r="L1533" s="340"/>
      <c r="M1533" s="340"/>
    </row>
    <row r="1534" spans="8:13">
      <c r="H1534" s="316"/>
      <c r="L1534" s="340"/>
      <c r="M1534" s="340"/>
    </row>
    <row r="1535" spans="8:13">
      <c r="H1535" s="316"/>
      <c r="L1535" s="340"/>
      <c r="M1535" s="340"/>
    </row>
    <row r="1536" spans="8:13">
      <c r="H1536" s="316"/>
      <c r="L1536" s="340"/>
      <c r="M1536" s="340"/>
    </row>
    <row r="1537" spans="8:13">
      <c r="H1537" s="316"/>
      <c r="L1537" s="340"/>
      <c r="M1537" s="340"/>
    </row>
    <row r="1538" spans="8:13">
      <c r="H1538" s="316"/>
      <c r="L1538" s="340"/>
      <c r="M1538" s="340"/>
    </row>
    <row r="1539" spans="8:13">
      <c r="H1539" s="316"/>
      <c r="L1539" s="340"/>
      <c r="M1539" s="340"/>
    </row>
    <row r="1540" spans="8:13">
      <c r="H1540" s="316"/>
      <c r="L1540" s="340"/>
      <c r="M1540" s="340"/>
    </row>
    <row r="1541" spans="8:13">
      <c r="H1541" s="316"/>
      <c r="L1541" s="340"/>
      <c r="M1541" s="340"/>
    </row>
    <row r="1542" spans="8:13">
      <c r="H1542" s="316"/>
      <c r="L1542" s="340"/>
      <c r="M1542" s="340"/>
    </row>
    <row r="1543" spans="8:13">
      <c r="H1543" s="316"/>
      <c r="L1543" s="340"/>
      <c r="M1543" s="340"/>
    </row>
    <row r="1544" spans="8:13">
      <c r="H1544" s="316"/>
      <c r="L1544" s="340"/>
      <c r="M1544" s="340"/>
    </row>
    <row r="1545" spans="8:13">
      <c r="H1545" s="316"/>
      <c r="L1545" s="340"/>
      <c r="M1545" s="340"/>
    </row>
    <row r="1546" spans="8:13">
      <c r="H1546" s="316"/>
      <c r="L1546" s="340"/>
      <c r="M1546" s="340"/>
    </row>
    <row r="1547" spans="8:13">
      <c r="H1547" s="316"/>
      <c r="L1547" s="340"/>
      <c r="M1547" s="340"/>
    </row>
    <row r="1548" spans="8:13">
      <c r="H1548" s="316"/>
      <c r="L1548" s="340"/>
      <c r="M1548" s="340"/>
    </row>
    <row r="1549" spans="8:13">
      <c r="H1549" s="316"/>
      <c r="L1549" s="340"/>
      <c r="M1549" s="340"/>
    </row>
    <row r="1550" spans="8:13">
      <c r="H1550" s="316"/>
      <c r="L1550" s="340"/>
      <c r="M1550" s="340"/>
    </row>
    <row r="1551" spans="8:13">
      <c r="H1551" s="316"/>
      <c r="L1551" s="340"/>
      <c r="M1551" s="340"/>
    </row>
    <row r="1552" spans="8:13">
      <c r="H1552" s="316"/>
      <c r="L1552" s="340"/>
      <c r="M1552" s="340"/>
    </row>
    <row r="1553" spans="8:13">
      <c r="H1553" s="316"/>
      <c r="L1553" s="340"/>
      <c r="M1553" s="340"/>
    </row>
    <row r="1554" spans="8:13">
      <c r="H1554" s="316"/>
      <c r="L1554" s="340"/>
      <c r="M1554" s="340"/>
    </row>
    <row r="1555" spans="8:13">
      <c r="H1555" s="316"/>
      <c r="L1555" s="340"/>
      <c r="M1555" s="340"/>
    </row>
    <row r="1556" spans="8:13">
      <c r="H1556" s="316"/>
      <c r="L1556" s="340"/>
      <c r="M1556" s="340"/>
    </row>
    <row r="1557" spans="8:13">
      <c r="H1557" s="316"/>
      <c r="L1557" s="340"/>
      <c r="M1557" s="340"/>
    </row>
    <row r="1558" spans="8:13">
      <c r="H1558" s="316"/>
      <c r="L1558" s="340"/>
      <c r="M1558" s="340"/>
    </row>
    <row r="1559" spans="8:13">
      <c r="H1559" s="316"/>
      <c r="L1559" s="340"/>
      <c r="M1559" s="340"/>
    </row>
    <row r="1560" spans="8:13">
      <c r="H1560" s="316"/>
      <c r="L1560" s="340"/>
      <c r="M1560" s="340"/>
    </row>
    <row r="1561" spans="8:13">
      <c r="H1561" s="316"/>
      <c r="L1561" s="340"/>
      <c r="M1561" s="340"/>
    </row>
    <row r="1562" spans="8:13">
      <c r="H1562" s="316"/>
      <c r="L1562" s="340"/>
      <c r="M1562" s="340"/>
    </row>
    <row r="1563" spans="8:13">
      <c r="H1563" s="316"/>
      <c r="L1563" s="340"/>
      <c r="M1563" s="340"/>
    </row>
    <row r="1564" spans="8:13">
      <c r="H1564" s="316"/>
      <c r="L1564" s="340"/>
      <c r="M1564" s="340"/>
    </row>
    <row r="1565" spans="8:13">
      <c r="H1565" s="316"/>
      <c r="L1565" s="340"/>
      <c r="M1565" s="340"/>
    </row>
    <row r="1566" spans="8:13">
      <c r="H1566" s="316"/>
      <c r="L1566" s="340"/>
      <c r="M1566" s="340"/>
    </row>
    <row r="1567" spans="8:13">
      <c r="H1567" s="316"/>
      <c r="L1567" s="340"/>
      <c r="M1567" s="340"/>
    </row>
    <row r="1568" spans="8:13">
      <c r="H1568" s="316"/>
      <c r="L1568" s="340"/>
      <c r="M1568" s="340"/>
    </row>
    <row r="1569" spans="8:13">
      <c r="H1569" s="316"/>
      <c r="L1569" s="340"/>
      <c r="M1569" s="340"/>
    </row>
    <row r="1570" spans="8:13">
      <c r="H1570" s="316"/>
      <c r="L1570" s="340"/>
      <c r="M1570" s="340"/>
    </row>
    <row r="1571" spans="8:13">
      <c r="H1571" s="316"/>
      <c r="L1571" s="340"/>
      <c r="M1571" s="340"/>
    </row>
    <row r="1572" spans="8:13">
      <c r="H1572" s="316"/>
      <c r="L1572" s="340"/>
      <c r="M1572" s="340"/>
    </row>
    <row r="1573" spans="8:13">
      <c r="H1573" s="316"/>
      <c r="L1573" s="340"/>
      <c r="M1573" s="340"/>
    </row>
    <row r="1574" spans="8:13">
      <c r="H1574" s="316"/>
      <c r="L1574" s="340"/>
      <c r="M1574" s="340"/>
    </row>
    <row r="1575" spans="8:13">
      <c r="H1575" s="316"/>
      <c r="L1575" s="340"/>
      <c r="M1575" s="340"/>
    </row>
    <row r="1576" spans="8:13">
      <c r="H1576" s="316"/>
      <c r="L1576" s="340"/>
      <c r="M1576" s="340"/>
    </row>
    <row r="1577" spans="8:13">
      <c r="H1577" s="316"/>
      <c r="L1577" s="340"/>
      <c r="M1577" s="340"/>
    </row>
    <row r="1578" spans="8:13">
      <c r="H1578" s="316"/>
      <c r="L1578" s="340"/>
      <c r="M1578" s="340"/>
    </row>
    <row r="1579" spans="8:13">
      <c r="H1579" s="316"/>
      <c r="L1579" s="340"/>
      <c r="M1579" s="340"/>
    </row>
    <row r="1580" spans="8:13">
      <c r="H1580" s="316"/>
      <c r="L1580" s="340"/>
      <c r="M1580" s="340"/>
    </row>
    <row r="1581" spans="8:13">
      <c r="H1581" s="316"/>
      <c r="L1581" s="340"/>
      <c r="M1581" s="340"/>
    </row>
    <row r="1582" spans="8:13">
      <c r="H1582" s="316"/>
      <c r="L1582" s="340"/>
      <c r="M1582" s="340"/>
    </row>
    <row r="1583" spans="8:13">
      <c r="H1583" s="316"/>
      <c r="L1583" s="340"/>
      <c r="M1583" s="340"/>
    </row>
    <row r="1584" spans="8:13">
      <c r="H1584" s="316"/>
      <c r="L1584" s="340"/>
      <c r="M1584" s="340"/>
    </row>
    <row r="1585" spans="8:13">
      <c r="H1585" s="316"/>
      <c r="L1585" s="340"/>
      <c r="M1585" s="340"/>
    </row>
    <row r="1586" spans="8:13">
      <c r="H1586" s="316"/>
      <c r="L1586" s="340"/>
      <c r="M1586" s="340"/>
    </row>
    <row r="1587" spans="8:13">
      <c r="H1587" s="316"/>
      <c r="L1587" s="340"/>
      <c r="M1587" s="340"/>
    </row>
    <row r="1588" spans="8:13">
      <c r="H1588" s="316"/>
      <c r="L1588" s="340"/>
      <c r="M1588" s="340"/>
    </row>
    <row r="1589" spans="8:13">
      <c r="H1589" s="316"/>
      <c r="L1589" s="340"/>
      <c r="M1589" s="340"/>
    </row>
    <row r="1590" spans="8:13">
      <c r="H1590" s="316"/>
      <c r="L1590" s="340"/>
      <c r="M1590" s="340"/>
    </row>
    <row r="1591" spans="8:13">
      <c r="H1591" s="316"/>
      <c r="L1591" s="340"/>
      <c r="M1591" s="340"/>
    </row>
    <row r="1592" spans="8:13">
      <c r="H1592" s="316"/>
      <c r="L1592" s="340"/>
      <c r="M1592" s="340"/>
    </row>
    <row r="1593" spans="8:13">
      <c r="H1593" s="316"/>
      <c r="L1593" s="340"/>
      <c r="M1593" s="340"/>
    </row>
    <row r="1594" spans="8:13">
      <c r="H1594" s="316"/>
      <c r="L1594" s="340"/>
      <c r="M1594" s="340"/>
    </row>
    <row r="1595" spans="8:13">
      <c r="H1595" s="316"/>
      <c r="L1595" s="340"/>
      <c r="M1595" s="340"/>
    </row>
    <row r="1596" spans="8:13">
      <c r="H1596" s="316"/>
      <c r="L1596" s="340"/>
      <c r="M1596" s="340"/>
    </row>
    <row r="1597" spans="8:13">
      <c r="H1597" s="316"/>
      <c r="L1597" s="340"/>
      <c r="M1597" s="340"/>
    </row>
    <row r="1598" spans="8:13">
      <c r="H1598" s="316"/>
      <c r="L1598" s="340"/>
      <c r="M1598" s="340"/>
    </row>
    <row r="1599" spans="8:13">
      <c r="H1599" s="316"/>
      <c r="L1599" s="340"/>
      <c r="M1599" s="340"/>
    </row>
    <row r="1600" spans="8:13">
      <c r="H1600" s="316"/>
      <c r="L1600" s="340"/>
      <c r="M1600" s="340"/>
    </row>
    <row r="1601" spans="8:13">
      <c r="H1601" s="316"/>
      <c r="L1601" s="340"/>
      <c r="M1601" s="340"/>
    </row>
    <row r="1602" spans="8:13">
      <c r="H1602" s="316"/>
      <c r="L1602" s="340"/>
      <c r="M1602" s="340"/>
    </row>
    <row r="1603" spans="8:13">
      <c r="H1603" s="316"/>
      <c r="L1603" s="340"/>
      <c r="M1603" s="340"/>
    </row>
    <row r="1604" spans="8:13">
      <c r="H1604" s="316"/>
      <c r="L1604" s="340"/>
      <c r="M1604" s="340"/>
    </row>
    <row r="1605" spans="8:13">
      <c r="H1605" s="316"/>
      <c r="L1605" s="340"/>
      <c r="M1605" s="340"/>
    </row>
    <row r="1606" spans="8:13">
      <c r="H1606" s="316"/>
      <c r="L1606" s="340"/>
      <c r="M1606" s="340"/>
    </row>
    <row r="1607" spans="8:13">
      <c r="H1607" s="316"/>
      <c r="L1607" s="340"/>
      <c r="M1607" s="340"/>
    </row>
    <row r="1608" spans="8:13">
      <c r="H1608" s="316"/>
      <c r="L1608" s="340"/>
      <c r="M1608" s="340"/>
    </row>
    <row r="1609" spans="8:13">
      <c r="H1609" s="316"/>
      <c r="L1609" s="340"/>
      <c r="M1609" s="340"/>
    </row>
    <row r="1610" spans="8:13">
      <c r="H1610" s="316"/>
      <c r="L1610" s="340"/>
      <c r="M1610" s="340"/>
    </row>
    <row r="1611" spans="8:13">
      <c r="H1611" s="316"/>
      <c r="L1611" s="340"/>
      <c r="M1611" s="340"/>
    </row>
    <row r="1612" spans="8:13">
      <c r="H1612" s="316"/>
      <c r="L1612" s="340"/>
      <c r="M1612" s="340"/>
    </row>
    <row r="1613" spans="8:13">
      <c r="H1613" s="316"/>
      <c r="L1613" s="340"/>
      <c r="M1613" s="340"/>
    </row>
    <row r="1614" spans="8:13">
      <c r="H1614" s="316"/>
      <c r="L1614" s="340"/>
      <c r="M1614" s="340"/>
    </row>
    <row r="1615" spans="8:13">
      <c r="H1615" s="316"/>
      <c r="L1615" s="340"/>
      <c r="M1615" s="340"/>
    </row>
    <row r="1616" spans="8:13">
      <c r="H1616" s="316"/>
      <c r="L1616" s="340"/>
      <c r="M1616" s="340"/>
    </row>
    <row r="1617" spans="8:13">
      <c r="H1617" s="316"/>
      <c r="L1617" s="340"/>
      <c r="M1617" s="340"/>
    </row>
    <row r="1618" spans="8:13">
      <c r="H1618" s="316"/>
      <c r="L1618" s="340"/>
      <c r="M1618" s="340"/>
    </row>
    <row r="1619" spans="8:13">
      <c r="H1619" s="316"/>
      <c r="L1619" s="340"/>
      <c r="M1619" s="340"/>
    </row>
    <row r="1620" spans="8:13">
      <c r="H1620" s="316"/>
      <c r="L1620" s="340"/>
      <c r="M1620" s="340"/>
    </row>
    <row r="1621" spans="8:13">
      <c r="H1621" s="316"/>
      <c r="L1621" s="340"/>
      <c r="M1621" s="340"/>
    </row>
    <row r="1622" spans="8:13">
      <c r="H1622" s="316"/>
      <c r="L1622" s="340"/>
      <c r="M1622" s="340"/>
    </row>
    <row r="1623" spans="8:13">
      <c r="H1623" s="316"/>
      <c r="L1623" s="340"/>
      <c r="M1623" s="340"/>
    </row>
    <row r="1624" spans="8:13">
      <c r="H1624" s="316"/>
      <c r="L1624" s="340"/>
      <c r="M1624" s="340"/>
    </row>
    <row r="1625" spans="8:13">
      <c r="H1625" s="316"/>
      <c r="L1625" s="340"/>
      <c r="M1625" s="340"/>
    </row>
    <row r="1626" spans="8:13">
      <c r="H1626" s="316"/>
      <c r="L1626" s="340"/>
      <c r="M1626" s="340"/>
    </row>
    <row r="1627" spans="8:13">
      <c r="H1627" s="316"/>
      <c r="L1627" s="340"/>
      <c r="M1627" s="340"/>
    </row>
    <row r="1628" spans="8:13">
      <c r="H1628" s="316"/>
      <c r="L1628" s="340"/>
      <c r="M1628" s="340"/>
    </row>
    <row r="1629" spans="8:13">
      <c r="H1629" s="316"/>
      <c r="L1629" s="340"/>
      <c r="M1629" s="340"/>
    </row>
    <row r="1630" spans="8:13">
      <c r="H1630" s="316"/>
      <c r="L1630" s="340"/>
      <c r="M1630" s="340"/>
    </row>
    <row r="1631" spans="8:13">
      <c r="H1631" s="316"/>
      <c r="L1631" s="340"/>
      <c r="M1631" s="340"/>
    </row>
    <row r="1632" spans="8:13">
      <c r="H1632" s="316"/>
      <c r="L1632" s="340"/>
      <c r="M1632" s="340"/>
    </row>
    <row r="1633" spans="8:13">
      <c r="H1633" s="316"/>
      <c r="L1633" s="340"/>
      <c r="M1633" s="340"/>
    </row>
    <row r="1634" spans="8:13">
      <c r="H1634" s="316"/>
      <c r="L1634" s="340"/>
      <c r="M1634" s="340"/>
    </row>
    <row r="1635" spans="8:13">
      <c r="H1635" s="316"/>
      <c r="L1635" s="340"/>
      <c r="M1635" s="340"/>
    </row>
    <row r="1636" spans="8:13">
      <c r="H1636" s="316"/>
      <c r="L1636" s="340"/>
      <c r="M1636" s="340"/>
    </row>
    <row r="1637" spans="8:13">
      <c r="H1637" s="316"/>
      <c r="L1637" s="340"/>
      <c r="M1637" s="340"/>
    </row>
    <row r="1638" spans="8:13">
      <c r="H1638" s="316"/>
      <c r="L1638" s="340"/>
      <c r="M1638" s="340"/>
    </row>
    <row r="1639" spans="8:13">
      <c r="H1639" s="316"/>
      <c r="L1639" s="340"/>
      <c r="M1639" s="340"/>
    </row>
    <row r="1640" spans="8:13">
      <c r="H1640" s="316"/>
      <c r="L1640" s="340"/>
      <c r="M1640" s="340"/>
    </row>
    <row r="1641" spans="8:13">
      <c r="H1641" s="316"/>
      <c r="L1641" s="340"/>
      <c r="M1641" s="340"/>
    </row>
    <row r="1642" spans="8:13">
      <c r="H1642" s="316"/>
      <c r="L1642" s="340"/>
      <c r="M1642" s="340"/>
    </row>
    <row r="1643" spans="8:13">
      <c r="H1643" s="316"/>
      <c r="L1643" s="340"/>
      <c r="M1643" s="340"/>
    </row>
    <row r="1644" spans="8:13">
      <c r="H1644" s="316"/>
      <c r="L1644" s="340"/>
      <c r="M1644" s="340"/>
    </row>
    <row r="1645" spans="8:13">
      <c r="H1645" s="316"/>
      <c r="L1645" s="340"/>
      <c r="M1645" s="340"/>
    </row>
    <row r="1646" spans="8:13">
      <c r="H1646" s="316"/>
      <c r="L1646" s="340"/>
      <c r="M1646" s="340"/>
    </row>
    <row r="1647" spans="8:13">
      <c r="H1647" s="316"/>
      <c r="L1647" s="340"/>
      <c r="M1647" s="340"/>
    </row>
    <row r="1648" spans="8:13">
      <c r="H1648" s="316"/>
      <c r="L1648" s="340"/>
      <c r="M1648" s="340"/>
    </row>
    <row r="1649" spans="8:13">
      <c r="H1649" s="316"/>
      <c r="L1649" s="340"/>
      <c r="M1649" s="340"/>
    </row>
    <row r="1650" spans="8:13">
      <c r="H1650" s="316"/>
      <c r="L1650" s="340"/>
      <c r="M1650" s="340"/>
    </row>
    <row r="1651" spans="8:13">
      <c r="H1651" s="316"/>
      <c r="L1651" s="340"/>
      <c r="M1651" s="340"/>
    </row>
    <row r="1652" spans="8:13">
      <c r="H1652" s="316"/>
      <c r="L1652" s="340"/>
      <c r="M1652" s="340"/>
    </row>
    <row r="1653" spans="8:13">
      <c r="H1653" s="316"/>
      <c r="L1653" s="340"/>
      <c r="M1653" s="340"/>
    </row>
    <row r="1654" spans="8:13">
      <c r="H1654" s="316"/>
      <c r="L1654" s="340"/>
      <c r="M1654" s="340"/>
    </row>
    <row r="1655" spans="8:13">
      <c r="H1655" s="316"/>
      <c r="L1655" s="340"/>
      <c r="M1655" s="340"/>
    </row>
    <row r="1656" spans="8:13">
      <c r="H1656" s="316"/>
      <c r="L1656" s="340"/>
      <c r="M1656" s="340"/>
    </row>
    <row r="1657" spans="8:13">
      <c r="H1657" s="316"/>
      <c r="L1657" s="340"/>
      <c r="M1657" s="340"/>
    </row>
    <row r="1658" spans="8:13">
      <c r="H1658" s="316"/>
      <c r="L1658" s="340"/>
      <c r="M1658" s="340"/>
    </row>
    <row r="1659" spans="8:13">
      <c r="H1659" s="316"/>
      <c r="L1659" s="340"/>
      <c r="M1659" s="340"/>
    </row>
    <row r="1660" spans="8:13">
      <c r="H1660" s="316"/>
      <c r="L1660" s="340"/>
      <c r="M1660" s="340"/>
    </row>
    <row r="1661" spans="8:13">
      <c r="H1661" s="316"/>
      <c r="L1661" s="340"/>
      <c r="M1661" s="340"/>
    </row>
    <row r="1662" spans="8:13">
      <c r="H1662" s="316"/>
      <c r="L1662" s="340"/>
      <c r="M1662" s="340"/>
    </row>
    <row r="1663" spans="8:13">
      <c r="H1663" s="316"/>
      <c r="L1663" s="340"/>
      <c r="M1663" s="340"/>
    </row>
    <row r="1664" spans="8:13">
      <c r="H1664" s="316"/>
      <c r="L1664" s="340"/>
      <c r="M1664" s="340"/>
    </row>
    <row r="1665" spans="8:13">
      <c r="H1665" s="316"/>
      <c r="L1665" s="340"/>
      <c r="M1665" s="340"/>
    </row>
    <row r="1666" spans="8:13">
      <c r="H1666" s="316"/>
      <c r="L1666" s="340"/>
      <c r="M1666" s="340"/>
    </row>
    <row r="1667" spans="8:13">
      <c r="H1667" s="316"/>
      <c r="L1667" s="340"/>
      <c r="M1667" s="340"/>
    </row>
    <row r="1668" spans="8:13">
      <c r="H1668" s="316"/>
      <c r="L1668" s="340"/>
      <c r="M1668" s="340"/>
    </row>
    <row r="1669" spans="8:13">
      <c r="H1669" s="316"/>
      <c r="L1669" s="340"/>
      <c r="M1669" s="340"/>
    </row>
    <row r="1670" spans="8:13">
      <c r="H1670" s="316"/>
      <c r="L1670" s="340"/>
      <c r="M1670" s="340"/>
    </row>
    <row r="1671" spans="8:13">
      <c r="H1671" s="316"/>
      <c r="L1671" s="340"/>
      <c r="M1671" s="340"/>
    </row>
    <row r="1672" spans="8:13">
      <c r="H1672" s="316"/>
      <c r="L1672" s="340"/>
      <c r="M1672" s="340"/>
    </row>
    <row r="1673" spans="8:13">
      <c r="H1673" s="316"/>
      <c r="L1673" s="340"/>
      <c r="M1673" s="340"/>
    </row>
    <row r="1674" spans="8:13">
      <c r="H1674" s="316"/>
      <c r="L1674" s="340"/>
      <c r="M1674" s="340"/>
    </row>
    <row r="1675" spans="8:13">
      <c r="H1675" s="316"/>
      <c r="L1675" s="340"/>
      <c r="M1675" s="340"/>
    </row>
    <row r="1676" spans="8:13">
      <c r="H1676" s="316"/>
      <c r="L1676" s="340"/>
      <c r="M1676" s="340"/>
    </row>
    <row r="1677" spans="8:13">
      <c r="H1677" s="316"/>
      <c r="L1677" s="340"/>
      <c r="M1677" s="340"/>
    </row>
    <row r="1678" spans="8:13">
      <c r="H1678" s="316"/>
      <c r="L1678" s="340"/>
      <c r="M1678" s="340"/>
    </row>
    <row r="1679" spans="8:13">
      <c r="H1679" s="316"/>
      <c r="L1679" s="340"/>
      <c r="M1679" s="340"/>
    </row>
    <row r="1680" spans="8:13">
      <c r="H1680" s="316"/>
      <c r="L1680" s="340"/>
      <c r="M1680" s="340"/>
    </row>
    <row r="1681" spans="8:13">
      <c r="H1681" s="316"/>
      <c r="L1681" s="340"/>
      <c r="M1681" s="340"/>
    </row>
    <row r="1682" spans="8:13">
      <c r="H1682" s="316"/>
      <c r="L1682" s="340"/>
      <c r="M1682" s="340"/>
    </row>
    <row r="1683" spans="8:13">
      <c r="H1683" s="316"/>
      <c r="L1683" s="340"/>
      <c r="M1683" s="340"/>
    </row>
    <row r="1684" spans="8:13">
      <c r="H1684" s="316"/>
      <c r="L1684" s="340"/>
      <c r="M1684" s="340"/>
    </row>
    <row r="1685" spans="8:13">
      <c r="H1685" s="316"/>
      <c r="L1685" s="340"/>
      <c r="M1685" s="340"/>
    </row>
    <row r="1686" spans="8:13">
      <c r="H1686" s="316"/>
      <c r="L1686" s="340"/>
      <c r="M1686" s="340"/>
    </row>
    <row r="1687" spans="8:13">
      <c r="H1687" s="316"/>
      <c r="L1687" s="340"/>
      <c r="M1687" s="340"/>
    </row>
    <row r="1688" spans="8:13">
      <c r="H1688" s="316"/>
      <c r="L1688" s="340"/>
      <c r="M1688" s="340"/>
    </row>
    <row r="1689" spans="8:13">
      <c r="H1689" s="316"/>
      <c r="L1689" s="340"/>
      <c r="M1689" s="340"/>
    </row>
    <row r="1690" spans="8:13">
      <c r="H1690" s="316"/>
      <c r="L1690" s="340"/>
      <c r="M1690" s="340"/>
    </row>
    <row r="1691" spans="8:13">
      <c r="H1691" s="316"/>
      <c r="L1691" s="340"/>
      <c r="M1691" s="340"/>
    </row>
    <row r="1692" spans="8:13">
      <c r="H1692" s="316"/>
      <c r="L1692" s="340"/>
      <c r="M1692" s="340"/>
    </row>
    <row r="1693" spans="8:13">
      <c r="H1693" s="316"/>
      <c r="L1693" s="340"/>
      <c r="M1693" s="340"/>
    </row>
    <row r="1694" spans="8:13">
      <c r="H1694" s="316"/>
      <c r="L1694" s="340"/>
      <c r="M1694" s="340"/>
    </row>
    <row r="1695" spans="8:13">
      <c r="H1695" s="316"/>
      <c r="L1695" s="340"/>
      <c r="M1695" s="340"/>
    </row>
    <row r="1696" spans="8:13">
      <c r="H1696" s="316"/>
      <c r="L1696" s="340"/>
      <c r="M1696" s="340"/>
    </row>
    <row r="1697" spans="8:13">
      <c r="H1697" s="316"/>
      <c r="L1697" s="340"/>
      <c r="M1697" s="340"/>
    </row>
    <row r="1698" spans="8:13">
      <c r="H1698" s="316"/>
      <c r="L1698" s="340"/>
      <c r="M1698" s="340"/>
    </row>
    <row r="1699" spans="8:13">
      <c r="H1699" s="316"/>
      <c r="L1699" s="340"/>
      <c r="M1699" s="340"/>
    </row>
    <row r="1700" spans="8:13">
      <c r="H1700" s="316"/>
      <c r="L1700" s="340"/>
      <c r="M1700" s="340"/>
    </row>
    <row r="1701" spans="8:13">
      <c r="H1701" s="316"/>
      <c r="L1701" s="340"/>
      <c r="M1701" s="340"/>
    </row>
    <row r="1702" spans="8:13">
      <c r="H1702" s="316"/>
      <c r="L1702" s="340"/>
      <c r="M1702" s="340"/>
    </row>
    <row r="1703" spans="8:13">
      <c r="H1703" s="316"/>
      <c r="L1703" s="340"/>
      <c r="M1703" s="340"/>
    </row>
    <row r="1704" spans="8:13">
      <c r="H1704" s="316"/>
      <c r="L1704" s="340"/>
      <c r="M1704" s="340"/>
    </row>
    <row r="1705" spans="8:13">
      <c r="H1705" s="316"/>
      <c r="L1705" s="340"/>
      <c r="M1705" s="340"/>
    </row>
    <row r="1706" spans="8:13">
      <c r="H1706" s="316"/>
      <c r="L1706" s="340"/>
      <c r="M1706" s="340"/>
    </row>
    <row r="1707" spans="8:13">
      <c r="H1707" s="316"/>
      <c r="L1707" s="340"/>
      <c r="M1707" s="340"/>
    </row>
    <row r="1708" spans="8:13">
      <c r="H1708" s="316"/>
      <c r="L1708" s="340"/>
      <c r="M1708" s="340"/>
    </row>
    <row r="1709" spans="8:13">
      <c r="H1709" s="316"/>
      <c r="L1709" s="340"/>
      <c r="M1709" s="340"/>
    </row>
    <row r="1710" spans="8:13">
      <c r="H1710" s="316"/>
      <c r="L1710" s="340"/>
      <c r="M1710" s="340"/>
    </row>
    <row r="1711" spans="8:13">
      <c r="H1711" s="316"/>
      <c r="L1711" s="340"/>
      <c r="M1711" s="340"/>
    </row>
    <row r="1712" spans="8:13">
      <c r="H1712" s="316"/>
      <c r="L1712" s="340"/>
      <c r="M1712" s="340"/>
    </row>
    <row r="1713" spans="8:13">
      <c r="H1713" s="316"/>
      <c r="L1713" s="340"/>
      <c r="M1713" s="340"/>
    </row>
    <row r="1714" spans="8:13">
      <c r="H1714" s="316"/>
      <c r="L1714" s="340"/>
      <c r="M1714" s="340"/>
    </row>
    <row r="1715" spans="8:13">
      <c r="H1715" s="316"/>
      <c r="L1715" s="340"/>
      <c r="M1715" s="340"/>
    </row>
    <row r="1716" spans="8:13">
      <c r="H1716" s="316"/>
      <c r="L1716" s="340"/>
      <c r="M1716" s="340"/>
    </row>
    <row r="1717" spans="8:13">
      <c r="H1717" s="316"/>
      <c r="L1717" s="340"/>
      <c r="M1717" s="340"/>
    </row>
    <row r="1718" spans="8:13">
      <c r="H1718" s="316"/>
      <c r="L1718" s="340"/>
      <c r="M1718" s="340"/>
    </row>
    <row r="1719" spans="8:13">
      <c r="H1719" s="316"/>
      <c r="L1719" s="340"/>
      <c r="M1719" s="340"/>
    </row>
    <row r="1720" spans="8:13">
      <c r="H1720" s="316"/>
      <c r="L1720" s="340"/>
      <c r="M1720" s="340"/>
    </row>
    <row r="1721" spans="8:13">
      <c r="H1721" s="316"/>
      <c r="L1721" s="340"/>
      <c r="M1721" s="340"/>
    </row>
    <row r="1722" spans="8:13">
      <c r="H1722" s="316"/>
      <c r="L1722" s="340"/>
      <c r="M1722" s="340"/>
    </row>
    <row r="1723" spans="8:13">
      <c r="H1723" s="316"/>
      <c r="L1723" s="340"/>
      <c r="M1723" s="340"/>
    </row>
    <row r="1724" spans="8:13">
      <c r="H1724" s="316"/>
      <c r="L1724" s="340"/>
      <c r="M1724" s="340"/>
    </row>
    <row r="1725" spans="8:13">
      <c r="H1725" s="316"/>
      <c r="L1725" s="340"/>
      <c r="M1725" s="340"/>
    </row>
    <row r="1726" spans="8:13">
      <c r="H1726" s="316"/>
      <c r="L1726" s="340"/>
      <c r="M1726" s="340"/>
    </row>
    <row r="1727" spans="8:13">
      <c r="H1727" s="316"/>
      <c r="L1727" s="340"/>
      <c r="M1727" s="340"/>
    </row>
    <row r="1728" spans="8:13">
      <c r="H1728" s="316"/>
      <c r="L1728" s="340"/>
      <c r="M1728" s="340"/>
    </row>
    <row r="1729" spans="8:13">
      <c r="H1729" s="316"/>
      <c r="L1729" s="340"/>
      <c r="M1729" s="340"/>
    </row>
    <row r="1730" spans="8:13">
      <c r="H1730" s="316"/>
      <c r="L1730" s="340"/>
      <c r="M1730" s="340"/>
    </row>
    <row r="1731" spans="8:13">
      <c r="H1731" s="316"/>
      <c r="L1731" s="340"/>
      <c r="M1731" s="340"/>
    </row>
    <row r="1732" spans="8:13">
      <c r="H1732" s="316"/>
      <c r="L1732" s="340"/>
      <c r="M1732" s="340"/>
    </row>
    <row r="1733" spans="8:13">
      <c r="H1733" s="316"/>
      <c r="L1733" s="340"/>
      <c r="M1733" s="340"/>
    </row>
    <row r="1734" spans="8:13">
      <c r="H1734" s="316"/>
      <c r="L1734" s="340"/>
      <c r="M1734" s="340"/>
    </row>
    <row r="1735" spans="8:13">
      <c r="H1735" s="316"/>
      <c r="L1735" s="340"/>
      <c r="M1735" s="340"/>
    </row>
    <row r="1736" spans="8:13">
      <c r="H1736" s="316"/>
      <c r="L1736" s="340"/>
      <c r="M1736" s="340"/>
    </row>
    <row r="1737" spans="8:13">
      <c r="H1737" s="316"/>
      <c r="L1737" s="340"/>
      <c r="M1737" s="340"/>
    </row>
    <row r="1738" spans="8:13">
      <c r="H1738" s="316"/>
      <c r="L1738" s="340"/>
      <c r="M1738" s="340"/>
    </row>
    <row r="1739" spans="8:13">
      <c r="H1739" s="316"/>
      <c r="L1739" s="340"/>
      <c r="M1739" s="340"/>
    </row>
    <row r="1740" spans="8:13">
      <c r="H1740" s="316"/>
      <c r="L1740" s="340"/>
      <c r="M1740" s="340"/>
    </row>
    <row r="1741" spans="8:13">
      <c r="H1741" s="316"/>
      <c r="L1741" s="340"/>
      <c r="M1741" s="340"/>
    </row>
    <row r="1742" spans="8:13">
      <c r="H1742" s="316"/>
      <c r="L1742" s="340"/>
      <c r="M1742" s="340"/>
    </row>
    <row r="1743" spans="8:13">
      <c r="H1743" s="316"/>
      <c r="L1743" s="340"/>
      <c r="M1743" s="340"/>
    </row>
    <row r="1744" spans="8:13">
      <c r="H1744" s="316"/>
      <c r="L1744" s="340"/>
      <c r="M1744" s="340"/>
    </row>
    <row r="1745" spans="8:13">
      <c r="H1745" s="316"/>
      <c r="L1745" s="340"/>
      <c r="M1745" s="340"/>
    </row>
    <row r="1746" spans="8:13">
      <c r="H1746" s="316"/>
      <c r="L1746" s="340"/>
      <c r="M1746" s="340"/>
    </row>
    <row r="1747" spans="8:13">
      <c r="H1747" s="316"/>
      <c r="L1747" s="340"/>
      <c r="M1747" s="340"/>
    </row>
    <row r="1748" spans="8:13">
      <c r="H1748" s="316"/>
      <c r="L1748" s="340"/>
      <c r="M1748" s="340"/>
    </row>
    <row r="1749" spans="8:13">
      <c r="H1749" s="316"/>
      <c r="L1749" s="340"/>
      <c r="M1749" s="340"/>
    </row>
    <row r="1750" spans="8:13">
      <c r="H1750" s="316"/>
      <c r="L1750" s="340"/>
      <c r="M1750" s="340"/>
    </row>
    <row r="1751" spans="8:13">
      <c r="H1751" s="316"/>
      <c r="L1751" s="340"/>
      <c r="M1751" s="340"/>
    </row>
    <row r="1752" spans="8:13">
      <c r="H1752" s="316"/>
      <c r="L1752" s="340"/>
      <c r="M1752" s="340"/>
    </row>
    <row r="1753" spans="8:13">
      <c r="H1753" s="316"/>
      <c r="L1753" s="340"/>
      <c r="M1753" s="340"/>
    </row>
    <row r="1754" spans="8:13">
      <c r="H1754" s="316"/>
      <c r="L1754" s="340"/>
      <c r="M1754" s="340"/>
    </row>
    <row r="1755" spans="8:13">
      <c r="H1755" s="316"/>
      <c r="L1755" s="340"/>
      <c r="M1755" s="340"/>
    </row>
    <row r="1756" spans="8:13">
      <c r="H1756" s="316"/>
      <c r="L1756" s="340"/>
      <c r="M1756" s="340"/>
    </row>
    <row r="1757" spans="8:13">
      <c r="H1757" s="316"/>
      <c r="L1757" s="340"/>
      <c r="M1757" s="340"/>
    </row>
    <row r="1758" spans="8:13">
      <c r="H1758" s="316"/>
      <c r="L1758" s="340"/>
      <c r="M1758" s="340"/>
    </row>
    <row r="1759" spans="8:13">
      <c r="H1759" s="316"/>
      <c r="L1759" s="340"/>
      <c r="M1759" s="340"/>
    </row>
    <row r="1760" spans="8:13">
      <c r="H1760" s="316"/>
      <c r="L1760" s="340"/>
      <c r="M1760" s="340"/>
    </row>
    <row r="1761" spans="8:13">
      <c r="H1761" s="316"/>
      <c r="L1761" s="340"/>
      <c r="M1761" s="340"/>
    </row>
    <row r="1762" spans="8:13">
      <c r="H1762" s="316"/>
      <c r="L1762" s="340"/>
      <c r="M1762" s="340"/>
    </row>
    <row r="1763" spans="8:13">
      <c r="H1763" s="316"/>
      <c r="L1763" s="340"/>
      <c r="M1763" s="340"/>
    </row>
    <row r="1764" spans="8:13">
      <c r="H1764" s="316"/>
      <c r="L1764" s="340"/>
      <c r="M1764" s="340"/>
    </row>
    <row r="1765" spans="8:13">
      <c r="H1765" s="316"/>
      <c r="L1765" s="340"/>
      <c r="M1765" s="340"/>
    </row>
    <row r="1766" spans="8:13">
      <c r="H1766" s="316"/>
      <c r="L1766" s="340"/>
      <c r="M1766" s="340"/>
    </row>
    <row r="1767" spans="8:13">
      <c r="H1767" s="316"/>
      <c r="L1767" s="340"/>
      <c r="M1767" s="340"/>
    </row>
    <row r="1768" spans="8:13">
      <c r="H1768" s="316"/>
      <c r="L1768" s="340"/>
      <c r="M1768" s="340"/>
    </row>
    <row r="1769" spans="8:13">
      <c r="H1769" s="316"/>
      <c r="L1769" s="340"/>
      <c r="M1769" s="340"/>
    </row>
    <row r="1770" spans="8:13">
      <c r="H1770" s="316"/>
      <c r="L1770" s="340"/>
      <c r="M1770" s="340"/>
    </row>
    <row r="1771" spans="8:13">
      <c r="H1771" s="316"/>
      <c r="L1771" s="340"/>
      <c r="M1771" s="340"/>
    </row>
    <row r="1772" spans="8:13">
      <c r="H1772" s="316"/>
      <c r="L1772" s="340"/>
      <c r="M1772" s="340"/>
    </row>
    <row r="1773" spans="8:13">
      <c r="H1773" s="316"/>
      <c r="L1773" s="340"/>
      <c r="M1773" s="340"/>
    </row>
    <row r="1774" spans="8:13">
      <c r="H1774" s="316"/>
      <c r="L1774" s="340"/>
      <c r="M1774" s="340"/>
    </row>
    <row r="1775" spans="8:13">
      <c r="H1775" s="316"/>
      <c r="L1775" s="340"/>
      <c r="M1775" s="340"/>
    </row>
    <row r="1776" spans="8:13">
      <c r="H1776" s="316"/>
      <c r="L1776" s="340"/>
      <c r="M1776" s="340"/>
    </row>
    <row r="1777" spans="8:13">
      <c r="H1777" s="316"/>
      <c r="L1777" s="340"/>
      <c r="M1777" s="340"/>
    </row>
    <row r="1778" spans="8:13">
      <c r="H1778" s="316"/>
      <c r="L1778" s="340"/>
      <c r="M1778" s="340"/>
    </row>
    <row r="1779" spans="8:13">
      <c r="H1779" s="316"/>
      <c r="L1779" s="340"/>
      <c r="M1779" s="340"/>
    </row>
    <row r="1780" spans="8:13">
      <c r="H1780" s="316"/>
      <c r="L1780" s="340"/>
      <c r="M1780" s="340"/>
    </row>
    <row r="1781" spans="8:13">
      <c r="H1781" s="316"/>
      <c r="L1781" s="340"/>
      <c r="M1781" s="340"/>
    </row>
    <row r="1782" spans="8:13">
      <c r="H1782" s="316"/>
      <c r="L1782" s="340"/>
      <c r="M1782" s="340"/>
    </row>
    <row r="1783" spans="8:13">
      <c r="H1783" s="316"/>
      <c r="L1783" s="340"/>
      <c r="M1783" s="340"/>
    </row>
    <row r="1784" spans="8:13">
      <c r="H1784" s="316"/>
      <c r="L1784" s="340"/>
      <c r="M1784" s="340"/>
    </row>
    <row r="1785" spans="8:13">
      <c r="H1785" s="316"/>
      <c r="L1785" s="340"/>
      <c r="M1785" s="340"/>
    </row>
    <row r="1786" spans="8:13">
      <c r="H1786" s="316"/>
      <c r="L1786" s="340"/>
      <c r="M1786" s="340"/>
    </row>
    <row r="1787" spans="8:13">
      <c r="H1787" s="316"/>
      <c r="L1787" s="340"/>
      <c r="M1787" s="340"/>
    </row>
    <row r="1788" spans="8:13">
      <c r="H1788" s="316"/>
      <c r="L1788" s="340"/>
      <c r="M1788" s="340"/>
    </row>
    <row r="1789" spans="8:13">
      <c r="H1789" s="316"/>
      <c r="L1789" s="340"/>
      <c r="M1789" s="340"/>
    </row>
    <row r="1790" spans="8:13">
      <c r="H1790" s="316"/>
      <c r="L1790" s="340"/>
      <c r="M1790" s="340"/>
    </row>
    <row r="1791" spans="8:13">
      <c r="H1791" s="316"/>
      <c r="L1791" s="340"/>
      <c r="M1791" s="340"/>
    </row>
    <row r="1792" spans="8:13">
      <c r="H1792" s="316"/>
      <c r="L1792" s="340"/>
      <c r="M1792" s="340"/>
    </row>
    <row r="1793" spans="8:13">
      <c r="H1793" s="316"/>
      <c r="L1793" s="340"/>
      <c r="M1793" s="340"/>
    </row>
    <row r="1794" spans="8:13">
      <c r="H1794" s="316"/>
      <c r="L1794" s="340"/>
      <c r="M1794" s="340"/>
    </row>
    <row r="1795" spans="8:13">
      <c r="H1795" s="316"/>
      <c r="L1795" s="340"/>
      <c r="M1795" s="340"/>
    </row>
    <row r="1796" spans="8:13">
      <c r="H1796" s="316"/>
      <c r="L1796" s="340"/>
      <c r="M1796" s="340"/>
    </row>
    <row r="1797" spans="8:13">
      <c r="H1797" s="316"/>
      <c r="L1797" s="340"/>
      <c r="M1797" s="340"/>
    </row>
    <row r="1798" spans="8:13">
      <c r="H1798" s="316"/>
      <c r="L1798" s="340"/>
      <c r="M1798" s="340"/>
    </row>
    <row r="1799" spans="8:13">
      <c r="H1799" s="316"/>
      <c r="L1799" s="340"/>
      <c r="M1799" s="340"/>
    </row>
    <row r="1800" spans="8:13">
      <c r="H1800" s="316"/>
      <c r="L1800" s="340"/>
      <c r="M1800" s="340"/>
    </row>
    <row r="1801" spans="8:13">
      <c r="H1801" s="316"/>
      <c r="L1801" s="340"/>
      <c r="M1801" s="340"/>
    </row>
    <row r="1802" spans="8:13">
      <c r="H1802" s="316"/>
      <c r="L1802" s="340"/>
      <c r="M1802" s="340"/>
    </row>
    <row r="1803" spans="8:13">
      <c r="H1803" s="316"/>
      <c r="L1803" s="340"/>
      <c r="M1803" s="340"/>
    </row>
    <row r="1804" spans="8:13">
      <c r="H1804" s="316"/>
      <c r="L1804" s="340"/>
      <c r="M1804" s="340"/>
    </row>
    <row r="1805" spans="8:13">
      <c r="H1805" s="316"/>
      <c r="L1805" s="340"/>
      <c r="M1805" s="340"/>
    </row>
    <row r="1806" spans="8:13">
      <c r="H1806" s="316"/>
      <c r="L1806" s="340"/>
      <c r="M1806" s="340"/>
    </row>
    <row r="1807" spans="8:13">
      <c r="H1807" s="316"/>
      <c r="L1807" s="340"/>
      <c r="M1807" s="340"/>
    </row>
    <row r="1808" spans="8:13">
      <c r="H1808" s="316"/>
      <c r="L1808" s="340"/>
      <c r="M1808" s="340"/>
    </row>
    <row r="1809" spans="8:13">
      <c r="H1809" s="316"/>
      <c r="L1809" s="340"/>
      <c r="M1809" s="340"/>
    </row>
    <row r="1810" spans="8:13">
      <c r="H1810" s="316"/>
      <c r="L1810" s="340"/>
      <c r="M1810" s="340"/>
    </row>
    <row r="1811" spans="8:13">
      <c r="H1811" s="316"/>
      <c r="L1811" s="340"/>
      <c r="M1811" s="340"/>
    </row>
    <row r="1812" spans="8:13">
      <c r="H1812" s="316"/>
      <c r="L1812" s="340"/>
      <c r="M1812" s="340"/>
    </row>
    <row r="1813" spans="8:13">
      <c r="H1813" s="316"/>
      <c r="L1813" s="340"/>
      <c r="M1813" s="340"/>
    </row>
    <row r="1814" spans="8:13">
      <c r="H1814" s="316"/>
      <c r="L1814" s="340"/>
      <c r="M1814" s="340"/>
    </row>
    <row r="1815" spans="8:13">
      <c r="H1815" s="316"/>
      <c r="L1815" s="340"/>
      <c r="M1815" s="340"/>
    </row>
    <row r="1816" spans="8:13">
      <c r="H1816" s="316"/>
      <c r="L1816" s="340"/>
      <c r="M1816" s="340"/>
    </row>
    <row r="1817" spans="8:13">
      <c r="H1817" s="316"/>
      <c r="L1817" s="340"/>
      <c r="M1817" s="340"/>
    </row>
    <row r="1818" spans="8:13">
      <c r="H1818" s="316"/>
      <c r="L1818" s="340"/>
      <c r="M1818" s="340"/>
    </row>
    <row r="1819" spans="8:13">
      <c r="H1819" s="316"/>
      <c r="L1819" s="340"/>
      <c r="M1819" s="340"/>
    </row>
    <row r="1820" spans="8:13">
      <c r="H1820" s="316"/>
      <c r="L1820" s="340"/>
      <c r="M1820" s="340"/>
    </row>
    <row r="1821" spans="8:13">
      <c r="H1821" s="316"/>
      <c r="L1821" s="340"/>
      <c r="M1821" s="340"/>
    </row>
    <row r="1822" spans="8:13">
      <c r="H1822" s="316"/>
      <c r="L1822" s="340"/>
      <c r="M1822" s="340"/>
    </row>
    <row r="1823" spans="8:13">
      <c r="H1823" s="316"/>
      <c r="L1823" s="340"/>
      <c r="M1823" s="340"/>
    </row>
    <row r="1824" spans="8:13">
      <c r="H1824" s="316"/>
      <c r="L1824" s="340"/>
      <c r="M1824" s="340"/>
    </row>
    <row r="1825" spans="8:13">
      <c r="H1825" s="316"/>
      <c r="L1825" s="340"/>
      <c r="M1825" s="340"/>
    </row>
    <row r="1826" spans="8:13">
      <c r="H1826" s="316"/>
      <c r="L1826" s="340"/>
      <c r="M1826" s="340"/>
    </row>
    <row r="1827" spans="8:13">
      <c r="H1827" s="316"/>
      <c r="L1827" s="340"/>
      <c r="M1827" s="340"/>
    </row>
    <row r="1828" spans="8:13">
      <c r="H1828" s="316"/>
      <c r="L1828" s="340"/>
      <c r="M1828" s="340"/>
    </row>
    <row r="1829" spans="8:13">
      <c r="H1829" s="316"/>
      <c r="L1829" s="340"/>
      <c r="M1829" s="340"/>
    </row>
    <row r="1830" spans="8:13">
      <c r="H1830" s="316"/>
      <c r="L1830" s="340"/>
      <c r="M1830" s="340"/>
    </row>
    <row r="1831" spans="8:13">
      <c r="H1831" s="316"/>
      <c r="L1831" s="340"/>
      <c r="M1831" s="340"/>
    </row>
    <row r="1832" spans="8:13">
      <c r="H1832" s="316"/>
      <c r="L1832" s="340"/>
      <c r="M1832" s="340"/>
    </row>
    <row r="1833" spans="8:13">
      <c r="H1833" s="316"/>
      <c r="L1833" s="340"/>
      <c r="M1833" s="340"/>
    </row>
    <row r="1834" spans="8:13">
      <c r="H1834" s="316"/>
      <c r="L1834" s="340"/>
      <c r="M1834" s="340"/>
    </row>
    <row r="1835" spans="8:13">
      <c r="H1835" s="316"/>
      <c r="L1835" s="340"/>
      <c r="M1835" s="340"/>
    </row>
    <row r="1836" spans="8:13">
      <c r="H1836" s="316"/>
      <c r="L1836" s="340"/>
      <c r="M1836" s="340"/>
    </row>
    <row r="1837" spans="8:13">
      <c r="H1837" s="316"/>
      <c r="L1837" s="340"/>
      <c r="M1837" s="340"/>
    </row>
    <row r="1838" spans="8:13">
      <c r="H1838" s="316"/>
      <c r="L1838" s="340"/>
      <c r="M1838" s="340"/>
    </row>
    <row r="1839" spans="8:13">
      <c r="H1839" s="316"/>
      <c r="L1839" s="340"/>
      <c r="M1839" s="340"/>
    </row>
    <row r="1840" spans="8:13">
      <c r="H1840" s="316"/>
      <c r="L1840" s="340"/>
      <c r="M1840" s="340"/>
    </row>
    <row r="1841" spans="8:13">
      <c r="H1841" s="316"/>
      <c r="L1841" s="340"/>
      <c r="M1841" s="340"/>
    </row>
    <row r="1842" spans="8:13">
      <c r="H1842" s="316"/>
      <c r="L1842" s="340"/>
      <c r="M1842" s="340"/>
    </row>
    <row r="1843" spans="8:13">
      <c r="H1843" s="316"/>
      <c r="L1843" s="340"/>
      <c r="M1843" s="340"/>
    </row>
    <row r="1844" spans="8:13">
      <c r="H1844" s="316"/>
      <c r="L1844" s="340"/>
      <c r="M1844" s="340"/>
    </row>
    <row r="1845" spans="8:13">
      <c r="H1845" s="316"/>
      <c r="L1845" s="340"/>
      <c r="M1845" s="340"/>
    </row>
    <row r="1846" spans="8:13">
      <c r="H1846" s="316"/>
      <c r="L1846" s="340"/>
      <c r="M1846" s="340"/>
    </row>
    <row r="1847" spans="8:13">
      <c r="H1847" s="316"/>
      <c r="L1847" s="340"/>
      <c r="M1847" s="340"/>
    </row>
    <row r="1848" spans="8:13">
      <c r="H1848" s="316"/>
      <c r="L1848" s="340"/>
      <c r="M1848" s="340"/>
    </row>
    <row r="1849" spans="8:13">
      <c r="H1849" s="316"/>
      <c r="L1849" s="340"/>
      <c r="M1849" s="340"/>
    </row>
    <row r="1850" spans="8:13">
      <c r="H1850" s="316"/>
      <c r="L1850" s="340"/>
      <c r="M1850" s="340"/>
    </row>
    <row r="1851" spans="8:13">
      <c r="H1851" s="316"/>
      <c r="L1851" s="340"/>
      <c r="M1851" s="340"/>
    </row>
    <row r="1852" spans="8:13">
      <c r="H1852" s="316"/>
      <c r="L1852" s="340"/>
      <c r="M1852" s="340"/>
    </row>
    <row r="1853" spans="8:13">
      <c r="H1853" s="316"/>
      <c r="L1853" s="340"/>
      <c r="M1853" s="340"/>
    </row>
    <row r="1854" spans="8:13">
      <c r="H1854" s="316"/>
      <c r="L1854" s="340"/>
      <c r="M1854" s="340"/>
    </row>
    <row r="1855" spans="8:13">
      <c r="H1855" s="316"/>
      <c r="L1855" s="340"/>
      <c r="M1855" s="340"/>
    </row>
    <row r="1856" spans="8:13">
      <c r="H1856" s="316"/>
      <c r="L1856" s="340"/>
      <c r="M1856" s="340"/>
    </row>
    <row r="1857" spans="8:13">
      <c r="H1857" s="316"/>
      <c r="L1857" s="340"/>
      <c r="M1857" s="340"/>
    </row>
    <row r="1858" spans="8:13">
      <c r="H1858" s="316"/>
      <c r="L1858" s="340"/>
      <c r="M1858" s="340"/>
    </row>
    <row r="1859" spans="8:13">
      <c r="H1859" s="316"/>
      <c r="L1859" s="340"/>
      <c r="M1859" s="340"/>
    </row>
    <row r="1860" spans="8:13">
      <c r="H1860" s="316"/>
      <c r="L1860" s="340"/>
      <c r="M1860" s="340"/>
    </row>
    <row r="1861" spans="8:13">
      <c r="H1861" s="316"/>
      <c r="L1861" s="340"/>
      <c r="M1861" s="340"/>
    </row>
    <row r="1862" spans="8:13">
      <c r="H1862" s="316"/>
      <c r="L1862" s="340"/>
      <c r="M1862" s="340"/>
    </row>
    <row r="1863" spans="8:13">
      <c r="H1863" s="316"/>
      <c r="L1863" s="340"/>
      <c r="M1863" s="340"/>
    </row>
    <row r="1864" spans="8:13">
      <c r="H1864" s="316"/>
      <c r="L1864" s="340"/>
      <c r="M1864" s="340"/>
    </row>
    <row r="1865" spans="8:13">
      <c r="H1865" s="316"/>
      <c r="L1865" s="340"/>
      <c r="M1865" s="340"/>
    </row>
    <row r="1866" spans="8:13">
      <c r="H1866" s="316"/>
      <c r="L1866" s="340"/>
      <c r="M1866" s="340"/>
    </row>
    <row r="1867" spans="8:13">
      <c r="H1867" s="316"/>
      <c r="L1867" s="340"/>
      <c r="M1867" s="340"/>
    </row>
    <row r="1868" spans="8:13">
      <c r="H1868" s="316"/>
      <c r="L1868" s="340"/>
      <c r="M1868" s="340"/>
    </row>
    <row r="1869" spans="8:13">
      <c r="H1869" s="316"/>
      <c r="L1869" s="340"/>
      <c r="M1869" s="340"/>
    </row>
    <row r="1870" spans="8:13">
      <c r="H1870" s="316"/>
      <c r="L1870" s="340"/>
      <c r="M1870" s="340"/>
    </row>
    <row r="1871" spans="8:13">
      <c r="H1871" s="316"/>
      <c r="L1871" s="340"/>
      <c r="M1871" s="340"/>
    </row>
    <row r="1872" spans="8:13">
      <c r="H1872" s="316"/>
      <c r="L1872" s="340"/>
      <c r="M1872" s="340"/>
    </row>
    <row r="1873" spans="8:13">
      <c r="H1873" s="316"/>
      <c r="L1873" s="340"/>
      <c r="M1873" s="340"/>
    </row>
    <row r="1874" spans="8:13">
      <c r="H1874" s="316"/>
      <c r="L1874" s="340"/>
      <c r="M1874" s="340"/>
    </row>
    <row r="1875" spans="8:13">
      <c r="H1875" s="316"/>
      <c r="L1875" s="340"/>
      <c r="M1875" s="340"/>
    </row>
    <row r="1876" spans="8:13">
      <c r="H1876" s="316"/>
      <c r="L1876" s="340"/>
      <c r="M1876" s="340"/>
    </row>
    <row r="1877" spans="8:13">
      <c r="H1877" s="316"/>
      <c r="L1877" s="340"/>
      <c r="M1877" s="340"/>
    </row>
    <row r="1878" spans="8:13">
      <c r="H1878" s="316"/>
      <c r="L1878" s="340"/>
      <c r="M1878" s="340"/>
    </row>
    <row r="1879" spans="8:13">
      <c r="H1879" s="316"/>
      <c r="L1879" s="340"/>
      <c r="M1879" s="340"/>
    </row>
    <row r="1880" spans="8:13">
      <c r="H1880" s="316"/>
      <c r="L1880" s="340"/>
      <c r="M1880" s="340"/>
    </row>
    <row r="1881" spans="8:13">
      <c r="H1881" s="316"/>
      <c r="L1881" s="340"/>
      <c r="M1881" s="340"/>
    </row>
    <row r="1882" spans="8:13">
      <c r="H1882" s="316"/>
      <c r="L1882" s="340"/>
      <c r="M1882" s="340"/>
    </row>
    <row r="1883" spans="8:13">
      <c r="H1883" s="316"/>
      <c r="L1883" s="340"/>
      <c r="M1883" s="340"/>
    </row>
    <row r="1884" spans="8:13">
      <c r="H1884" s="316"/>
      <c r="L1884" s="340"/>
      <c r="M1884" s="340"/>
    </row>
    <row r="1885" spans="8:13">
      <c r="H1885" s="316"/>
      <c r="L1885" s="340"/>
      <c r="M1885" s="340"/>
    </row>
    <row r="1886" spans="8:13">
      <c r="H1886" s="316"/>
      <c r="L1886" s="340"/>
      <c r="M1886" s="340"/>
    </row>
    <row r="1887" spans="8:13">
      <c r="H1887" s="316"/>
      <c r="L1887" s="340"/>
      <c r="M1887" s="340"/>
    </row>
    <row r="1888" spans="8:13">
      <c r="H1888" s="316"/>
      <c r="L1888" s="340"/>
      <c r="M1888" s="340"/>
    </row>
    <row r="1889" spans="8:13">
      <c r="H1889" s="316"/>
      <c r="L1889" s="340"/>
      <c r="M1889" s="340"/>
    </row>
    <row r="1890" spans="8:13">
      <c r="H1890" s="316"/>
      <c r="L1890" s="340"/>
      <c r="M1890" s="340"/>
    </row>
    <row r="1891" spans="8:13">
      <c r="H1891" s="316"/>
      <c r="L1891" s="340"/>
      <c r="M1891" s="340"/>
    </row>
    <row r="1892" spans="8:13">
      <c r="H1892" s="316"/>
      <c r="L1892" s="340"/>
      <c r="M1892" s="340"/>
    </row>
    <row r="1893" spans="8:13">
      <c r="H1893" s="316"/>
      <c r="L1893" s="340"/>
      <c r="M1893" s="340"/>
    </row>
    <row r="1894" spans="8:13">
      <c r="H1894" s="316"/>
      <c r="L1894" s="340"/>
      <c r="M1894" s="340"/>
    </row>
    <row r="1895" spans="8:13">
      <c r="H1895" s="316"/>
      <c r="L1895" s="340"/>
      <c r="M1895" s="340"/>
    </row>
    <row r="1896" spans="8:13">
      <c r="H1896" s="316"/>
      <c r="L1896" s="340"/>
      <c r="M1896" s="340"/>
    </row>
    <row r="1897" spans="8:13">
      <c r="H1897" s="316"/>
      <c r="L1897" s="340"/>
      <c r="M1897" s="340"/>
    </row>
    <row r="1898" spans="8:13">
      <c r="H1898" s="316"/>
      <c r="L1898" s="340"/>
      <c r="M1898" s="340"/>
    </row>
    <row r="1899" spans="8:13">
      <c r="H1899" s="316"/>
      <c r="L1899" s="340"/>
      <c r="M1899" s="340"/>
    </row>
    <row r="1900" spans="8:13">
      <c r="H1900" s="316"/>
      <c r="L1900" s="340"/>
      <c r="M1900" s="340"/>
    </row>
    <row r="1901" spans="8:13">
      <c r="H1901" s="316"/>
      <c r="L1901" s="340"/>
      <c r="M1901" s="340"/>
    </row>
    <row r="1902" spans="8:13">
      <c r="H1902" s="316"/>
      <c r="L1902" s="340"/>
      <c r="M1902" s="340"/>
    </row>
    <row r="1903" spans="8:13">
      <c r="H1903" s="316"/>
      <c r="L1903" s="340"/>
      <c r="M1903" s="340"/>
    </row>
    <row r="1904" spans="8:13">
      <c r="H1904" s="316"/>
      <c r="L1904" s="340"/>
      <c r="M1904" s="340"/>
    </row>
    <row r="1905" spans="8:13">
      <c r="H1905" s="316"/>
      <c r="L1905" s="340"/>
      <c r="M1905" s="340"/>
    </row>
    <row r="1906" spans="8:13">
      <c r="H1906" s="316"/>
      <c r="L1906" s="340"/>
      <c r="M1906" s="340"/>
    </row>
    <row r="1907" spans="8:13">
      <c r="H1907" s="316"/>
      <c r="L1907" s="340"/>
      <c r="M1907" s="340"/>
    </row>
    <row r="1908" spans="8:13">
      <c r="H1908" s="316"/>
      <c r="L1908" s="340"/>
      <c r="M1908" s="340"/>
    </row>
    <row r="1909" spans="8:13">
      <c r="H1909" s="316"/>
      <c r="L1909" s="340"/>
      <c r="M1909" s="340"/>
    </row>
    <row r="1910" spans="8:13">
      <c r="H1910" s="316"/>
      <c r="L1910" s="340"/>
      <c r="M1910" s="340"/>
    </row>
    <row r="1911" spans="8:13">
      <c r="H1911" s="316"/>
      <c r="L1911" s="340"/>
      <c r="M1911" s="340"/>
    </row>
    <row r="1912" spans="8:13">
      <c r="H1912" s="316"/>
      <c r="L1912" s="340"/>
      <c r="M1912" s="340"/>
    </row>
    <row r="1913" spans="8:13">
      <c r="H1913" s="316"/>
      <c r="L1913" s="340"/>
      <c r="M1913" s="340"/>
    </row>
    <row r="1914" spans="8:13">
      <c r="H1914" s="316"/>
      <c r="L1914" s="340"/>
      <c r="M1914" s="340"/>
    </row>
    <row r="1915" spans="8:13">
      <c r="H1915" s="316"/>
      <c r="L1915" s="340"/>
      <c r="M1915" s="340"/>
    </row>
    <row r="1916" spans="8:13">
      <c r="H1916" s="316"/>
      <c r="L1916" s="340"/>
      <c r="M1916" s="340"/>
    </row>
    <row r="1917" spans="8:13">
      <c r="H1917" s="316"/>
      <c r="L1917" s="340"/>
      <c r="M1917" s="340"/>
    </row>
    <row r="1918" spans="8:13">
      <c r="H1918" s="316"/>
      <c r="L1918" s="340"/>
      <c r="M1918" s="340"/>
    </row>
    <row r="1919" spans="8:13">
      <c r="H1919" s="316"/>
      <c r="L1919" s="340"/>
      <c r="M1919" s="340"/>
    </row>
    <row r="1920" spans="8:13">
      <c r="H1920" s="316"/>
      <c r="L1920" s="340"/>
      <c r="M1920" s="340"/>
    </row>
    <row r="1921" spans="8:13">
      <c r="H1921" s="316"/>
      <c r="L1921" s="340"/>
      <c r="M1921" s="340"/>
    </row>
    <row r="1922" spans="8:13">
      <c r="H1922" s="316"/>
      <c r="L1922" s="340"/>
      <c r="M1922" s="340"/>
    </row>
    <row r="1923" spans="8:13">
      <c r="H1923" s="316"/>
      <c r="L1923" s="340"/>
      <c r="M1923" s="340"/>
    </row>
    <row r="1924" spans="8:13">
      <c r="H1924" s="316"/>
      <c r="L1924" s="340"/>
      <c r="M1924" s="340"/>
    </row>
    <row r="1925" spans="8:13">
      <c r="H1925" s="316"/>
      <c r="L1925" s="340"/>
      <c r="M1925" s="340"/>
    </row>
    <row r="1926" spans="8:13">
      <c r="H1926" s="316"/>
      <c r="L1926" s="340"/>
      <c r="M1926" s="340"/>
    </row>
    <row r="1927" spans="8:13">
      <c r="H1927" s="316"/>
      <c r="L1927" s="340"/>
      <c r="M1927" s="340"/>
    </row>
    <row r="1928" spans="8:13">
      <c r="H1928" s="316"/>
      <c r="L1928" s="340"/>
      <c r="M1928" s="340"/>
    </row>
    <row r="1929" spans="8:13">
      <c r="H1929" s="316"/>
      <c r="L1929" s="340"/>
      <c r="M1929" s="340"/>
    </row>
    <row r="1930" spans="8:13">
      <c r="H1930" s="316"/>
      <c r="L1930" s="340"/>
      <c r="M1930" s="340"/>
    </row>
    <row r="1931" spans="8:13">
      <c r="H1931" s="316"/>
      <c r="L1931" s="340"/>
      <c r="M1931" s="340"/>
    </row>
    <row r="1932" spans="8:13">
      <c r="H1932" s="316"/>
      <c r="L1932" s="340"/>
      <c r="M1932" s="340"/>
    </row>
    <row r="1933" spans="8:13">
      <c r="H1933" s="316"/>
      <c r="L1933" s="340"/>
      <c r="M1933" s="340"/>
    </row>
    <row r="1934" spans="8:13">
      <c r="H1934" s="316"/>
      <c r="L1934" s="340"/>
      <c r="M1934" s="340"/>
    </row>
    <row r="1935" spans="8:13">
      <c r="H1935" s="316"/>
      <c r="L1935" s="340"/>
      <c r="M1935" s="340"/>
    </row>
    <row r="1936" spans="8:13">
      <c r="H1936" s="316"/>
      <c r="L1936" s="340"/>
      <c r="M1936" s="340"/>
    </row>
    <row r="1937" spans="8:13">
      <c r="H1937" s="316"/>
      <c r="L1937" s="340"/>
      <c r="M1937" s="340"/>
    </row>
    <row r="1938" spans="8:13">
      <c r="H1938" s="316"/>
      <c r="L1938" s="340"/>
      <c r="M1938" s="340"/>
    </row>
    <row r="1939" spans="8:13">
      <c r="H1939" s="316"/>
      <c r="L1939" s="340"/>
      <c r="M1939" s="340"/>
    </row>
    <row r="1940" spans="8:13">
      <c r="H1940" s="316"/>
      <c r="L1940" s="340"/>
      <c r="M1940" s="340"/>
    </row>
    <row r="1941" spans="8:13">
      <c r="H1941" s="316"/>
      <c r="L1941" s="340"/>
      <c r="M1941" s="340"/>
    </row>
    <row r="1942" spans="8:13">
      <c r="H1942" s="316"/>
      <c r="L1942" s="340"/>
      <c r="M1942" s="340"/>
    </row>
    <row r="1943" spans="8:13">
      <c r="H1943" s="316"/>
      <c r="L1943" s="340"/>
      <c r="M1943" s="340"/>
    </row>
    <row r="1944" spans="8:13">
      <c r="H1944" s="316"/>
      <c r="L1944" s="340"/>
      <c r="M1944" s="340"/>
    </row>
    <row r="1945" spans="8:13">
      <c r="H1945" s="316"/>
      <c r="L1945" s="340"/>
      <c r="M1945" s="340"/>
    </row>
    <row r="1946" spans="8:13">
      <c r="H1946" s="316"/>
      <c r="L1946" s="340"/>
      <c r="M1946" s="340"/>
    </row>
    <row r="1947" spans="8:13">
      <c r="H1947" s="316"/>
      <c r="L1947" s="340"/>
      <c r="M1947" s="340"/>
    </row>
    <row r="1948" spans="8:13">
      <c r="H1948" s="316"/>
      <c r="L1948" s="340"/>
      <c r="M1948" s="340"/>
    </row>
    <row r="1949" spans="8:13">
      <c r="H1949" s="316"/>
      <c r="L1949" s="340"/>
      <c r="M1949" s="340"/>
    </row>
    <row r="1950" spans="8:13">
      <c r="H1950" s="316"/>
      <c r="L1950" s="340"/>
      <c r="M1950" s="340"/>
    </row>
    <row r="1951" spans="8:13">
      <c r="H1951" s="316"/>
      <c r="L1951" s="340"/>
      <c r="M1951" s="340"/>
    </row>
    <row r="1952" spans="8:13">
      <c r="H1952" s="316"/>
      <c r="L1952" s="340"/>
      <c r="M1952" s="340"/>
    </row>
    <row r="1953" spans="8:13">
      <c r="H1953" s="316"/>
      <c r="L1953" s="340"/>
      <c r="M1953" s="340"/>
    </row>
    <row r="1954" spans="8:13">
      <c r="H1954" s="316"/>
      <c r="L1954" s="340"/>
      <c r="M1954" s="340"/>
    </row>
    <row r="1955" spans="8:13">
      <c r="H1955" s="316"/>
      <c r="L1955" s="340"/>
      <c r="M1955" s="340"/>
    </row>
    <row r="1956" spans="8:13">
      <c r="H1956" s="316"/>
      <c r="L1956" s="340"/>
      <c r="M1956" s="340"/>
    </row>
    <row r="1957" spans="8:13">
      <c r="H1957" s="316"/>
      <c r="L1957" s="340"/>
      <c r="M1957" s="340"/>
    </row>
    <row r="1958" spans="8:13">
      <c r="H1958" s="316"/>
      <c r="L1958" s="340"/>
      <c r="M1958" s="340"/>
    </row>
    <row r="1959" spans="8:13">
      <c r="H1959" s="316"/>
      <c r="L1959" s="340"/>
      <c r="M1959" s="340"/>
    </row>
    <row r="1960" spans="8:13">
      <c r="H1960" s="316"/>
      <c r="L1960" s="340"/>
      <c r="M1960" s="340"/>
    </row>
    <row r="1961" spans="8:13">
      <c r="H1961" s="316"/>
      <c r="L1961" s="340"/>
      <c r="M1961" s="340"/>
    </row>
    <row r="1962" spans="8:13">
      <c r="H1962" s="316"/>
      <c r="L1962" s="340"/>
      <c r="M1962" s="340"/>
    </row>
    <row r="1963" spans="8:13">
      <c r="H1963" s="316"/>
      <c r="L1963" s="340"/>
      <c r="M1963" s="340"/>
    </row>
    <row r="1964" spans="8:13">
      <c r="H1964" s="316"/>
      <c r="L1964" s="340"/>
      <c r="M1964" s="340"/>
    </row>
    <row r="1965" spans="8:13">
      <c r="H1965" s="316"/>
      <c r="L1965" s="340"/>
      <c r="M1965" s="340"/>
    </row>
    <row r="1966" spans="8:13">
      <c r="H1966" s="316"/>
      <c r="L1966" s="340"/>
      <c r="M1966" s="340"/>
    </row>
    <row r="1967" spans="8:13">
      <c r="H1967" s="316"/>
      <c r="L1967" s="340"/>
      <c r="M1967" s="340"/>
    </row>
    <row r="1968" spans="8:13">
      <c r="H1968" s="316"/>
      <c r="L1968" s="340"/>
      <c r="M1968" s="340"/>
    </row>
    <row r="1969" spans="8:13">
      <c r="H1969" s="316"/>
      <c r="L1969" s="340"/>
      <c r="M1969" s="340"/>
    </row>
    <row r="1970" spans="8:13">
      <c r="H1970" s="316"/>
      <c r="L1970" s="340"/>
      <c r="M1970" s="340"/>
    </row>
    <row r="1971" spans="8:13">
      <c r="H1971" s="316"/>
      <c r="L1971" s="340"/>
      <c r="M1971" s="340"/>
    </row>
    <row r="1972" spans="8:13">
      <c r="H1972" s="316"/>
      <c r="L1972" s="340"/>
      <c r="M1972" s="340"/>
    </row>
    <row r="1973" spans="8:13">
      <c r="H1973" s="316"/>
      <c r="L1973" s="340"/>
      <c r="M1973" s="340"/>
    </row>
    <row r="1974" spans="8:13">
      <c r="H1974" s="316"/>
      <c r="L1974" s="340"/>
      <c r="M1974" s="340"/>
    </row>
    <row r="1975" spans="8:13">
      <c r="H1975" s="316"/>
      <c r="L1975" s="340"/>
      <c r="M1975" s="340"/>
    </row>
    <row r="1976" spans="8:13">
      <c r="H1976" s="316"/>
      <c r="L1976" s="340"/>
      <c r="M1976" s="340"/>
    </row>
    <row r="1977" spans="8:13">
      <c r="H1977" s="316"/>
      <c r="L1977" s="340"/>
      <c r="M1977" s="340"/>
    </row>
    <row r="1978" spans="8:13">
      <c r="H1978" s="316"/>
      <c r="L1978" s="340"/>
      <c r="M1978" s="340"/>
    </row>
    <row r="1979" spans="8:13">
      <c r="H1979" s="316"/>
      <c r="L1979" s="340"/>
      <c r="M1979" s="340"/>
    </row>
    <row r="1980" spans="8:13">
      <c r="H1980" s="316"/>
      <c r="L1980" s="340"/>
      <c r="M1980" s="340"/>
    </row>
    <row r="1981" spans="8:13">
      <c r="H1981" s="316"/>
      <c r="L1981" s="340"/>
      <c r="M1981" s="340"/>
    </row>
    <row r="1982" spans="8:13">
      <c r="H1982" s="316"/>
      <c r="L1982" s="340"/>
      <c r="M1982" s="340"/>
    </row>
    <row r="1983" spans="8:13">
      <c r="H1983" s="316"/>
      <c r="L1983" s="340"/>
      <c r="M1983" s="340"/>
    </row>
    <row r="1984" spans="8:13">
      <c r="H1984" s="316"/>
      <c r="L1984" s="340"/>
      <c r="M1984" s="340"/>
    </row>
    <row r="1985" spans="8:13">
      <c r="H1985" s="316"/>
      <c r="L1985" s="340"/>
      <c r="M1985" s="340"/>
    </row>
    <row r="1986" spans="8:13">
      <c r="H1986" s="316"/>
      <c r="L1986" s="340"/>
      <c r="M1986" s="340"/>
    </row>
    <row r="1987" spans="8:13">
      <c r="H1987" s="316"/>
      <c r="L1987" s="340"/>
      <c r="M1987" s="340"/>
    </row>
    <row r="1988" spans="8:13">
      <c r="H1988" s="316"/>
      <c r="L1988" s="340"/>
      <c r="M1988" s="340"/>
    </row>
    <row r="1989" spans="8:13">
      <c r="H1989" s="316"/>
      <c r="L1989" s="340"/>
      <c r="M1989" s="340"/>
    </row>
    <row r="1990" spans="8:13">
      <c r="H1990" s="316"/>
      <c r="L1990" s="340"/>
      <c r="M1990" s="340"/>
    </row>
    <row r="1991" spans="8:13">
      <c r="H1991" s="316"/>
      <c r="L1991" s="340"/>
      <c r="M1991" s="340"/>
    </row>
    <row r="1992" spans="8:13">
      <c r="H1992" s="316"/>
      <c r="L1992" s="340"/>
      <c r="M1992" s="340"/>
    </row>
    <row r="1993" spans="8:13">
      <c r="H1993" s="316"/>
      <c r="L1993" s="340"/>
      <c r="M1993" s="340"/>
    </row>
    <row r="1994" spans="8:13">
      <c r="H1994" s="316"/>
      <c r="L1994" s="340"/>
      <c r="M1994" s="340"/>
    </row>
    <row r="1995" spans="8:13">
      <c r="H1995" s="316"/>
      <c r="L1995" s="340"/>
      <c r="M1995" s="340"/>
    </row>
    <row r="1996" spans="8:13">
      <c r="H1996" s="316"/>
      <c r="L1996" s="340"/>
      <c r="M1996" s="340"/>
    </row>
    <row r="1997" spans="8:13">
      <c r="H1997" s="316"/>
      <c r="L1997" s="340"/>
      <c r="M1997" s="340"/>
    </row>
    <row r="1998" spans="8:13">
      <c r="H1998" s="316"/>
      <c r="L1998" s="340"/>
      <c r="M1998" s="340"/>
    </row>
    <row r="1999" spans="8:13">
      <c r="H1999" s="316"/>
      <c r="L1999" s="340"/>
      <c r="M1999" s="340"/>
    </row>
    <row r="2000" spans="8:13">
      <c r="H2000" s="316"/>
      <c r="L2000" s="340"/>
      <c r="M2000" s="340"/>
    </row>
    <row r="2001" spans="8:13">
      <c r="H2001" s="316"/>
      <c r="L2001" s="340"/>
      <c r="M2001" s="340"/>
    </row>
    <row r="2002" spans="8:13">
      <c r="H2002" s="316"/>
      <c r="L2002" s="340"/>
      <c r="M2002" s="340"/>
    </row>
    <row r="2003" spans="8:13">
      <c r="H2003" s="316"/>
      <c r="L2003" s="340"/>
      <c r="M2003" s="340"/>
    </row>
    <row r="2004" spans="8:13">
      <c r="H2004" s="316"/>
      <c r="L2004" s="340"/>
      <c r="M2004" s="340"/>
    </row>
    <row r="2005" spans="8:13">
      <c r="H2005" s="316"/>
      <c r="L2005" s="340"/>
      <c r="M2005" s="340"/>
    </row>
    <row r="2006" spans="8:13">
      <c r="H2006" s="316"/>
      <c r="L2006" s="340"/>
      <c r="M2006" s="340"/>
    </row>
    <row r="2007" spans="8:13">
      <c r="H2007" s="316"/>
      <c r="L2007" s="340"/>
      <c r="M2007" s="340"/>
    </row>
    <row r="2008" spans="8:13">
      <c r="H2008" s="316"/>
      <c r="L2008" s="340"/>
      <c r="M2008" s="340"/>
    </row>
    <row r="2009" spans="8:13">
      <c r="H2009" s="316"/>
      <c r="L2009" s="340"/>
      <c r="M2009" s="340"/>
    </row>
    <row r="2010" spans="8:13">
      <c r="H2010" s="316"/>
      <c r="L2010" s="340"/>
      <c r="M2010" s="340"/>
    </row>
    <row r="2011" spans="8:13">
      <c r="H2011" s="316"/>
      <c r="L2011" s="340"/>
      <c r="M2011" s="340"/>
    </row>
    <row r="2012" spans="8:13">
      <c r="H2012" s="316"/>
      <c r="L2012" s="340"/>
      <c r="M2012" s="340"/>
    </row>
    <row r="2013" spans="8:13">
      <c r="H2013" s="316"/>
      <c r="L2013" s="340"/>
      <c r="M2013" s="340"/>
    </row>
    <row r="2014" spans="8:13">
      <c r="H2014" s="316"/>
      <c r="L2014" s="340"/>
      <c r="M2014" s="340"/>
    </row>
    <row r="2015" spans="8:13">
      <c r="H2015" s="316"/>
      <c r="L2015" s="340"/>
      <c r="M2015" s="340"/>
    </row>
    <row r="2016" spans="8:13">
      <c r="H2016" s="316"/>
      <c r="L2016" s="340"/>
      <c r="M2016" s="340"/>
    </row>
    <row r="2017" spans="8:13">
      <c r="H2017" s="316"/>
      <c r="L2017" s="340"/>
      <c r="M2017" s="340"/>
    </row>
    <row r="2018" spans="8:13">
      <c r="H2018" s="316"/>
      <c r="L2018" s="340"/>
      <c r="M2018" s="340"/>
    </row>
    <row r="2019" spans="8:13">
      <c r="H2019" s="316"/>
      <c r="L2019" s="340"/>
      <c r="M2019" s="340"/>
    </row>
    <row r="2020" spans="8:13">
      <c r="H2020" s="316"/>
      <c r="L2020" s="340"/>
      <c r="M2020" s="340"/>
    </row>
    <row r="2021" spans="8:13">
      <c r="H2021" s="316"/>
      <c r="L2021" s="340"/>
      <c r="M2021" s="340"/>
    </row>
    <row r="2022" spans="8:13">
      <c r="H2022" s="316"/>
      <c r="L2022" s="340"/>
      <c r="M2022" s="340"/>
    </row>
    <row r="2023" spans="8:13">
      <c r="H2023" s="316"/>
      <c r="L2023" s="340"/>
      <c r="M2023" s="340"/>
    </row>
    <row r="2024" spans="8:13">
      <c r="H2024" s="316"/>
      <c r="L2024" s="340"/>
      <c r="M2024" s="340"/>
    </row>
    <row r="2025" spans="8:13">
      <c r="H2025" s="316"/>
      <c r="L2025" s="340"/>
      <c r="M2025" s="340"/>
    </row>
    <row r="2026" spans="8:13">
      <c r="H2026" s="316"/>
      <c r="L2026" s="340"/>
      <c r="M2026" s="340"/>
    </row>
    <row r="2027" spans="8:13">
      <c r="H2027" s="316"/>
      <c r="L2027" s="340"/>
      <c r="M2027" s="340"/>
    </row>
    <row r="2028" spans="8:13">
      <c r="H2028" s="316"/>
      <c r="L2028" s="340"/>
      <c r="M2028" s="340"/>
    </row>
    <row r="2029" spans="8:13">
      <c r="H2029" s="316"/>
      <c r="L2029" s="340"/>
      <c r="M2029" s="340"/>
    </row>
    <row r="2030" spans="8:13">
      <c r="H2030" s="316"/>
      <c r="L2030" s="340"/>
      <c r="M2030" s="340"/>
    </row>
    <row r="2031" spans="8:13">
      <c r="H2031" s="316"/>
      <c r="L2031" s="340"/>
      <c r="M2031" s="340"/>
    </row>
    <row r="2032" spans="8:13">
      <c r="H2032" s="316"/>
      <c r="L2032" s="340"/>
      <c r="M2032" s="340"/>
    </row>
    <row r="2033" spans="8:13">
      <c r="H2033" s="316"/>
      <c r="L2033" s="340"/>
      <c r="M2033" s="340"/>
    </row>
    <row r="2034" spans="8:13">
      <c r="H2034" s="316"/>
      <c r="L2034" s="340"/>
      <c r="M2034" s="340"/>
    </row>
    <row r="2035" spans="8:13">
      <c r="H2035" s="316"/>
      <c r="L2035" s="340"/>
      <c r="M2035" s="340"/>
    </row>
    <row r="2036" spans="8:13">
      <c r="H2036" s="316"/>
      <c r="L2036" s="340"/>
      <c r="M2036" s="340"/>
    </row>
    <row r="2037" spans="8:13">
      <c r="H2037" s="316"/>
      <c r="L2037" s="340"/>
      <c r="M2037" s="340"/>
    </row>
    <row r="2038" spans="8:13">
      <c r="H2038" s="316"/>
      <c r="L2038" s="340"/>
      <c r="M2038" s="340"/>
    </row>
    <row r="2039" spans="8:13">
      <c r="H2039" s="316"/>
      <c r="L2039" s="340"/>
      <c r="M2039" s="340"/>
    </row>
    <row r="2040" spans="8:13">
      <c r="H2040" s="316"/>
      <c r="L2040" s="340"/>
      <c r="M2040" s="340"/>
    </row>
    <row r="2041" spans="8:13">
      <c r="H2041" s="316"/>
      <c r="L2041" s="340"/>
      <c r="M2041" s="340"/>
    </row>
    <row r="2042" spans="8:13">
      <c r="H2042" s="316"/>
      <c r="L2042" s="340"/>
      <c r="M2042" s="340"/>
    </row>
    <row r="2043" spans="8:13">
      <c r="H2043" s="316"/>
      <c r="L2043" s="340"/>
      <c r="M2043" s="340"/>
    </row>
    <row r="2044" spans="8:13">
      <c r="H2044" s="316"/>
      <c r="L2044" s="340"/>
      <c r="M2044" s="340"/>
    </row>
    <row r="2045" spans="8:13">
      <c r="H2045" s="316"/>
      <c r="L2045" s="340"/>
      <c r="M2045" s="340"/>
    </row>
    <row r="2046" spans="8:13">
      <c r="H2046" s="316"/>
      <c r="L2046" s="340"/>
      <c r="M2046" s="340"/>
    </row>
    <row r="2047" spans="8:13">
      <c r="H2047" s="316"/>
      <c r="L2047" s="340"/>
      <c r="M2047" s="340"/>
    </row>
    <row r="2048" spans="8:13">
      <c r="H2048" s="316"/>
      <c r="L2048" s="340"/>
      <c r="M2048" s="340"/>
    </row>
    <row r="2049" spans="8:13">
      <c r="H2049" s="316"/>
      <c r="L2049" s="340"/>
      <c r="M2049" s="340"/>
    </row>
    <row r="2050" spans="8:13">
      <c r="H2050" s="316"/>
      <c r="L2050" s="340"/>
      <c r="M2050" s="340"/>
    </row>
    <row r="2051" spans="8:13">
      <c r="H2051" s="316"/>
      <c r="L2051" s="340"/>
      <c r="M2051" s="340"/>
    </row>
    <row r="2052" spans="8:13">
      <c r="H2052" s="316"/>
      <c r="L2052" s="340"/>
      <c r="M2052" s="340"/>
    </row>
    <row r="2053" spans="8:13">
      <c r="H2053" s="316"/>
      <c r="L2053" s="340"/>
      <c r="M2053" s="340"/>
    </row>
    <row r="2054" spans="8:13">
      <c r="H2054" s="316"/>
      <c r="L2054" s="340"/>
      <c r="M2054" s="340"/>
    </row>
    <row r="2055" spans="8:13">
      <c r="H2055" s="316"/>
      <c r="L2055" s="340"/>
      <c r="M2055" s="340"/>
    </row>
    <row r="2056" spans="8:13">
      <c r="H2056" s="316"/>
      <c r="L2056" s="340"/>
      <c r="M2056" s="340"/>
    </row>
    <row r="2057" spans="8:13">
      <c r="H2057" s="316"/>
      <c r="L2057" s="340"/>
      <c r="M2057" s="340"/>
    </row>
    <row r="2058" spans="8:13">
      <c r="H2058" s="316"/>
      <c r="L2058" s="340"/>
      <c r="M2058" s="340"/>
    </row>
    <row r="2059" spans="8:13">
      <c r="H2059" s="316"/>
      <c r="L2059" s="340"/>
      <c r="M2059" s="340"/>
    </row>
    <row r="2060" spans="8:13">
      <c r="H2060" s="316"/>
      <c r="L2060" s="340"/>
      <c r="M2060" s="340"/>
    </row>
    <row r="2061" spans="8:13">
      <c r="H2061" s="316"/>
      <c r="L2061" s="340"/>
      <c r="M2061" s="340"/>
    </row>
    <row r="2062" spans="8:13">
      <c r="H2062" s="316"/>
      <c r="L2062" s="340"/>
      <c r="M2062" s="340"/>
    </row>
    <row r="2063" spans="8:13">
      <c r="H2063" s="316"/>
      <c r="L2063" s="340"/>
      <c r="M2063" s="340"/>
    </row>
    <row r="2064" spans="8:13">
      <c r="H2064" s="316"/>
      <c r="L2064" s="340"/>
      <c r="M2064" s="340"/>
    </row>
    <row r="2065" spans="8:13">
      <c r="H2065" s="316"/>
      <c r="L2065" s="340"/>
      <c r="M2065" s="340"/>
    </row>
    <row r="2066" spans="8:13">
      <c r="H2066" s="316"/>
      <c r="L2066" s="340"/>
      <c r="M2066" s="340"/>
    </row>
    <row r="2067" spans="8:13">
      <c r="H2067" s="316"/>
      <c r="L2067" s="340"/>
      <c r="M2067" s="340"/>
    </row>
    <row r="2068" spans="8:13">
      <c r="H2068" s="316"/>
      <c r="L2068" s="340"/>
      <c r="M2068" s="340"/>
    </row>
    <row r="2069" spans="8:13">
      <c r="H2069" s="316"/>
      <c r="L2069" s="340"/>
      <c r="M2069" s="340"/>
    </row>
    <row r="2070" spans="8:13">
      <c r="H2070" s="316"/>
      <c r="L2070" s="340"/>
      <c r="M2070" s="340"/>
    </row>
    <row r="2071" spans="8:13">
      <c r="H2071" s="316"/>
      <c r="L2071" s="340"/>
      <c r="M2071" s="340"/>
    </row>
    <row r="2072" spans="8:13">
      <c r="H2072" s="316"/>
      <c r="L2072" s="340"/>
      <c r="M2072" s="340"/>
    </row>
    <row r="2073" spans="8:13">
      <c r="H2073" s="316"/>
      <c r="L2073" s="340"/>
      <c r="M2073" s="340"/>
    </row>
    <row r="2074" spans="8:13">
      <c r="H2074" s="316"/>
      <c r="L2074" s="340"/>
      <c r="M2074" s="340"/>
    </row>
    <row r="2075" spans="8:13">
      <c r="H2075" s="316"/>
      <c r="L2075" s="340"/>
      <c r="M2075" s="340"/>
    </row>
    <row r="2076" spans="8:13">
      <c r="H2076" s="316"/>
      <c r="L2076" s="340"/>
      <c r="M2076" s="340"/>
    </row>
    <row r="2077" spans="8:13">
      <c r="H2077" s="316"/>
      <c r="L2077" s="340"/>
      <c r="M2077" s="340"/>
    </row>
    <row r="2078" spans="8:13">
      <c r="H2078" s="316"/>
      <c r="L2078" s="340"/>
      <c r="M2078" s="340"/>
    </row>
    <row r="2079" spans="8:13">
      <c r="H2079" s="316"/>
      <c r="L2079" s="340"/>
      <c r="M2079" s="340"/>
    </row>
    <row r="2080" spans="8:13">
      <c r="H2080" s="316"/>
      <c r="L2080" s="340"/>
      <c r="M2080" s="340"/>
    </row>
    <row r="2081" spans="8:13">
      <c r="H2081" s="316"/>
      <c r="L2081" s="340"/>
      <c r="M2081" s="340"/>
    </row>
    <row r="2082" spans="8:13">
      <c r="H2082" s="316"/>
      <c r="L2082" s="340"/>
      <c r="M2082" s="340"/>
    </row>
    <row r="2083" spans="8:13">
      <c r="H2083" s="316"/>
      <c r="L2083" s="340"/>
      <c r="M2083" s="340"/>
    </row>
    <row r="2084" spans="8:13">
      <c r="H2084" s="316"/>
      <c r="L2084" s="340"/>
      <c r="M2084" s="340"/>
    </row>
    <row r="2085" spans="8:13">
      <c r="H2085" s="316"/>
      <c r="L2085" s="340"/>
      <c r="M2085" s="340"/>
    </row>
    <row r="2086" spans="8:13">
      <c r="H2086" s="316"/>
      <c r="L2086" s="340"/>
      <c r="M2086" s="340"/>
    </row>
    <row r="2087" spans="8:13">
      <c r="H2087" s="316"/>
      <c r="L2087" s="340"/>
      <c r="M2087" s="340"/>
    </row>
    <row r="2088" spans="8:13">
      <c r="H2088" s="316"/>
      <c r="L2088" s="340"/>
      <c r="M2088" s="340"/>
    </row>
    <row r="2089" spans="8:13">
      <c r="H2089" s="316"/>
      <c r="L2089" s="340"/>
      <c r="M2089" s="340"/>
    </row>
    <row r="2090" spans="8:13">
      <c r="H2090" s="316"/>
      <c r="L2090" s="340"/>
      <c r="M2090" s="340"/>
    </row>
    <row r="2091" spans="8:13">
      <c r="H2091" s="316"/>
      <c r="L2091" s="340"/>
      <c r="M2091" s="340"/>
    </row>
    <row r="2092" spans="8:13">
      <c r="H2092" s="316"/>
      <c r="L2092" s="340"/>
      <c r="M2092" s="340"/>
    </row>
    <row r="2093" spans="8:13">
      <c r="H2093" s="316"/>
      <c r="L2093" s="340"/>
      <c r="M2093" s="340"/>
    </row>
    <row r="2094" spans="8:13">
      <c r="H2094" s="316"/>
      <c r="L2094" s="340"/>
      <c r="M2094" s="340"/>
    </row>
    <row r="2095" spans="8:13">
      <c r="H2095" s="316"/>
      <c r="L2095" s="340"/>
      <c r="M2095" s="340"/>
    </row>
    <row r="2096" spans="8:13">
      <c r="H2096" s="316"/>
      <c r="L2096" s="340"/>
      <c r="M2096" s="340"/>
    </row>
    <row r="2097" spans="8:13">
      <c r="H2097" s="316"/>
      <c r="L2097" s="340"/>
      <c r="M2097" s="340"/>
    </row>
    <row r="2098" spans="8:13">
      <c r="H2098" s="316"/>
      <c r="L2098" s="340"/>
      <c r="M2098" s="340"/>
    </row>
    <row r="2099" spans="8:13">
      <c r="H2099" s="316"/>
      <c r="L2099" s="340"/>
      <c r="M2099" s="340"/>
    </row>
    <row r="2100" spans="8:13">
      <c r="H2100" s="316"/>
      <c r="L2100" s="340"/>
      <c r="M2100" s="340"/>
    </row>
    <row r="2101" spans="8:13">
      <c r="H2101" s="316"/>
      <c r="L2101" s="340"/>
      <c r="M2101" s="340"/>
    </row>
    <row r="2102" spans="8:13">
      <c r="H2102" s="316"/>
      <c r="L2102" s="340"/>
      <c r="M2102" s="340"/>
    </row>
    <row r="2103" spans="8:13">
      <c r="H2103" s="316"/>
      <c r="L2103" s="340"/>
      <c r="M2103" s="340"/>
    </row>
    <row r="2104" spans="8:13">
      <c r="H2104" s="316"/>
      <c r="L2104" s="340"/>
      <c r="M2104" s="340"/>
    </row>
    <row r="2105" spans="8:13">
      <c r="H2105" s="316"/>
      <c r="L2105" s="340"/>
      <c r="M2105" s="340"/>
    </row>
    <row r="2106" spans="8:13">
      <c r="H2106" s="316"/>
      <c r="L2106" s="340"/>
      <c r="M2106" s="340"/>
    </row>
    <row r="2107" spans="8:13">
      <c r="H2107" s="316"/>
      <c r="L2107" s="340"/>
      <c r="M2107" s="340"/>
    </row>
    <row r="2108" spans="8:13">
      <c r="H2108" s="316"/>
      <c r="L2108" s="340"/>
      <c r="M2108" s="340"/>
    </row>
    <row r="2109" spans="8:13">
      <c r="H2109" s="316"/>
      <c r="L2109" s="340"/>
      <c r="M2109" s="340"/>
    </row>
    <row r="2110" spans="8:13">
      <c r="H2110" s="316"/>
      <c r="L2110" s="340"/>
      <c r="M2110" s="340"/>
    </row>
    <row r="2111" spans="8:13">
      <c r="H2111" s="316"/>
      <c r="L2111" s="340"/>
      <c r="M2111" s="340"/>
    </row>
    <row r="2112" spans="8:13">
      <c r="H2112" s="316"/>
      <c r="L2112" s="340"/>
      <c r="M2112" s="340"/>
    </row>
    <row r="2113" spans="8:13">
      <c r="H2113" s="316"/>
      <c r="L2113" s="340"/>
      <c r="M2113" s="340"/>
    </row>
    <row r="2114" spans="8:13">
      <c r="H2114" s="316"/>
      <c r="L2114" s="340"/>
      <c r="M2114" s="340"/>
    </row>
    <row r="2115" spans="8:13">
      <c r="H2115" s="316"/>
      <c r="L2115" s="340"/>
      <c r="M2115" s="340"/>
    </row>
    <row r="2116" spans="8:13">
      <c r="H2116" s="316"/>
      <c r="L2116" s="340"/>
      <c r="M2116" s="340"/>
    </row>
    <row r="2117" spans="8:13">
      <c r="H2117" s="316"/>
      <c r="L2117" s="340"/>
      <c r="M2117" s="340"/>
    </row>
    <row r="2118" spans="8:13">
      <c r="H2118" s="316"/>
      <c r="L2118" s="340"/>
      <c r="M2118" s="340"/>
    </row>
    <row r="2119" spans="8:13">
      <c r="H2119" s="316"/>
      <c r="L2119" s="340"/>
      <c r="M2119" s="340"/>
    </row>
    <row r="2120" spans="8:13">
      <c r="H2120" s="316"/>
      <c r="L2120" s="340"/>
      <c r="M2120" s="340"/>
    </row>
    <row r="2121" spans="8:13">
      <c r="H2121" s="316"/>
      <c r="L2121" s="340"/>
      <c r="M2121" s="340"/>
    </row>
    <row r="2122" spans="8:13">
      <c r="H2122" s="316"/>
      <c r="L2122" s="340"/>
      <c r="M2122" s="340"/>
    </row>
    <row r="2123" spans="8:13">
      <c r="H2123" s="316"/>
      <c r="L2123" s="340"/>
      <c r="M2123" s="340"/>
    </row>
    <row r="2124" spans="8:13">
      <c r="H2124" s="316"/>
      <c r="L2124" s="340"/>
      <c r="M2124" s="340"/>
    </row>
    <row r="2125" spans="8:13">
      <c r="H2125" s="316"/>
      <c r="L2125" s="340"/>
      <c r="M2125" s="340"/>
    </row>
    <row r="2126" spans="8:13">
      <c r="H2126" s="316"/>
      <c r="L2126" s="340"/>
      <c r="M2126" s="340"/>
    </row>
    <row r="2127" spans="8:13">
      <c r="H2127" s="316"/>
      <c r="L2127" s="340"/>
      <c r="M2127" s="340"/>
    </row>
    <row r="2128" spans="8:13">
      <c r="H2128" s="316"/>
      <c r="L2128" s="340"/>
      <c r="M2128" s="340"/>
    </row>
    <row r="2129" spans="8:13">
      <c r="H2129" s="316"/>
      <c r="L2129" s="340"/>
      <c r="M2129" s="340"/>
    </row>
    <row r="2130" spans="8:13">
      <c r="H2130" s="316"/>
      <c r="L2130" s="340"/>
      <c r="M2130" s="340"/>
    </row>
    <row r="2131" spans="8:13">
      <c r="H2131" s="316"/>
      <c r="L2131" s="340"/>
      <c r="M2131" s="340"/>
    </row>
    <row r="2132" spans="8:13">
      <c r="H2132" s="316"/>
      <c r="L2132" s="340"/>
      <c r="M2132" s="340"/>
    </row>
    <row r="2133" spans="8:13">
      <c r="H2133" s="316"/>
      <c r="L2133" s="340"/>
      <c r="M2133" s="340"/>
    </row>
    <row r="2134" spans="8:13">
      <c r="H2134" s="316"/>
      <c r="L2134" s="340"/>
      <c r="M2134" s="340"/>
    </row>
    <row r="2135" spans="8:13">
      <c r="H2135" s="316"/>
      <c r="L2135" s="340"/>
      <c r="M2135" s="340"/>
    </row>
    <row r="2136" spans="8:13">
      <c r="H2136" s="316"/>
      <c r="L2136" s="340"/>
      <c r="M2136" s="340"/>
    </row>
    <row r="2137" spans="8:13">
      <c r="H2137" s="316"/>
      <c r="L2137" s="340"/>
      <c r="M2137" s="340"/>
    </row>
    <row r="2138" spans="8:13">
      <c r="H2138" s="316"/>
      <c r="L2138" s="340"/>
      <c r="M2138" s="340"/>
    </row>
    <row r="2139" spans="8:13">
      <c r="H2139" s="316"/>
      <c r="L2139" s="340"/>
      <c r="M2139" s="340"/>
    </row>
    <row r="2140" spans="8:13">
      <c r="H2140" s="316"/>
      <c r="L2140" s="340"/>
      <c r="M2140" s="340"/>
    </row>
    <row r="2141" spans="8:13">
      <c r="H2141" s="316"/>
      <c r="L2141" s="340"/>
      <c r="M2141" s="340"/>
    </row>
    <row r="2142" spans="8:13">
      <c r="H2142" s="316"/>
      <c r="L2142" s="340"/>
      <c r="M2142" s="340"/>
    </row>
    <row r="2143" spans="8:13">
      <c r="H2143" s="316"/>
      <c r="L2143" s="340"/>
      <c r="M2143" s="340"/>
    </row>
    <row r="2144" spans="8:13">
      <c r="H2144" s="316"/>
      <c r="L2144" s="340"/>
      <c r="M2144" s="340"/>
    </row>
    <row r="2145" spans="8:13">
      <c r="H2145" s="316"/>
      <c r="L2145" s="340"/>
      <c r="M2145" s="340"/>
    </row>
    <row r="2146" spans="8:13">
      <c r="H2146" s="316"/>
      <c r="L2146" s="340"/>
      <c r="M2146" s="340"/>
    </row>
    <row r="2147" spans="8:13">
      <c r="H2147" s="316"/>
      <c r="L2147" s="340"/>
      <c r="M2147" s="340"/>
    </row>
    <row r="2148" spans="8:13">
      <c r="H2148" s="316"/>
      <c r="L2148" s="340"/>
      <c r="M2148" s="340"/>
    </row>
    <row r="2149" spans="8:13">
      <c r="H2149" s="316"/>
      <c r="L2149" s="340"/>
      <c r="M2149" s="340"/>
    </row>
    <row r="2150" spans="8:13">
      <c r="H2150" s="316"/>
      <c r="L2150" s="340"/>
      <c r="M2150" s="340"/>
    </row>
    <row r="2151" spans="8:13">
      <c r="H2151" s="316"/>
      <c r="L2151" s="340"/>
      <c r="M2151" s="340"/>
    </row>
    <row r="2152" spans="8:13">
      <c r="H2152" s="316"/>
      <c r="L2152" s="340"/>
      <c r="M2152" s="340"/>
    </row>
    <row r="2153" spans="8:13">
      <c r="H2153" s="316"/>
      <c r="L2153" s="340"/>
      <c r="M2153" s="340"/>
    </row>
    <row r="2154" spans="8:13">
      <c r="H2154" s="316"/>
      <c r="L2154" s="340"/>
      <c r="M2154" s="340"/>
    </row>
    <row r="2155" spans="8:13">
      <c r="H2155" s="316"/>
      <c r="L2155" s="340"/>
      <c r="M2155" s="340"/>
    </row>
    <row r="2156" spans="8:13">
      <c r="H2156" s="316"/>
      <c r="L2156" s="340"/>
      <c r="M2156" s="340"/>
    </row>
    <row r="2157" spans="8:13">
      <c r="H2157" s="316"/>
      <c r="L2157" s="340"/>
      <c r="M2157" s="340"/>
    </row>
    <row r="2158" spans="8:13">
      <c r="H2158" s="316"/>
      <c r="L2158" s="340"/>
      <c r="M2158" s="340"/>
    </row>
    <row r="2159" spans="8:13">
      <c r="H2159" s="316"/>
      <c r="L2159" s="340"/>
      <c r="M2159" s="340"/>
    </row>
    <row r="2160" spans="8:13">
      <c r="H2160" s="316"/>
      <c r="L2160" s="340"/>
      <c r="M2160" s="340"/>
    </row>
    <row r="2161" spans="8:13">
      <c r="H2161" s="316"/>
      <c r="L2161" s="340"/>
      <c r="M2161" s="340"/>
    </row>
    <row r="2162" spans="8:13">
      <c r="H2162" s="316"/>
      <c r="L2162" s="340"/>
      <c r="M2162" s="340"/>
    </row>
    <row r="2163" spans="8:13">
      <c r="H2163" s="316"/>
      <c r="L2163" s="340"/>
      <c r="M2163" s="340"/>
    </row>
    <row r="2164" spans="8:13">
      <c r="H2164" s="316"/>
      <c r="L2164" s="340"/>
      <c r="M2164" s="340"/>
    </row>
    <row r="2165" spans="8:13">
      <c r="H2165" s="316"/>
      <c r="L2165" s="340"/>
      <c r="M2165" s="340"/>
    </row>
    <row r="2166" spans="8:13">
      <c r="H2166" s="316"/>
      <c r="L2166" s="340"/>
      <c r="M2166" s="340"/>
    </row>
    <row r="2167" spans="8:13">
      <c r="H2167" s="316"/>
      <c r="L2167" s="340"/>
      <c r="M2167" s="340"/>
    </row>
    <row r="2168" spans="8:13">
      <c r="H2168" s="316"/>
      <c r="L2168" s="340"/>
      <c r="M2168" s="340"/>
    </row>
    <row r="2169" spans="8:13">
      <c r="H2169" s="316"/>
      <c r="L2169" s="340"/>
      <c r="M2169" s="340"/>
    </row>
    <row r="2170" spans="8:13">
      <c r="H2170" s="316"/>
      <c r="L2170" s="340"/>
      <c r="M2170" s="340"/>
    </row>
    <row r="2171" spans="8:13">
      <c r="H2171" s="316"/>
      <c r="L2171" s="340"/>
      <c r="M2171" s="340"/>
    </row>
    <row r="2172" spans="8:13">
      <c r="H2172" s="316"/>
      <c r="L2172" s="340"/>
      <c r="M2172" s="340"/>
    </row>
    <row r="2173" spans="8:13">
      <c r="H2173" s="316"/>
      <c r="L2173" s="340"/>
      <c r="M2173" s="340"/>
    </row>
    <row r="2174" spans="8:13">
      <c r="H2174" s="316"/>
      <c r="L2174" s="340"/>
      <c r="M2174" s="340"/>
    </row>
    <row r="2175" spans="8:13">
      <c r="H2175" s="316"/>
      <c r="L2175" s="340"/>
      <c r="M2175" s="340"/>
    </row>
    <row r="2176" spans="8:13">
      <c r="H2176" s="316"/>
      <c r="L2176" s="340"/>
      <c r="M2176" s="340"/>
    </row>
    <row r="2177" spans="8:13">
      <c r="H2177" s="316"/>
      <c r="L2177" s="340"/>
      <c r="M2177" s="340"/>
    </row>
    <row r="2178" spans="8:13">
      <c r="H2178" s="316"/>
      <c r="L2178" s="340"/>
      <c r="M2178" s="340"/>
    </row>
    <row r="2179" spans="8:13">
      <c r="H2179" s="316"/>
      <c r="L2179" s="340"/>
      <c r="M2179" s="340"/>
    </row>
    <row r="2180" spans="8:13">
      <c r="H2180" s="316"/>
      <c r="L2180" s="340"/>
      <c r="M2180" s="340"/>
    </row>
    <row r="2181" spans="8:13">
      <c r="H2181" s="316"/>
      <c r="L2181" s="340"/>
      <c r="M2181" s="340"/>
    </row>
    <row r="2182" spans="8:13">
      <c r="H2182" s="316"/>
      <c r="L2182" s="340"/>
      <c r="M2182" s="340"/>
    </row>
    <row r="2183" spans="8:13">
      <c r="H2183" s="316"/>
      <c r="L2183" s="340"/>
      <c r="M2183" s="340"/>
    </row>
    <row r="2184" spans="8:13">
      <c r="H2184" s="316"/>
      <c r="L2184" s="340"/>
      <c r="M2184" s="340"/>
    </row>
    <row r="2185" spans="8:13">
      <c r="H2185" s="316"/>
      <c r="L2185" s="340"/>
      <c r="M2185" s="340"/>
    </row>
    <row r="2186" spans="8:13">
      <c r="H2186" s="316"/>
      <c r="L2186" s="340"/>
      <c r="M2186" s="340"/>
    </row>
    <row r="2187" spans="8:13">
      <c r="H2187" s="316"/>
      <c r="L2187" s="340"/>
      <c r="M2187" s="340"/>
    </row>
    <row r="2188" spans="8:13">
      <c r="H2188" s="316"/>
      <c r="L2188" s="340"/>
      <c r="M2188" s="340"/>
    </row>
    <row r="2189" spans="8:13">
      <c r="H2189" s="316"/>
      <c r="L2189" s="340"/>
      <c r="M2189" s="340"/>
    </row>
    <row r="2190" spans="8:13">
      <c r="H2190" s="316"/>
      <c r="L2190" s="340"/>
      <c r="M2190" s="340"/>
    </row>
    <row r="2191" spans="8:13">
      <c r="H2191" s="316"/>
      <c r="L2191" s="340"/>
      <c r="M2191" s="340"/>
    </row>
    <row r="2192" spans="8:13">
      <c r="H2192" s="316"/>
      <c r="L2192" s="340"/>
      <c r="M2192" s="340"/>
    </row>
    <row r="2193" spans="8:13">
      <c r="H2193" s="316"/>
      <c r="L2193" s="340"/>
      <c r="M2193" s="340"/>
    </row>
    <row r="2194" spans="8:13">
      <c r="H2194" s="316"/>
      <c r="L2194" s="340"/>
      <c r="M2194" s="340"/>
    </row>
    <row r="2195" spans="8:13">
      <c r="H2195" s="316"/>
      <c r="L2195" s="340"/>
      <c r="M2195" s="340"/>
    </row>
    <row r="2196" spans="8:13">
      <c r="H2196" s="316"/>
      <c r="L2196" s="340"/>
      <c r="M2196" s="340"/>
    </row>
    <row r="2197" spans="8:13">
      <c r="H2197" s="316"/>
      <c r="L2197" s="340"/>
      <c r="M2197" s="340"/>
    </row>
    <row r="2198" spans="8:13">
      <c r="H2198" s="316"/>
      <c r="L2198" s="340"/>
      <c r="M2198" s="340"/>
    </row>
    <row r="2199" spans="8:13">
      <c r="H2199" s="316"/>
      <c r="L2199" s="340"/>
      <c r="M2199" s="340"/>
    </row>
    <row r="2200" spans="8:13">
      <c r="H2200" s="316"/>
      <c r="L2200" s="340"/>
      <c r="M2200" s="340"/>
    </row>
    <row r="2201" spans="8:13">
      <c r="H2201" s="316"/>
      <c r="L2201" s="340"/>
      <c r="M2201" s="340"/>
    </row>
    <row r="2202" spans="8:13">
      <c r="H2202" s="316"/>
      <c r="L2202" s="340"/>
      <c r="M2202" s="340"/>
    </row>
    <row r="2203" spans="8:13">
      <c r="H2203" s="316"/>
      <c r="L2203" s="340"/>
      <c r="M2203" s="340"/>
    </row>
    <row r="2204" spans="8:13">
      <c r="H2204" s="316"/>
      <c r="L2204" s="340"/>
      <c r="M2204" s="340"/>
    </row>
    <row r="2205" spans="8:13">
      <c r="H2205" s="316"/>
      <c r="L2205" s="340"/>
      <c r="M2205" s="340"/>
    </row>
    <row r="2206" spans="8:13">
      <c r="H2206" s="316"/>
      <c r="L2206" s="340"/>
      <c r="M2206" s="340"/>
    </row>
    <row r="2207" spans="8:13">
      <c r="H2207" s="316"/>
      <c r="L2207" s="340"/>
      <c r="M2207" s="340"/>
    </row>
    <row r="2208" spans="8:13">
      <c r="H2208" s="316"/>
      <c r="L2208" s="340"/>
      <c r="M2208" s="340"/>
    </row>
    <row r="2209" spans="8:13">
      <c r="H2209" s="316"/>
      <c r="L2209" s="340"/>
      <c r="M2209" s="340"/>
    </row>
    <row r="2210" spans="8:13">
      <c r="H2210" s="316"/>
      <c r="L2210" s="340"/>
      <c r="M2210" s="340"/>
    </row>
    <row r="2211" spans="8:13">
      <c r="H2211" s="316"/>
      <c r="L2211" s="340"/>
      <c r="M2211" s="340"/>
    </row>
    <row r="2212" spans="8:13">
      <c r="H2212" s="316"/>
      <c r="L2212" s="340"/>
      <c r="M2212" s="340"/>
    </row>
    <row r="2213" spans="8:13">
      <c r="H2213" s="316"/>
      <c r="L2213" s="340"/>
      <c r="M2213" s="340"/>
    </row>
    <row r="2214" spans="8:13">
      <c r="H2214" s="316"/>
      <c r="L2214" s="340"/>
      <c r="M2214" s="340"/>
    </row>
    <row r="2215" spans="8:13">
      <c r="H2215" s="316"/>
      <c r="L2215" s="340"/>
      <c r="M2215" s="340"/>
    </row>
    <row r="2216" spans="8:13">
      <c r="H2216" s="316"/>
      <c r="L2216" s="340"/>
      <c r="M2216" s="340"/>
    </row>
    <row r="2217" spans="8:13">
      <c r="H2217" s="316"/>
      <c r="L2217" s="340"/>
      <c r="M2217" s="340"/>
    </row>
    <row r="2218" spans="8:13">
      <c r="H2218" s="316"/>
      <c r="L2218" s="340"/>
      <c r="M2218" s="340"/>
    </row>
    <row r="2219" spans="8:13">
      <c r="H2219" s="316"/>
      <c r="L2219" s="340"/>
      <c r="M2219" s="340"/>
    </row>
    <row r="2220" spans="8:13">
      <c r="H2220" s="316"/>
      <c r="L2220" s="340"/>
      <c r="M2220" s="340"/>
    </row>
    <row r="2221" spans="8:13">
      <c r="H2221" s="316"/>
      <c r="L2221" s="340"/>
      <c r="M2221" s="340"/>
    </row>
    <row r="2222" spans="8:13">
      <c r="H2222" s="316"/>
      <c r="L2222" s="340"/>
      <c r="M2222" s="340"/>
    </row>
    <row r="2223" spans="8:13">
      <c r="H2223" s="316"/>
      <c r="L2223" s="340"/>
      <c r="M2223" s="340"/>
    </row>
    <row r="2224" spans="8:13">
      <c r="H2224" s="316"/>
      <c r="L2224" s="340"/>
      <c r="M2224" s="340"/>
    </row>
    <row r="2225" spans="8:13">
      <c r="H2225" s="316"/>
      <c r="L2225" s="340"/>
      <c r="M2225" s="340"/>
    </row>
    <row r="2226" spans="8:13">
      <c r="H2226" s="316"/>
      <c r="L2226" s="340"/>
      <c r="M2226" s="340"/>
    </row>
    <row r="2227" spans="8:13">
      <c r="H2227" s="316"/>
      <c r="L2227" s="340"/>
      <c r="M2227" s="340"/>
    </row>
    <row r="2228" spans="8:13">
      <c r="H2228" s="316"/>
      <c r="L2228" s="340"/>
      <c r="M2228" s="340"/>
    </row>
    <row r="2229" spans="8:13">
      <c r="H2229" s="316"/>
      <c r="L2229" s="340"/>
      <c r="M2229" s="340"/>
    </row>
    <row r="2230" spans="8:13">
      <c r="H2230" s="316"/>
      <c r="L2230" s="340"/>
      <c r="M2230" s="340"/>
    </row>
    <row r="2231" spans="8:13">
      <c r="H2231" s="316"/>
      <c r="L2231" s="340"/>
      <c r="M2231" s="340"/>
    </row>
    <row r="2232" spans="8:13">
      <c r="H2232" s="316"/>
      <c r="L2232" s="340"/>
      <c r="M2232" s="340"/>
    </row>
    <row r="2233" spans="8:13">
      <c r="H2233" s="316"/>
      <c r="L2233" s="340"/>
      <c r="M2233" s="340"/>
    </row>
    <row r="2234" spans="8:13">
      <c r="H2234" s="316"/>
      <c r="L2234" s="340"/>
      <c r="M2234" s="340"/>
    </row>
    <row r="2235" spans="8:13">
      <c r="H2235" s="316"/>
      <c r="L2235" s="340"/>
      <c r="M2235" s="340"/>
    </row>
    <row r="2236" spans="8:13">
      <c r="H2236" s="316"/>
      <c r="L2236" s="340"/>
      <c r="M2236" s="340"/>
    </row>
    <row r="2237" spans="8:13">
      <c r="H2237" s="316"/>
      <c r="L2237" s="340"/>
      <c r="M2237" s="340"/>
    </row>
    <row r="2238" spans="8:13">
      <c r="H2238" s="316"/>
      <c r="L2238" s="340"/>
      <c r="M2238" s="340"/>
    </row>
    <row r="2239" spans="8:13">
      <c r="H2239" s="316"/>
      <c r="L2239" s="340"/>
      <c r="M2239" s="340"/>
    </row>
    <row r="2240" spans="8:13">
      <c r="H2240" s="316"/>
      <c r="L2240" s="340"/>
      <c r="M2240" s="340"/>
    </row>
    <row r="2241" spans="8:13">
      <c r="H2241" s="316"/>
      <c r="L2241" s="340"/>
      <c r="M2241" s="340"/>
    </row>
    <row r="2242" spans="8:13">
      <c r="H2242" s="316"/>
      <c r="L2242" s="340"/>
      <c r="M2242" s="340"/>
    </row>
    <row r="2243" spans="8:13">
      <c r="H2243" s="316"/>
      <c r="L2243" s="340"/>
      <c r="M2243" s="340"/>
    </row>
    <row r="2244" spans="8:13">
      <c r="H2244" s="316"/>
      <c r="L2244" s="340"/>
      <c r="M2244" s="340"/>
    </row>
    <row r="2245" spans="8:13">
      <c r="H2245" s="316"/>
      <c r="L2245" s="340"/>
      <c r="M2245" s="340"/>
    </row>
    <row r="2246" spans="8:13">
      <c r="H2246" s="316"/>
      <c r="L2246" s="340"/>
      <c r="M2246" s="340"/>
    </row>
    <row r="2247" spans="8:13">
      <c r="H2247" s="316"/>
      <c r="L2247" s="340"/>
      <c r="M2247" s="340"/>
    </row>
    <row r="2248" spans="8:13">
      <c r="H2248" s="316"/>
      <c r="L2248" s="340"/>
      <c r="M2248" s="340"/>
    </row>
    <row r="2249" spans="8:13">
      <c r="H2249" s="316"/>
      <c r="L2249" s="340"/>
      <c r="M2249" s="340"/>
    </row>
    <row r="2250" spans="8:13">
      <c r="H2250" s="316"/>
      <c r="L2250" s="340"/>
      <c r="M2250" s="340"/>
    </row>
    <row r="2251" spans="8:13">
      <c r="H2251" s="316"/>
      <c r="L2251" s="340"/>
      <c r="M2251" s="340"/>
    </row>
    <row r="2252" spans="8:13">
      <c r="H2252" s="316"/>
      <c r="L2252" s="340"/>
      <c r="M2252" s="340"/>
    </row>
    <row r="2253" spans="8:13">
      <c r="H2253" s="316"/>
      <c r="L2253" s="340"/>
      <c r="M2253" s="340"/>
    </row>
    <row r="2254" spans="8:13">
      <c r="H2254" s="316"/>
      <c r="L2254" s="340"/>
      <c r="M2254" s="340"/>
    </row>
    <row r="2255" spans="8:13">
      <c r="H2255" s="316"/>
      <c r="L2255" s="340"/>
      <c r="M2255" s="340"/>
    </row>
    <row r="2256" spans="8:13">
      <c r="H2256" s="316"/>
      <c r="L2256" s="340"/>
      <c r="M2256" s="340"/>
    </row>
    <row r="2257" spans="8:13">
      <c r="H2257" s="316"/>
      <c r="L2257" s="340"/>
      <c r="M2257" s="340"/>
    </row>
    <row r="2258" spans="8:13">
      <c r="H2258" s="316"/>
      <c r="L2258" s="340"/>
      <c r="M2258" s="340"/>
    </row>
    <row r="2259" spans="8:13">
      <c r="H2259" s="316"/>
      <c r="L2259" s="340"/>
      <c r="M2259" s="340"/>
    </row>
    <row r="2260" spans="8:13">
      <c r="H2260" s="316"/>
      <c r="L2260" s="340"/>
      <c r="M2260" s="340"/>
    </row>
    <row r="2261" spans="8:13">
      <c r="H2261" s="316"/>
      <c r="L2261" s="340"/>
      <c r="M2261" s="340"/>
    </row>
    <row r="2262" spans="8:13">
      <c r="H2262" s="316"/>
      <c r="L2262" s="340"/>
      <c r="M2262" s="340"/>
    </row>
    <row r="2263" spans="8:13">
      <c r="H2263" s="316"/>
      <c r="L2263" s="340"/>
      <c r="M2263" s="340"/>
    </row>
    <row r="2264" spans="8:13">
      <c r="H2264" s="316"/>
      <c r="L2264" s="340"/>
      <c r="M2264" s="340"/>
    </row>
    <row r="2265" spans="8:13">
      <c r="H2265" s="316"/>
      <c r="L2265" s="340"/>
      <c r="M2265" s="340"/>
    </row>
    <row r="2266" spans="8:13">
      <c r="H2266" s="316"/>
      <c r="L2266" s="340"/>
      <c r="M2266" s="340"/>
    </row>
    <row r="2267" spans="8:13">
      <c r="H2267" s="316"/>
      <c r="L2267" s="340"/>
      <c r="M2267" s="340"/>
    </row>
    <row r="2268" spans="8:13">
      <c r="H2268" s="316"/>
      <c r="L2268" s="340"/>
      <c r="M2268" s="340"/>
    </row>
    <row r="2269" spans="8:13">
      <c r="H2269" s="316"/>
      <c r="L2269" s="340"/>
      <c r="M2269" s="340"/>
    </row>
    <row r="2270" spans="8:13">
      <c r="H2270" s="316"/>
      <c r="L2270" s="340"/>
      <c r="M2270" s="340"/>
    </row>
    <row r="2271" spans="8:13">
      <c r="H2271" s="316"/>
      <c r="L2271" s="340"/>
      <c r="M2271" s="340"/>
    </row>
    <row r="2272" spans="8:13">
      <c r="H2272" s="316"/>
      <c r="L2272" s="340"/>
      <c r="M2272" s="340"/>
    </row>
    <row r="2273" spans="8:13">
      <c r="H2273" s="316"/>
      <c r="L2273" s="340"/>
      <c r="M2273" s="340"/>
    </row>
    <row r="2274" spans="8:13">
      <c r="H2274" s="316"/>
      <c r="L2274" s="340"/>
      <c r="M2274" s="340"/>
    </row>
    <row r="2275" spans="8:13">
      <c r="H2275" s="316"/>
      <c r="L2275" s="340"/>
      <c r="M2275" s="340"/>
    </row>
    <row r="2276" spans="8:13">
      <c r="H2276" s="316"/>
      <c r="L2276" s="340"/>
      <c r="M2276" s="340"/>
    </row>
    <row r="2277" spans="8:13">
      <c r="H2277" s="316"/>
      <c r="L2277" s="340"/>
      <c r="M2277" s="340"/>
    </row>
    <row r="2278" spans="8:13">
      <c r="H2278" s="316"/>
      <c r="L2278" s="340"/>
      <c r="M2278" s="340"/>
    </row>
    <row r="2279" spans="8:13">
      <c r="H2279" s="316"/>
      <c r="L2279" s="340"/>
      <c r="M2279" s="340"/>
    </row>
    <row r="2280" spans="8:13">
      <c r="H2280" s="316"/>
      <c r="L2280" s="340"/>
      <c r="M2280" s="340"/>
    </row>
    <row r="2281" spans="8:13">
      <c r="H2281" s="316"/>
      <c r="L2281" s="340"/>
      <c r="M2281" s="340"/>
    </row>
    <row r="2282" spans="8:13">
      <c r="H2282" s="316"/>
      <c r="L2282" s="340"/>
      <c r="M2282" s="340"/>
    </row>
    <row r="2283" spans="8:13">
      <c r="H2283" s="316"/>
      <c r="L2283" s="340"/>
      <c r="M2283" s="340"/>
    </row>
    <row r="2284" spans="8:13">
      <c r="H2284" s="316"/>
      <c r="L2284" s="340"/>
      <c r="M2284" s="340"/>
    </row>
    <row r="2285" spans="8:13">
      <c r="H2285" s="316"/>
      <c r="L2285" s="340"/>
      <c r="M2285" s="340"/>
    </row>
    <row r="2286" spans="8:13">
      <c r="H2286" s="316"/>
      <c r="L2286" s="340"/>
      <c r="M2286" s="340"/>
    </row>
    <row r="2287" spans="8:13">
      <c r="H2287" s="316"/>
      <c r="L2287" s="340"/>
      <c r="M2287" s="340"/>
    </row>
    <row r="2288" spans="8:13">
      <c r="H2288" s="316"/>
      <c r="L2288" s="340"/>
      <c r="M2288" s="340"/>
    </row>
    <row r="2289" spans="8:13">
      <c r="H2289" s="316"/>
      <c r="L2289" s="340"/>
      <c r="M2289" s="340"/>
    </row>
    <row r="2290" spans="8:13">
      <c r="H2290" s="316"/>
      <c r="L2290" s="340"/>
      <c r="M2290" s="340"/>
    </row>
    <row r="2291" spans="8:13">
      <c r="H2291" s="316"/>
      <c r="L2291" s="340"/>
      <c r="M2291" s="340"/>
    </row>
    <row r="2292" spans="8:13">
      <c r="H2292" s="316"/>
      <c r="L2292" s="340"/>
      <c r="M2292" s="340"/>
    </row>
    <row r="2293" spans="8:13">
      <c r="H2293" s="316"/>
      <c r="L2293" s="340"/>
      <c r="M2293" s="340"/>
    </row>
    <row r="2294" spans="8:13">
      <c r="H2294" s="316"/>
      <c r="L2294" s="340"/>
      <c r="M2294" s="340"/>
    </row>
    <row r="2295" spans="8:13">
      <c r="H2295" s="316"/>
      <c r="L2295" s="340"/>
      <c r="M2295" s="340"/>
    </row>
    <row r="2296" spans="8:13">
      <c r="H2296" s="316"/>
      <c r="L2296" s="340"/>
      <c r="M2296" s="340"/>
    </row>
    <row r="2297" spans="8:13">
      <c r="H2297" s="316"/>
      <c r="L2297" s="340"/>
      <c r="M2297" s="340"/>
    </row>
    <row r="2298" spans="8:13">
      <c r="H2298" s="316"/>
      <c r="L2298" s="340"/>
      <c r="M2298" s="340"/>
    </row>
    <row r="2299" spans="8:13">
      <c r="H2299" s="316"/>
      <c r="L2299" s="340"/>
      <c r="M2299" s="340"/>
    </row>
    <row r="2300" spans="8:13">
      <c r="H2300" s="316"/>
      <c r="L2300" s="340"/>
      <c r="M2300" s="340"/>
    </row>
    <row r="2301" spans="8:13">
      <c r="H2301" s="316"/>
      <c r="L2301" s="340"/>
      <c r="M2301" s="340"/>
    </row>
    <row r="2302" spans="8:13">
      <c r="H2302" s="316"/>
      <c r="L2302" s="340"/>
      <c r="M2302" s="340"/>
    </row>
    <row r="2303" spans="8:13">
      <c r="H2303" s="316"/>
      <c r="L2303" s="340"/>
      <c r="M2303" s="340"/>
    </row>
    <row r="2304" spans="8:13">
      <c r="H2304" s="316"/>
      <c r="L2304" s="340"/>
      <c r="M2304" s="340"/>
    </row>
    <row r="2305" spans="8:13">
      <c r="H2305" s="316"/>
      <c r="L2305" s="340"/>
      <c r="M2305" s="340"/>
    </row>
    <row r="2306" spans="8:13">
      <c r="H2306" s="316"/>
      <c r="L2306" s="340"/>
      <c r="M2306" s="340"/>
    </row>
    <row r="2307" spans="8:13">
      <c r="H2307" s="316"/>
      <c r="L2307" s="340"/>
      <c r="M2307" s="340"/>
    </row>
    <row r="2308" spans="8:13">
      <c r="H2308" s="316"/>
      <c r="L2308" s="340"/>
      <c r="M2308" s="340"/>
    </row>
    <row r="2309" spans="8:13">
      <c r="H2309" s="316"/>
      <c r="L2309" s="340"/>
      <c r="M2309" s="340"/>
    </row>
    <row r="2310" spans="8:13">
      <c r="H2310" s="316"/>
      <c r="L2310" s="340"/>
      <c r="M2310" s="340"/>
    </row>
    <row r="2311" spans="8:13">
      <c r="H2311" s="316"/>
      <c r="L2311" s="340"/>
      <c r="M2311" s="340"/>
    </row>
    <row r="2312" spans="8:13">
      <c r="H2312" s="316"/>
      <c r="L2312" s="340"/>
      <c r="M2312" s="340"/>
    </row>
    <row r="2313" spans="8:13">
      <c r="H2313" s="316"/>
      <c r="L2313" s="340"/>
      <c r="M2313" s="340"/>
    </row>
    <row r="2314" spans="8:13">
      <c r="H2314" s="316"/>
      <c r="L2314" s="340"/>
      <c r="M2314" s="340"/>
    </row>
    <row r="2315" spans="8:13">
      <c r="H2315" s="316"/>
      <c r="L2315" s="340"/>
      <c r="M2315" s="340"/>
    </row>
    <row r="2316" spans="8:13">
      <c r="H2316" s="316"/>
      <c r="L2316" s="340"/>
      <c r="M2316" s="340"/>
    </row>
    <row r="2317" spans="8:13">
      <c r="H2317" s="316"/>
      <c r="L2317" s="340"/>
      <c r="M2317" s="340"/>
    </row>
    <row r="2318" spans="8:13">
      <c r="H2318" s="316"/>
      <c r="L2318" s="340"/>
      <c r="M2318" s="340"/>
    </row>
    <row r="2319" spans="8:13">
      <c r="H2319" s="316"/>
      <c r="L2319" s="340"/>
      <c r="M2319" s="340"/>
    </row>
    <row r="2320" spans="8:13">
      <c r="H2320" s="316"/>
      <c r="L2320" s="340"/>
      <c r="M2320" s="340"/>
    </row>
    <row r="2321" spans="8:13">
      <c r="H2321" s="316"/>
      <c r="L2321" s="340"/>
      <c r="M2321" s="340"/>
    </row>
    <row r="2322" spans="8:13">
      <c r="H2322" s="316"/>
      <c r="L2322" s="340"/>
      <c r="M2322" s="340"/>
    </row>
    <row r="2323" spans="8:13">
      <c r="H2323" s="316"/>
      <c r="L2323" s="340"/>
      <c r="M2323" s="340"/>
    </row>
    <row r="2324" spans="8:13">
      <c r="H2324" s="316"/>
      <c r="L2324" s="340"/>
      <c r="M2324" s="340"/>
    </row>
    <row r="2325" spans="8:13">
      <c r="H2325" s="316"/>
      <c r="L2325" s="340"/>
      <c r="M2325" s="340"/>
    </row>
    <row r="2326" spans="8:13">
      <c r="H2326" s="316"/>
      <c r="L2326" s="340"/>
      <c r="M2326" s="340"/>
    </row>
    <row r="2327" spans="8:13">
      <c r="H2327" s="316"/>
      <c r="L2327" s="340"/>
      <c r="M2327" s="340"/>
    </row>
    <row r="2328" spans="8:13">
      <c r="H2328" s="316"/>
      <c r="L2328" s="340"/>
      <c r="M2328" s="340"/>
    </row>
    <row r="2329" spans="8:13">
      <c r="H2329" s="316"/>
      <c r="L2329" s="340"/>
      <c r="M2329" s="340"/>
    </row>
    <row r="2330" spans="8:13">
      <c r="H2330" s="316"/>
      <c r="L2330" s="340"/>
      <c r="M2330" s="340"/>
    </row>
    <row r="2331" spans="8:13">
      <c r="H2331" s="316"/>
      <c r="L2331" s="340"/>
      <c r="M2331" s="340"/>
    </row>
    <row r="2332" spans="8:13">
      <c r="H2332" s="316"/>
      <c r="L2332" s="340"/>
      <c r="M2332" s="340"/>
    </row>
    <row r="2333" spans="8:13">
      <c r="H2333" s="316"/>
      <c r="L2333" s="340"/>
      <c r="M2333" s="340"/>
    </row>
    <row r="2334" spans="8:13">
      <c r="H2334" s="316"/>
      <c r="L2334" s="340"/>
      <c r="M2334" s="340"/>
    </row>
    <row r="2335" spans="8:13">
      <c r="H2335" s="316"/>
      <c r="L2335" s="340"/>
      <c r="M2335" s="340"/>
    </row>
    <row r="2336" spans="8:13">
      <c r="H2336" s="316"/>
      <c r="L2336" s="340"/>
      <c r="M2336" s="340"/>
    </row>
    <row r="2337" spans="8:13">
      <c r="H2337" s="316"/>
      <c r="L2337" s="340"/>
      <c r="M2337" s="340"/>
    </row>
    <row r="2338" spans="8:13">
      <c r="H2338" s="316"/>
      <c r="L2338" s="340"/>
      <c r="M2338" s="340"/>
    </row>
    <row r="2339" spans="8:13">
      <c r="H2339" s="316"/>
      <c r="L2339" s="340"/>
      <c r="M2339" s="340"/>
    </row>
    <row r="2340" spans="8:13">
      <c r="H2340" s="316"/>
      <c r="L2340" s="340"/>
      <c r="M2340" s="340"/>
    </row>
    <row r="2341" spans="8:13">
      <c r="H2341" s="316"/>
      <c r="L2341" s="340"/>
      <c r="M2341" s="340"/>
    </row>
    <row r="2342" spans="8:13">
      <c r="H2342" s="316"/>
      <c r="L2342" s="340"/>
      <c r="M2342" s="340"/>
    </row>
    <row r="2343" spans="8:13">
      <c r="H2343" s="316"/>
      <c r="L2343" s="340"/>
      <c r="M2343" s="340"/>
    </row>
    <row r="2344" spans="8:13">
      <c r="H2344" s="316"/>
      <c r="L2344" s="340"/>
      <c r="M2344" s="340"/>
    </row>
    <row r="2345" spans="8:13">
      <c r="H2345" s="316"/>
      <c r="L2345" s="340"/>
      <c r="M2345" s="340"/>
    </row>
    <row r="2346" spans="8:13">
      <c r="H2346" s="316"/>
      <c r="L2346" s="340"/>
      <c r="M2346" s="340"/>
    </row>
    <row r="2347" spans="8:13">
      <c r="H2347" s="316"/>
      <c r="L2347" s="340"/>
      <c r="M2347" s="340"/>
    </row>
    <row r="2348" spans="8:13">
      <c r="H2348" s="316"/>
      <c r="L2348" s="340"/>
      <c r="M2348" s="340"/>
    </row>
    <row r="2349" spans="8:13">
      <c r="H2349" s="316"/>
      <c r="L2349" s="340"/>
      <c r="M2349" s="340"/>
    </row>
    <row r="2350" spans="8:13">
      <c r="H2350" s="316"/>
      <c r="L2350" s="340"/>
      <c r="M2350" s="340"/>
    </row>
    <row r="2351" spans="8:13">
      <c r="H2351" s="316"/>
      <c r="L2351" s="340"/>
      <c r="M2351" s="340"/>
    </row>
    <row r="2352" spans="8:13">
      <c r="H2352" s="316"/>
      <c r="L2352" s="340"/>
      <c r="M2352" s="340"/>
    </row>
    <row r="2353" spans="8:13">
      <c r="H2353" s="316"/>
      <c r="L2353" s="340"/>
      <c r="M2353" s="340"/>
    </row>
    <row r="2354" spans="8:13">
      <c r="H2354" s="316"/>
      <c r="L2354" s="340"/>
      <c r="M2354" s="340"/>
    </row>
    <row r="2355" spans="8:13">
      <c r="H2355" s="316"/>
      <c r="L2355" s="340"/>
      <c r="M2355" s="340"/>
    </row>
    <row r="2356" spans="8:13">
      <c r="H2356" s="316"/>
      <c r="L2356" s="340"/>
      <c r="M2356" s="340"/>
    </row>
    <row r="2357" spans="8:13">
      <c r="H2357" s="316"/>
      <c r="L2357" s="340"/>
      <c r="M2357" s="340"/>
    </row>
    <row r="2358" spans="8:13">
      <c r="H2358" s="316"/>
      <c r="L2358" s="340"/>
      <c r="M2358" s="340"/>
    </row>
    <row r="2359" spans="8:13">
      <c r="H2359" s="316"/>
      <c r="L2359" s="340"/>
      <c r="M2359" s="340"/>
    </row>
    <row r="2360" spans="8:13">
      <c r="H2360" s="316"/>
      <c r="L2360" s="340"/>
      <c r="M2360" s="340"/>
    </row>
    <row r="2361" spans="8:13">
      <c r="H2361" s="316"/>
      <c r="L2361" s="340"/>
      <c r="M2361" s="340"/>
    </row>
    <row r="2362" spans="8:13">
      <c r="H2362" s="316"/>
      <c r="L2362" s="340"/>
      <c r="M2362" s="340"/>
    </row>
    <row r="2363" spans="8:13">
      <c r="H2363" s="316"/>
      <c r="L2363" s="340"/>
      <c r="M2363" s="340"/>
    </row>
    <row r="2364" spans="8:13">
      <c r="H2364" s="316"/>
      <c r="L2364" s="340"/>
      <c r="M2364" s="340"/>
    </row>
    <row r="2365" spans="8:13">
      <c r="H2365" s="316"/>
      <c r="L2365" s="340"/>
      <c r="M2365" s="340"/>
    </row>
    <row r="2366" spans="8:13">
      <c r="H2366" s="316"/>
      <c r="L2366" s="340"/>
      <c r="M2366" s="340"/>
    </row>
    <row r="2367" spans="8:13">
      <c r="H2367" s="316"/>
      <c r="L2367" s="340"/>
      <c r="M2367" s="340"/>
    </row>
    <row r="2368" spans="8:13">
      <c r="H2368" s="316"/>
      <c r="L2368" s="340"/>
      <c r="M2368" s="340"/>
    </row>
    <row r="2369" spans="8:13">
      <c r="H2369" s="316"/>
      <c r="L2369" s="340"/>
      <c r="M2369" s="340"/>
    </row>
    <row r="2370" spans="8:13">
      <c r="H2370" s="316"/>
      <c r="L2370" s="340"/>
      <c r="M2370" s="340"/>
    </row>
    <row r="2371" spans="8:13">
      <c r="H2371" s="316"/>
      <c r="L2371" s="340"/>
      <c r="M2371" s="340"/>
    </row>
    <row r="2372" spans="8:13">
      <c r="H2372" s="316"/>
      <c r="L2372" s="340"/>
      <c r="M2372" s="340"/>
    </row>
    <row r="2373" spans="8:13">
      <c r="H2373" s="316"/>
      <c r="L2373" s="340"/>
      <c r="M2373" s="340"/>
    </row>
    <row r="2374" spans="8:13">
      <c r="H2374" s="316"/>
      <c r="L2374" s="340"/>
      <c r="M2374" s="340"/>
    </row>
    <row r="2375" spans="8:13">
      <c r="H2375" s="316"/>
      <c r="L2375" s="340"/>
      <c r="M2375" s="340"/>
    </row>
    <row r="2376" spans="8:13">
      <c r="H2376" s="316"/>
      <c r="L2376" s="340"/>
      <c r="M2376" s="340"/>
    </row>
    <row r="2377" spans="8:13">
      <c r="H2377" s="316"/>
      <c r="L2377" s="340"/>
      <c r="M2377" s="340"/>
    </row>
    <row r="2378" spans="8:13">
      <c r="H2378" s="316"/>
      <c r="L2378" s="340"/>
      <c r="M2378" s="340"/>
    </row>
    <row r="2379" spans="8:13">
      <c r="H2379" s="316"/>
      <c r="L2379" s="340"/>
      <c r="M2379" s="340"/>
    </row>
    <row r="2380" spans="8:13">
      <c r="H2380" s="316"/>
      <c r="L2380" s="340"/>
      <c r="M2380" s="340"/>
    </row>
    <row r="2381" spans="8:13">
      <c r="H2381" s="316"/>
      <c r="L2381" s="340"/>
      <c r="M2381" s="340"/>
    </row>
    <row r="2382" spans="8:13">
      <c r="H2382" s="316"/>
      <c r="L2382" s="340"/>
      <c r="M2382" s="340"/>
    </row>
    <row r="2383" spans="8:13">
      <c r="H2383" s="316"/>
      <c r="L2383" s="340"/>
      <c r="M2383" s="340"/>
    </row>
    <row r="2384" spans="8:13">
      <c r="H2384" s="316"/>
      <c r="L2384" s="340"/>
      <c r="M2384" s="340"/>
    </row>
    <row r="2385" spans="8:13">
      <c r="H2385" s="316"/>
      <c r="L2385" s="340"/>
      <c r="M2385" s="340"/>
    </row>
    <row r="2386" spans="8:13">
      <c r="H2386" s="316"/>
      <c r="L2386" s="340"/>
      <c r="M2386" s="340"/>
    </row>
    <row r="2387" spans="8:13">
      <c r="H2387" s="316"/>
      <c r="L2387" s="340"/>
      <c r="M2387" s="340"/>
    </row>
    <row r="2388" spans="8:13">
      <c r="H2388" s="316"/>
      <c r="L2388" s="340"/>
      <c r="M2388" s="340"/>
    </row>
    <row r="2389" spans="8:13">
      <c r="H2389" s="316"/>
      <c r="L2389" s="340"/>
      <c r="M2389" s="340"/>
    </row>
    <row r="2390" spans="8:13">
      <c r="H2390" s="316"/>
      <c r="L2390" s="340"/>
      <c r="M2390" s="340"/>
    </row>
    <row r="2391" spans="8:13">
      <c r="H2391" s="316"/>
      <c r="L2391" s="340"/>
      <c r="M2391" s="340"/>
    </row>
    <row r="2392" spans="8:13">
      <c r="H2392" s="316"/>
      <c r="L2392" s="340"/>
      <c r="M2392" s="340"/>
    </row>
    <row r="2393" spans="8:13">
      <c r="H2393" s="316"/>
      <c r="L2393" s="340"/>
      <c r="M2393" s="340"/>
    </row>
    <row r="2394" spans="8:13">
      <c r="H2394" s="316"/>
      <c r="L2394" s="340"/>
      <c r="M2394" s="340"/>
    </row>
    <row r="2395" spans="8:13">
      <c r="H2395" s="316"/>
      <c r="L2395" s="340"/>
      <c r="M2395" s="340"/>
    </row>
    <row r="2396" spans="8:13">
      <c r="H2396" s="316"/>
      <c r="L2396" s="340"/>
      <c r="M2396" s="340"/>
    </row>
    <row r="2397" spans="8:13">
      <c r="H2397" s="316"/>
      <c r="L2397" s="340"/>
      <c r="M2397" s="340"/>
    </row>
    <row r="2398" spans="8:13">
      <c r="H2398" s="316"/>
      <c r="L2398" s="340"/>
      <c r="M2398" s="340"/>
    </row>
    <row r="2399" spans="8:13">
      <c r="H2399" s="316"/>
      <c r="L2399" s="340"/>
      <c r="M2399" s="340"/>
    </row>
    <row r="2400" spans="8:13">
      <c r="H2400" s="316"/>
      <c r="L2400" s="340"/>
      <c r="M2400" s="340"/>
    </row>
    <row r="2401" spans="8:13">
      <c r="H2401" s="316"/>
      <c r="L2401" s="340"/>
      <c r="M2401" s="340"/>
    </row>
    <row r="2402" spans="8:13">
      <c r="H2402" s="316"/>
      <c r="L2402" s="340"/>
      <c r="M2402" s="340"/>
    </row>
    <row r="2403" spans="8:13">
      <c r="H2403" s="316"/>
      <c r="L2403" s="340"/>
      <c r="M2403" s="340"/>
    </row>
    <row r="2404" spans="8:13">
      <c r="H2404" s="316"/>
      <c r="L2404" s="340"/>
      <c r="M2404" s="340"/>
    </row>
    <row r="2405" spans="8:13">
      <c r="H2405" s="316"/>
      <c r="L2405" s="340"/>
      <c r="M2405" s="340"/>
    </row>
    <row r="2406" spans="8:13">
      <c r="H2406" s="316"/>
      <c r="L2406" s="340"/>
      <c r="M2406" s="340"/>
    </row>
    <row r="2407" spans="8:13">
      <c r="H2407" s="316"/>
      <c r="L2407" s="340"/>
      <c r="M2407" s="340"/>
    </row>
    <row r="2408" spans="8:13">
      <c r="H2408" s="316"/>
      <c r="L2408" s="340"/>
      <c r="M2408" s="340"/>
    </row>
    <row r="2409" spans="8:13">
      <c r="H2409" s="316"/>
      <c r="L2409" s="340"/>
      <c r="M2409" s="340"/>
    </row>
    <row r="2410" spans="8:13">
      <c r="H2410" s="316"/>
      <c r="L2410" s="340"/>
      <c r="M2410" s="340"/>
    </row>
    <row r="2411" spans="8:13">
      <c r="H2411" s="316"/>
      <c r="L2411" s="340"/>
      <c r="M2411" s="340"/>
    </row>
    <row r="2412" spans="8:13">
      <c r="H2412" s="316"/>
      <c r="L2412" s="340"/>
      <c r="M2412" s="340"/>
    </row>
    <row r="2413" spans="8:13">
      <c r="H2413" s="316"/>
      <c r="L2413" s="340"/>
      <c r="M2413" s="340"/>
    </row>
    <row r="2414" spans="8:13">
      <c r="H2414" s="316"/>
      <c r="L2414" s="340"/>
      <c r="M2414" s="340"/>
    </row>
    <row r="2415" spans="8:13">
      <c r="H2415" s="316"/>
      <c r="L2415" s="340"/>
      <c r="M2415" s="340"/>
    </row>
    <row r="2416" spans="8:13">
      <c r="H2416" s="316"/>
      <c r="L2416" s="340"/>
      <c r="M2416" s="340"/>
    </row>
    <row r="2417" spans="8:13">
      <c r="H2417" s="316"/>
      <c r="L2417" s="340"/>
      <c r="M2417" s="340"/>
    </row>
    <row r="2418" spans="8:13">
      <c r="H2418" s="316"/>
      <c r="L2418" s="340"/>
      <c r="M2418" s="340"/>
    </row>
    <row r="2419" spans="8:13">
      <c r="H2419" s="316"/>
      <c r="L2419" s="340"/>
      <c r="M2419" s="340"/>
    </row>
    <row r="2420" spans="8:13">
      <c r="H2420" s="316"/>
      <c r="L2420" s="340"/>
      <c r="M2420" s="340"/>
    </row>
    <row r="2421" spans="8:13">
      <c r="H2421" s="316"/>
      <c r="L2421" s="340"/>
      <c r="M2421" s="340"/>
    </row>
    <row r="2422" spans="8:13">
      <c r="H2422" s="316"/>
      <c r="L2422" s="340"/>
      <c r="M2422" s="340"/>
    </row>
    <row r="2423" spans="8:13">
      <c r="H2423" s="316"/>
      <c r="L2423" s="340"/>
      <c r="M2423" s="340"/>
    </row>
    <row r="2424" spans="8:13">
      <c r="H2424" s="316"/>
      <c r="L2424" s="340"/>
      <c r="M2424" s="340"/>
    </row>
    <row r="2425" spans="8:13">
      <c r="H2425" s="316"/>
      <c r="L2425" s="340"/>
      <c r="M2425" s="340"/>
    </row>
    <row r="2426" spans="8:13">
      <c r="H2426" s="316"/>
      <c r="L2426" s="340"/>
      <c r="M2426" s="340"/>
    </row>
    <row r="2427" spans="8:13">
      <c r="H2427" s="316"/>
      <c r="L2427" s="340"/>
      <c r="M2427" s="340"/>
    </row>
    <row r="2428" spans="8:13">
      <c r="H2428" s="316"/>
      <c r="L2428" s="340"/>
      <c r="M2428" s="340"/>
    </row>
    <row r="2429" spans="8:13">
      <c r="H2429" s="316"/>
      <c r="L2429" s="340"/>
      <c r="M2429" s="340"/>
    </row>
    <row r="2430" spans="8:13">
      <c r="H2430" s="316"/>
      <c r="L2430" s="340"/>
      <c r="M2430" s="340"/>
    </row>
    <row r="2431" spans="8:13">
      <c r="H2431" s="316"/>
      <c r="L2431" s="340"/>
      <c r="M2431" s="340"/>
    </row>
    <row r="2432" spans="8:13">
      <c r="H2432" s="316"/>
      <c r="L2432" s="340"/>
      <c r="M2432" s="340"/>
    </row>
    <row r="2433" spans="8:13">
      <c r="H2433" s="316"/>
      <c r="L2433" s="340"/>
      <c r="M2433" s="340"/>
    </row>
    <row r="2434" spans="8:13">
      <c r="H2434" s="316"/>
      <c r="L2434" s="340"/>
      <c r="M2434" s="340"/>
    </row>
    <row r="2435" spans="8:13">
      <c r="H2435" s="316"/>
      <c r="L2435" s="340"/>
      <c r="M2435" s="340"/>
    </row>
    <row r="2436" spans="8:13">
      <c r="H2436" s="316"/>
      <c r="L2436" s="340"/>
      <c r="M2436" s="340"/>
    </row>
    <row r="2437" spans="8:13">
      <c r="H2437" s="316"/>
      <c r="L2437" s="340"/>
      <c r="M2437" s="340"/>
    </row>
    <row r="2438" spans="8:13">
      <c r="H2438" s="316"/>
      <c r="L2438" s="340"/>
      <c r="M2438" s="340"/>
    </row>
    <row r="2439" spans="8:13">
      <c r="H2439" s="316"/>
      <c r="L2439" s="340"/>
      <c r="M2439" s="340"/>
    </row>
    <row r="2440" spans="8:13">
      <c r="H2440" s="316"/>
      <c r="L2440" s="340"/>
      <c r="M2440" s="340"/>
    </row>
    <row r="2441" spans="8:13">
      <c r="H2441" s="316"/>
      <c r="L2441" s="340"/>
      <c r="M2441" s="340"/>
    </row>
    <row r="2442" spans="8:13">
      <c r="H2442" s="316"/>
      <c r="L2442" s="340"/>
      <c r="M2442" s="340"/>
    </row>
    <row r="2443" spans="8:13">
      <c r="H2443" s="316"/>
      <c r="L2443" s="340"/>
      <c r="M2443" s="340"/>
    </row>
    <row r="2444" spans="8:13">
      <c r="H2444" s="316"/>
      <c r="L2444" s="340"/>
      <c r="M2444" s="340"/>
    </row>
    <row r="2445" spans="8:13">
      <c r="H2445" s="316"/>
      <c r="L2445" s="340"/>
      <c r="M2445" s="340"/>
    </row>
    <row r="2446" spans="8:13">
      <c r="H2446" s="316"/>
      <c r="L2446" s="340"/>
      <c r="M2446" s="340"/>
    </row>
    <row r="2447" spans="8:13">
      <c r="H2447" s="316"/>
      <c r="L2447" s="340"/>
      <c r="M2447" s="340"/>
    </row>
    <row r="2448" spans="8:13">
      <c r="H2448" s="316"/>
      <c r="L2448" s="340"/>
      <c r="M2448" s="340"/>
    </row>
    <row r="2449" spans="8:13">
      <c r="H2449" s="316"/>
      <c r="L2449" s="340"/>
      <c r="M2449" s="340"/>
    </row>
    <row r="2450" spans="8:13">
      <c r="H2450" s="316"/>
      <c r="L2450" s="340"/>
      <c r="M2450" s="340"/>
    </row>
    <row r="2451" spans="8:13">
      <c r="H2451" s="316"/>
      <c r="L2451" s="340"/>
      <c r="M2451" s="340"/>
    </row>
    <row r="2452" spans="8:13">
      <c r="H2452" s="316"/>
      <c r="L2452" s="340"/>
      <c r="M2452" s="340"/>
    </row>
    <row r="2453" spans="8:13">
      <c r="H2453" s="316"/>
      <c r="L2453" s="340"/>
      <c r="M2453" s="340"/>
    </row>
    <row r="2454" spans="8:13">
      <c r="H2454" s="316"/>
      <c r="L2454" s="340"/>
      <c r="M2454" s="340"/>
    </row>
    <row r="2455" spans="8:13">
      <c r="H2455" s="316"/>
      <c r="L2455" s="340"/>
      <c r="M2455" s="340"/>
    </row>
    <row r="2456" spans="8:13">
      <c r="H2456" s="316"/>
      <c r="L2456" s="340"/>
      <c r="M2456" s="340"/>
    </row>
    <row r="2457" spans="8:13">
      <c r="H2457" s="316"/>
      <c r="L2457" s="340"/>
      <c r="M2457" s="340"/>
    </row>
    <row r="2458" spans="8:13">
      <c r="H2458" s="316"/>
      <c r="L2458" s="340"/>
      <c r="M2458" s="340"/>
    </row>
    <row r="2459" spans="8:13">
      <c r="H2459" s="316"/>
      <c r="L2459" s="340"/>
      <c r="M2459" s="340"/>
    </row>
    <row r="2460" spans="8:13">
      <c r="H2460" s="316"/>
      <c r="L2460" s="340"/>
      <c r="M2460" s="340"/>
    </row>
    <row r="2461" spans="8:13">
      <c r="H2461" s="316"/>
      <c r="L2461" s="340"/>
      <c r="M2461" s="340"/>
    </row>
    <row r="2462" spans="8:13">
      <c r="H2462" s="316"/>
      <c r="L2462" s="340"/>
      <c r="M2462" s="340"/>
    </row>
    <row r="2463" spans="8:13">
      <c r="H2463" s="316"/>
      <c r="L2463" s="340"/>
      <c r="M2463" s="340"/>
    </row>
    <row r="2464" spans="8:13">
      <c r="H2464" s="316"/>
      <c r="L2464" s="340"/>
      <c r="M2464" s="340"/>
    </row>
    <row r="2465" spans="8:13">
      <c r="H2465" s="316"/>
      <c r="L2465" s="340"/>
      <c r="M2465" s="340"/>
    </row>
    <row r="2466" spans="8:13">
      <c r="H2466" s="316"/>
      <c r="L2466" s="340"/>
      <c r="M2466" s="340"/>
    </row>
    <row r="2467" spans="8:13">
      <c r="H2467" s="316"/>
      <c r="L2467" s="340"/>
      <c r="M2467" s="340"/>
    </row>
    <row r="2468" spans="8:13">
      <c r="H2468" s="316"/>
      <c r="L2468" s="340"/>
      <c r="M2468" s="340"/>
    </row>
    <row r="2469" spans="8:13">
      <c r="H2469" s="316"/>
      <c r="L2469" s="340"/>
      <c r="M2469" s="340"/>
    </row>
    <row r="2470" spans="8:13">
      <c r="H2470" s="316"/>
      <c r="L2470" s="340"/>
      <c r="M2470" s="340"/>
    </row>
    <row r="2471" spans="8:13">
      <c r="H2471" s="316"/>
      <c r="L2471" s="340"/>
      <c r="M2471" s="340"/>
    </row>
    <row r="2472" spans="8:13">
      <c r="H2472" s="316"/>
      <c r="L2472" s="340"/>
      <c r="M2472" s="340"/>
    </row>
    <row r="2473" spans="8:13">
      <c r="H2473" s="316"/>
      <c r="L2473" s="340"/>
      <c r="M2473" s="340"/>
    </row>
    <row r="2474" spans="8:13">
      <c r="H2474" s="316"/>
      <c r="L2474" s="340"/>
      <c r="M2474" s="340"/>
    </row>
    <row r="2475" spans="8:13">
      <c r="H2475" s="316"/>
      <c r="L2475" s="340"/>
      <c r="M2475" s="340"/>
    </row>
    <row r="2476" spans="8:13">
      <c r="H2476" s="316"/>
      <c r="L2476" s="340"/>
      <c r="M2476" s="340"/>
    </row>
    <row r="2477" spans="8:13">
      <c r="H2477" s="316"/>
      <c r="L2477" s="340"/>
      <c r="M2477" s="340"/>
    </row>
    <row r="2478" spans="8:13">
      <c r="H2478" s="316"/>
      <c r="L2478" s="340"/>
      <c r="M2478" s="340"/>
    </row>
    <row r="2479" spans="8:13">
      <c r="H2479" s="316"/>
      <c r="L2479" s="340"/>
      <c r="M2479" s="340"/>
    </row>
    <row r="2480" spans="8:13">
      <c r="H2480" s="316"/>
      <c r="L2480" s="340"/>
      <c r="M2480" s="340"/>
    </row>
    <row r="2481" spans="8:13">
      <c r="H2481" s="316"/>
      <c r="L2481" s="340"/>
      <c r="M2481" s="340"/>
    </row>
    <row r="2482" spans="8:13">
      <c r="H2482" s="316"/>
      <c r="L2482" s="340"/>
      <c r="M2482" s="340"/>
    </row>
    <row r="2483" spans="8:13">
      <c r="H2483" s="316"/>
      <c r="L2483" s="340"/>
      <c r="M2483" s="340"/>
    </row>
    <row r="2484" spans="8:13">
      <c r="H2484" s="316"/>
      <c r="L2484" s="340"/>
      <c r="M2484" s="340"/>
    </row>
    <row r="2485" spans="8:13">
      <c r="H2485" s="316"/>
      <c r="L2485" s="340"/>
      <c r="M2485" s="340"/>
    </row>
    <row r="2486" spans="8:13">
      <c r="H2486" s="316"/>
      <c r="L2486" s="340"/>
      <c r="M2486" s="340"/>
    </row>
    <row r="2487" spans="8:13">
      <c r="H2487" s="316"/>
      <c r="L2487" s="340"/>
      <c r="M2487" s="340"/>
    </row>
    <row r="2488" spans="8:13">
      <c r="H2488" s="316"/>
      <c r="L2488" s="340"/>
      <c r="M2488" s="340"/>
    </row>
    <row r="2489" spans="8:13">
      <c r="H2489" s="316"/>
      <c r="L2489" s="340"/>
      <c r="M2489" s="340"/>
    </row>
    <row r="2490" spans="8:13">
      <c r="H2490" s="316"/>
      <c r="L2490" s="340"/>
      <c r="M2490" s="340"/>
    </row>
    <row r="2491" spans="8:13">
      <c r="H2491" s="316"/>
      <c r="L2491" s="340"/>
      <c r="M2491" s="340"/>
    </row>
    <row r="2492" spans="8:13">
      <c r="H2492" s="316"/>
      <c r="L2492" s="340"/>
      <c r="M2492" s="340"/>
    </row>
    <row r="2493" spans="8:13">
      <c r="H2493" s="316"/>
      <c r="L2493" s="340"/>
      <c r="M2493" s="340"/>
    </row>
    <row r="2494" spans="8:13">
      <c r="H2494" s="316"/>
      <c r="L2494" s="340"/>
      <c r="M2494" s="340"/>
    </row>
    <row r="2495" spans="8:13">
      <c r="H2495" s="316"/>
      <c r="L2495" s="340"/>
      <c r="M2495" s="340"/>
    </row>
    <row r="2496" spans="8:13">
      <c r="H2496" s="316"/>
      <c r="L2496" s="340"/>
      <c r="M2496" s="340"/>
    </row>
    <row r="2497" spans="8:13">
      <c r="H2497" s="316"/>
      <c r="L2497" s="340"/>
      <c r="M2497" s="340"/>
    </row>
    <row r="2498" spans="8:13">
      <c r="H2498" s="316"/>
      <c r="L2498" s="340"/>
      <c r="M2498" s="340"/>
    </row>
    <row r="2499" spans="8:13">
      <c r="H2499" s="316"/>
      <c r="L2499" s="340"/>
      <c r="M2499" s="340"/>
    </row>
    <row r="2500" spans="8:13">
      <c r="H2500" s="316"/>
      <c r="L2500" s="340"/>
      <c r="M2500" s="340"/>
    </row>
    <row r="2501" spans="8:13">
      <c r="H2501" s="316"/>
      <c r="L2501" s="340"/>
      <c r="M2501" s="340"/>
    </row>
    <row r="2502" spans="8:13">
      <c r="H2502" s="316"/>
      <c r="L2502" s="340"/>
      <c r="M2502" s="340"/>
    </row>
    <row r="2503" spans="8:13">
      <c r="H2503" s="316"/>
      <c r="L2503" s="340"/>
      <c r="M2503" s="340"/>
    </row>
    <row r="2504" spans="8:13">
      <c r="H2504" s="316"/>
      <c r="L2504" s="340"/>
      <c r="M2504" s="340"/>
    </row>
    <row r="2505" spans="8:13">
      <c r="H2505" s="316"/>
      <c r="L2505" s="340"/>
      <c r="M2505" s="340"/>
    </row>
    <row r="2506" spans="8:13">
      <c r="H2506" s="316"/>
      <c r="L2506" s="340"/>
      <c r="M2506" s="340"/>
    </row>
    <row r="2507" spans="8:13">
      <c r="H2507" s="316"/>
      <c r="L2507" s="340"/>
      <c r="M2507" s="340"/>
    </row>
    <row r="2508" spans="8:13">
      <c r="H2508" s="316"/>
      <c r="L2508" s="340"/>
      <c r="M2508" s="340"/>
    </row>
    <row r="2509" spans="8:13">
      <c r="H2509" s="316"/>
      <c r="L2509" s="340"/>
      <c r="M2509" s="340"/>
    </row>
    <row r="2510" spans="8:13">
      <c r="H2510" s="316"/>
      <c r="L2510" s="340"/>
      <c r="M2510" s="340"/>
    </row>
    <row r="2511" spans="8:13">
      <c r="H2511" s="316"/>
      <c r="L2511" s="340"/>
      <c r="M2511" s="340"/>
    </row>
    <row r="2512" spans="8:13">
      <c r="H2512" s="316"/>
      <c r="L2512" s="340"/>
      <c r="M2512" s="340"/>
    </row>
    <row r="2513" spans="8:13">
      <c r="H2513" s="316"/>
      <c r="L2513" s="340"/>
      <c r="M2513" s="340"/>
    </row>
    <row r="2514" spans="8:13">
      <c r="H2514" s="316"/>
      <c r="L2514" s="340"/>
      <c r="M2514" s="340"/>
    </row>
    <row r="2515" spans="8:13">
      <c r="H2515" s="316"/>
      <c r="L2515" s="340"/>
      <c r="M2515" s="340"/>
    </row>
    <row r="2516" spans="8:13">
      <c r="H2516" s="316"/>
      <c r="L2516" s="340"/>
      <c r="M2516" s="340"/>
    </row>
    <row r="2517" spans="8:13">
      <c r="H2517" s="316"/>
      <c r="L2517" s="340"/>
      <c r="M2517" s="340"/>
    </row>
    <row r="2518" spans="8:13">
      <c r="H2518" s="316"/>
      <c r="L2518" s="340"/>
      <c r="M2518" s="340"/>
    </row>
    <row r="2519" spans="8:13">
      <c r="H2519" s="316"/>
      <c r="L2519" s="340"/>
      <c r="M2519" s="340"/>
    </row>
    <row r="2520" spans="8:13">
      <c r="H2520" s="316"/>
      <c r="L2520" s="340"/>
      <c r="M2520" s="340"/>
    </row>
    <row r="2521" spans="8:13">
      <c r="H2521" s="316"/>
      <c r="L2521" s="340"/>
      <c r="M2521" s="340"/>
    </row>
    <row r="2522" spans="8:13">
      <c r="H2522" s="316"/>
      <c r="L2522" s="340"/>
      <c r="M2522" s="340"/>
    </row>
    <row r="2523" spans="8:13">
      <c r="H2523" s="316"/>
      <c r="L2523" s="340"/>
      <c r="M2523" s="340"/>
    </row>
    <row r="2524" spans="8:13">
      <c r="H2524" s="316"/>
      <c r="L2524" s="340"/>
      <c r="M2524" s="340"/>
    </row>
    <row r="2525" spans="8:13">
      <c r="H2525" s="316"/>
      <c r="L2525" s="340"/>
      <c r="M2525" s="340"/>
    </row>
    <row r="2526" spans="8:13">
      <c r="H2526" s="316"/>
      <c r="L2526" s="340"/>
      <c r="M2526" s="340"/>
    </row>
    <row r="2527" spans="8:13">
      <c r="H2527" s="316"/>
      <c r="L2527" s="340"/>
      <c r="M2527" s="340"/>
    </row>
    <row r="2528" spans="8:13">
      <c r="H2528" s="316"/>
      <c r="L2528" s="340"/>
      <c r="M2528" s="340"/>
    </row>
    <row r="2529" spans="8:13">
      <c r="H2529" s="316"/>
      <c r="L2529" s="340"/>
      <c r="M2529" s="340"/>
    </row>
    <row r="2530" spans="8:13">
      <c r="H2530" s="316"/>
      <c r="L2530" s="340"/>
      <c r="M2530" s="340"/>
    </row>
    <row r="2531" spans="8:13">
      <c r="H2531" s="316"/>
      <c r="L2531" s="340"/>
      <c r="M2531" s="340"/>
    </row>
    <row r="2532" spans="8:13">
      <c r="H2532" s="316"/>
      <c r="L2532" s="340"/>
      <c r="M2532" s="340"/>
    </row>
    <row r="2533" spans="8:13">
      <c r="H2533" s="316"/>
      <c r="L2533" s="340"/>
      <c r="M2533" s="340"/>
    </row>
    <row r="2534" spans="8:13">
      <c r="H2534" s="316"/>
      <c r="L2534" s="340"/>
      <c r="M2534" s="340"/>
    </row>
    <row r="2535" spans="8:13">
      <c r="H2535" s="316"/>
      <c r="L2535" s="340"/>
      <c r="M2535" s="340"/>
    </row>
    <row r="2536" spans="8:13">
      <c r="H2536" s="316"/>
      <c r="L2536" s="340"/>
      <c r="M2536" s="340"/>
    </row>
    <row r="2537" spans="8:13">
      <c r="H2537" s="316"/>
      <c r="L2537" s="340"/>
      <c r="M2537" s="340"/>
    </row>
    <row r="2538" spans="8:13">
      <c r="H2538" s="316"/>
      <c r="L2538" s="340"/>
      <c r="M2538" s="340"/>
    </row>
    <row r="2539" spans="8:13">
      <c r="H2539" s="316"/>
      <c r="L2539" s="340"/>
      <c r="M2539" s="340"/>
    </row>
    <row r="2540" spans="8:13">
      <c r="H2540" s="316"/>
      <c r="L2540" s="340"/>
      <c r="M2540" s="340"/>
    </row>
    <row r="2541" spans="8:13">
      <c r="H2541" s="316"/>
      <c r="L2541" s="340"/>
      <c r="M2541" s="340"/>
    </row>
    <row r="2542" spans="8:13">
      <c r="H2542" s="316"/>
      <c r="L2542" s="340"/>
      <c r="M2542" s="340"/>
    </row>
    <row r="2543" spans="8:13">
      <c r="H2543" s="316"/>
      <c r="L2543" s="340"/>
      <c r="M2543" s="340"/>
    </row>
    <row r="2544" spans="8:13">
      <c r="H2544" s="316"/>
      <c r="L2544" s="340"/>
      <c r="M2544" s="340"/>
    </row>
    <row r="2545" spans="8:13">
      <c r="H2545" s="316"/>
      <c r="L2545" s="340"/>
      <c r="M2545" s="340"/>
    </row>
    <row r="2546" spans="8:13">
      <c r="H2546" s="316"/>
      <c r="L2546" s="340"/>
      <c r="M2546" s="340"/>
    </row>
    <row r="2547" spans="8:13">
      <c r="H2547" s="316"/>
      <c r="L2547" s="340"/>
      <c r="M2547" s="340"/>
    </row>
    <row r="2548" spans="8:13">
      <c r="H2548" s="316"/>
      <c r="L2548" s="340"/>
      <c r="M2548" s="340"/>
    </row>
    <row r="2549" spans="8:13">
      <c r="H2549" s="316"/>
      <c r="L2549" s="340"/>
      <c r="M2549" s="340"/>
    </row>
    <row r="2550" spans="8:13">
      <c r="H2550" s="316"/>
      <c r="L2550" s="340"/>
      <c r="M2550" s="340"/>
    </row>
    <row r="2551" spans="8:13">
      <c r="H2551" s="316"/>
      <c r="L2551" s="340"/>
      <c r="M2551" s="340"/>
    </row>
    <row r="2552" spans="8:13">
      <c r="H2552" s="316"/>
      <c r="L2552" s="340"/>
      <c r="M2552" s="340"/>
    </row>
    <row r="2553" spans="8:13">
      <c r="H2553" s="316"/>
      <c r="L2553" s="340"/>
      <c r="M2553" s="340"/>
    </row>
    <row r="2554" spans="8:13">
      <c r="H2554" s="316"/>
      <c r="L2554" s="340"/>
      <c r="M2554" s="340"/>
    </row>
    <row r="2555" spans="8:13">
      <c r="H2555" s="316"/>
      <c r="L2555" s="340"/>
      <c r="M2555" s="340"/>
    </row>
    <row r="2556" spans="8:13">
      <c r="H2556" s="316"/>
      <c r="L2556" s="340"/>
      <c r="M2556" s="340"/>
    </row>
    <row r="2557" spans="8:13">
      <c r="H2557" s="316"/>
      <c r="L2557" s="340"/>
      <c r="M2557" s="340"/>
    </row>
    <row r="2558" spans="8:13">
      <c r="H2558" s="316"/>
      <c r="L2558" s="340"/>
      <c r="M2558" s="340"/>
    </row>
    <row r="2559" spans="8:13">
      <c r="H2559" s="316"/>
      <c r="L2559" s="340"/>
      <c r="M2559" s="340"/>
    </row>
    <row r="2560" spans="8:13">
      <c r="H2560" s="316"/>
      <c r="L2560" s="340"/>
      <c r="M2560" s="340"/>
    </row>
    <row r="2561" spans="8:13">
      <c r="H2561" s="316"/>
      <c r="L2561" s="340"/>
      <c r="M2561" s="340"/>
    </row>
    <row r="2562" spans="8:13">
      <c r="H2562" s="316"/>
      <c r="L2562" s="340"/>
      <c r="M2562" s="340"/>
    </row>
    <row r="2563" spans="8:13">
      <c r="H2563" s="316"/>
      <c r="L2563" s="340"/>
      <c r="M2563" s="340"/>
    </row>
    <row r="2564" spans="8:13">
      <c r="H2564" s="316"/>
      <c r="L2564" s="340"/>
      <c r="M2564" s="340"/>
    </row>
    <row r="2565" spans="8:13">
      <c r="H2565" s="316"/>
      <c r="L2565" s="340"/>
      <c r="M2565" s="340"/>
    </row>
    <row r="2566" spans="8:13">
      <c r="H2566" s="316"/>
      <c r="L2566" s="340"/>
      <c r="M2566" s="340"/>
    </row>
    <row r="2567" spans="8:13">
      <c r="H2567" s="316"/>
      <c r="L2567" s="340"/>
      <c r="M2567" s="340"/>
    </row>
    <row r="2568" spans="8:13">
      <c r="H2568" s="316"/>
      <c r="L2568" s="340"/>
      <c r="M2568" s="340"/>
    </row>
    <row r="2569" spans="8:13">
      <c r="H2569" s="316"/>
      <c r="L2569" s="340"/>
      <c r="M2569" s="340"/>
    </row>
    <row r="2570" spans="8:13">
      <c r="H2570" s="316"/>
      <c r="L2570" s="340"/>
      <c r="M2570" s="340"/>
    </row>
    <row r="2571" spans="8:13">
      <c r="H2571" s="316"/>
      <c r="L2571" s="340"/>
      <c r="M2571" s="340"/>
    </row>
    <row r="2572" spans="8:13">
      <c r="H2572" s="316"/>
      <c r="L2572" s="340"/>
      <c r="M2572" s="340"/>
    </row>
    <row r="2573" spans="8:13">
      <c r="H2573" s="316"/>
      <c r="L2573" s="340"/>
      <c r="M2573" s="340"/>
    </row>
    <row r="2574" spans="8:13">
      <c r="H2574" s="316"/>
      <c r="L2574" s="340"/>
      <c r="M2574" s="340"/>
    </row>
    <row r="2575" spans="8:13">
      <c r="H2575" s="316"/>
      <c r="L2575" s="340"/>
      <c r="M2575" s="340"/>
    </row>
    <row r="2576" spans="8:13">
      <c r="H2576" s="316"/>
      <c r="L2576" s="340"/>
      <c r="M2576" s="340"/>
    </row>
    <row r="2577" spans="8:13">
      <c r="H2577" s="316"/>
      <c r="L2577" s="340"/>
      <c r="M2577" s="340"/>
    </row>
    <row r="2578" spans="8:13">
      <c r="H2578" s="316"/>
      <c r="L2578" s="340"/>
      <c r="M2578" s="340"/>
    </row>
    <row r="2579" spans="8:13">
      <c r="H2579" s="316"/>
      <c r="L2579" s="340"/>
      <c r="M2579" s="340"/>
    </row>
    <row r="2580" spans="8:13">
      <c r="H2580" s="316"/>
      <c r="L2580" s="340"/>
      <c r="M2580" s="340"/>
    </row>
    <row r="2581" spans="8:13">
      <c r="H2581" s="316"/>
      <c r="L2581" s="340"/>
      <c r="M2581" s="340"/>
    </row>
    <row r="2582" spans="8:13">
      <c r="H2582" s="316"/>
      <c r="L2582" s="340"/>
      <c r="M2582" s="340"/>
    </row>
    <row r="2583" spans="8:13">
      <c r="H2583" s="316"/>
      <c r="L2583" s="340"/>
      <c r="M2583" s="340"/>
    </row>
    <row r="2584" spans="8:13">
      <c r="H2584" s="316"/>
      <c r="L2584" s="340"/>
      <c r="M2584" s="340"/>
    </row>
    <row r="2585" spans="8:13">
      <c r="H2585" s="316"/>
      <c r="L2585" s="340"/>
      <c r="M2585" s="340"/>
    </row>
    <row r="2586" spans="8:13">
      <c r="H2586" s="316"/>
      <c r="L2586" s="340"/>
      <c r="M2586" s="340"/>
    </row>
    <row r="2587" spans="8:13">
      <c r="H2587" s="316"/>
      <c r="L2587" s="340"/>
      <c r="M2587" s="340"/>
    </row>
    <row r="2588" spans="8:13">
      <c r="H2588" s="316"/>
      <c r="L2588" s="340"/>
      <c r="M2588" s="340"/>
    </row>
    <row r="2589" spans="8:13">
      <c r="H2589" s="316"/>
      <c r="L2589" s="340"/>
      <c r="M2589" s="340"/>
    </row>
    <row r="2590" spans="8:13">
      <c r="H2590" s="316"/>
      <c r="L2590" s="340"/>
      <c r="M2590" s="340"/>
    </row>
    <row r="2591" spans="8:13">
      <c r="H2591" s="316"/>
      <c r="L2591" s="340"/>
      <c r="M2591" s="340"/>
    </row>
    <row r="2592" spans="8:13">
      <c r="H2592" s="316"/>
      <c r="L2592" s="340"/>
      <c r="M2592" s="340"/>
    </row>
    <row r="2593" spans="8:13">
      <c r="H2593" s="316"/>
      <c r="L2593" s="340"/>
      <c r="M2593" s="340"/>
    </row>
    <row r="2594" spans="8:13">
      <c r="H2594" s="316"/>
      <c r="L2594" s="340"/>
      <c r="M2594" s="340"/>
    </row>
    <row r="2595" spans="8:13">
      <c r="H2595" s="316"/>
      <c r="L2595" s="340"/>
      <c r="M2595" s="340"/>
    </row>
    <row r="2596" spans="8:13">
      <c r="H2596" s="316"/>
      <c r="L2596" s="340"/>
      <c r="M2596" s="340"/>
    </row>
    <row r="2597" spans="8:13">
      <c r="H2597" s="316"/>
      <c r="L2597" s="340"/>
      <c r="M2597" s="340"/>
    </row>
    <row r="2598" spans="8:13">
      <c r="H2598" s="316"/>
      <c r="L2598" s="340"/>
      <c r="M2598" s="340"/>
    </row>
    <row r="2599" spans="8:13">
      <c r="H2599" s="316"/>
      <c r="L2599" s="340"/>
      <c r="M2599" s="340"/>
    </row>
    <row r="2600" spans="8:13">
      <c r="H2600" s="316"/>
      <c r="L2600" s="340"/>
      <c r="M2600" s="340"/>
    </row>
    <row r="2601" spans="8:13">
      <c r="H2601" s="316"/>
      <c r="L2601" s="340"/>
      <c r="M2601" s="340"/>
    </row>
    <row r="2602" spans="8:13">
      <c r="H2602" s="316"/>
      <c r="L2602" s="340"/>
      <c r="M2602" s="340"/>
    </row>
    <row r="2603" spans="8:13">
      <c r="H2603" s="316"/>
      <c r="L2603" s="340"/>
      <c r="M2603" s="340"/>
    </row>
    <row r="2604" spans="8:13">
      <c r="H2604" s="316"/>
      <c r="L2604" s="340"/>
      <c r="M2604" s="340"/>
    </row>
    <row r="2605" spans="8:13">
      <c r="H2605" s="316"/>
      <c r="L2605" s="340"/>
      <c r="M2605" s="340"/>
    </row>
    <row r="2606" spans="8:13">
      <c r="H2606" s="316"/>
      <c r="L2606" s="340"/>
      <c r="M2606" s="340"/>
    </row>
    <row r="2607" spans="8:13">
      <c r="H2607" s="316"/>
      <c r="L2607" s="340"/>
      <c r="M2607" s="340"/>
    </row>
    <row r="2608" spans="8:13">
      <c r="H2608" s="316"/>
      <c r="L2608" s="340"/>
      <c r="M2608" s="340"/>
    </row>
    <row r="2609" spans="8:13">
      <c r="H2609" s="316"/>
      <c r="L2609" s="340"/>
      <c r="M2609" s="340"/>
    </row>
    <row r="2610" spans="8:13">
      <c r="H2610" s="316"/>
      <c r="L2610" s="340"/>
      <c r="M2610" s="340"/>
    </row>
    <row r="2611" spans="8:13">
      <c r="H2611" s="316"/>
      <c r="L2611" s="340"/>
      <c r="M2611" s="340"/>
    </row>
    <row r="2612" spans="8:13">
      <c r="H2612" s="316"/>
      <c r="L2612" s="340"/>
      <c r="M2612" s="340"/>
    </row>
    <row r="2613" spans="8:13">
      <c r="H2613" s="316"/>
      <c r="L2613" s="340"/>
      <c r="M2613" s="340"/>
    </row>
    <row r="2614" spans="8:13">
      <c r="H2614" s="316"/>
      <c r="L2614" s="340"/>
      <c r="M2614" s="340"/>
    </row>
    <row r="2615" spans="8:13">
      <c r="H2615" s="316"/>
      <c r="L2615" s="340"/>
      <c r="M2615" s="340"/>
    </row>
    <row r="2616" spans="8:13">
      <c r="H2616" s="316"/>
      <c r="L2616" s="340"/>
      <c r="M2616" s="340"/>
    </row>
    <row r="2617" spans="8:13">
      <c r="H2617" s="316"/>
      <c r="L2617" s="340"/>
      <c r="M2617" s="340"/>
    </row>
    <row r="2618" spans="8:13">
      <c r="H2618" s="316"/>
      <c r="L2618" s="340"/>
      <c r="M2618" s="340"/>
    </row>
    <row r="2619" spans="8:13">
      <c r="H2619" s="316"/>
      <c r="L2619" s="340"/>
      <c r="M2619" s="340"/>
    </row>
    <row r="2620" spans="8:13">
      <c r="H2620" s="316"/>
      <c r="L2620" s="340"/>
      <c r="M2620" s="340"/>
    </row>
    <row r="2621" spans="8:13">
      <c r="H2621" s="316"/>
      <c r="L2621" s="340"/>
      <c r="M2621" s="340"/>
    </row>
    <row r="2622" spans="8:13">
      <c r="H2622" s="316"/>
      <c r="L2622" s="340"/>
      <c r="M2622" s="340"/>
    </row>
    <row r="2623" spans="8:13">
      <c r="H2623" s="316"/>
      <c r="L2623" s="340"/>
      <c r="M2623" s="340"/>
    </row>
    <row r="2624" spans="8:13">
      <c r="H2624" s="316"/>
      <c r="L2624" s="340"/>
      <c r="M2624" s="340"/>
    </row>
    <row r="2625" spans="8:13">
      <c r="H2625" s="316"/>
      <c r="L2625" s="340"/>
      <c r="M2625" s="340"/>
    </row>
    <row r="2626" spans="8:13">
      <c r="H2626" s="316"/>
      <c r="L2626" s="340"/>
      <c r="M2626" s="340"/>
    </row>
    <row r="2627" spans="8:13">
      <c r="H2627" s="316"/>
      <c r="L2627" s="340"/>
      <c r="M2627" s="340"/>
    </row>
    <row r="2628" spans="8:13">
      <c r="H2628" s="316"/>
      <c r="L2628" s="340"/>
      <c r="M2628" s="340"/>
    </row>
    <row r="2629" spans="8:13">
      <c r="H2629" s="316"/>
      <c r="L2629" s="340"/>
      <c r="M2629" s="340"/>
    </row>
    <row r="2630" spans="8:13">
      <c r="H2630" s="316"/>
      <c r="L2630" s="340"/>
      <c r="M2630" s="340"/>
    </row>
    <row r="2631" spans="8:13">
      <c r="H2631" s="316"/>
      <c r="L2631" s="340"/>
      <c r="M2631" s="340"/>
    </row>
    <row r="2632" spans="8:13">
      <c r="H2632" s="316"/>
      <c r="L2632" s="340"/>
      <c r="M2632" s="340"/>
    </row>
    <row r="2633" spans="8:13">
      <c r="H2633" s="316"/>
      <c r="L2633" s="340"/>
      <c r="M2633" s="340"/>
    </row>
    <row r="2634" spans="8:13">
      <c r="H2634" s="316"/>
      <c r="L2634" s="340"/>
      <c r="M2634" s="340"/>
    </row>
    <row r="2635" spans="8:13">
      <c r="H2635" s="316"/>
      <c r="L2635" s="340"/>
      <c r="M2635" s="340"/>
    </row>
    <row r="2636" spans="8:13">
      <c r="H2636" s="316"/>
      <c r="L2636" s="340"/>
      <c r="M2636" s="340"/>
    </row>
    <row r="2637" spans="8:13">
      <c r="H2637" s="316"/>
      <c r="L2637" s="340"/>
      <c r="M2637" s="340"/>
    </row>
    <row r="2638" spans="8:13">
      <c r="H2638" s="316"/>
      <c r="L2638" s="340"/>
      <c r="M2638" s="340"/>
    </row>
    <row r="2639" spans="8:13">
      <c r="H2639" s="316"/>
      <c r="L2639" s="340"/>
      <c r="M2639" s="340"/>
    </row>
    <row r="2640" spans="8:13">
      <c r="H2640" s="316"/>
      <c r="L2640" s="340"/>
      <c r="M2640" s="340"/>
    </row>
    <row r="2641" spans="8:13">
      <c r="H2641" s="316"/>
      <c r="L2641" s="340"/>
      <c r="M2641" s="340"/>
    </row>
    <row r="2642" spans="8:13">
      <c r="H2642" s="316"/>
      <c r="L2642" s="340"/>
      <c r="M2642" s="340"/>
    </row>
    <row r="2643" spans="8:13">
      <c r="H2643" s="316"/>
      <c r="L2643" s="340"/>
      <c r="M2643" s="340"/>
    </row>
    <row r="2644" spans="8:13">
      <c r="H2644" s="316"/>
      <c r="L2644" s="340"/>
      <c r="M2644" s="340"/>
    </row>
    <row r="2645" spans="8:13">
      <c r="H2645" s="316"/>
      <c r="L2645" s="340"/>
      <c r="M2645" s="340"/>
    </row>
    <row r="2646" spans="8:13">
      <c r="H2646" s="316"/>
      <c r="L2646" s="340"/>
      <c r="M2646" s="340"/>
    </row>
    <row r="2647" spans="8:13">
      <c r="H2647" s="316"/>
      <c r="L2647" s="340"/>
      <c r="M2647" s="340"/>
    </row>
    <row r="2648" spans="8:13">
      <c r="H2648" s="316"/>
      <c r="L2648" s="340"/>
      <c r="M2648" s="340"/>
    </row>
    <row r="2649" spans="8:13">
      <c r="H2649" s="316"/>
      <c r="L2649" s="340"/>
      <c r="M2649" s="340"/>
    </row>
    <row r="2650" spans="8:13">
      <c r="H2650" s="316"/>
      <c r="L2650" s="340"/>
      <c r="M2650" s="340"/>
    </row>
    <row r="2651" spans="8:13">
      <c r="H2651" s="316"/>
      <c r="L2651" s="340"/>
      <c r="M2651" s="340"/>
    </row>
    <row r="2652" spans="8:13">
      <c r="H2652" s="316"/>
      <c r="L2652" s="340"/>
      <c r="M2652" s="340"/>
    </row>
    <row r="2653" spans="8:13">
      <c r="H2653" s="316"/>
      <c r="L2653" s="340"/>
      <c r="M2653" s="340"/>
    </row>
    <row r="2654" spans="8:13">
      <c r="H2654" s="316"/>
      <c r="L2654" s="340"/>
      <c r="M2654" s="340"/>
    </row>
    <row r="2655" spans="8:13">
      <c r="H2655" s="316"/>
      <c r="L2655" s="340"/>
      <c r="M2655" s="340"/>
    </row>
    <row r="2656" spans="8:13">
      <c r="H2656" s="316"/>
      <c r="L2656" s="340"/>
      <c r="M2656" s="340"/>
    </row>
    <row r="2657" spans="8:13">
      <c r="H2657" s="316"/>
      <c r="L2657" s="340"/>
      <c r="M2657" s="340"/>
    </row>
    <row r="2658" spans="8:13">
      <c r="H2658" s="316"/>
      <c r="L2658" s="340"/>
      <c r="M2658" s="340"/>
    </row>
    <row r="2659" spans="8:13">
      <c r="H2659" s="316"/>
      <c r="L2659" s="340"/>
      <c r="M2659" s="340"/>
    </row>
    <row r="2660" spans="8:13">
      <c r="H2660" s="316"/>
      <c r="L2660" s="340"/>
      <c r="M2660" s="340"/>
    </row>
    <row r="2661" spans="8:13">
      <c r="H2661" s="316"/>
      <c r="L2661" s="340"/>
      <c r="M2661" s="340"/>
    </row>
    <row r="2662" spans="8:13">
      <c r="H2662" s="316"/>
      <c r="L2662" s="340"/>
      <c r="M2662" s="340"/>
    </row>
    <row r="2663" spans="8:13">
      <c r="H2663" s="316"/>
      <c r="L2663" s="340"/>
      <c r="M2663" s="340"/>
    </row>
    <row r="2664" spans="8:13">
      <c r="H2664" s="316"/>
      <c r="L2664" s="340"/>
      <c r="M2664" s="340"/>
    </row>
    <row r="2665" spans="8:13">
      <c r="H2665" s="316"/>
      <c r="L2665" s="340"/>
      <c r="M2665" s="340"/>
    </row>
    <row r="2666" spans="8:13">
      <c r="H2666" s="316"/>
      <c r="L2666" s="340"/>
      <c r="M2666" s="340"/>
    </row>
    <row r="2667" spans="8:13">
      <c r="H2667" s="316"/>
      <c r="L2667" s="340"/>
      <c r="M2667" s="340"/>
    </row>
    <row r="2668" spans="8:13">
      <c r="H2668" s="316"/>
      <c r="L2668" s="340"/>
      <c r="M2668" s="340"/>
    </row>
    <row r="2669" spans="8:13">
      <c r="H2669" s="316"/>
      <c r="L2669" s="340"/>
      <c r="M2669" s="340"/>
    </row>
    <row r="2670" spans="8:13">
      <c r="H2670" s="316"/>
      <c r="L2670" s="340"/>
      <c r="M2670" s="340"/>
    </row>
    <row r="2671" spans="8:13">
      <c r="H2671" s="316"/>
      <c r="L2671" s="340"/>
      <c r="M2671" s="340"/>
    </row>
    <row r="2672" spans="8:13">
      <c r="H2672" s="316"/>
      <c r="L2672" s="340"/>
      <c r="M2672" s="340"/>
    </row>
    <row r="2673" spans="8:13">
      <c r="H2673" s="316"/>
      <c r="L2673" s="340"/>
      <c r="M2673" s="340"/>
    </row>
    <row r="2674" spans="8:13">
      <c r="H2674" s="316"/>
      <c r="L2674" s="340"/>
      <c r="M2674" s="340"/>
    </row>
    <row r="2675" spans="8:13">
      <c r="H2675" s="316"/>
      <c r="L2675" s="340"/>
      <c r="M2675" s="340"/>
    </row>
    <row r="2676" spans="8:13">
      <c r="H2676" s="316"/>
      <c r="L2676" s="340"/>
      <c r="M2676" s="340"/>
    </row>
    <row r="2677" spans="8:13">
      <c r="H2677" s="316"/>
      <c r="L2677" s="340"/>
      <c r="M2677" s="340"/>
    </row>
    <row r="2678" spans="8:13">
      <c r="H2678" s="316"/>
      <c r="L2678" s="340"/>
      <c r="M2678" s="340"/>
    </row>
    <row r="2679" spans="8:13">
      <c r="H2679" s="316"/>
      <c r="L2679" s="340"/>
      <c r="M2679" s="340"/>
    </row>
    <row r="2680" spans="8:13">
      <c r="H2680" s="316"/>
      <c r="L2680" s="340"/>
      <c r="M2680" s="340"/>
    </row>
    <row r="2681" spans="8:13">
      <c r="H2681" s="316"/>
      <c r="L2681" s="340"/>
      <c r="M2681" s="340"/>
    </row>
    <row r="2682" spans="8:13">
      <c r="H2682" s="316"/>
      <c r="L2682" s="340"/>
      <c r="M2682" s="340"/>
    </row>
    <row r="2683" spans="8:13">
      <c r="H2683" s="316"/>
      <c r="L2683" s="340"/>
      <c r="M2683" s="340"/>
    </row>
    <row r="2684" spans="8:13">
      <c r="H2684" s="316"/>
      <c r="L2684" s="340"/>
      <c r="M2684" s="340"/>
    </row>
    <row r="2685" spans="8:13">
      <c r="H2685" s="316"/>
      <c r="L2685" s="340"/>
      <c r="M2685" s="340"/>
    </row>
    <row r="2686" spans="8:13">
      <c r="H2686" s="316"/>
      <c r="L2686" s="340"/>
      <c r="M2686" s="340"/>
    </row>
    <row r="2687" spans="8:13">
      <c r="H2687" s="316"/>
      <c r="L2687" s="340"/>
      <c r="M2687" s="340"/>
    </row>
    <row r="2688" spans="8:13">
      <c r="H2688" s="316"/>
      <c r="L2688" s="340"/>
      <c r="M2688" s="340"/>
    </row>
    <row r="2689" spans="8:13">
      <c r="H2689" s="316"/>
      <c r="L2689" s="340"/>
      <c r="M2689" s="340"/>
    </row>
    <row r="2690" spans="8:13">
      <c r="H2690" s="316"/>
      <c r="L2690" s="340"/>
      <c r="M2690" s="340"/>
    </row>
    <row r="2691" spans="8:13">
      <c r="H2691" s="316"/>
      <c r="L2691" s="340"/>
      <c r="M2691" s="340"/>
    </row>
    <row r="2692" spans="8:13">
      <c r="H2692" s="316"/>
      <c r="L2692" s="340"/>
      <c r="M2692" s="340"/>
    </row>
    <row r="2693" spans="8:13">
      <c r="H2693" s="316"/>
      <c r="L2693" s="340"/>
      <c r="M2693" s="340"/>
    </row>
    <row r="2694" spans="8:13">
      <c r="H2694" s="316"/>
      <c r="L2694" s="340"/>
      <c r="M2694" s="340"/>
    </row>
    <row r="2695" spans="8:13">
      <c r="H2695" s="316"/>
      <c r="L2695" s="340"/>
      <c r="M2695" s="340"/>
    </row>
    <row r="2696" spans="8:13">
      <c r="H2696" s="316"/>
      <c r="L2696" s="340"/>
      <c r="M2696" s="340"/>
    </row>
    <row r="2697" spans="8:13">
      <c r="H2697" s="316"/>
      <c r="L2697" s="340"/>
      <c r="M2697" s="340"/>
    </row>
    <row r="2698" spans="8:13">
      <c r="H2698" s="316"/>
      <c r="L2698" s="340"/>
      <c r="M2698" s="340"/>
    </row>
    <row r="2699" spans="8:13">
      <c r="H2699" s="316"/>
      <c r="L2699" s="340"/>
      <c r="M2699" s="340"/>
    </row>
    <row r="2700" spans="8:13">
      <c r="H2700" s="316"/>
      <c r="L2700" s="340"/>
      <c r="M2700" s="340"/>
    </row>
    <row r="2701" spans="8:13">
      <c r="H2701" s="316"/>
      <c r="L2701" s="340"/>
      <c r="M2701" s="340"/>
    </row>
    <row r="2702" spans="8:13">
      <c r="H2702" s="316"/>
      <c r="L2702" s="340"/>
      <c r="M2702" s="340"/>
    </row>
    <row r="2703" spans="8:13">
      <c r="H2703" s="316"/>
      <c r="L2703" s="340"/>
      <c r="M2703" s="340"/>
    </row>
    <row r="2704" spans="8:13">
      <c r="H2704" s="316"/>
      <c r="L2704" s="340"/>
      <c r="M2704" s="340"/>
    </row>
    <row r="2705" spans="8:13">
      <c r="H2705" s="316"/>
      <c r="L2705" s="340"/>
      <c r="M2705" s="340"/>
    </row>
    <row r="2706" spans="8:13">
      <c r="H2706" s="316"/>
      <c r="L2706" s="340"/>
      <c r="M2706" s="340"/>
    </row>
    <row r="2707" spans="8:13">
      <c r="H2707" s="316"/>
      <c r="L2707" s="340"/>
      <c r="M2707" s="340"/>
    </row>
    <row r="2708" spans="8:13">
      <c r="H2708" s="316"/>
      <c r="L2708" s="340"/>
      <c r="M2708" s="340"/>
    </row>
    <row r="2709" spans="8:13">
      <c r="H2709" s="316"/>
      <c r="L2709" s="340"/>
      <c r="M2709" s="340"/>
    </row>
    <row r="2710" spans="8:13">
      <c r="H2710" s="316"/>
      <c r="L2710" s="340"/>
      <c r="M2710" s="340"/>
    </row>
    <row r="2711" spans="8:13">
      <c r="H2711" s="316"/>
      <c r="L2711" s="340"/>
      <c r="M2711" s="340"/>
    </row>
    <row r="2712" spans="8:13">
      <c r="H2712" s="316"/>
      <c r="L2712" s="340"/>
      <c r="M2712" s="340"/>
    </row>
    <row r="2713" spans="8:13">
      <c r="H2713" s="316"/>
      <c r="L2713" s="340"/>
      <c r="M2713" s="340"/>
    </row>
    <row r="2714" spans="8:13">
      <c r="H2714" s="316"/>
      <c r="L2714" s="340"/>
      <c r="M2714" s="340"/>
    </row>
    <row r="2715" spans="8:13">
      <c r="H2715" s="316"/>
      <c r="L2715" s="340"/>
      <c r="M2715" s="340"/>
    </row>
    <row r="2716" spans="8:13">
      <c r="H2716" s="316"/>
      <c r="L2716" s="340"/>
      <c r="M2716" s="340"/>
    </row>
    <row r="2717" spans="8:13">
      <c r="H2717" s="316"/>
      <c r="L2717" s="340"/>
      <c r="M2717" s="340"/>
    </row>
    <row r="2718" spans="8:13">
      <c r="H2718" s="316"/>
      <c r="L2718" s="340"/>
      <c r="M2718" s="340"/>
    </row>
    <row r="2719" spans="8:13">
      <c r="H2719" s="316"/>
      <c r="L2719" s="340"/>
      <c r="M2719" s="340"/>
    </row>
    <row r="2720" spans="8:13">
      <c r="H2720" s="316"/>
      <c r="L2720" s="340"/>
      <c r="M2720" s="340"/>
    </row>
    <row r="2721" spans="8:13">
      <c r="H2721" s="316"/>
      <c r="L2721" s="340"/>
      <c r="M2721" s="340"/>
    </row>
    <row r="2722" spans="8:13">
      <c r="H2722" s="316"/>
      <c r="L2722" s="340"/>
      <c r="M2722" s="340"/>
    </row>
    <row r="2723" spans="8:13">
      <c r="H2723" s="316"/>
      <c r="L2723" s="340"/>
      <c r="M2723" s="340"/>
    </row>
    <row r="2724" spans="8:13">
      <c r="H2724" s="316"/>
      <c r="L2724" s="340"/>
      <c r="M2724" s="340"/>
    </row>
    <row r="2725" spans="8:13">
      <c r="H2725" s="316"/>
      <c r="L2725" s="340"/>
      <c r="M2725" s="340"/>
    </row>
    <row r="2726" spans="8:13">
      <c r="H2726" s="316"/>
      <c r="L2726" s="340"/>
      <c r="M2726" s="340"/>
    </row>
    <row r="2727" spans="8:13">
      <c r="H2727" s="316"/>
      <c r="L2727" s="340"/>
      <c r="M2727" s="340"/>
    </row>
    <row r="2728" spans="8:13">
      <c r="H2728" s="316"/>
      <c r="L2728" s="340"/>
      <c r="M2728" s="340"/>
    </row>
    <row r="2729" spans="8:13">
      <c r="H2729" s="316"/>
      <c r="L2729" s="340"/>
      <c r="M2729" s="340"/>
    </row>
    <row r="2730" spans="8:13">
      <c r="H2730" s="316"/>
      <c r="L2730" s="340"/>
      <c r="M2730" s="340"/>
    </row>
    <row r="2731" spans="8:13">
      <c r="H2731" s="316"/>
      <c r="L2731" s="340"/>
      <c r="M2731" s="340"/>
    </row>
    <row r="2732" spans="8:13">
      <c r="H2732" s="316"/>
      <c r="L2732" s="340"/>
      <c r="M2732" s="340"/>
    </row>
    <row r="2733" spans="8:13">
      <c r="H2733" s="316"/>
      <c r="L2733" s="340"/>
      <c r="M2733" s="340"/>
    </row>
    <row r="2734" spans="8:13">
      <c r="H2734" s="316"/>
      <c r="L2734" s="340"/>
      <c r="M2734" s="340"/>
    </row>
    <row r="2735" spans="8:13">
      <c r="H2735" s="316"/>
      <c r="L2735" s="340"/>
      <c r="M2735" s="340"/>
    </row>
    <row r="2736" spans="8:13">
      <c r="H2736" s="316"/>
      <c r="L2736" s="340"/>
      <c r="M2736" s="340"/>
    </row>
    <row r="2737" spans="8:13">
      <c r="H2737" s="316"/>
      <c r="L2737" s="340"/>
      <c r="M2737" s="340"/>
    </row>
    <row r="2738" spans="8:13">
      <c r="H2738" s="316"/>
      <c r="L2738" s="340"/>
      <c r="M2738" s="340"/>
    </row>
    <row r="2739" spans="8:13">
      <c r="H2739" s="316"/>
      <c r="L2739" s="340"/>
      <c r="M2739" s="340"/>
    </row>
    <row r="2740" spans="8:13">
      <c r="H2740" s="316"/>
      <c r="L2740" s="340"/>
      <c r="M2740" s="340"/>
    </row>
    <row r="2741" spans="8:13">
      <c r="H2741" s="316"/>
      <c r="L2741" s="340"/>
      <c r="M2741" s="340"/>
    </row>
    <row r="2742" spans="8:13">
      <c r="H2742" s="316"/>
      <c r="L2742" s="340"/>
      <c r="M2742" s="340"/>
    </row>
    <row r="2743" spans="8:13">
      <c r="H2743" s="316"/>
      <c r="L2743" s="340"/>
      <c r="M2743" s="340"/>
    </row>
    <row r="2744" spans="8:13">
      <c r="H2744" s="316"/>
      <c r="L2744" s="340"/>
      <c r="M2744" s="340"/>
    </row>
    <row r="2745" spans="8:13">
      <c r="H2745" s="316"/>
      <c r="L2745" s="340"/>
      <c r="M2745" s="340"/>
    </row>
    <row r="2746" spans="8:13">
      <c r="H2746" s="316"/>
      <c r="L2746" s="340"/>
      <c r="M2746" s="340"/>
    </row>
    <row r="2747" spans="8:13">
      <c r="H2747" s="316"/>
      <c r="L2747" s="340"/>
      <c r="M2747" s="340"/>
    </row>
    <row r="2748" spans="8:13">
      <c r="H2748" s="316"/>
      <c r="L2748" s="340"/>
      <c r="M2748" s="340"/>
    </row>
    <row r="2749" spans="8:13">
      <c r="H2749" s="316"/>
      <c r="L2749" s="340"/>
      <c r="M2749" s="340"/>
    </row>
    <row r="2750" spans="8:13">
      <c r="H2750" s="316"/>
      <c r="L2750" s="340"/>
      <c r="M2750" s="340"/>
    </row>
    <row r="2751" spans="8:13">
      <c r="H2751" s="316"/>
      <c r="L2751" s="340"/>
      <c r="M2751" s="340"/>
    </row>
    <row r="2752" spans="8:13">
      <c r="H2752" s="316"/>
      <c r="L2752" s="340"/>
      <c r="M2752" s="340"/>
    </row>
    <row r="2753" spans="8:13">
      <c r="H2753" s="316"/>
      <c r="L2753" s="340"/>
      <c r="M2753" s="340"/>
    </row>
    <row r="2754" spans="8:13">
      <c r="H2754" s="316"/>
      <c r="L2754" s="340"/>
      <c r="M2754" s="340"/>
    </row>
    <row r="2755" spans="8:13">
      <c r="H2755" s="316"/>
      <c r="L2755" s="340"/>
      <c r="M2755" s="340"/>
    </row>
    <row r="2756" spans="8:13">
      <c r="H2756" s="316"/>
      <c r="L2756" s="340"/>
      <c r="M2756" s="340"/>
    </row>
    <row r="2757" spans="8:13">
      <c r="H2757" s="316"/>
      <c r="L2757" s="340"/>
      <c r="M2757" s="340"/>
    </row>
    <row r="2758" spans="8:13">
      <c r="H2758" s="316"/>
      <c r="L2758" s="340"/>
      <c r="M2758" s="340"/>
    </row>
    <row r="2759" spans="8:13">
      <c r="H2759" s="316"/>
      <c r="L2759" s="340"/>
      <c r="M2759" s="340"/>
    </row>
    <row r="2760" spans="8:13">
      <c r="H2760" s="316"/>
      <c r="L2760" s="340"/>
      <c r="M2760" s="340"/>
    </row>
    <row r="2761" spans="8:13">
      <c r="H2761" s="316"/>
      <c r="L2761" s="340"/>
      <c r="M2761" s="340"/>
    </row>
    <row r="2762" spans="8:13">
      <c r="H2762" s="316"/>
      <c r="L2762" s="340"/>
      <c r="M2762" s="340"/>
    </row>
    <row r="2763" spans="8:13">
      <c r="H2763" s="316"/>
      <c r="L2763" s="340"/>
      <c r="M2763" s="340"/>
    </row>
    <row r="2764" spans="8:13">
      <c r="H2764" s="316"/>
      <c r="L2764" s="340"/>
      <c r="M2764" s="340"/>
    </row>
    <row r="2765" spans="8:13">
      <c r="H2765" s="316"/>
      <c r="L2765" s="340"/>
      <c r="M2765" s="340"/>
    </row>
    <row r="2766" spans="8:13">
      <c r="H2766" s="316"/>
      <c r="L2766" s="340"/>
      <c r="M2766" s="340"/>
    </row>
    <row r="2767" spans="8:13">
      <c r="H2767" s="316"/>
      <c r="L2767" s="340"/>
      <c r="M2767" s="340"/>
    </row>
    <row r="2768" spans="8:13">
      <c r="H2768" s="316"/>
      <c r="L2768" s="340"/>
      <c r="M2768" s="340"/>
    </row>
    <row r="2769" spans="8:13">
      <c r="H2769" s="316"/>
      <c r="L2769" s="340"/>
      <c r="M2769" s="340"/>
    </row>
    <row r="2770" spans="8:13">
      <c r="H2770" s="316"/>
      <c r="L2770" s="340"/>
      <c r="M2770" s="340"/>
    </row>
    <row r="2771" spans="8:13">
      <c r="H2771" s="316"/>
      <c r="L2771" s="340"/>
      <c r="M2771" s="340"/>
    </row>
    <row r="2772" spans="8:13">
      <c r="H2772" s="316"/>
      <c r="L2772" s="340"/>
      <c r="M2772" s="340"/>
    </row>
    <row r="2773" spans="8:13">
      <c r="H2773" s="316"/>
      <c r="L2773" s="340"/>
      <c r="M2773" s="340"/>
    </row>
    <row r="2774" spans="8:13">
      <c r="H2774" s="316"/>
      <c r="L2774" s="340"/>
      <c r="M2774" s="340"/>
    </row>
    <row r="2775" spans="8:13">
      <c r="H2775" s="316"/>
      <c r="L2775" s="340"/>
      <c r="M2775" s="340"/>
    </row>
    <row r="2776" spans="8:13">
      <c r="H2776" s="316"/>
      <c r="L2776" s="340"/>
      <c r="M2776" s="340"/>
    </row>
    <row r="2777" spans="8:13">
      <c r="H2777" s="316"/>
      <c r="L2777" s="340"/>
      <c r="M2777" s="340"/>
    </row>
    <row r="2778" spans="8:13">
      <c r="H2778" s="316"/>
      <c r="L2778" s="340"/>
      <c r="M2778" s="340"/>
    </row>
    <row r="2779" spans="8:13">
      <c r="H2779" s="316"/>
      <c r="L2779" s="340"/>
      <c r="M2779" s="340"/>
    </row>
    <row r="2780" spans="8:13">
      <c r="H2780" s="316"/>
      <c r="L2780" s="340"/>
      <c r="M2780" s="340"/>
    </row>
    <row r="2781" spans="8:13">
      <c r="H2781" s="316"/>
      <c r="L2781" s="340"/>
      <c r="M2781" s="340"/>
    </row>
    <row r="2782" spans="8:13">
      <c r="H2782" s="316"/>
      <c r="L2782" s="340"/>
      <c r="M2782" s="340"/>
    </row>
    <row r="2783" spans="8:13">
      <c r="H2783" s="316"/>
      <c r="L2783" s="340"/>
      <c r="M2783" s="340"/>
    </row>
    <row r="2784" spans="8:13">
      <c r="H2784" s="316"/>
      <c r="L2784" s="340"/>
      <c r="M2784" s="340"/>
    </row>
    <row r="2785" spans="8:13">
      <c r="H2785" s="316"/>
      <c r="L2785" s="340"/>
      <c r="M2785" s="340"/>
    </row>
    <row r="2786" spans="8:13">
      <c r="H2786" s="316"/>
      <c r="L2786" s="340"/>
      <c r="M2786" s="340"/>
    </row>
    <row r="2787" spans="8:13">
      <c r="H2787" s="316"/>
      <c r="L2787" s="340"/>
      <c r="M2787" s="340"/>
    </row>
    <row r="2788" spans="8:13">
      <c r="H2788" s="316"/>
      <c r="L2788" s="340"/>
      <c r="M2788" s="340"/>
    </row>
    <row r="2789" spans="8:13">
      <c r="H2789" s="316"/>
      <c r="L2789" s="340"/>
      <c r="M2789" s="340"/>
    </row>
    <row r="2790" spans="8:13">
      <c r="H2790" s="316"/>
      <c r="L2790" s="340"/>
      <c r="M2790" s="340"/>
    </row>
    <row r="2791" spans="8:13">
      <c r="H2791" s="316"/>
      <c r="L2791" s="340"/>
      <c r="M2791" s="340"/>
    </row>
    <row r="2792" spans="8:13">
      <c r="H2792" s="316"/>
      <c r="L2792" s="340"/>
      <c r="M2792" s="340"/>
    </row>
    <row r="2793" spans="8:13">
      <c r="H2793" s="316"/>
      <c r="L2793" s="340"/>
      <c r="M2793" s="340"/>
    </row>
    <row r="2794" spans="8:13">
      <c r="H2794" s="316"/>
      <c r="L2794" s="340"/>
      <c r="M2794" s="340"/>
    </row>
    <row r="2795" spans="8:13">
      <c r="H2795" s="316"/>
      <c r="L2795" s="340"/>
      <c r="M2795" s="340"/>
    </row>
    <row r="2796" spans="8:13">
      <c r="H2796" s="316"/>
      <c r="L2796" s="340"/>
      <c r="M2796" s="340"/>
    </row>
    <row r="2797" spans="8:13">
      <c r="H2797" s="316"/>
      <c r="L2797" s="340"/>
      <c r="M2797" s="340"/>
    </row>
    <row r="2798" spans="8:13">
      <c r="H2798" s="316"/>
      <c r="L2798" s="340"/>
      <c r="M2798" s="340"/>
    </row>
    <row r="2799" spans="8:13">
      <c r="H2799" s="316"/>
      <c r="L2799" s="340"/>
      <c r="M2799" s="340"/>
    </row>
    <row r="2800" spans="8:13">
      <c r="H2800" s="316"/>
      <c r="L2800" s="340"/>
      <c r="M2800" s="340"/>
    </row>
    <row r="2801" spans="8:13">
      <c r="H2801" s="316"/>
      <c r="L2801" s="340"/>
      <c r="M2801" s="340"/>
    </row>
    <row r="2802" spans="8:13">
      <c r="H2802" s="316"/>
      <c r="L2802" s="340"/>
      <c r="M2802" s="340"/>
    </row>
    <row r="2803" spans="8:13">
      <c r="H2803" s="316"/>
      <c r="L2803" s="340"/>
      <c r="M2803" s="340"/>
    </row>
    <row r="2804" spans="8:13">
      <c r="H2804" s="316"/>
      <c r="L2804" s="340"/>
      <c r="M2804" s="340"/>
    </row>
    <row r="2805" spans="8:13">
      <c r="H2805" s="316"/>
      <c r="L2805" s="340"/>
      <c r="M2805" s="340"/>
    </row>
    <row r="2806" spans="8:13">
      <c r="H2806" s="316"/>
      <c r="L2806" s="340"/>
      <c r="M2806" s="340"/>
    </row>
    <row r="2807" spans="8:13">
      <c r="H2807" s="316"/>
      <c r="L2807" s="340"/>
      <c r="M2807" s="340"/>
    </row>
    <row r="2808" spans="8:13">
      <c r="H2808" s="316"/>
      <c r="L2808" s="340"/>
      <c r="M2808" s="340"/>
    </row>
    <row r="2809" spans="8:13">
      <c r="H2809" s="316"/>
      <c r="L2809" s="340"/>
      <c r="M2809" s="340"/>
    </row>
    <row r="2810" spans="8:13">
      <c r="H2810" s="316"/>
      <c r="L2810" s="340"/>
      <c r="M2810" s="340"/>
    </row>
    <row r="2811" spans="8:13">
      <c r="H2811" s="316"/>
      <c r="L2811" s="340"/>
      <c r="M2811" s="340"/>
    </row>
    <row r="2812" spans="8:13">
      <c r="H2812" s="316"/>
      <c r="L2812" s="340"/>
      <c r="M2812" s="340"/>
    </row>
    <row r="2813" spans="8:13">
      <c r="H2813" s="316"/>
      <c r="L2813" s="340"/>
      <c r="M2813" s="340"/>
    </row>
    <row r="2814" spans="8:13">
      <c r="H2814" s="316"/>
      <c r="L2814" s="340"/>
      <c r="M2814" s="340"/>
    </row>
    <row r="2815" spans="8:13">
      <c r="H2815" s="316"/>
      <c r="L2815" s="340"/>
      <c r="M2815" s="340"/>
    </row>
    <row r="2816" spans="8:13">
      <c r="H2816" s="316"/>
      <c r="L2816" s="340"/>
      <c r="M2816" s="340"/>
    </row>
    <row r="2817" spans="8:13">
      <c r="H2817" s="316"/>
      <c r="L2817" s="340"/>
      <c r="M2817" s="340"/>
    </row>
    <row r="2818" spans="8:13">
      <c r="H2818" s="316"/>
      <c r="L2818" s="340"/>
      <c r="M2818" s="340"/>
    </row>
    <row r="2819" spans="8:13">
      <c r="H2819" s="316"/>
      <c r="L2819" s="340"/>
      <c r="M2819" s="340"/>
    </row>
    <row r="2820" spans="8:13">
      <c r="H2820" s="316"/>
      <c r="L2820" s="340"/>
      <c r="M2820" s="340"/>
    </row>
    <row r="2821" spans="8:13">
      <c r="H2821" s="316"/>
      <c r="L2821" s="340"/>
      <c r="M2821" s="340"/>
    </row>
    <row r="2822" spans="8:13">
      <c r="H2822" s="316"/>
      <c r="L2822" s="340"/>
      <c r="M2822" s="340"/>
    </row>
    <row r="2823" spans="8:13">
      <c r="H2823" s="316"/>
      <c r="L2823" s="340"/>
      <c r="M2823" s="340"/>
    </row>
    <row r="2824" spans="8:13">
      <c r="H2824" s="316"/>
      <c r="L2824" s="340"/>
      <c r="M2824" s="340"/>
    </row>
    <row r="2825" spans="8:13">
      <c r="H2825" s="316"/>
      <c r="L2825" s="340"/>
      <c r="M2825" s="340"/>
    </row>
    <row r="2826" spans="8:13">
      <c r="H2826" s="316"/>
      <c r="L2826" s="340"/>
      <c r="M2826" s="340"/>
    </row>
    <row r="2827" spans="8:13">
      <c r="H2827" s="316"/>
      <c r="L2827" s="340"/>
      <c r="M2827" s="340"/>
    </row>
    <row r="2828" spans="8:13">
      <c r="H2828" s="316"/>
      <c r="L2828" s="340"/>
      <c r="M2828" s="340"/>
    </row>
    <row r="2829" spans="8:13">
      <c r="H2829" s="316"/>
      <c r="L2829" s="340"/>
      <c r="M2829" s="340"/>
    </row>
    <row r="2830" spans="8:13">
      <c r="H2830" s="316"/>
      <c r="L2830" s="340"/>
      <c r="M2830" s="340"/>
    </row>
    <row r="2831" spans="8:13">
      <c r="H2831" s="316"/>
      <c r="L2831" s="340"/>
      <c r="M2831" s="340"/>
    </row>
    <row r="2832" spans="8:13">
      <c r="H2832" s="316"/>
      <c r="L2832" s="340"/>
      <c r="M2832" s="340"/>
    </row>
    <row r="2833" spans="8:13">
      <c r="H2833" s="316"/>
      <c r="L2833" s="340"/>
      <c r="M2833" s="340"/>
    </row>
    <row r="2834" spans="8:13">
      <c r="H2834" s="316"/>
      <c r="L2834" s="340"/>
      <c r="M2834" s="340"/>
    </row>
    <row r="2835" spans="8:13">
      <c r="H2835" s="316"/>
      <c r="L2835" s="340"/>
      <c r="M2835" s="340"/>
    </row>
    <row r="2836" spans="8:13">
      <c r="H2836" s="316"/>
      <c r="L2836" s="340"/>
      <c r="M2836" s="340"/>
    </row>
    <row r="2837" spans="8:13">
      <c r="H2837" s="316"/>
      <c r="L2837" s="340"/>
      <c r="M2837" s="340"/>
    </row>
    <row r="2838" spans="8:13">
      <c r="H2838" s="316"/>
      <c r="L2838" s="340"/>
      <c r="M2838" s="340"/>
    </row>
    <row r="2839" spans="8:13">
      <c r="H2839" s="316"/>
      <c r="L2839" s="340"/>
      <c r="M2839" s="340"/>
    </row>
    <row r="2840" spans="8:13">
      <c r="H2840" s="316"/>
      <c r="L2840" s="340"/>
      <c r="M2840" s="340"/>
    </row>
    <row r="2841" spans="8:13">
      <c r="H2841" s="316"/>
      <c r="L2841" s="340"/>
      <c r="M2841" s="340"/>
    </row>
    <row r="2842" spans="8:13">
      <c r="H2842" s="316"/>
      <c r="L2842" s="340"/>
      <c r="M2842" s="340"/>
    </row>
    <row r="2843" spans="8:13">
      <c r="H2843" s="316"/>
      <c r="L2843" s="340"/>
      <c r="M2843" s="340"/>
    </row>
    <row r="2844" spans="8:13">
      <c r="H2844" s="316"/>
      <c r="L2844" s="340"/>
      <c r="M2844" s="340"/>
    </row>
    <row r="2845" spans="8:13">
      <c r="H2845" s="316"/>
      <c r="L2845" s="340"/>
      <c r="M2845" s="340"/>
    </row>
    <row r="2846" spans="8:13">
      <c r="H2846" s="316"/>
      <c r="L2846" s="340"/>
      <c r="M2846" s="340"/>
    </row>
    <row r="2847" spans="8:13">
      <c r="H2847" s="316"/>
      <c r="L2847" s="340"/>
      <c r="M2847" s="340"/>
    </row>
    <row r="2848" spans="8:13">
      <c r="H2848" s="316"/>
      <c r="L2848" s="340"/>
      <c r="M2848" s="340"/>
    </row>
    <row r="2849" spans="8:13">
      <c r="H2849" s="316"/>
      <c r="L2849" s="340"/>
      <c r="M2849" s="340"/>
    </row>
    <row r="2850" spans="8:13">
      <c r="H2850" s="316"/>
      <c r="L2850" s="340"/>
      <c r="M2850" s="340"/>
    </row>
    <row r="2851" spans="8:13">
      <c r="H2851" s="316"/>
      <c r="L2851" s="340"/>
      <c r="M2851" s="340"/>
    </row>
    <row r="2852" spans="8:13">
      <c r="H2852" s="316"/>
      <c r="L2852" s="340"/>
      <c r="M2852" s="340"/>
    </row>
    <row r="2853" spans="8:13">
      <c r="H2853" s="316"/>
      <c r="L2853" s="340"/>
      <c r="M2853" s="340"/>
    </row>
    <row r="2854" spans="8:13">
      <c r="H2854" s="316"/>
      <c r="L2854" s="340"/>
      <c r="M2854" s="340"/>
    </row>
    <row r="2855" spans="8:13">
      <c r="H2855" s="316"/>
      <c r="L2855" s="340"/>
      <c r="M2855" s="340"/>
    </row>
    <row r="2856" spans="8:13">
      <c r="H2856" s="316"/>
      <c r="L2856" s="340"/>
      <c r="M2856" s="340"/>
    </row>
    <row r="2857" spans="8:13">
      <c r="H2857" s="316"/>
      <c r="L2857" s="340"/>
      <c r="M2857" s="340"/>
    </row>
    <row r="2858" spans="8:13">
      <c r="H2858" s="316"/>
      <c r="L2858" s="340"/>
      <c r="M2858" s="340"/>
    </row>
    <row r="2859" spans="8:13">
      <c r="H2859" s="316"/>
      <c r="L2859" s="340"/>
      <c r="M2859" s="340"/>
    </row>
    <row r="2860" spans="8:13">
      <c r="H2860" s="316"/>
      <c r="L2860" s="340"/>
      <c r="M2860" s="340"/>
    </row>
    <row r="2861" spans="8:13">
      <c r="H2861" s="316"/>
      <c r="L2861" s="340"/>
      <c r="M2861" s="340"/>
    </row>
    <row r="2862" spans="8:13">
      <c r="H2862" s="316"/>
      <c r="L2862" s="340"/>
      <c r="M2862" s="340"/>
    </row>
    <row r="2863" spans="8:13">
      <c r="H2863" s="316"/>
      <c r="L2863" s="340"/>
      <c r="M2863" s="340"/>
    </row>
    <row r="2864" spans="8:13">
      <c r="H2864" s="316"/>
      <c r="L2864" s="340"/>
      <c r="M2864" s="340"/>
    </row>
    <row r="2865" spans="8:13">
      <c r="H2865" s="316"/>
      <c r="L2865" s="340"/>
      <c r="M2865" s="340"/>
    </row>
    <row r="2866" spans="8:13">
      <c r="H2866" s="316"/>
      <c r="L2866" s="340"/>
      <c r="M2866" s="340"/>
    </row>
    <row r="2867" spans="8:13">
      <c r="H2867" s="316"/>
      <c r="L2867" s="340"/>
      <c r="M2867" s="340"/>
    </row>
    <row r="2868" spans="8:13">
      <c r="H2868" s="316"/>
      <c r="L2868" s="340"/>
      <c r="M2868" s="340"/>
    </row>
    <row r="2869" spans="8:13">
      <c r="H2869" s="316"/>
      <c r="L2869" s="340"/>
      <c r="M2869" s="340"/>
    </row>
    <row r="2870" spans="8:13">
      <c r="H2870" s="316"/>
      <c r="L2870" s="340"/>
      <c r="M2870" s="340"/>
    </row>
    <row r="2871" spans="8:13">
      <c r="H2871" s="316"/>
      <c r="L2871" s="340"/>
      <c r="M2871" s="340"/>
    </row>
    <row r="2872" spans="8:13">
      <c r="H2872" s="316"/>
      <c r="L2872" s="340"/>
      <c r="M2872" s="340"/>
    </row>
    <row r="2873" spans="8:13">
      <c r="H2873" s="316"/>
      <c r="L2873" s="340"/>
      <c r="M2873" s="340"/>
    </row>
    <row r="2874" spans="8:13">
      <c r="H2874" s="316"/>
      <c r="L2874" s="340"/>
      <c r="M2874" s="340"/>
    </row>
    <row r="2875" spans="8:13">
      <c r="H2875" s="316"/>
      <c r="L2875" s="340"/>
      <c r="M2875" s="340"/>
    </row>
    <row r="2876" spans="8:13">
      <c r="H2876" s="316"/>
      <c r="L2876" s="340"/>
      <c r="M2876" s="340"/>
    </row>
    <row r="2877" spans="8:13">
      <c r="H2877" s="316"/>
      <c r="L2877" s="340"/>
      <c r="M2877" s="340"/>
    </row>
    <row r="2878" spans="8:13">
      <c r="H2878" s="316"/>
      <c r="L2878" s="340"/>
      <c r="M2878" s="340"/>
    </row>
    <row r="2879" spans="8:13">
      <c r="H2879" s="316"/>
      <c r="L2879" s="340"/>
      <c r="M2879" s="340"/>
    </row>
    <row r="2880" spans="8:13">
      <c r="H2880" s="316"/>
      <c r="L2880" s="340"/>
      <c r="M2880" s="340"/>
    </row>
    <row r="2881" spans="8:13">
      <c r="H2881" s="316"/>
      <c r="L2881" s="340"/>
      <c r="M2881" s="340"/>
    </row>
    <row r="2882" spans="8:13">
      <c r="H2882" s="316"/>
      <c r="L2882" s="340"/>
      <c r="M2882" s="340"/>
    </row>
    <row r="2883" spans="8:13">
      <c r="H2883" s="316"/>
      <c r="L2883" s="340"/>
      <c r="M2883" s="340"/>
    </row>
    <row r="2884" spans="8:13">
      <c r="H2884" s="316"/>
      <c r="L2884" s="340"/>
      <c r="M2884" s="340"/>
    </row>
    <row r="2885" spans="8:13">
      <c r="H2885" s="316"/>
      <c r="L2885" s="340"/>
      <c r="M2885" s="340"/>
    </row>
    <row r="2886" spans="8:13">
      <c r="H2886" s="316"/>
      <c r="L2886" s="340"/>
      <c r="M2886" s="340"/>
    </row>
    <row r="2887" spans="8:13">
      <c r="H2887" s="316"/>
      <c r="L2887" s="340"/>
      <c r="M2887" s="340"/>
    </row>
    <row r="2888" spans="8:13">
      <c r="H2888" s="316"/>
      <c r="L2888" s="340"/>
      <c r="M2888" s="340"/>
    </row>
    <row r="2889" spans="8:13">
      <c r="H2889" s="316"/>
      <c r="L2889" s="340"/>
      <c r="M2889" s="340"/>
    </row>
    <row r="2890" spans="8:13">
      <c r="H2890" s="316"/>
      <c r="L2890" s="340"/>
      <c r="M2890" s="340"/>
    </row>
    <row r="2891" spans="8:13">
      <c r="H2891" s="316"/>
      <c r="L2891" s="340"/>
      <c r="M2891" s="340"/>
    </row>
    <row r="2892" spans="8:13">
      <c r="H2892" s="316"/>
      <c r="L2892" s="340"/>
      <c r="M2892" s="340"/>
    </row>
    <row r="2893" spans="8:13">
      <c r="H2893" s="316"/>
      <c r="L2893" s="340"/>
      <c r="M2893" s="340"/>
    </row>
    <row r="2894" spans="8:13">
      <c r="H2894" s="316"/>
      <c r="L2894" s="340"/>
      <c r="M2894" s="340"/>
    </row>
    <row r="2895" spans="8:13">
      <c r="H2895" s="316"/>
      <c r="L2895" s="340"/>
      <c r="M2895" s="340"/>
    </row>
    <row r="2896" spans="8:13">
      <c r="H2896" s="316"/>
      <c r="L2896" s="340"/>
      <c r="M2896" s="340"/>
    </row>
    <row r="2897" spans="8:13">
      <c r="H2897" s="316"/>
      <c r="L2897" s="340"/>
      <c r="M2897" s="340"/>
    </row>
    <row r="2898" spans="8:13">
      <c r="H2898" s="316"/>
      <c r="L2898" s="340"/>
      <c r="M2898" s="340"/>
    </row>
    <row r="2899" spans="8:13">
      <c r="H2899" s="316"/>
      <c r="L2899" s="340"/>
      <c r="M2899" s="340"/>
    </row>
    <row r="2900" spans="8:13">
      <c r="H2900" s="316"/>
      <c r="L2900" s="340"/>
      <c r="M2900" s="340"/>
    </row>
    <row r="2901" spans="8:13">
      <c r="H2901" s="316"/>
      <c r="L2901" s="340"/>
      <c r="M2901" s="340"/>
    </row>
    <row r="2902" spans="8:13">
      <c r="H2902" s="316"/>
      <c r="L2902" s="340"/>
      <c r="M2902" s="340"/>
    </row>
    <row r="2903" spans="8:13">
      <c r="H2903" s="316"/>
      <c r="L2903" s="340"/>
      <c r="M2903" s="340"/>
    </row>
    <row r="2904" spans="8:13">
      <c r="H2904" s="316"/>
      <c r="L2904" s="340"/>
      <c r="M2904" s="340"/>
    </row>
    <row r="2905" spans="8:13">
      <c r="H2905" s="316"/>
      <c r="L2905" s="340"/>
      <c r="M2905" s="340"/>
    </row>
    <row r="2906" spans="8:13">
      <c r="H2906" s="316"/>
      <c r="L2906" s="340"/>
      <c r="M2906" s="340"/>
    </row>
    <row r="2907" spans="8:13">
      <c r="H2907" s="316"/>
      <c r="L2907" s="340"/>
      <c r="M2907" s="340"/>
    </row>
    <row r="2908" spans="8:13">
      <c r="H2908" s="316"/>
      <c r="L2908" s="340"/>
      <c r="M2908" s="340"/>
    </row>
    <row r="2909" spans="8:13">
      <c r="H2909" s="316"/>
      <c r="L2909" s="340"/>
      <c r="M2909" s="340"/>
    </row>
    <row r="2910" spans="8:13">
      <c r="H2910" s="316"/>
      <c r="L2910" s="340"/>
      <c r="M2910" s="340"/>
    </row>
    <row r="2911" spans="8:13">
      <c r="H2911" s="316"/>
      <c r="L2911" s="340"/>
      <c r="M2911" s="340"/>
    </row>
    <row r="2912" spans="8:13">
      <c r="H2912" s="316"/>
      <c r="L2912" s="340"/>
      <c r="M2912" s="340"/>
    </row>
    <row r="2913" spans="8:13">
      <c r="H2913" s="316"/>
      <c r="L2913" s="340"/>
      <c r="M2913" s="340"/>
    </row>
    <row r="2914" spans="8:13">
      <c r="H2914" s="316"/>
      <c r="L2914" s="340"/>
      <c r="M2914" s="340"/>
    </row>
    <row r="2915" spans="8:13">
      <c r="H2915" s="316"/>
      <c r="L2915" s="340"/>
      <c r="M2915" s="340"/>
    </row>
    <row r="2916" spans="8:13">
      <c r="H2916" s="316"/>
      <c r="L2916" s="340"/>
      <c r="M2916" s="340"/>
    </row>
    <row r="2917" spans="8:13">
      <c r="H2917" s="316"/>
      <c r="L2917" s="340"/>
      <c r="M2917" s="340"/>
    </row>
    <row r="2918" spans="8:13">
      <c r="H2918" s="316"/>
      <c r="L2918" s="340"/>
      <c r="M2918" s="340"/>
    </row>
    <row r="2919" spans="8:13">
      <c r="H2919" s="316"/>
      <c r="L2919" s="340"/>
      <c r="M2919" s="340"/>
    </row>
    <row r="2920" spans="8:13">
      <c r="H2920" s="316"/>
      <c r="L2920" s="340"/>
      <c r="M2920" s="340"/>
    </row>
    <row r="2921" spans="8:13">
      <c r="H2921" s="316"/>
      <c r="L2921" s="340"/>
      <c r="M2921" s="340"/>
    </row>
    <row r="2922" spans="8:13">
      <c r="H2922" s="316"/>
      <c r="L2922" s="340"/>
      <c r="M2922" s="340"/>
    </row>
    <row r="2923" spans="8:13">
      <c r="H2923" s="316"/>
      <c r="L2923" s="340"/>
      <c r="M2923" s="340"/>
    </row>
    <row r="2924" spans="8:13">
      <c r="H2924" s="316"/>
      <c r="L2924" s="340"/>
      <c r="M2924" s="340"/>
    </row>
    <row r="2925" spans="8:13">
      <c r="H2925" s="316"/>
      <c r="L2925" s="340"/>
      <c r="M2925" s="340"/>
    </row>
    <row r="2926" spans="8:13">
      <c r="H2926" s="316"/>
      <c r="L2926" s="340"/>
      <c r="M2926" s="340"/>
    </row>
    <row r="2927" spans="8:13">
      <c r="H2927" s="316"/>
      <c r="L2927" s="340"/>
      <c r="M2927" s="340"/>
    </row>
    <row r="2928" spans="8:13">
      <c r="H2928" s="316"/>
      <c r="L2928" s="340"/>
      <c r="M2928" s="340"/>
    </row>
    <row r="2929" spans="8:13">
      <c r="H2929" s="316"/>
      <c r="L2929" s="340"/>
      <c r="M2929" s="340"/>
    </row>
    <row r="2930" spans="8:13">
      <c r="H2930" s="316"/>
      <c r="L2930" s="340"/>
      <c r="M2930" s="340"/>
    </row>
    <row r="2931" spans="8:13">
      <c r="H2931" s="316"/>
      <c r="L2931" s="340"/>
      <c r="M2931" s="340"/>
    </row>
    <row r="2932" spans="8:13">
      <c r="H2932" s="316"/>
      <c r="L2932" s="340"/>
      <c r="M2932" s="340"/>
    </row>
    <row r="2933" spans="8:13">
      <c r="H2933" s="316"/>
      <c r="L2933" s="340"/>
      <c r="M2933" s="340"/>
    </row>
    <row r="2934" spans="8:13">
      <c r="H2934" s="316"/>
      <c r="L2934" s="340"/>
      <c r="M2934" s="340"/>
    </row>
    <row r="2935" spans="8:13">
      <c r="H2935" s="316"/>
      <c r="L2935" s="340"/>
      <c r="M2935" s="340"/>
    </row>
    <row r="2936" spans="8:13">
      <c r="H2936" s="316"/>
      <c r="L2936" s="340"/>
      <c r="M2936" s="340"/>
    </row>
    <row r="2937" spans="8:13">
      <c r="H2937" s="316"/>
      <c r="L2937" s="340"/>
      <c r="M2937" s="340"/>
    </row>
    <row r="2938" spans="8:13">
      <c r="H2938" s="316"/>
      <c r="L2938" s="340"/>
      <c r="M2938" s="340"/>
    </row>
    <row r="2939" spans="8:13">
      <c r="H2939" s="316"/>
      <c r="L2939" s="340"/>
      <c r="M2939" s="340"/>
    </row>
    <row r="2940" spans="8:13">
      <c r="H2940" s="316"/>
      <c r="L2940" s="340"/>
      <c r="M2940" s="340"/>
    </row>
    <row r="2941" spans="8:13">
      <c r="H2941" s="316"/>
      <c r="L2941" s="340"/>
      <c r="M2941" s="340"/>
    </row>
    <row r="2942" spans="8:13">
      <c r="H2942" s="316"/>
      <c r="L2942" s="340"/>
      <c r="M2942" s="340"/>
    </row>
    <row r="2943" spans="8:13">
      <c r="H2943" s="316"/>
      <c r="L2943" s="340"/>
      <c r="M2943" s="340"/>
    </row>
    <row r="2944" spans="8:13">
      <c r="H2944" s="316"/>
      <c r="L2944" s="340"/>
      <c r="M2944" s="340"/>
    </row>
    <row r="2945" spans="8:13">
      <c r="H2945" s="316"/>
      <c r="L2945" s="340"/>
      <c r="M2945" s="340"/>
    </row>
    <row r="2946" spans="8:13">
      <c r="H2946" s="316"/>
      <c r="L2946" s="340"/>
      <c r="M2946" s="340"/>
    </row>
    <row r="2947" spans="8:13">
      <c r="H2947" s="316"/>
      <c r="L2947" s="340"/>
      <c r="M2947" s="340"/>
    </row>
    <row r="2948" spans="8:13">
      <c r="H2948" s="316"/>
      <c r="L2948" s="340"/>
      <c r="M2948" s="340"/>
    </row>
    <row r="2949" spans="8:13">
      <c r="H2949" s="316"/>
      <c r="L2949" s="340"/>
      <c r="M2949" s="340"/>
    </row>
    <row r="2950" spans="8:13">
      <c r="H2950" s="316"/>
      <c r="L2950" s="340"/>
      <c r="M2950" s="340"/>
    </row>
    <row r="2951" spans="8:13">
      <c r="H2951" s="316"/>
      <c r="L2951" s="340"/>
      <c r="M2951" s="340"/>
    </row>
    <row r="2952" spans="8:13">
      <c r="H2952" s="316"/>
      <c r="L2952" s="340"/>
      <c r="M2952" s="340"/>
    </row>
    <row r="2953" spans="8:13">
      <c r="H2953" s="316"/>
      <c r="L2953" s="340"/>
      <c r="M2953" s="340"/>
    </row>
    <row r="2954" spans="8:13">
      <c r="H2954" s="316"/>
      <c r="L2954" s="340"/>
      <c r="M2954" s="340"/>
    </row>
    <row r="2955" spans="8:13">
      <c r="H2955" s="316"/>
      <c r="L2955" s="340"/>
      <c r="M2955" s="340"/>
    </row>
    <row r="2956" spans="8:13">
      <c r="H2956" s="316"/>
      <c r="L2956" s="340"/>
      <c r="M2956" s="340"/>
    </row>
    <row r="2957" spans="8:13">
      <c r="H2957" s="316"/>
      <c r="L2957" s="340"/>
      <c r="M2957" s="340"/>
    </row>
    <row r="2958" spans="8:13">
      <c r="H2958" s="316"/>
      <c r="L2958" s="340"/>
      <c r="M2958" s="340"/>
    </row>
    <row r="2959" spans="8:13">
      <c r="H2959" s="316"/>
      <c r="L2959" s="340"/>
      <c r="M2959" s="340"/>
    </row>
    <row r="2960" spans="8:13">
      <c r="H2960" s="316"/>
      <c r="L2960" s="340"/>
      <c r="M2960" s="340"/>
    </row>
    <row r="2961" spans="8:13">
      <c r="H2961" s="316"/>
      <c r="L2961" s="340"/>
      <c r="M2961" s="340"/>
    </row>
    <row r="2962" spans="8:13">
      <c r="H2962" s="316"/>
      <c r="L2962" s="340"/>
      <c r="M2962" s="340"/>
    </row>
    <row r="2963" spans="8:13">
      <c r="H2963" s="316"/>
      <c r="L2963" s="340"/>
      <c r="M2963" s="340"/>
    </row>
    <row r="2964" spans="8:13">
      <c r="H2964" s="316"/>
      <c r="L2964" s="340"/>
      <c r="M2964" s="340"/>
    </row>
    <row r="2965" spans="8:13">
      <c r="H2965" s="316"/>
      <c r="L2965" s="340"/>
      <c r="M2965" s="340"/>
    </row>
    <row r="2966" spans="8:13">
      <c r="H2966" s="316"/>
      <c r="L2966" s="340"/>
      <c r="M2966" s="340"/>
    </row>
    <row r="2967" spans="8:13">
      <c r="H2967" s="316"/>
      <c r="L2967" s="340"/>
      <c r="M2967" s="340"/>
    </row>
    <row r="2968" spans="8:13">
      <c r="H2968" s="316"/>
      <c r="L2968" s="340"/>
      <c r="M2968" s="340"/>
    </row>
    <row r="2969" spans="8:13">
      <c r="H2969" s="316"/>
      <c r="L2969" s="340"/>
      <c r="M2969" s="340"/>
    </row>
    <row r="2970" spans="8:13">
      <c r="H2970" s="316"/>
      <c r="L2970" s="340"/>
      <c r="M2970" s="340"/>
    </row>
    <row r="2971" spans="8:13">
      <c r="H2971" s="316"/>
      <c r="L2971" s="340"/>
      <c r="M2971" s="340"/>
    </row>
    <row r="2972" spans="8:13">
      <c r="H2972" s="316"/>
      <c r="L2972" s="340"/>
      <c r="M2972" s="340"/>
    </row>
    <row r="2973" spans="8:13">
      <c r="H2973" s="316"/>
      <c r="L2973" s="340"/>
      <c r="M2973" s="340"/>
    </row>
    <row r="2974" spans="8:13">
      <c r="H2974" s="316"/>
      <c r="L2974" s="340"/>
      <c r="M2974" s="340"/>
    </row>
    <row r="2975" spans="8:13">
      <c r="H2975" s="316"/>
      <c r="L2975" s="340"/>
      <c r="M2975" s="340"/>
    </row>
    <row r="2976" spans="8:13">
      <c r="H2976" s="316"/>
      <c r="L2976" s="340"/>
      <c r="M2976" s="340"/>
    </row>
    <row r="2977" spans="8:13">
      <c r="H2977" s="316"/>
      <c r="L2977" s="340"/>
      <c r="M2977" s="340"/>
    </row>
    <row r="2978" spans="8:13">
      <c r="H2978" s="316"/>
      <c r="L2978" s="340"/>
      <c r="M2978" s="340"/>
    </row>
    <row r="2979" spans="8:13">
      <c r="H2979" s="316"/>
      <c r="L2979" s="340"/>
      <c r="M2979" s="340"/>
    </row>
    <row r="2980" spans="8:13">
      <c r="H2980" s="316"/>
      <c r="L2980" s="340"/>
      <c r="M2980" s="340"/>
    </row>
    <row r="2981" spans="8:13">
      <c r="H2981" s="316"/>
      <c r="L2981" s="340"/>
      <c r="M2981" s="340"/>
    </row>
    <row r="2982" spans="8:13">
      <c r="H2982" s="316"/>
      <c r="L2982" s="340"/>
      <c r="M2982" s="340"/>
    </row>
    <row r="2983" spans="8:13">
      <c r="H2983" s="316"/>
      <c r="L2983" s="340"/>
      <c r="M2983" s="340"/>
    </row>
    <row r="2984" spans="8:13">
      <c r="H2984" s="316"/>
      <c r="L2984" s="340"/>
      <c r="M2984" s="340"/>
    </row>
    <row r="2985" spans="8:13">
      <c r="H2985" s="316"/>
      <c r="L2985" s="340"/>
      <c r="M2985" s="340"/>
    </row>
    <row r="2986" spans="8:13">
      <c r="H2986" s="316"/>
      <c r="L2986" s="340"/>
      <c r="M2986" s="340"/>
    </row>
    <row r="2987" spans="8:13">
      <c r="H2987" s="316"/>
      <c r="L2987" s="340"/>
      <c r="M2987" s="340"/>
    </row>
    <row r="2988" spans="8:13">
      <c r="H2988" s="316"/>
      <c r="L2988" s="340"/>
      <c r="M2988" s="340"/>
    </row>
    <row r="2989" spans="8:13">
      <c r="H2989" s="316"/>
      <c r="L2989" s="340"/>
      <c r="M2989" s="340"/>
    </row>
    <row r="2990" spans="8:13">
      <c r="H2990" s="316"/>
      <c r="L2990" s="340"/>
      <c r="M2990" s="340"/>
    </row>
    <row r="2991" spans="8:13">
      <c r="H2991" s="316"/>
      <c r="L2991" s="340"/>
      <c r="M2991" s="340"/>
    </row>
    <row r="2992" spans="8:13">
      <c r="H2992" s="316"/>
      <c r="L2992" s="340"/>
      <c r="M2992" s="340"/>
    </row>
    <row r="2993" spans="8:13">
      <c r="H2993" s="316"/>
      <c r="L2993" s="340"/>
      <c r="M2993" s="340"/>
    </row>
    <row r="2994" spans="8:13">
      <c r="H2994" s="316"/>
      <c r="L2994" s="340"/>
      <c r="M2994" s="340"/>
    </row>
    <row r="2995" spans="8:13">
      <c r="H2995" s="316"/>
      <c r="L2995" s="340"/>
      <c r="M2995" s="340"/>
    </row>
    <row r="2996" spans="8:13">
      <c r="H2996" s="316"/>
      <c r="L2996" s="340"/>
      <c r="M2996" s="340"/>
    </row>
    <row r="2997" spans="8:13">
      <c r="H2997" s="316"/>
      <c r="L2997" s="340"/>
      <c r="M2997" s="340"/>
    </row>
    <row r="2998" spans="8:13">
      <c r="H2998" s="316"/>
      <c r="L2998" s="340"/>
      <c r="M2998" s="340"/>
    </row>
    <row r="2999" spans="8:13">
      <c r="H2999" s="316"/>
      <c r="L2999" s="340"/>
      <c r="M2999" s="340"/>
    </row>
    <row r="3000" spans="8:13">
      <c r="H3000" s="316"/>
      <c r="L3000" s="340"/>
      <c r="M3000" s="340"/>
    </row>
    <row r="3001" spans="8:13">
      <c r="H3001" s="316"/>
      <c r="L3001" s="340"/>
      <c r="M3001" s="340"/>
    </row>
    <row r="3002" spans="8:13">
      <c r="H3002" s="316"/>
      <c r="L3002" s="340"/>
      <c r="M3002" s="340"/>
    </row>
    <row r="3003" spans="8:13">
      <c r="H3003" s="316"/>
      <c r="L3003" s="340"/>
      <c r="M3003" s="340"/>
    </row>
    <row r="3004" spans="8:13">
      <c r="H3004" s="316"/>
      <c r="L3004" s="340"/>
      <c r="M3004" s="340"/>
    </row>
    <row r="3005" spans="8:13">
      <c r="H3005" s="316"/>
      <c r="L3005" s="340"/>
      <c r="M3005" s="340"/>
    </row>
    <row r="3006" spans="8:13">
      <c r="H3006" s="316"/>
      <c r="L3006" s="340"/>
      <c r="M3006" s="340"/>
    </row>
    <row r="3007" spans="8:13">
      <c r="H3007" s="316"/>
      <c r="L3007" s="340"/>
      <c r="M3007" s="340"/>
    </row>
    <row r="3008" spans="8:13">
      <c r="H3008" s="316"/>
      <c r="L3008" s="340"/>
      <c r="M3008" s="340"/>
    </row>
    <row r="3009" spans="8:13">
      <c r="H3009" s="316"/>
      <c r="L3009" s="340"/>
      <c r="M3009" s="340"/>
    </row>
    <row r="3010" spans="8:13">
      <c r="H3010" s="316"/>
      <c r="L3010" s="340"/>
      <c r="M3010" s="340"/>
    </row>
    <row r="3011" spans="8:13">
      <c r="H3011" s="316"/>
      <c r="L3011" s="340"/>
      <c r="M3011" s="340"/>
    </row>
    <row r="3012" spans="8:13">
      <c r="H3012" s="316"/>
      <c r="L3012" s="340"/>
      <c r="M3012" s="340"/>
    </row>
    <row r="3013" spans="8:13">
      <c r="H3013" s="316"/>
      <c r="L3013" s="340"/>
      <c r="M3013" s="340"/>
    </row>
    <row r="3014" spans="8:13">
      <c r="H3014" s="316"/>
      <c r="L3014" s="340"/>
      <c r="M3014" s="340"/>
    </row>
    <row r="3015" spans="8:13">
      <c r="H3015" s="316"/>
      <c r="L3015" s="340"/>
      <c r="M3015" s="340"/>
    </row>
    <row r="3016" spans="8:13">
      <c r="H3016" s="316"/>
      <c r="L3016" s="340"/>
      <c r="M3016" s="340"/>
    </row>
    <row r="3017" spans="8:13">
      <c r="H3017" s="316"/>
      <c r="L3017" s="340"/>
      <c r="M3017" s="340"/>
    </row>
    <row r="3018" spans="8:13">
      <c r="H3018" s="316"/>
      <c r="L3018" s="340"/>
      <c r="M3018" s="340"/>
    </row>
    <row r="3019" spans="8:13">
      <c r="H3019" s="316"/>
      <c r="L3019" s="340"/>
      <c r="M3019" s="340"/>
    </row>
    <row r="3020" spans="8:13">
      <c r="H3020" s="316"/>
      <c r="L3020" s="340"/>
      <c r="M3020" s="340"/>
    </row>
    <row r="3021" spans="8:13">
      <c r="H3021" s="316"/>
      <c r="L3021" s="340"/>
      <c r="M3021" s="340"/>
    </row>
    <row r="3022" spans="8:13">
      <c r="H3022" s="316"/>
      <c r="L3022" s="340"/>
      <c r="M3022" s="340"/>
    </row>
    <row r="3023" spans="8:13">
      <c r="H3023" s="316"/>
      <c r="L3023" s="340"/>
      <c r="M3023" s="340"/>
    </row>
    <row r="3024" spans="8:13">
      <c r="H3024" s="316"/>
      <c r="L3024" s="340"/>
      <c r="M3024" s="340"/>
    </row>
    <row r="3025" spans="8:13">
      <c r="H3025" s="316"/>
      <c r="L3025" s="340"/>
      <c r="M3025" s="340"/>
    </row>
    <row r="3026" spans="8:13">
      <c r="H3026" s="316"/>
      <c r="L3026" s="340"/>
      <c r="M3026" s="340"/>
    </row>
    <row r="3027" spans="8:13">
      <c r="H3027" s="316"/>
      <c r="L3027" s="340"/>
      <c r="M3027" s="340"/>
    </row>
    <row r="3028" spans="8:13">
      <c r="H3028" s="316"/>
      <c r="L3028" s="340"/>
      <c r="M3028" s="340"/>
    </row>
    <row r="3029" spans="8:13">
      <c r="H3029" s="316"/>
      <c r="L3029" s="340"/>
      <c r="M3029" s="340"/>
    </row>
    <row r="3030" spans="8:13">
      <c r="H3030" s="316"/>
      <c r="L3030" s="340"/>
      <c r="M3030" s="340"/>
    </row>
    <row r="3031" spans="8:13">
      <c r="H3031" s="316"/>
      <c r="L3031" s="340"/>
      <c r="M3031" s="340"/>
    </row>
    <row r="3032" spans="8:13">
      <c r="H3032" s="316"/>
      <c r="L3032" s="340"/>
      <c r="M3032" s="340"/>
    </row>
    <row r="3033" spans="8:13">
      <c r="H3033" s="316"/>
      <c r="L3033" s="340"/>
      <c r="M3033" s="340"/>
    </row>
    <row r="3034" spans="8:13">
      <c r="H3034" s="316"/>
      <c r="L3034" s="340"/>
      <c r="M3034" s="340"/>
    </row>
    <row r="3035" spans="8:13">
      <c r="H3035" s="316"/>
      <c r="L3035" s="340"/>
      <c r="M3035" s="340"/>
    </row>
    <row r="3036" spans="8:13">
      <c r="H3036" s="316"/>
      <c r="L3036" s="340"/>
      <c r="M3036" s="340"/>
    </row>
    <row r="3037" spans="8:13">
      <c r="H3037" s="316"/>
      <c r="L3037" s="340"/>
      <c r="M3037" s="340"/>
    </row>
    <row r="3038" spans="8:13">
      <c r="H3038" s="316"/>
      <c r="L3038" s="340"/>
      <c r="M3038" s="340"/>
    </row>
    <row r="3039" spans="8:13">
      <c r="H3039" s="316"/>
      <c r="L3039" s="340"/>
      <c r="M3039" s="340"/>
    </row>
    <row r="3040" spans="8:13">
      <c r="H3040" s="316"/>
      <c r="L3040" s="340"/>
      <c r="M3040" s="340"/>
    </row>
    <row r="3041" spans="8:13">
      <c r="H3041" s="316"/>
      <c r="L3041" s="340"/>
      <c r="M3041" s="340"/>
    </row>
    <row r="3042" spans="8:13">
      <c r="H3042" s="316"/>
      <c r="L3042" s="340"/>
      <c r="M3042" s="340"/>
    </row>
    <row r="3043" spans="8:13">
      <c r="H3043" s="316"/>
      <c r="L3043" s="340"/>
      <c r="M3043" s="340"/>
    </row>
    <row r="3044" spans="8:13">
      <c r="H3044" s="316"/>
      <c r="L3044" s="340"/>
      <c r="M3044" s="340"/>
    </row>
    <row r="3045" spans="8:13">
      <c r="H3045" s="316"/>
      <c r="L3045" s="340"/>
      <c r="M3045" s="340"/>
    </row>
    <row r="3046" spans="8:13">
      <c r="H3046" s="316"/>
      <c r="L3046" s="340"/>
      <c r="M3046" s="340"/>
    </row>
    <row r="3047" spans="8:13">
      <c r="H3047" s="316"/>
      <c r="L3047" s="340"/>
      <c r="M3047" s="340"/>
    </row>
    <row r="3048" spans="8:13">
      <c r="H3048" s="316"/>
      <c r="L3048" s="340"/>
      <c r="M3048" s="340"/>
    </row>
    <row r="3049" spans="8:13">
      <c r="H3049" s="316"/>
      <c r="L3049" s="340"/>
      <c r="M3049" s="340"/>
    </row>
    <row r="3050" spans="8:13">
      <c r="H3050" s="316"/>
      <c r="L3050" s="340"/>
      <c r="M3050" s="340"/>
    </row>
    <row r="3051" spans="8:13">
      <c r="H3051" s="316"/>
      <c r="L3051" s="340"/>
      <c r="M3051" s="340"/>
    </row>
    <row r="3052" spans="8:13">
      <c r="H3052" s="316"/>
      <c r="L3052" s="340"/>
      <c r="M3052" s="340"/>
    </row>
    <row r="3053" spans="8:13">
      <c r="H3053" s="316"/>
      <c r="L3053" s="340"/>
      <c r="M3053" s="340"/>
    </row>
    <row r="3054" spans="8:13">
      <c r="H3054" s="316"/>
      <c r="L3054" s="340"/>
      <c r="M3054" s="340"/>
    </row>
    <row r="3055" spans="8:13">
      <c r="H3055" s="316"/>
      <c r="L3055" s="340"/>
      <c r="M3055" s="340"/>
    </row>
    <row r="3056" spans="8:13">
      <c r="H3056" s="316"/>
      <c r="L3056" s="340"/>
      <c r="M3056" s="340"/>
    </row>
    <row r="3057" spans="8:13">
      <c r="H3057" s="316"/>
      <c r="L3057" s="340"/>
      <c r="M3057" s="340"/>
    </row>
    <row r="3058" spans="8:13">
      <c r="H3058" s="316"/>
      <c r="L3058" s="340"/>
      <c r="M3058" s="340"/>
    </row>
    <row r="3059" spans="8:13">
      <c r="H3059" s="316"/>
      <c r="L3059" s="340"/>
      <c r="M3059" s="340"/>
    </row>
    <row r="3060" spans="8:13">
      <c r="H3060" s="316"/>
      <c r="L3060" s="340"/>
      <c r="M3060" s="340"/>
    </row>
    <row r="3061" spans="8:13">
      <c r="H3061" s="316"/>
      <c r="L3061" s="340"/>
      <c r="M3061" s="340"/>
    </row>
    <row r="3062" spans="8:13">
      <c r="H3062" s="316"/>
      <c r="L3062" s="340"/>
      <c r="M3062" s="340"/>
    </row>
    <row r="3063" spans="8:13">
      <c r="H3063" s="316"/>
      <c r="L3063" s="340"/>
      <c r="M3063" s="340"/>
    </row>
    <row r="3064" spans="8:13">
      <c r="H3064" s="316"/>
      <c r="L3064" s="340"/>
      <c r="M3064" s="340"/>
    </row>
    <row r="3065" spans="8:13">
      <c r="H3065" s="316"/>
      <c r="L3065" s="340"/>
      <c r="M3065" s="340"/>
    </row>
    <row r="3066" spans="8:13">
      <c r="H3066" s="316"/>
      <c r="L3066" s="340"/>
      <c r="M3066" s="340"/>
    </row>
    <row r="3067" spans="8:13">
      <c r="H3067" s="316"/>
      <c r="L3067" s="340"/>
      <c r="M3067" s="340"/>
    </row>
    <row r="3068" spans="8:13">
      <c r="H3068" s="316"/>
      <c r="L3068" s="340"/>
      <c r="M3068" s="340"/>
    </row>
    <row r="3069" spans="8:13">
      <c r="H3069" s="316"/>
      <c r="L3069" s="340"/>
      <c r="M3069" s="340"/>
    </row>
    <row r="3070" spans="8:13">
      <c r="H3070" s="316"/>
      <c r="L3070" s="340"/>
      <c r="M3070" s="340"/>
    </row>
    <row r="3071" spans="8:13">
      <c r="H3071" s="316"/>
      <c r="L3071" s="340"/>
      <c r="M3071" s="340"/>
    </row>
    <row r="3072" spans="8:13">
      <c r="H3072" s="316"/>
      <c r="L3072" s="340"/>
      <c r="M3072" s="340"/>
    </row>
    <row r="3073" spans="8:13">
      <c r="H3073" s="316"/>
      <c r="L3073" s="340"/>
      <c r="M3073" s="340"/>
    </row>
    <row r="3074" spans="8:13">
      <c r="H3074" s="316"/>
      <c r="L3074" s="340"/>
      <c r="M3074" s="340"/>
    </row>
    <row r="3075" spans="8:13">
      <c r="H3075" s="316"/>
      <c r="L3075" s="340"/>
      <c r="M3075" s="340"/>
    </row>
    <row r="3076" spans="8:13">
      <c r="H3076" s="316"/>
      <c r="L3076" s="340"/>
      <c r="M3076" s="340"/>
    </row>
    <row r="3077" spans="8:13">
      <c r="H3077" s="316"/>
      <c r="L3077" s="340"/>
      <c r="M3077" s="340"/>
    </row>
    <row r="3078" spans="8:13">
      <c r="H3078" s="316"/>
      <c r="L3078" s="340"/>
      <c r="M3078" s="340"/>
    </row>
    <row r="3079" spans="8:13">
      <c r="H3079" s="316"/>
      <c r="L3079" s="340"/>
      <c r="M3079" s="340"/>
    </row>
    <row r="3080" spans="8:13">
      <c r="H3080" s="316"/>
      <c r="L3080" s="340"/>
      <c r="M3080" s="340"/>
    </row>
    <row r="3081" spans="8:13">
      <c r="H3081" s="316"/>
      <c r="L3081" s="340"/>
      <c r="M3081" s="340"/>
    </row>
    <row r="3082" spans="8:13">
      <c r="H3082" s="316"/>
      <c r="L3082" s="340"/>
      <c r="M3082" s="340"/>
    </row>
    <row r="3083" spans="8:13">
      <c r="H3083" s="316"/>
      <c r="L3083" s="340"/>
      <c r="M3083" s="340"/>
    </row>
    <row r="3084" spans="8:13">
      <c r="H3084" s="316"/>
      <c r="L3084" s="340"/>
      <c r="M3084" s="340"/>
    </row>
    <row r="3085" spans="8:13">
      <c r="H3085" s="316"/>
      <c r="L3085" s="340"/>
      <c r="M3085" s="340"/>
    </row>
    <row r="3086" spans="8:13">
      <c r="H3086" s="316"/>
      <c r="L3086" s="340"/>
      <c r="M3086" s="340"/>
    </row>
    <row r="3087" spans="8:13">
      <c r="H3087" s="316"/>
      <c r="L3087" s="340"/>
      <c r="M3087" s="340"/>
    </row>
    <row r="3088" spans="8:13">
      <c r="H3088" s="316"/>
      <c r="L3088" s="340"/>
      <c r="M3088" s="340"/>
    </row>
    <row r="3089" spans="8:13">
      <c r="H3089" s="316"/>
      <c r="L3089" s="340"/>
      <c r="M3089" s="340"/>
    </row>
    <row r="3090" spans="8:13">
      <c r="H3090" s="316"/>
      <c r="L3090" s="340"/>
      <c r="M3090" s="340"/>
    </row>
    <row r="3091" spans="8:13">
      <c r="H3091" s="316"/>
      <c r="L3091" s="340"/>
      <c r="M3091" s="340"/>
    </row>
    <row r="3092" spans="8:13">
      <c r="H3092" s="316"/>
      <c r="L3092" s="340"/>
      <c r="M3092" s="340"/>
    </row>
    <row r="3093" spans="8:13">
      <c r="H3093" s="316"/>
      <c r="L3093" s="340"/>
      <c r="M3093" s="340"/>
    </row>
    <row r="3094" spans="8:13">
      <c r="H3094" s="316"/>
      <c r="L3094" s="340"/>
      <c r="M3094" s="340"/>
    </row>
    <row r="3095" spans="8:13">
      <c r="H3095" s="316"/>
      <c r="L3095" s="340"/>
      <c r="M3095" s="340"/>
    </row>
    <row r="3096" spans="8:13">
      <c r="H3096" s="316"/>
      <c r="L3096" s="340"/>
      <c r="M3096" s="340"/>
    </row>
    <row r="3097" spans="8:13">
      <c r="H3097" s="316"/>
      <c r="L3097" s="340"/>
      <c r="M3097" s="340"/>
    </row>
    <row r="3098" spans="8:13">
      <c r="H3098" s="316"/>
      <c r="L3098" s="340"/>
      <c r="M3098" s="340"/>
    </row>
    <row r="3099" spans="8:13">
      <c r="H3099" s="316"/>
      <c r="L3099" s="340"/>
      <c r="M3099" s="340"/>
    </row>
    <row r="3100" spans="8:13">
      <c r="H3100" s="316"/>
      <c r="L3100" s="340"/>
      <c r="M3100" s="340"/>
    </row>
    <row r="3101" spans="8:13">
      <c r="H3101" s="316"/>
      <c r="L3101" s="340"/>
      <c r="M3101" s="340"/>
    </row>
    <row r="3102" spans="8:13">
      <c r="H3102" s="316"/>
      <c r="L3102" s="340"/>
      <c r="M3102" s="340"/>
    </row>
    <row r="3103" spans="8:13">
      <c r="H3103" s="316"/>
      <c r="L3103" s="340"/>
      <c r="M3103" s="340"/>
    </row>
    <row r="3104" spans="8:13">
      <c r="H3104" s="316"/>
      <c r="L3104" s="340"/>
      <c r="M3104" s="340"/>
    </row>
    <row r="3105" spans="8:13">
      <c r="H3105" s="316"/>
      <c r="L3105" s="340"/>
      <c r="M3105" s="340"/>
    </row>
    <row r="3106" spans="8:13">
      <c r="H3106" s="316"/>
      <c r="L3106" s="340"/>
      <c r="M3106" s="340"/>
    </row>
    <row r="3107" spans="8:13">
      <c r="H3107" s="316"/>
      <c r="L3107" s="340"/>
      <c r="M3107" s="340"/>
    </row>
    <row r="3108" spans="8:13">
      <c r="H3108" s="316"/>
      <c r="L3108" s="340"/>
      <c r="M3108" s="340"/>
    </row>
    <row r="3109" spans="8:13">
      <c r="H3109" s="316"/>
      <c r="L3109" s="340"/>
      <c r="M3109" s="340"/>
    </row>
    <row r="3110" spans="8:13">
      <c r="H3110" s="316"/>
      <c r="L3110" s="340"/>
      <c r="M3110" s="340"/>
    </row>
    <row r="3111" spans="8:13">
      <c r="H3111" s="316"/>
      <c r="L3111" s="340"/>
      <c r="M3111" s="340"/>
    </row>
    <row r="3112" spans="8:13">
      <c r="H3112" s="316"/>
      <c r="L3112" s="340"/>
      <c r="M3112" s="340"/>
    </row>
    <row r="3113" spans="8:13">
      <c r="H3113" s="316"/>
      <c r="L3113" s="340"/>
      <c r="M3113" s="340"/>
    </row>
    <row r="3114" spans="8:13">
      <c r="H3114" s="316"/>
      <c r="L3114" s="340"/>
      <c r="M3114" s="340"/>
    </row>
    <row r="3115" spans="8:13">
      <c r="H3115" s="316"/>
      <c r="L3115" s="340"/>
      <c r="M3115" s="340"/>
    </row>
    <row r="3116" spans="8:13">
      <c r="H3116" s="316"/>
      <c r="L3116" s="340"/>
      <c r="M3116" s="340"/>
    </row>
    <row r="3117" spans="8:13">
      <c r="H3117" s="316"/>
      <c r="L3117" s="340"/>
      <c r="M3117" s="340"/>
    </row>
    <row r="3118" spans="8:13">
      <c r="H3118" s="316"/>
      <c r="L3118" s="340"/>
      <c r="M3118" s="340"/>
    </row>
    <row r="3119" spans="8:13">
      <c r="H3119" s="316"/>
      <c r="L3119" s="340"/>
      <c r="M3119" s="340"/>
    </row>
    <row r="3120" spans="8:13">
      <c r="H3120" s="316"/>
      <c r="L3120" s="340"/>
      <c r="M3120" s="340"/>
    </row>
    <row r="3121" spans="8:13">
      <c r="H3121" s="316"/>
      <c r="L3121" s="340"/>
      <c r="M3121" s="340"/>
    </row>
    <row r="3122" spans="8:13">
      <c r="H3122" s="316"/>
      <c r="L3122" s="340"/>
      <c r="M3122" s="340"/>
    </row>
    <row r="3123" spans="8:13">
      <c r="H3123" s="316"/>
      <c r="L3123" s="340"/>
      <c r="M3123" s="340"/>
    </row>
    <row r="3124" spans="8:13">
      <c r="H3124" s="316"/>
      <c r="L3124" s="340"/>
      <c r="M3124" s="340"/>
    </row>
    <row r="3125" spans="8:13">
      <c r="H3125" s="316"/>
      <c r="L3125" s="340"/>
      <c r="M3125" s="340"/>
    </row>
    <row r="3126" spans="8:13">
      <c r="H3126" s="316"/>
      <c r="L3126" s="340"/>
      <c r="M3126" s="340"/>
    </row>
    <row r="3127" spans="8:13">
      <c r="H3127" s="316"/>
      <c r="L3127" s="340"/>
      <c r="M3127" s="340"/>
    </row>
    <row r="3128" spans="8:13">
      <c r="H3128" s="316"/>
      <c r="L3128" s="340"/>
      <c r="M3128" s="340"/>
    </row>
    <row r="3129" spans="8:13">
      <c r="H3129" s="316"/>
      <c r="L3129" s="340"/>
      <c r="M3129" s="340"/>
    </row>
    <row r="3130" spans="8:13">
      <c r="H3130" s="316"/>
      <c r="L3130" s="340"/>
      <c r="M3130" s="340"/>
    </row>
    <row r="3131" spans="8:13">
      <c r="H3131" s="316"/>
      <c r="L3131" s="340"/>
      <c r="M3131" s="340"/>
    </row>
    <row r="3132" spans="8:13">
      <c r="H3132" s="316"/>
      <c r="L3132" s="340"/>
      <c r="M3132" s="340"/>
    </row>
    <row r="3133" spans="8:13">
      <c r="H3133" s="316"/>
      <c r="L3133" s="340"/>
      <c r="M3133" s="340"/>
    </row>
    <row r="3134" spans="8:13">
      <c r="H3134" s="316"/>
      <c r="L3134" s="340"/>
      <c r="M3134" s="340"/>
    </row>
    <row r="3135" spans="8:13">
      <c r="H3135" s="316"/>
      <c r="L3135" s="340"/>
      <c r="M3135" s="340"/>
    </row>
    <row r="3136" spans="8:13">
      <c r="H3136" s="316"/>
      <c r="L3136" s="340"/>
      <c r="M3136" s="340"/>
    </row>
    <row r="3137" spans="8:13">
      <c r="H3137" s="316"/>
      <c r="L3137" s="340"/>
      <c r="M3137" s="340"/>
    </row>
    <row r="3138" spans="8:13">
      <c r="H3138" s="316"/>
      <c r="L3138" s="340"/>
      <c r="M3138" s="340"/>
    </row>
    <row r="3139" spans="8:13">
      <c r="H3139" s="316"/>
      <c r="L3139" s="340"/>
      <c r="M3139" s="340"/>
    </row>
    <row r="3140" spans="8:13">
      <c r="H3140" s="316"/>
      <c r="L3140" s="340"/>
      <c r="M3140" s="340"/>
    </row>
    <row r="3141" spans="8:13">
      <c r="H3141" s="316"/>
      <c r="L3141" s="340"/>
      <c r="M3141" s="340"/>
    </row>
    <row r="3142" spans="8:13">
      <c r="H3142" s="316"/>
      <c r="L3142" s="340"/>
      <c r="M3142" s="340"/>
    </row>
    <row r="3143" spans="8:13">
      <c r="H3143" s="316"/>
      <c r="L3143" s="340"/>
      <c r="M3143" s="340"/>
    </row>
    <row r="3144" spans="8:13">
      <c r="H3144" s="316"/>
      <c r="L3144" s="340"/>
      <c r="M3144" s="340"/>
    </row>
    <row r="3145" spans="8:13">
      <c r="H3145" s="316"/>
      <c r="L3145" s="340"/>
      <c r="M3145" s="340"/>
    </row>
    <row r="3146" spans="8:13">
      <c r="H3146" s="316"/>
      <c r="L3146" s="340"/>
      <c r="M3146" s="340"/>
    </row>
    <row r="3147" spans="8:13">
      <c r="H3147" s="316"/>
      <c r="L3147" s="340"/>
      <c r="M3147" s="340"/>
    </row>
    <row r="3148" spans="8:13">
      <c r="H3148" s="316"/>
      <c r="L3148" s="340"/>
      <c r="M3148" s="340"/>
    </row>
    <row r="3149" spans="8:13">
      <c r="H3149" s="316"/>
      <c r="L3149" s="340"/>
      <c r="M3149" s="340"/>
    </row>
    <row r="3150" spans="8:13">
      <c r="H3150" s="316"/>
      <c r="L3150" s="340"/>
      <c r="M3150" s="340"/>
    </row>
    <row r="3151" spans="8:13">
      <c r="H3151" s="316"/>
      <c r="L3151" s="340"/>
      <c r="M3151" s="340"/>
    </row>
    <row r="3152" spans="8:13">
      <c r="H3152" s="316"/>
      <c r="L3152" s="340"/>
      <c r="M3152" s="340"/>
    </row>
    <row r="3153" spans="8:13">
      <c r="H3153" s="316"/>
      <c r="L3153" s="340"/>
      <c r="M3153" s="340"/>
    </row>
    <row r="3154" spans="8:13">
      <c r="H3154" s="316"/>
      <c r="L3154" s="340"/>
      <c r="M3154" s="340"/>
    </row>
    <row r="3155" spans="8:13">
      <c r="H3155" s="316"/>
      <c r="L3155" s="340"/>
      <c r="M3155" s="340"/>
    </row>
    <row r="3156" spans="8:13">
      <c r="H3156" s="316"/>
      <c r="L3156" s="340"/>
      <c r="M3156" s="340"/>
    </row>
    <row r="3157" spans="8:13">
      <c r="H3157" s="316"/>
      <c r="L3157" s="340"/>
      <c r="M3157" s="340"/>
    </row>
    <row r="3158" spans="8:13">
      <c r="H3158" s="316"/>
      <c r="L3158" s="340"/>
      <c r="M3158" s="340"/>
    </row>
    <row r="3159" spans="8:13">
      <c r="H3159" s="316"/>
      <c r="L3159" s="340"/>
      <c r="M3159" s="340"/>
    </row>
    <row r="3160" spans="8:13">
      <c r="H3160" s="316"/>
      <c r="L3160" s="340"/>
      <c r="M3160" s="340"/>
    </row>
    <row r="3161" spans="8:13">
      <c r="H3161" s="316"/>
      <c r="L3161" s="340"/>
      <c r="M3161" s="340"/>
    </row>
    <row r="3162" spans="8:13">
      <c r="H3162" s="316"/>
      <c r="L3162" s="340"/>
      <c r="M3162" s="340"/>
    </row>
    <row r="3163" spans="8:13">
      <c r="H3163" s="316"/>
      <c r="L3163" s="340"/>
      <c r="M3163" s="340"/>
    </row>
    <row r="3164" spans="8:13">
      <c r="H3164" s="316"/>
      <c r="L3164" s="340"/>
      <c r="M3164" s="340"/>
    </row>
    <row r="3165" spans="8:13">
      <c r="H3165" s="316"/>
      <c r="L3165" s="340"/>
      <c r="M3165" s="340"/>
    </row>
    <row r="3166" spans="8:13">
      <c r="H3166" s="316"/>
      <c r="L3166" s="340"/>
      <c r="M3166" s="340"/>
    </row>
    <row r="3167" spans="8:13">
      <c r="H3167" s="316"/>
      <c r="L3167" s="340"/>
      <c r="M3167" s="340"/>
    </row>
    <row r="3168" spans="8:13">
      <c r="H3168" s="316"/>
      <c r="L3168" s="340"/>
      <c r="M3168" s="340"/>
    </row>
    <row r="3169" spans="8:13">
      <c r="H3169" s="316"/>
      <c r="L3169" s="340"/>
      <c r="M3169" s="340"/>
    </row>
    <row r="3170" spans="8:13">
      <c r="H3170" s="316"/>
      <c r="L3170" s="340"/>
      <c r="M3170" s="340"/>
    </row>
    <row r="3171" spans="8:13">
      <c r="H3171" s="316"/>
      <c r="L3171" s="340"/>
      <c r="M3171" s="340"/>
    </row>
    <row r="3172" spans="8:13">
      <c r="H3172" s="316"/>
      <c r="L3172" s="340"/>
      <c r="M3172" s="340"/>
    </row>
    <row r="3173" spans="8:13">
      <c r="H3173" s="316"/>
      <c r="L3173" s="340"/>
      <c r="M3173" s="340"/>
    </row>
    <row r="3174" spans="8:13">
      <c r="H3174" s="316"/>
      <c r="L3174" s="340"/>
      <c r="M3174" s="340"/>
    </row>
    <row r="3175" spans="8:13">
      <c r="H3175" s="316"/>
      <c r="L3175" s="340"/>
      <c r="M3175" s="340"/>
    </row>
    <row r="3176" spans="8:13">
      <c r="H3176" s="316"/>
      <c r="L3176" s="340"/>
      <c r="M3176" s="340"/>
    </row>
    <row r="3177" spans="8:13">
      <c r="H3177" s="316"/>
      <c r="L3177" s="340"/>
      <c r="M3177" s="340"/>
    </row>
    <row r="3178" spans="8:13">
      <c r="H3178" s="316"/>
      <c r="L3178" s="340"/>
      <c r="M3178" s="340"/>
    </row>
    <row r="3179" spans="8:13">
      <c r="H3179" s="316"/>
      <c r="L3179" s="340"/>
      <c r="M3179" s="340"/>
    </row>
    <row r="3180" spans="8:13">
      <c r="H3180" s="316"/>
      <c r="L3180" s="340"/>
      <c r="M3180" s="340"/>
    </row>
    <row r="3181" spans="8:13">
      <c r="H3181" s="316"/>
      <c r="L3181" s="340"/>
      <c r="M3181" s="340"/>
    </row>
    <row r="3182" spans="8:13">
      <c r="H3182" s="316"/>
      <c r="L3182" s="340"/>
      <c r="M3182" s="340"/>
    </row>
    <row r="3183" spans="8:13">
      <c r="H3183" s="316"/>
      <c r="L3183" s="340"/>
      <c r="M3183" s="340"/>
    </row>
    <row r="3184" spans="8:13">
      <c r="H3184" s="316"/>
      <c r="L3184" s="340"/>
      <c r="M3184" s="340"/>
    </row>
    <row r="3185" spans="8:13">
      <c r="H3185" s="316"/>
      <c r="L3185" s="340"/>
      <c r="M3185" s="340"/>
    </row>
    <row r="3186" spans="8:13">
      <c r="H3186" s="316"/>
      <c r="L3186" s="340"/>
      <c r="M3186" s="340"/>
    </row>
    <row r="3187" spans="8:13">
      <c r="H3187" s="316"/>
      <c r="L3187" s="340"/>
      <c r="M3187" s="340"/>
    </row>
    <row r="3188" spans="8:13">
      <c r="H3188" s="316"/>
      <c r="L3188" s="340"/>
      <c r="M3188" s="340"/>
    </row>
    <row r="3189" spans="8:13">
      <c r="H3189" s="316"/>
      <c r="L3189" s="340"/>
      <c r="M3189" s="340"/>
    </row>
    <row r="3190" spans="8:13">
      <c r="H3190" s="316"/>
      <c r="L3190" s="340"/>
      <c r="M3190" s="340"/>
    </row>
    <row r="3191" spans="8:13">
      <c r="H3191" s="316"/>
      <c r="L3191" s="340"/>
      <c r="M3191" s="340"/>
    </row>
    <row r="3192" spans="8:13">
      <c r="H3192" s="316"/>
      <c r="L3192" s="340"/>
      <c r="M3192" s="340"/>
    </row>
    <row r="3193" spans="8:13">
      <c r="H3193" s="316"/>
      <c r="L3193" s="340"/>
      <c r="M3193" s="340"/>
    </row>
    <row r="3194" spans="8:13">
      <c r="H3194" s="316"/>
      <c r="L3194" s="340"/>
      <c r="M3194" s="340"/>
    </row>
    <row r="3195" spans="8:13">
      <c r="H3195" s="316"/>
      <c r="L3195" s="340"/>
      <c r="M3195" s="340"/>
    </row>
    <row r="3196" spans="8:13">
      <c r="H3196" s="316"/>
      <c r="L3196" s="340"/>
      <c r="M3196" s="340"/>
    </row>
    <row r="3197" spans="8:13">
      <c r="H3197" s="316"/>
      <c r="L3197" s="340"/>
      <c r="M3197" s="340"/>
    </row>
    <row r="3198" spans="8:13">
      <c r="H3198" s="316"/>
      <c r="L3198" s="340"/>
      <c r="M3198" s="340"/>
    </row>
    <row r="3199" spans="8:13">
      <c r="H3199" s="316"/>
      <c r="L3199" s="340"/>
      <c r="M3199" s="340"/>
    </row>
    <row r="3200" spans="8:13">
      <c r="H3200" s="316"/>
      <c r="L3200" s="340"/>
      <c r="M3200" s="340"/>
    </row>
    <row r="3201" spans="8:13">
      <c r="H3201" s="316"/>
      <c r="L3201" s="340"/>
      <c r="M3201" s="340"/>
    </row>
    <row r="3202" spans="8:13">
      <c r="H3202" s="316"/>
      <c r="L3202" s="340"/>
      <c r="M3202" s="340"/>
    </row>
    <row r="3203" spans="8:13">
      <c r="H3203" s="316"/>
      <c r="L3203" s="340"/>
      <c r="M3203" s="340"/>
    </row>
    <row r="3204" spans="8:13">
      <c r="H3204" s="316"/>
      <c r="L3204" s="340"/>
      <c r="M3204" s="340"/>
    </row>
    <row r="3205" spans="8:13">
      <c r="H3205" s="316"/>
      <c r="L3205" s="340"/>
      <c r="M3205" s="340"/>
    </row>
    <row r="3206" spans="8:13">
      <c r="H3206" s="316"/>
      <c r="L3206" s="340"/>
      <c r="M3206" s="340"/>
    </row>
    <row r="3207" spans="8:13">
      <c r="H3207" s="316"/>
      <c r="L3207" s="340"/>
      <c r="M3207" s="340"/>
    </row>
    <row r="3208" spans="8:13">
      <c r="H3208" s="316"/>
      <c r="L3208" s="340"/>
      <c r="M3208" s="340"/>
    </row>
    <row r="3209" spans="8:13">
      <c r="H3209" s="316"/>
      <c r="L3209" s="340"/>
      <c r="M3209" s="340"/>
    </row>
    <row r="3210" spans="8:13">
      <c r="H3210" s="316"/>
      <c r="L3210" s="340"/>
      <c r="M3210" s="340"/>
    </row>
    <row r="3211" spans="8:13">
      <c r="H3211" s="316"/>
      <c r="L3211" s="340"/>
      <c r="M3211" s="340"/>
    </row>
    <row r="3212" spans="8:13">
      <c r="H3212" s="316"/>
      <c r="L3212" s="340"/>
      <c r="M3212" s="340"/>
    </row>
    <row r="3213" spans="8:13">
      <c r="H3213" s="316"/>
      <c r="L3213" s="340"/>
      <c r="M3213" s="340"/>
    </row>
    <row r="3214" spans="8:13">
      <c r="H3214" s="316"/>
      <c r="L3214" s="340"/>
      <c r="M3214" s="340"/>
    </row>
    <row r="3215" spans="8:13">
      <c r="H3215" s="316"/>
      <c r="L3215" s="340"/>
      <c r="M3215" s="340"/>
    </row>
    <row r="3216" spans="8:13">
      <c r="H3216" s="316"/>
      <c r="L3216" s="340"/>
      <c r="M3216" s="340"/>
    </row>
    <row r="3217" spans="8:13">
      <c r="H3217" s="316"/>
      <c r="L3217" s="340"/>
      <c r="M3217" s="340"/>
    </row>
    <row r="3218" spans="8:13">
      <c r="H3218" s="316"/>
      <c r="L3218" s="340"/>
      <c r="M3218" s="340"/>
    </row>
    <row r="3219" spans="8:13">
      <c r="H3219" s="316"/>
      <c r="L3219" s="340"/>
      <c r="M3219" s="340"/>
    </row>
    <row r="3220" spans="8:13">
      <c r="H3220" s="316"/>
      <c r="L3220" s="340"/>
      <c r="M3220" s="340"/>
    </row>
    <row r="3221" spans="8:13">
      <c r="H3221" s="316"/>
      <c r="L3221" s="340"/>
      <c r="M3221" s="340"/>
    </row>
    <row r="3222" spans="8:13">
      <c r="H3222" s="316"/>
      <c r="L3222" s="340"/>
      <c r="M3222" s="340"/>
    </row>
    <row r="3223" spans="8:13">
      <c r="H3223" s="316"/>
      <c r="L3223" s="340"/>
      <c r="M3223" s="340"/>
    </row>
    <row r="3224" spans="8:13">
      <c r="H3224" s="316"/>
      <c r="L3224" s="340"/>
      <c r="M3224" s="340"/>
    </row>
    <row r="3225" spans="8:13">
      <c r="H3225" s="316"/>
      <c r="L3225" s="340"/>
      <c r="M3225" s="340"/>
    </row>
    <row r="3226" spans="8:13">
      <c r="H3226" s="316"/>
      <c r="L3226" s="340"/>
      <c r="M3226" s="340"/>
    </row>
    <row r="3227" spans="8:13">
      <c r="H3227" s="316"/>
      <c r="L3227" s="340"/>
      <c r="M3227" s="340"/>
    </row>
    <row r="3228" spans="8:13">
      <c r="H3228" s="316"/>
      <c r="L3228" s="340"/>
      <c r="M3228" s="340"/>
    </row>
    <row r="3229" spans="8:13">
      <c r="H3229" s="316"/>
      <c r="L3229" s="340"/>
      <c r="M3229" s="340"/>
    </row>
    <row r="3230" spans="8:13">
      <c r="H3230" s="316"/>
      <c r="L3230" s="340"/>
      <c r="M3230" s="340"/>
    </row>
    <row r="3231" spans="8:13">
      <c r="H3231" s="316"/>
      <c r="L3231" s="340"/>
      <c r="M3231" s="340"/>
    </row>
    <row r="3232" spans="8:13">
      <c r="H3232" s="316"/>
      <c r="L3232" s="340"/>
      <c r="M3232" s="340"/>
    </row>
    <row r="3233" spans="8:13">
      <c r="H3233" s="316"/>
      <c r="L3233" s="340"/>
      <c r="M3233" s="340"/>
    </row>
    <row r="3234" spans="8:13">
      <c r="H3234" s="316"/>
      <c r="L3234" s="340"/>
      <c r="M3234" s="340"/>
    </row>
    <row r="3235" spans="8:13">
      <c r="H3235" s="316"/>
      <c r="L3235" s="340"/>
      <c r="M3235" s="340"/>
    </row>
    <row r="3236" spans="8:13">
      <c r="H3236" s="316"/>
      <c r="L3236" s="340"/>
      <c r="M3236" s="340"/>
    </row>
    <row r="3237" spans="8:13">
      <c r="H3237" s="316"/>
      <c r="L3237" s="340"/>
      <c r="M3237" s="340"/>
    </row>
    <row r="3238" spans="8:13">
      <c r="H3238" s="316"/>
      <c r="L3238" s="340"/>
      <c r="M3238" s="340"/>
    </row>
    <row r="3239" spans="8:13">
      <c r="H3239" s="316"/>
      <c r="L3239" s="340"/>
      <c r="M3239" s="340"/>
    </row>
    <row r="3240" spans="8:13">
      <c r="H3240" s="316"/>
      <c r="L3240" s="340"/>
      <c r="M3240" s="340"/>
    </row>
    <row r="3241" spans="8:13">
      <c r="H3241" s="316"/>
      <c r="L3241" s="340"/>
      <c r="M3241" s="340"/>
    </row>
    <row r="3242" spans="8:13">
      <c r="H3242" s="316"/>
      <c r="L3242" s="340"/>
      <c r="M3242" s="340"/>
    </row>
    <row r="3243" spans="8:13">
      <c r="H3243" s="316"/>
      <c r="L3243" s="340"/>
      <c r="M3243" s="340"/>
    </row>
    <row r="3244" spans="8:13">
      <c r="H3244" s="316"/>
      <c r="L3244" s="340"/>
      <c r="M3244" s="340"/>
    </row>
    <row r="3245" spans="8:13">
      <c r="H3245" s="316"/>
      <c r="L3245" s="340"/>
      <c r="M3245" s="340"/>
    </row>
    <row r="3246" spans="8:13">
      <c r="H3246" s="316"/>
      <c r="L3246" s="340"/>
      <c r="M3246" s="340"/>
    </row>
    <row r="3247" spans="8:13">
      <c r="H3247" s="316"/>
      <c r="L3247" s="340"/>
      <c r="M3247" s="340"/>
    </row>
    <row r="3248" spans="8:13">
      <c r="H3248" s="316"/>
      <c r="L3248" s="340"/>
      <c r="M3248" s="340"/>
    </row>
    <row r="3249" spans="8:13">
      <c r="H3249" s="316"/>
      <c r="L3249" s="340"/>
      <c r="M3249" s="340"/>
    </row>
    <row r="3250" spans="8:13">
      <c r="H3250" s="316"/>
      <c r="L3250" s="340"/>
      <c r="M3250" s="340"/>
    </row>
    <row r="3251" spans="8:13">
      <c r="H3251" s="316"/>
      <c r="L3251" s="340"/>
      <c r="M3251" s="340"/>
    </row>
    <row r="3252" spans="8:13">
      <c r="H3252" s="316"/>
      <c r="L3252" s="340"/>
      <c r="M3252" s="340"/>
    </row>
    <row r="3253" spans="8:13">
      <c r="H3253" s="316"/>
      <c r="L3253" s="340"/>
      <c r="M3253" s="340"/>
    </row>
    <row r="3254" spans="8:13">
      <c r="H3254" s="316"/>
      <c r="L3254" s="340"/>
      <c r="M3254" s="340"/>
    </row>
    <row r="3255" spans="8:13">
      <c r="H3255" s="316"/>
      <c r="L3255" s="340"/>
      <c r="M3255" s="340"/>
    </row>
    <row r="3256" spans="8:13">
      <c r="H3256" s="316"/>
      <c r="L3256" s="340"/>
      <c r="M3256" s="340"/>
    </row>
    <row r="3257" spans="8:13">
      <c r="H3257" s="316"/>
      <c r="L3257" s="340"/>
      <c r="M3257" s="340"/>
    </row>
    <row r="3258" spans="8:13">
      <c r="H3258" s="316"/>
      <c r="L3258" s="340"/>
      <c r="M3258" s="340"/>
    </row>
    <row r="3259" spans="8:13">
      <c r="H3259" s="316"/>
      <c r="L3259" s="340"/>
      <c r="M3259" s="340"/>
    </row>
    <row r="3260" spans="8:13">
      <c r="H3260" s="316"/>
      <c r="L3260" s="340"/>
      <c r="M3260" s="340"/>
    </row>
    <row r="3261" spans="8:13">
      <c r="H3261" s="316"/>
      <c r="L3261" s="340"/>
      <c r="M3261" s="340"/>
    </row>
    <row r="3262" spans="8:13">
      <c r="H3262" s="316"/>
      <c r="L3262" s="340"/>
      <c r="M3262" s="340"/>
    </row>
    <row r="3263" spans="8:13">
      <c r="H3263" s="316"/>
      <c r="L3263" s="340"/>
      <c r="M3263" s="340"/>
    </row>
    <row r="3264" spans="8:13">
      <c r="H3264" s="316"/>
      <c r="L3264" s="340"/>
      <c r="M3264" s="340"/>
    </row>
    <row r="3265" spans="8:13">
      <c r="H3265" s="316"/>
      <c r="L3265" s="340"/>
      <c r="M3265" s="340"/>
    </row>
    <row r="3266" spans="8:13">
      <c r="H3266" s="316"/>
      <c r="L3266" s="340"/>
      <c r="M3266" s="340"/>
    </row>
    <row r="3267" spans="8:13">
      <c r="H3267" s="316"/>
      <c r="L3267" s="340"/>
      <c r="M3267" s="340"/>
    </row>
    <row r="3268" spans="8:13">
      <c r="H3268" s="316"/>
      <c r="L3268" s="340"/>
      <c r="M3268" s="340"/>
    </row>
    <row r="3269" spans="8:13">
      <c r="H3269" s="316"/>
      <c r="L3269" s="340"/>
      <c r="M3269" s="340"/>
    </row>
    <row r="3270" spans="8:13">
      <c r="H3270" s="316"/>
      <c r="L3270" s="340"/>
      <c r="M3270" s="340"/>
    </row>
    <row r="3271" spans="8:13">
      <c r="H3271" s="316"/>
      <c r="L3271" s="340"/>
      <c r="M3271" s="340"/>
    </row>
    <row r="3272" spans="8:13">
      <c r="H3272" s="316"/>
      <c r="L3272" s="340"/>
      <c r="M3272" s="340"/>
    </row>
    <row r="3273" spans="8:13">
      <c r="H3273" s="316"/>
      <c r="L3273" s="340"/>
      <c r="M3273" s="340"/>
    </row>
    <row r="3274" spans="8:13">
      <c r="H3274" s="316"/>
      <c r="L3274" s="340"/>
      <c r="M3274" s="340"/>
    </row>
    <row r="3275" spans="8:13">
      <c r="H3275" s="316"/>
      <c r="L3275" s="340"/>
      <c r="M3275" s="340"/>
    </row>
    <row r="3276" spans="8:13">
      <c r="H3276" s="316"/>
      <c r="L3276" s="340"/>
      <c r="M3276" s="340"/>
    </row>
    <row r="3277" spans="8:13">
      <c r="H3277" s="316"/>
      <c r="L3277" s="340"/>
      <c r="M3277" s="340"/>
    </row>
    <row r="3278" spans="8:13">
      <c r="H3278" s="316"/>
      <c r="L3278" s="340"/>
      <c r="M3278" s="340"/>
    </row>
    <row r="3279" spans="8:13">
      <c r="H3279" s="316"/>
      <c r="L3279" s="340"/>
      <c r="M3279" s="340"/>
    </row>
    <row r="3280" spans="8:13">
      <c r="H3280" s="316"/>
      <c r="L3280" s="340"/>
      <c r="M3280" s="340"/>
    </row>
    <row r="3281" spans="8:13">
      <c r="H3281" s="316"/>
      <c r="L3281" s="340"/>
      <c r="M3281" s="340"/>
    </row>
    <row r="3282" spans="8:13">
      <c r="H3282" s="316"/>
      <c r="L3282" s="340"/>
      <c r="M3282" s="340"/>
    </row>
    <row r="3283" spans="8:13">
      <c r="H3283" s="316"/>
      <c r="L3283" s="340"/>
      <c r="M3283" s="340"/>
    </row>
    <row r="3284" spans="8:13">
      <c r="H3284" s="316"/>
      <c r="L3284" s="340"/>
      <c r="M3284" s="340"/>
    </row>
    <row r="3285" spans="8:13">
      <c r="H3285" s="316"/>
      <c r="L3285" s="340"/>
      <c r="M3285" s="340"/>
    </row>
    <row r="3286" spans="8:13">
      <c r="H3286" s="316"/>
      <c r="L3286" s="340"/>
      <c r="M3286" s="340"/>
    </row>
    <row r="3287" spans="8:13">
      <c r="H3287" s="316"/>
      <c r="L3287" s="340"/>
      <c r="M3287" s="340"/>
    </row>
    <row r="3288" spans="8:13">
      <c r="H3288" s="316"/>
      <c r="L3288" s="340"/>
      <c r="M3288" s="340"/>
    </row>
    <row r="3289" spans="8:13">
      <c r="H3289" s="316"/>
      <c r="L3289" s="340"/>
      <c r="M3289" s="340"/>
    </row>
    <row r="3290" spans="8:13">
      <c r="H3290" s="316"/>
      <c r="L3290" s="340"/>
      <c r="M3290" s="340"/>
    </row>
    <row r="3291" spans="8:13">
      <c r="H3291" s="316"/>
      <c r="L3291" s="340"/>
      <c r="M3291" s="340"/>
    </row>
    <row r="3292" spans="8:13">
      <c r="H3292" s="316"/>
      <c r="L3292" s="340"/>
      <c r="M3292" s="340"/>
    </row>
    <row r="3293" spans="8:13">
      <c r="H3293" s="316"/>
      <c r="L3293" s="340"/>
      <c r="M3293" s="340"/>
    </row>
    <row r="3294" spans="8:13">
      <c r="H3294" s="316"/>
      <c r="L3294" s="340"/>
      <c r="M3294" s="340"/>
    </row>
    <row r="3295" spans="8:13">
      <c r="H3295" s="316"/>
      <c r="L3295" s="340"/>
      <c r="M3295" s="340"/>
    </row>
    <row r="3296" spans="8:13">
      <c r="H3296" s="316"/>
      <c r="L3296" s="340"/>
      <c r="M3296" s="340"/>
    </row>
    <row r="3297" spans="8:13">
      <c r="H3297" s="316"/>
      <c r="L3297" s="340"/>
      <c r="M3297" s="340"/>
    </row>
    <row r="3298" spans="8:13">
      <c r="H3298" s="316"/>
      <c r="L3298" s="340"/>
      <c r="M3298" s="340"/>
    </row>
    <row r="3299" spans="8:13">
      <c r="H3299" s="316"/>
      <c r="L3299" s="340"/>
      <c r="M3299" s="340"/>
    </row>
    <row r="3300" spans="8:13">
      <c r="H3300" s="316"/>
      <c r="L3300" s="340"/>
      <c r="M3300" s="340"/>
    </row>
    <row r="3301" spans="8:13">
      <c r="H3301" s="316"/>
      <c r="L3301" s="340"/>
      <c r="M3301" s="340"/>
    </row>
    <row r="3302" spans="8:13">
      <c r="H3302" s="316"/>
      <c r="L3302" s="340"/>
      <c r="M3302" s="340"/>
    </row>
    <row r="3303" spans="8:13">
      <c r="H3303" s="316"/>
      <c r="L3303" s="340"/>
      <c r="M3303" s="340"/>
    </row>
    <row r="3304" spans="8:13">
      <c r="H3304" s="316"/>
      <c r="L3304" s="340"/>
      <c r="M3304" s="340"/>
    </row>
    <row r="3305" spans="8:13">
      <c r="H3305" s="316"/>
      <c r="L3305" s="340"/>
      <c r="M3305" s="340"/>
    </row>
    <row r="3306" spans="8:13">
      <c r="H3306" s="316"/>
      <c r="L3306" s="340"/>
      <c r="M3306" s="340"/>
    </row>
    <row r="3307" spans="8:13">
      <c r="H3307" s="316"/>
      <c r="L3307" s="340"/>
      <c r="M3307" s="340"/>
    </row>
    <row r="3308" spans="8:13">
      <c r="H3308" s="316"/>
      <c r="L3308" s="340"/>
      <c r="M3308" s="340"/>
    </row>
    <row r="3309" spans="8:13">
      <c r="H3309" s="316"/>
      <c r="L3309" s="340"/>
      <c r="M3309" s="340"/>
    </row>
    <row r="3310" spans="8:13">
      <c r="H3310" s="316"/>
      <c r="L3310" s="340"/>
      <c r="M3310" s="340"/>
    </row>
    <row r="3311" spans="8:13">
      <c r="H3311" s="316"/>
      <c r="L3311" s="340"/>
      <c r="M3311" s="340"/>
    </row>
    <row r="3312" spans="8:13">
      <c r="H3312" s="316"/>
      <c r="L3312" s="340"/>
      <c r="M3312" s="340"/>
    </row>
    <row r="3313" spans="8:13">
      <c r="H3313" s="316"/>
      <c r="L3313" s="340"/>
      <c r="M3313" s="340"/>
    </row>
    <row r="3314" spans="8:13">
      <c r="H3314" s="316"/>
      <c r="L3314" s="340"/>
      <c r="M3314" s="340"/>
    </row>
    <row r="3315" spans="8:13">
      <c r="H3315" s="316"/>
      <c r="L3315" s="340"/>
      <c r="M3315" s="340"/>
    </row>
    <row r="3316" spans="8:13">
      <c r="H3316" s="316"/>
      <c r="L3316" s="340"/>
      <c r="M3316" s="340"/>
    </row>
    <row r="3317" spans="8:13">
      <c r="H3317" s="316"/>
      <c r="L3317" s="340"/>
      <c r="M3317" s="340"/>
    </row>
    <row r="3318" spans="8:13">
      <c r="H3318" s="316"/>
      <c r="L3318" s="340"/>
      <c r="M3318" s="340"/>
    </row>
    <row r="3319" spans="8:13">
      <c r="H3319" s="316"/>
      <c r="L3319" s="340"/>
      <c r="M3319" s="340"/>
    </row>
    <row r="3320" spans="8:13">
      <c r="H3320" s="316"/>
      <c r="L3320" s="340"/>
      <c r="M3320" s="340"/>
    </row>
    <row r="3321" spans="8:13">
      <c r="H3321" s="316"/>
      <c r="L3321" s="340"/>
      <c r="M3321" s="340"/>
    </row>
    <row r="3322" spans="8:13">
      <c r="H3322" s="316"/>
      <c r="L3322" s="340"/>
      <c r="M3322" s="340"/>
    </row>
    <row r="3323" spans="8:13">
      <c r="H3323" s="316"/>
      <c r="L3323" s="340"/>
      <c r="M3323" s="340"/>
    </row>
    <row r="3324" spans="8:13">
      <c r="H3324" s="316"/>
      <c r="L3324" s="340"/>
      <c r="M3324" s="340"/>
    </row>
    <row r="3325" spans="8:13">
      <c r="H3325" s="316"/>
      <c r="L3325" s="340"/>
      <c r="M3325" s="340"/>
    </row>
    <row r="3326" spans="8:13">
      <c r="H3326" s="316"/>
      <c r="L3326" s="340"/>
      <c r="M3326" s="340"/>
    </row>
    <row r="3327" spans="8:13">
      <c r="H3327" s="316"/>
      <c r="L3327" s="340"/>
      <c r="M3327" s="340"/>
    </row>
    <row r="3328" spans="8:13">
      <c r="H3328" s="316"/>
      <c r="L3328" s="340"/>
      <c r="M3328" s="340"/>
    </row>
    <row r="3329" spans="8:13">
      <c r="H3329" s="316"/>
      <c r="L3329" s="340"/>
      <c r="M3329" s="340"/>
    </row>
    <row r="3330" spans="8:13">
      <c r="H3330" s="316"/>
      <c r="L3330" s="340"/>
      <c r="M3330" s="340"/>
    </row>
    <row r="3331" spans="8:13">
      <c r="H3331" s="316"/>
      <c r="L3331" s="340"/>
      <c r="M3331" s="340"/>
    </row>
    <row r="3332" spans="8:13">
      <c r="H3332" s="316"/>
      <c r="L3332" s="340"/>
      <c r="M3332" s="340"/>
    </row>
    <row r="3333" spans="8:13">
      <c r="H3333" s="316"/>
      <c r="L3333" s="340"/>
      <c r="M3333" s="340"/>
    </row>
    <row r="3334" spans="8:13">
      <c r="H3334" s="316"/>
      <c r="L3334" s="340"/>
      <c r="M3334" s="340"/>
    </row>
    <row r="3335" spans="8:13">
      <c r="H3335" s="316"/>
      <c r="L3335" s="340"/>
      <c r="M3335" s="340"/>
    </row>
    <row r="3336" spans="8:13">
      <c r="H3336" s="316"/>
      <c r="L3336" s="340"/>
      <c r="M3336" s="340"/>
    </row>
    <row r="3337" spans="8:13">
      <c r="H3337" s="316"/>
      <c r="L3337" s="340"/>
      <c r="M3337" s="340"/>
    </row>
    <row r="3338" spans="8:13">
      <c r="H3338" s="316"/>
      <c r="L3338" s="340"/>
      <c r="M3338" s="340"/>
    </row>
    <row r="3339" spans="8:13">
      <c r="H3339" s="316"/>
      <c r="L3339" s="340"/>
      <c r="M3339" s="340"/>
    </row>
    <row r="3340" spans="8:13">
      <c r="H3340" s="316"/>
      <c r="L3340" s="340"/>
      <c r="M3340" s="340"/>
    </row>
    <row r="3341" spans="8:13">
      <c r="H3341" s="316"/>
      <c r="L3341" s="340"/>
      <c r="M3341" s="340"/>
    </row>
    <row r="3342" spans="8:13">
      <c r="H3342" s="316"/>
      <c r="L3342" s="340"/>
      <c r="M3342" s="340"/>
    </row>
    <row r="3343" spans="8:13">
      <c r="H3343" s="316"/>
      <c r="L3343" s="340"/>
      <c r="M3343" s="340"/>
    </row>
    <row r="3344" spans="8:13">
      <c r="H3344" s="316"/>
      <c r="L3344" s="340"/>
      <c r="M3344" s="340"/>
    </row>
    <row r="3345" spans="8:13">
      <c r="H3345" s="316"/>
      <c r="L3345" s="340"/>
      <c r="M3345" s="340"/>
    </row>
    <row r="3346" spans="8:13">
      <c r="H3346" s="316"/>
      <c r="L3346" s="340"/>
      <c r="M3346" s="340"/>
    </row>
    <row r="3347" spans="8:13">
      <c r="H3347" s="316"/>
      <c r="L3347" s="340"/>
      <c r="M3347" s="340"/>
    </row>
    <row r="3348" spans="8:13">
      <c r="H3348" s="316"/>
      <c r="L3348" s="340"/>
      <c r="M3348" s="340"/>
    </row>
    <row r="3349" spans="8:13">
      <c r="H3349" s="316"/>
      <c r="L3349" s="340"/>
      <c r="M3349" s="340"/>
    </row>
    <row r="3350" spans="8:13">
      <c r="H3350" s="316"/>
      <c r="L3350" s="340"/>
      <c r="M3350" s="340"/>
    </row>
    <row r="3351" spans="8:13">
      <c r="H3351" s="316"/>
      <c r="L3351" s="340"/>
      <c r="M3351" s="340"/>
    </row>
    <row r="3352" spans="8:13">
      <c r="H3352" s="316"/>
      <c r="L3352" s="340"/>
      <c r="M3352" s="340"/>
    </row>
    <row r="3353" spans="8:13">
      <c r="H3353" s="316"/>
      <c r="L3353" s="340"/>
      <c r="M3353" s="340"/>
    </row>
    <row r="3354" spans="8:13">
      <c r="H3354" s="316"/>
      <c r="L3354" s="340"/>
      <c r="M3354" s="340"/>
    </row>
    <row r="3355" spans="8:13">
      <c r="H3355" s="316"/>
      <c r="L3355" s="340"/>
      <c r="M3355" s="340"/>
    </row>
    <row r="3356" spans="8:13">
      <c r="H3356" s="316"/>
      <c r="L3356" s="340"/>
      <c r="M3356" s="340"/>
    </row>
    <row r="3357" spans="8:13">
      <c r="H3357" s="316"/>
      <c r="L3357" s="340"/>
      <c r="M3357" s="340"/>
    </row>
    <row r="3358" spans="8:13">
      <c r="H3358" s="316"/>
      <c r="L3358" s="340"/>
      <c r="M3358" s="340"/>
    </row>
    <row r="3359" spans="8:13">
      <c r="H3359" s="316"/>
      <c r="L3359" s="340"/>
      <c r="M3359" s="340"/>
    </row>
    <row r="3360" spans="8:13">
      <c r="H3360" s="316"/>
      <c r="L3360" s="340"/>
      <c r="M3360" s="340"/>
    </row>
    <row r="3361" spans="8:13">
      <c r="H3361" s="316"/>
      <c r="L3361" s="340"/>
      <c r="M3361" s="340"/>
    </row>
    <row r="3362" spans="8:13">
      <c r="H3362" s="316"/>
      <c r="L3362" s="340"/>
      <c r="M3362" s="340"/>
    </row>
    <row r="3363" spans="8:13">
      <c r="H3363" s="316"/>
      <c r="L3363" s="340"/>
      <c r="M3363" s="340"/>
    </row>
    <row r="3364" spans="8:13">
      <c r="H3364" s="316"/>
      <c r="L3364" s="340"/>
      <c r="M3364" s="340"/>
    </row>
    <row r="3365" spans="8:13">
      <c r="H3365" s="316"/>
      <c r="L3365" s="340"/>
      <c r="M3365" s="340"/>
    </row>
    <row r="3366" spans="8:13">
      <c r="H3366" s="316"/>
      <c r="L3366" s="340"/>
      <c r="M3366" s="340"/>
    </row>
    <row r="3367" spans="8:13">
      <c r="H3367" s="316"/>
      <c r="L3367" s="340"/>
      <c r="M3367" s="340"/>
    </row>
    <row r="3368" spans="8:13">
      <c r="H3368" s="316"/>
      <c r="L3368" s="340"/>
      <c r="M3368" s="340"/>
    </row>
    <row r="3369" spans="8:13">
      <c r="H3369" s="316"/>
      <c r="L3369" s="340"/>
      <c r="M3369" s="340"/>
    </row>
    <row r="3370" spans="8:13">
      <c r="H3370" s="316"/>
      <c r="L3370" s="340"/>
      <c r="M3370" s="340"/>
    </row>
    <row r="3371" spans="8:13">
      <c r="H3371" s="316"/>
      <c r="L3371" s="340"/>
      <c r="M3371" s="340"/>
    </row>
    <row r="3372" spans="8:13">
      <c r="H3372" s="316"/>
      <c r="L3372" s="340"/>
      <c r="M3372" s="340"/>
    </row>
    <row r="3373" spans="8:13">
      <c r="H3373" s="316"/>
      <c r="L3373" s="340"/>
      <c r="M3373" s="340"/>
    </row>
    <row r="3374" spans="8:13">
      <c r="H3374" s="316"/>
      <c r="L3374" s="340"/>
      <c r="M3374" s="340"/>
    </row>
    <row r="3375" spans="8:13">
      <c r="H3375" s="316"/>
      <c r="L3375" s="340"/>
      <c r="M3375" s="340"/>
    </row>
    <row r="3376" spans="8:13">
      <c r="H3376" s="316"/>
      <c r="L3376" s="340"/>
      <c r="M3376" s="340"/>
    </row>
    <row r="3377" spans="8:13">
      <c r="H3377" s="316"/>
      <c r="L3377" s="340"/>
      <c r="M3377" s="340"/>
    </row>
    <row r="3378" spans="8:13">
      <c r="H3378" s="316"/>
      <c r="L3378" s="340"/>
      <c r="M3378" s="340"/>
    </row>
    <row r="3379" spans="8:13">
      <c r="H3379" s="316"/>
      <c r="L3379" s="340"/>
      <c r="M3379" s="340"/>
    </row>
    <row r="3380" spans="8:13">
      <c r="H3380" s="316"/>
      <c r="L3380" s="340"/>
      <c r="M3380" s="340"/>
    </row>
    <row r="3381" spans="8:13">
      <c r="H3381" s="316"/>
      <c r="L3381" s="340"/>
      <c r="M3381" s="340"/>
    </row>
    <row r="3382" spans="8:13">
      <c r="H3382" s="316"/>
      <c r="L3382" s="340"/>
      <c r="M3382" s="340"/>
    </row>
    <row r="3383" spans="8:13">
      <c r="H3383" s="316"/>
      <c r="L3383" s="340"/>
      <c r="M3383" s="340"/>
    </row>
    <row r="3384" spans="8:13">
      <c r="H3384" s="316"/>
      <c r="L3384" s="340"/>
      <c r="M3384" s="340"/>
    </row>
    <row r="3385" spans="8:13">
      <c r="H3385" s="316"/>
      <c r="L3385" s="340"/>
      <c r="M3385" s="340"/>
    </row>
    <row r="3386" spans="8:13">
      <c r="H3386" s="316"/>
      <c r="L3386" s="340"/>
      <c r="M3386" s="340"/>
    </row>
    <row r="3387" spans="8:13">
      <c r="H3387" s="316"/>
      <c r="L3387" s="340"/>
      <c r="M3387" s="340"/>
    </row>
    <row r="3388" spans="8:13">
      <c r="H3388" s="316"/>
      <c r="L3388" s="340"/>
      <c r="M3388" s="340"/>
    </row>
    <row r="3389" spans="8:13">
      <c r="H3389" s="316"/>
      <c r="L3389" s="340"/>
      <c r="M3389" s="340"/>
    </row>
    <row r="3390" spans="8:13">
      <c r="H3390" s="316"/>
      <c r="L3390" s="340"/>
      <c r="M3390" s="340"/>
    </row>
    <row r="3391" spans="8:13">
      <c r="H3391" s="316"/>
      <c r="L3391" s="340"/>
      <c r="M3391" s="340"/>
    </row>
    <row r="3392" spans="8:13">
      <c r="H3392" s="316"/>
      <c r="L3392" s="340"/>
      <c r="M3392" s="340"/>
    </row>
    <row r="3393" spans="8:13">
      <c r="H3393" s="316"/>
      <c r="L3393" s="340"/>
      <c r="M3393" s="340"/>
    </row>
    <row r="3394" spans="8:13">
      <c r="H3394" s="316"/>
      <c r="L3394" s="340"/>
      <c r="M3394" s="340"/>
    </row>
    <row r="3395" spans="8:13">
      <c r="H3395" s="316"/>
      <c r="L3395" s="340"/>
      <c r="M3395" s="340"/>
    </row>
    <row r="3396" spans="8:13">
      <c r="H3396" s="316"/>
      <c r="L3396" s="340"/>
      <c r="M3396" s="340"/>
    </row>
    <row r="3397" spans="8:13">
      <c r="H3397" s="316"/>
      <c r="L3397" s="340"/>
      <c r="M3397" s="340"/>
    </row>
    <row r="3398" spans="8:13">
      <c r="H3398" s="316"/>
      <c r="L3398" s="340"/>
      <c r="M3398" s="340"/>
    </row>
    <row r="3399" spans="8:13">
      <c r="H3399" s="316"/>
      <c r="L3399" s="340"/>
      <c r="M3399" s="340"/>
    </row>
    <row r="3400" spans="8:13">
      <c r="H3400" s="316"/>
      <c r="L3400" s="340"/>
      <c r="M3400" s="340"/>
    </row>
    <row r="3401" spans="8:13">
      <c r="H3401" s="316"/>
      <c r="L3401" s="340"/>
      <c r="M3401" s="340"/>
    </row>
    <row r="3402" spans="8:13">
      <c r="H3402" s="316"/>
      <c r="L3402" s="340"/>
      <c r="M3402" s="340"/>
    </row>
    <row r="3403" spans="8:13">
      <c r="H3403" s="316"/>
      <c r="L3403" s="340"/>
      <c r="M3403" s="340"/>
    </row>
    <row r="3404" spans="8:13">
      <c r="H3404" s="316"/>
      <c r="L3404" s="340"/>
      <c r="M3404" s="340"/>
    </row>
    <row r="3405" spans="8:13">
      <c r="H3405" s="316"/>
      <c r="L3405" s="340"/>
      <c r="M3405" s="340"/>
    </row>
    <row r="3406" spans="8:13">
      <c r="H3406" s="316"/>
      <c r="L3406" s="340"/>
      <c r="M3406" s="340"/>
    </row>
    <row r="3407" spans="8:13">
      <c r="H3407" s="316"/>
      <c r="L3407" s="340"/>
      <c r="M3407" s="340"/>
    </row>
    <row r="3408" spans="8:13">
      <c r="H3408" s="316"/>
      <c r="L3408" s="340"/>
      <c r="M3408" s="340"/>
    </row>
    <row r="3409" spans="8:13">
      <c r="H3409" s="316"/>
      <c r="L3409" s="340"/>
      <c r="M3409" s="340"/>
    </row>
    <row r="3410" spans="8:13">
      <c r="H3410" s="316"/>
      <c r="L3410" s="340"/>
      <c r="M3410" s="340"/>
    </row>
    <row r="3411" spans="8:13">
      <c r="H3411" s="316"/>
      <c r="L3411" s="340"/>
      <c r="M3411" s="340"/>
    </row>
    <row r="3412" spans="8:13">
      <c r="H3412" s="316"/>
      <c r="L3412" s="340"/>
      <c r="M3412" s="340"/>
    </row>
    <row r="3413" spans="8:13">
      <c r="H3413" s="316"/>
      <c r="L3413" s="340"/>
      <c r="M3413" s="340"/>
    </row>
    <row r="3414" spans="8:13">
      <c r="H3414" s="316"/>
      <c r="L3414" s="340"/>
      <c r="M3414" s="340"/>
    </row>
    <row r="3415" spans="8:13">
      <c r="H3415" s="316"/>
      <c r="L3415" s="340"/>
      <c r="M3415" s="340"/>
    </row>
    <row r="3416" spans="8:13">
      <c r="H3416" s="316"/>
      <c r="L3416" s="340"/>
      <c r="M3416" s="340"/>
    </row>
    <row r="3417" spans="8:13">
      <c r="H3417" s="316"/>
      <c r="L3417" s="340"/>
      <c r="M3417" s="340"/>
    </row>
    <row r="3418" spans="8:13">
      <c r="H3418" s="316"/>
      <c r="L3418" s="340"/>
      <c r="M3418" s="340"/>
    </row>
    <row r="3419" spans="8:13">
      <c r="H3419" s="316"/>
      <c r="L3419" s="340"/>
      <c r="M3419" s="340"/>
    </row>
    <row r="3420" spans="8:13">
      <c r="H3420" s="316"/>
      <c r="L3420" s="340"/>
      <c r="M3420" s="340"/>
    </row>
    <row r="3421" spans="8:13">
      <c r="H3421" s="316"/>
      <c r="L3421" s="340"/>
      <c r="M3421" s="340"/>
    </row>
    <row r="3422" spans="8:13">
      <c r="H3422" s="316"/>
      <c r="L3422" s="340"/>
      <c r="M3422" s="340"/>
    </row>
    <row r="3423" spans="8:13">
      <c r="H3423" s="316"/>
      <c r="L3423" s="340"/>
      <c r="M3423" s="340"/>
    </row>
    <row r="3424" spans="8:13">
      <c r="H3424" s="316"/>
      <c r="L3424" s="340"/>
      <c r="M3424" s="340"/>
    </row>
    <row r="3425" spans="8:13">
      <c r="H3425" s="316"/>
      <c r="L3425" s="340"/>
      <c r="M3425" s="340"/>
    </row>
    <row r="3426" spans="8:13">
      <c r="H3426" s="316"/>
      <c r="L3426" s="340"/>
      <c r="M3426" s="340"/>
    </row>
    <row r="3427" spans="8:13">
      <c r="H3427" s="316"/>
      <c r="L3427" s="340"/>
      <c r="M3427" s="340"/>
    </row>
    <row r="3428" spans="8:13">
      <c r="H3428" s="316"/>
      <c r="L3428" s="340"/>
      <c r="M3428" s="340"/>
    </row>
    <row r="3429" spans="8:13">
      <c r="H3429" s="316"/>
      <c r="L3429" s="340"/>
      <c r="M3429" s="340"/>
    </row>
    <row r="3430" spans="8:13">
      <c r="H3430" s="316"/>
      <c r="L3430" s="340"/>
      <c r="M3430" s="340"/>
    </row>
    <row r="3431" spans="8:13">
      <c r="H3431" s="316"/>
      <c r="L3431" s="340"/>
      <c r="M3431" s="340"/>
    </row>
    <row r="3432" spans="8:13">
      <c r="H3432" s="316"/>
      <c r="L3432" s="340"/>
      <c r="M3432" s="340"/>
    </row>
    <row r="3433" spans="8:13">
      <c r="H3433" s="316"/>
      <c r="L3433" s="340"/>
      <c r="M3433" s="340"/>
    </row>
    <row r="3434" spans="8:13">
      <c r="H3434" s="316"/>
      <c r="L3434" s="340"/>
      <c r="M3434" s="340"/>
    </row>
    <row r="3435" spans="8:13">
      <c r="H3435" s="316"/>
      <c r="L3435" s="340"/>
      <c r="M3435" s="340"/>
    </row>
    <row r="3436" spans="8:13">
      <c r="H3436" s="316"/>
      <c r="L3436" s="340"/>
      <c r="M3436" s="340"/>
    </row>
    <row r="3437" spans="8:13">
      <c r="H3437" s="316"/>
      <c r="L3437" s="340"/>
      <c r="M3437" s="340"/>
    </row>
    <row r="3438" spans="8:13">
      <c r="H3438" s="316"/>
      <c r="L3438" s="340"/>
      <c r="M3438" s="340"/>
    </row>
    <row r="3439" spans="8:13">
      <c r="H3439" s="316"/>
      <c r="L3439" s="340"/>
      <c r="M3439" s="340"/>
    </row>
    <row r="3440" spans="8:13">
      <c r="H3440" s="316"/>
      <c r="L3440" s="340"/>
      <c r="M3440" s="340"/>
    </row>
    <row r="3441" spans="8:13">
      <c r="H3441" s="316"/>
      <c r="L3441" s="340"/>
      <c r="M3441" s="340"/>
    </row>
    <row r="3442" spans="8:13">
      <c r="H3442" s="316"/>
      <c r="L3442" s="340"/>
      <c r="M3442" s="340"/>
    </row>
    <row r="3443" spans="8:13">
      <c r="H3443" s="316"/>
      <c r="L3443" s="340"/>
      <c r="M3443" s="340"/>
    </row>
    <row r="3444" spans="8:13">
      <c r="H3444" s="316"/>
      <c r="L3444" s="340"/>
      <c r="M3444" s="340"/>
    </row>
    <row r="3445" spans="8:13">
      <c r="H3445" s="316"/>
      <c r="L3445" s="340"/>
      <c r="M3445" s="340"/>
    </row>
    <row r="3446" spans="8:13">
      <c r="H3446" s="316"/>
      <c r="L3446" s="340"/>
      <c r="M3446" s="340"/>
    </row>
    <row r="3447" spans="8:13">
      <c r="H3447" s="316"/>
      <c r="L3447" s="340"/>
      <c r="M3447" s="340"/>
    </row>
    <row r="3448" spans="8:13">
      <c r="H3448" s="316"/>
      <c r="L3448" s="340"/>
      <c r="M3448" s="340"/>
    </row>
    <row r="3449" spans="8:13">
      <c r="H3449" s="316"/>
      <c r="L3449" s="340"/>
      <c r="M3449" s="340"/>
    </row>
    <row r="3450" spans="8:13">
      <c r="H3450" s="316"/>
      <c r="L3450" s="340"/>
      <c r="M3450" s="340"/>
    </row>
    <row r="3451" spans="8:13">
      <c r="H3451" s="316"/>
      <c r="L3451" s="340"/>
      <c r="M3451" s="340"/>
    </row>
    <row r="3452" spans="8:13">
      <c r="H3452" s="316"/>
      <c r="L3452" s="340"/>
      <c r="M3452" s="340"/>
    </row>
    <row r="3453" spans="8:13">
      <c r="H3453" s="316"/>
      <c r="L3453" s="340"/>
      <c r="M3453" s="340"/>
    </row>
    <row r="3454" spans="8:13">
      <c r="H3454" s="316"/>
      <c r="L3454" s="340"/>
      <c r="M3454" s="340"/>
    </row>
    <row r="3455" spans="8:13">
      <c r="H3455" s="316"/>
      <c r="L3455" s="340"/>
      <c r="M3455" s="340"/>
    </row>
    <row r="3456" spans="8:13">
      <c r="H3456" s="316"/>
      <c r="L3456" s="340"/>
      <c r="M3456" s="340"/>
    </row>
    <row r="3457" spans="8:13">
      <c r="H3457" s="316"/>
      <c r="L3457" s="340"/>
      <c r="M3457" s="340"/>
    </row>
    <row r="3458" spans="8:13">
      <c r="H3458" s="316"/>
      <c r="L3458" s="340"/>
      <c r="M3458" s="340"/>
    </row>
    <row r="3459" spans="8:13">
      <c r="H3459" s="316"/>
      <c r="L3459" s="340"/>
      <c r="M3459" s="340"/>
    </row>
    <row r="3460" spans="8:13">
      <c r="H3460" s="316"/>
      <c r="L3460" s="340"/>
      <c r="M3460" s="340"/>
    </row>
    <row r="3461" spans="8:13">
      <c r="H3461" s="316"/>
      <c r="L3461" s="340"/>
      <c r="M3461" s="340"/>
    </row>
    <row r="3462" spans="8:13">
      <c r="H3462" s="316"/>
      <c r="L3462" s="340"/>
      <c r="M3462" s="340"/>
    </row>
    <row r="3463" spans="8:13">
      <c r="H3463" s="316"/>
      <c r="L3463" s="340"/>
      <c r="M3463" s="340"/>
    </row>
    <row r="3464" spans="8:13">
      <c r="H3464" s="316"/>
      <c r="L3464" s="340"/>
      <c r="M3464" s="340"/>
    </row>
    <row r="3465" spans="8:13">
      <c r="H3465" s="316"/>
      <c r="L3465" s="340"/>
      <c r="M3465" s="340"/>
    </row>
    <row r="3466" spans="8:13">
      <c r="H3466" s="316"/>
      <c r="L3466" s="340"/>
      <c r="M3466" s="340"/>
    </row>
    <row r="3467" spans="8:13">
      <c r="H3467" s="316"/>
      <c r="L3467" s="340"/>
      <c r="M3467" s="340"/>
    </row>
    <row r="3468" spans="8:13">
      <c r="H3468" s="316"/>
      <c r="L3468" s="340"/>
      <c r="M3468" s="340"/>
    </row>
    <row r="3469" spans="8:13">
      <c r="H3469" s="316"/>
      <c r="L3469" s="340"/>
      <c r="M3469" s="340"/>
    </row>
    <row r="3470" spans="8:13">
      <c r="H3470" s="316"/>
      <c r="L3470" s="340"/>
      <c r="M3470" s="340"/>
    </row>
    <row r="3471" spans="8:13">
      <c r="H3471" s="316"/>
      <c r="L3471" s="340"/>
      <c r="M3471" s="340"/>
    </row>
    <row r="3472" spans="8:13">
      <c r="H3472" s="316"/>
      <c r="L3472" s="340"/>
      <c r="M3472" s="340"/>
    </row>
    <row r="3473" spans="8:13">
      <c r="H3473" s="316"/>
      <c r="L3473" s="340"/>
      <c r="M3473" s="340"/>
    </row>
    <row r="3474" spans="8:13">
      <c r="H3474" s="316"/>
      <c r="L3474" s="340"/>
      <c r="M3474" s="340"/>
    </row>
    <row r="3475" spans="8:13">
      <c r="H3475" s="316"/>
      <c r="L3475" s="340"/>
      <c r="M3475" s="340"/>
    </row>
    <row r="3476" spans="8:13">
      <c r="H3476" s="316"/>
      <c r="L3476" s="340"/>
      <c r="M3476" s="340"/>
    </row>
    <row r="3477" spans="8:13">
      <c r="H3477" s="316"/>
      <c r="L3477" s="340"/>
      <c r="M3477" s="340"/>
    </row>
    <row r="3478" spans="8:13">
      <c r="H3478" s="316"/>
      <c r="L3478" s="340"/>
      <c r="M3478" s="340"/>
    </row>
    <row r="3479" spans="8:13">
      <c r="H3479" s="316"/>
      <c r="L3479" s="340"/>
      <c r="M3479" s="340"/>
    </row>
    <row r="3480" spans="8:13">
      <c r="H3480" s="316"/>
      <c r="L3480" s="340"/>
      <c r="M3480" s="340"/>
    </row>
    <row r="3481" spans="8:13">
      <c r="H3481" s="316"/>
      <c r="L3481" s="340"/>
      <c r="M3481" s="340"/>
    </row>
    <row r="3482" spans="8:13">
      <c r="H3482" s="316"/>
      <c r="L3482" s="340"/>
      <c r="M3482" s="340"/>
    </row>
    <row r="3483" spans="8:13">
      <c r="H3483" s="316"/>
      <c r="L3483" s="340"/>
      <c r="M3483" s="340"/>
    </row>
    <row r="3484" spans="8:13">
      <c r="H3484" s="316"/>
      <c r="L3484" s="340"/>
      <c r="M3484" s="340"/>
    </row>
    <row r="3485" spans="8:13">
      <c r="H3485" s="316"/>
      <c r="L3485" s="340"/>
      <c r="M3485" s="340"/>
    </row>
    <row r="3486" spans="8:13">
      <c r="H3486" s="316"/>
      <c r="L3486" s="340"/>
      <c r="M3486" s="340"/>
    </row>
    <row r="3487" spans="8:13">
      <c r="H3487" s="316"/>
      <c r="L3487" s="340"/>
      <c r="M3487" s="340"/>
    </row>
    <row r="3488" spans="8:13">
      <c r="H3488" s="316"/>
      <c r="L3488" s="340"/>
      <c r="M3488" s="340"/>
    </row>
    <row r="3489" spans="8:13">
      <c r="H3489" s="316"/>
      <c r="L3489" s="340"/>
      <c r="M3489" s="340"/>
    </row>
    <row r="3490" spans="8:13">
      <c r="H3490" s="316"/>
      <c r="L3490" s="340"/>
      <c r="M3490" s="340"/>
    </row>
    <row r="3491" spans="8:13">
      <c r="H3491" s="316"/>
      <c r="L3491" s="340"/>
      <c r="M3491" s="340"/>
    </row>
    <row r="3492" spans="8:13">
      <c r="H3492" s="316"/>
      <c r="L3492" s="340"/>
      <c r="M3492" s="340"/>
    </row>
    <row r="3493" spans="8:13">
      <c r="H3493" s="316"/>
      <c r="L3493" s="340"/>
      <c r="M3493" s="340"/>
    </row>
    <row r="3494" spans="8:13">
      <c r="H3494" s="316"/>
      <c r="L3494" s="340"/>
      <c r="M3494" s="340"/>
    </row>
    <row r="3495" spans="8:13">
      <c r="H3495" s="316"/>
      <c r="L3495" s="340"/>
      <c r="M3495" s="340"/>
    </row>
    <row r="3496" spans="8:13">
      <c r="H3496" s="316"/>
      <c r="L3496" s="340"/>
      <c r="M3496" s="340"/>
    </row>
    <row r="3497" spans="8:13">
      <c r="H3497" s="316"/>
      <c r="L3497" s="340"/>
      <c r="M3497" s="340"/>
    </row>
    <row r="3498" spans="8:13">
      <c r="H3498" s="316"/>
      <c r="L3498" s="340"/>
      <c r="M3498" s="340"/>
    </row>
    <row r="3499" spans="8:13">
      <c r="H3499" s="316"/>
      <c r="L3499" s="340"/>
      <c r="M3499" s="340"/>
    </row>
    <row r="3500" spans="8:13">
      <c r="H3500" s="316"/>
      <c r="L3500" s="340"/>
      <c r="M3500" s="340"/>
    </row>
    <row r="3501" spans="8:13">
      <c r="H3501" s="316"/>
      <c r="L3501" s="340"/>
      <c r="M3501" s="340"/>
    </row>
    <row r="3502" spans="8:13">
      <c r="H3502" s="316"/>
      <c r="L3502" s="340"/>
      <c r="M3502" s="340"/>
    </row>
    <row r="3503" spans="8:13">
      <c r="H3503" s="316"/>
      <c r="L3503" s="340"/>
      <c r="M3503" s="340"/>
    </row>
    <row r="3504" spans="8:13">
      <c r="H3504" s="316"/>
      <c r="L3504" s="340"/>
      <c r="M3504" s="340"/>
    </row>
    <row r="3505" spans="8:13">
      <c r="H3505" s="316"/>
      <c r="L3505" s="340"/>
      <c r="M3505" s="340"/>
    </row>
    <row r="3506" spans="8:13">
      <c r="H3506" s="316"/>
      <c r="L3506" s="340"/>
      <c r="M3506" s="340"/>
    </row>
    <row r="3507" spans="8:13">
      <c r="H3507" s="316"/>
      <c r="L3507" s="340"/>
      <c r="M3507" s="340"/>
    </row>
    <row r="3508" spans="8:13">
      <c r="H3508" s="316"/>
      <c r="L3508" s="340"/>
      <c r="M3508" s="340"/>
    </row>
    <row r="3509" spans="8:13">
      <c r="H3509" s="316"/>
      <c r="L3509" s="340"/>
      <c r="M3509" s="340"/>
    </row>
    <row r="3510" spans="8:13">
      <c r="H3510" s="316"/>
      <c r="L3510" s="340"/>
      <c r="M3510" s="340"/>
    </row>
    <row r="3511" spans="8:13">
      <c r="H3511" s="316"/>
      <c r="L3511" s="340"/>
      <c r="M3511" s="340"/>
    </row>
    <row r="3512" spans="8:13">
      <c r="H3512" s="316"/>
      <c r="L3512" s="340"/>
      <c r="M3512" s="340"/>
    </row>
    <row r="3513" spans="8:13">
      <c r="H3513" s="316"/>
      <c r="L3513" s="340"/>
      <c r="M3513" s="340"/>
    </row>
    <row r="3514" spans="8:13">
      <c r="H3514" s="316"/>
      <c r="L3514" s="340"/>
      <c r="M3514" s="340"/>
    </row>
    <row r="3515" spans="8:13">
      <c r="H3515" s="316"/>
      <c r="L3515" s="340"/>
      <c r="M3515" s="340"/>
    </row>
    <row r="3516" spans="8:13">
      <c r="H3516" s="316"/>
      <c r="L3516" s="340"/>
      <c r="M3516" s="340"/>
    </row>
    <row r="3517" spans="8:13">
      <c r="H3517" s="316"/>
      <c r="L3517" s="340"/>
      <c r="M3517" s="340"/>
    </row>
    <row r="3518" spans="8:13">
      <c r="H3518" s="316"/>
      <c r="L3518" s="340"/>
      <c r="M3518" s="340"/>
    </row>
    <row r="3519" spans="8:13">
      <c r="H3519" s="316"/>
      <c r="L3519" s="340"/>
      <c r="M3519" s="340"/>
    </row>
    <row r="3520" spans="8:13">
      <c r="H3520" s="316"/>
      <c r="L3520" s="340"/>
      <c r="M3520" s="340"/>
    </row>
    <row r="3521" spans="8:13">
      <c r="H3521" s="316"/>
      <c r="L3521" s="340"/>
      <c r="M3521" s="340"/>
    </row>
    <row r="3522" spans="8:13">
      <c r="H3522" s="316"/>
      <c r="L3522" s="340"/>
      <c r="M3522" s="340"/>
    </row>
    <row r="3523" spans="8:13">
      <c r="H3523" s="316"/>
      <c r="L3523" s="340"/>
      <c r="M3523" s="340"/>
    </row>
    <row r="3524" spans="8:13">
      <c r="H3524" s="316"/>
      <c r="L3524" s="340"/>
      <c r="M3524" s="340"/>
    </row>
    <row r="3525" spans="8:13">
      <c r="H3525" s="316"/>
      <c r="L3525" s="340"/>
      <c r="M3525" s="340"/>
    </row>
    <row r="3526" spans="8:13">
      <c r="H3526" s="316"/>
      <c r="L3526" s="340"/>
      <c r="M3526" s="340"/>
    </row>
    <row r="3527" spans="8:13">
      <c r="H3527" s="316"/>
      <c r="L3527" s="340"/>
      <c r="M3527" s="340"/>
    </row>
    <row r="3528" spans="8:13">
      <c r="H3528" s="316"/>
      <c r="L3528" s="340"/>
      <c r="M3528" s="340"/>
    </row>
    <row r="3529" spans="8:13">
      <c r="H3529" s="316"/>
      <c r="L3529" s="340"/>
      <c r="M3529" s="340"/>
    </row>
    <row r="3530" spans="8:13">
      <c r="H3530" s="316"/>
      <c r="L3530" s="340"/>
      <c r="M3530" s="340"/>
    </row>
    <row r="3531" spans="8:13">
      <c r="H3531" s="316"/>
      <c r="L3531" s="340"/>
      <c r="M3531" s="340"/>
    </row>
    <row r="3532" spans="8:13">
      <c r="H3532" s="316"/>
      <c r="L3532" s="340"/>
      <c r="M3532" s="340"/>
    </row>
    <row r="3533" spans="8:13">
      <c r="H3533" s="316"/>
      <c r="L3533" s="340"/>
      <c r="M3533" s="340"/>
    </row>
    <row r="3534" spans="8:13">
      <c r="H3534" s="316"/>
      <c r="L3534" s="340"/>
      <c r="M3534" s="340"/>
    </row>
    <row r="3535" spans="8:13">
      <c r="H3535" s="316"/>
      <c r="L3535" s="340"/>
      <c r="M3535" s="340"/>
    </row>
    <row r="3536" spans="8:13">
      <c r="H3536" s="316"/>
      <c r="L3536" s="340"/>
      <c r="M3536" s="340"/>
    </row>
    <row r="3537" spans="8:13">
      <c r="H3537" s="316"/>
      <c r="L3537" s="340"/>
      <c r="M3537" s="340"/>
    </row>
    <row r="3538" spans="8:13">
      <c r="H3538" s="316"/>
      <c r="L3538" s="340"/>
      <c r="M3538" s="340"/>
    </row>
    <row r="3539" spans="8:13">
      <c r="H3539" s="316"/>
      <c r="L3539" s="340"/>
      <c r="M3539" s="340"/>
    </row>
    <row r="3540" spans="8:13">
      <c r="H3540" s="316"/>
      <c r="L3540" s="340"/>
      <c r="M3540" s="340"/>
    </row>
    <row r="3541" spans="8:13">
      <c r="H3541" s="316"/>
      <c r="L3541" s="340"/>
      <c r="M3541" s="340"/>
    </row>
    <row r="3542" spans="8:13">
      <c r="H3542" s="316"/>
      <c r="L3542" s="340"/>
      <c r="M3542" s="340"/>
    </row>
    <row r="3543" spans="8:13">
      <c r="H3543" s="316"/>
      <c r="L3543" s="340"/>
      <c r="M3543" s="340"/>
    </row>
    <row r="3544" spans="8:13">
      <c r="H3544" s="316"/>
      <c r="L3544" s="340"/>
      <c r="M3544" s="340"/>
    </row>
    <row r="3545" spans="8:13">
      <c r="H3545" s="316"/>
      <c r="L3545" s="340"/>
      <c r="M3545" s="340"/>
    </row>
    <row r="3546" spans="8:13">
      <c r="H3546" s="316"/>
      <c r="L3546" s="340"/>
      <c r="M3546" s="340"/>
    </row>
    <row r="3547" spans="8:13">
      <c r="H3547" s="316"/>
      <c r="L3547" s="340"/>
      <c r="M3547" s="340"/>
    </row>
    <row r="3548" spans="8:13">
      <c r="H3548" s="316"/>
      <c r="L3548" s="340"/>
      <c r="M3548" s="340"/>
    </row>
    <row r="3549" spans="8:13">
      <c r="H3549" s="316"/>
      <c r="L3549" s="340"/>
      <c r="M3549" s="340"/>
    </row>
    <row r="3550" spans="8:13">
      <c r="H3550" s="316"/>
      <c r="L3550" s="340"/>
      <c r="M3550" s="340"/>
    </row>
    <row r="3551" spans="8:13">
      <c r="H3551" s="316"/>
      <c r="L3551" s="340"/>
      <c r="M3551" s="340"/>
    </row>
    <row r="3552" spans="8:13">
      <c r="H3552" s="316"/>
      <c r="L3552" s="340"/>
      <c r="M3552" s="340"/>
    </row>
    <row r="3553" spans="8:13">
      <c r="H3553" s="316"/>
      <c r="L3553" s="340"/>
      <c r="M3553" s="340"/>
    </row>
    <row r="3554" spans="8:13">
      <c r="H3554" s="316"/>
      <c r="L3554" s="340"/>
      <c r="M3554" s="340"/>
    </row>
    <row r="3555" spans="8:13">
      <c r="H3555" s="316"/>
      <c r="L3555" s="340"/>
      <c r="M3555" s="340"/>
    </row>
    <row r="3556" spans="8:13">
      <c r="H3556" s="316"/>
      <c r="L3556" s="340"/>
      <c r="M3556" s="340"/>
    </row>
    <row r="3557" spans="8:13">
      <c r="H3557" s="316"/>
      <c r="L3557" s="340"/>
      <c r="M3557" s="340"/>
    </row>
    <row r="3558" spans="8:13">
      <c r="H3558" s="316"/>
      <c r="L3558" s="340"/>
      <c r="M3558" s="340"/>
    </row>
    <row r="3559" spans="8:13">
      <c r="H3559" s="316"/>
      <c r="L3559" s="340"/>
      <c r="M3559" s="340"/>
    </row>
    <row r="3560" spans="8:13">
      <c r="H3560" s="316"/>
      <c r="L3560" s="340"/>
      <c r="M3560" s="340"/>
    </row>
    <row r="3561" spans="8:13">
      <c r="H3561" s="316"/>
      <c r="L3561" s="340"/>
      <c r="M3561" s="340"/>
    </row>
    <row r="3562" spans="8:13">
      <c r="H3562" s="316"/>
      <c r="L3562" s="340"/>
      <c r="M3562" s="340"/>
    </row>
    <row r="3563" spans="8:13">
      <c r="H3563" s="316"/>
      <c r="L3563" s="340"/>
      <c r="M3563" s="340"/>
    </row>
    <row r="3564" spans="8:13">
      <c r="H3564" s="316"/>
      <c r="L3564" s="340"/>
      <c r="M3564" s="340"/>
    </row>
    <row r="3565" spans="8:13">
      <c r="H3565" s="316"/>
      <c r="L3565" s="340"/>
      <c r="M3565" s="340"/>
    </row>
    <row r="3566" spans="8:13">
      <c r="H3566" s="316"/>
      <c r="L3566" s="340"/>
      <c r="M3566" s="340"/>
    </row>
    <row r="3567" spans="8:13">
      <c r="H3567" s="316"/>
      <c r="L3567" s="340"/>
      <c r="M3567" s="340"/>
    </row>
    <row r="3568" spans="8:13">
      <c r="H3568" s="316"/>
      <c r="L3568" s="340"/>
      <c r="M3568" s="340"/>
    </row>
    <row r="3569" spans="8:13">
      <c r="H3569" s="316"/>
      <c r="L3569" s="340"/>
      <c r="M3569" s="340"/>
    </row>
    <row r="3570" spans="8:13">
      <c r="H3570" s="316"/>
      <c r="L3570" s="340"/>
      <c r="M3570" s="340"/>
    </row>
    <row r="3571" spans="8:13">
      <c r="H3571" s="316"/>
      <c r="L3571" s="340"/>
      <c r="M3571" s="340"/>
    </row>
    <row r="3572" spans="8:13">
      <c r="H3572" s="316"/>
      <c r="L3572" s="340"/>
      <c r="M3572" s="340"/>
    </row>
    <row r="3573" spans="8:13">
      <c r="H3573" s="316"/>
      <c r="L3573" s="340"/>
      <c r="M3573" s="340"/>
    </row>
    <row r="3574" spans="8:13">
      <c r="H3574" s="316"/>
      <c r="L3574" s="340"/>
      <c r="M3574" s="340"/>
    </row>
    <row r="3575" spans="8:13">
      <c r="H3575" s="316"/>
      <c r="L3575" s="340"/>
      <c r="M3575" s="340"/>
    </row>
    <row r="3576" spans="8:13">
      <c r="H3576" s="316"/>
      <c r="L3576" s="340"/>
      <c r="M3576" s="340"/>
    </row>
    <row r="3577" spans="8:13">
      <c r="H3577" s="316"/>
      <c r="L3577" s="340"/>
      <c r="M3577" s="340"/>
    </row>
    <row r="3578" spans="8:13">
      <c r="H3578" s="316"/>
      <c r="L3578" s="340"/>
      <c r="M3578" s="340"/>
    </row>
    <row r="3579" spans="8:13">
      <c r="H3579" s="316"/>
      <c r="L3579" s="340"/>
      <c r="M3579" s="340"/>
    </row>
    <row r="3580" spans="8:13">
      <c r="H3580" s="316"/>
      <c r="L3580" s="340"/>
      <c r="M3580" s="340"/>
    </row>
    <row r="3581" spans="8:13">
      <c r="H3581" s="316"/>
      <c r="L3581" s="340"/>
      <c r="M3581" s="340"/>
    </row>
    <row r="3582" spans="8:13">
      <c r="H3582" s="316"/>
      <c r="L3582" s="340"/>
      <c r="M3582" s="340"/>
    </row>
    <row r="3583" spans="8:13">
      <c r="H3583" s="316"/>
      <c r="L3583" s="340"/>
      <c r="M3583" s="340"/>
    </row>
    <row r="3584" spans="8:13">
      <c r="H3584" s="316"/>
      <c r="L3584" s="340"/>
      <c r="M3584" s="340"/>
    </row>
    <row r="3585" spans="8:13">
      <c r="H3585" s="316"/>
      <c r="L3585" s="340"/>
      <c r="M3585" s="340"/>
    </row>
    <row r="3586" spans="8:13">
      <c r="H3586" s="316"/>
      <c r="L3586" s="340"/>
      <c r="M3586" s="340"/>
    </row>
    <row r="3587" spans="8:13">
      <c r="H3587" s="316"/>
      <c r="L3587" s="340"/>
      <c r="M3587" s="340"/>
    </row>
    <row r="3588" spans="8:13">
      <c r="H3588" s="316"/>
      <c r="L3588" s="340"/>
      <c r="M3588" s="340"/>
    </row>
    <row r="3589" spans="8:13">
      <c r="H3589" s="316"/>
      <c r="L3589" s="340"/>
      <c r="M3589" s="340"/>
    </row>
    <row r="3590" spans="8:13">
      <c r="H3590" s="316"/>
      <c r="L3590" s="340"/>
      <c r="M3590" s="340"/>
    </row>
    <row r="3591" spans="8:13">
      <c r="H3591" s="316"/>
      <c r="L3591" s="340"/>
      <c r="M3591" s="340"/>
    </row>
    <row r="3592" spans="8:13">
      <c r="H3592" s="316"/>
      <c r="L3592" s="340"/>
      <c r="M3592" s="340"/>
    </row>
    <row r="3593" spans="8:13">
      <c r="H3593" s="316"/>
      <c r="L3593" s="340"/>
      <c r="M3593" s="340"/>
    </row>
    <row r="3594" spans="8:13">
      <c r="H3594" s="316"/>
      <c r="L3594" s="340"/>
      <c r="M3594" s="340"/>
    </row>
    <row r="3595" spans="8:13">
      <c r="H3595" s="316"/>
      <c r="L3595" s="340"/>
      <c r="M3595" s="340"/>
    </row>
    <row r="3596" spans="8:13">
      <c r="H3596" s="316"/>
      <c r="L3596" s="340"/>
      <c r="M3596" s="340"/>
    </row>
    <row r="3597" spans="8:13">
      <c r="H3597" s="316"/>
      <c r="L3597" s="340"/>
      <c r="M3597" s="340"/>
    </row>
    <row r="3598" spans="8:13">
      <c r="H3598" s="316"/>
      <c r="L3598" s="340"/>
      <c r="M3598" s="340"/>
    </row>
    <row r="3599" spans="8:13">
      <c r="H3599" s="316"/>
      <c r="L3599" s="340"/>
      <c r="M3599" s="340"/>
    </row>
    <row r="3600" spans="8:13">
      <c r="H3600" s="316"/>
      <c r="L3600" s="340"/>
      <c r="M3600" s="340"/>
    </row>
    <row r="3601" spans="8:13">
      <c r="H3601" s="316"/>
      <c r="L3601" s="340"/>
      <c r="M3601" s="340"/>
    </row>
    <row r="3602" spans="8:13">
      <c r="H3602" s="316"/>
      <c r="L3602" s="340"/>
      <c r="M3602" s="340"/>
    </row>
    <row r="3603" spans="8:13">
      <c r="H3603" s="316"/>
      <c r="L3603" s="340"/>
      <c r="M3603" s="340"/>
    </row>
    <row r="3604" spans="8:13">
      <c r="H3604" s="316"/>
      <c r="L3604" s="340"/>
      <c r="M3604" s="340"/>
    </row>
    <row r="3605" spans="8:13">
      <c r="H3605" s="316"/>
      <c r="L3605" s="340"/>
      <c r="M3605" s="340"/>
    </row>
    <row r="3606" spans="8:13">
      <c r="H3606" s="316"/>
      <c r="L3606" s="340"/>
      <c r="M3606" s="340"/>
    </row>
    <row r="3607" spans="8:13">
      <c r="H3607" s="316"/>
      <c r="L3607" s="340"/>
      <c r="M3607" s="340"/>
    </row>
    <row r="3608" spans="8:13">
      <c r="H3608" s="316"/>
      <c r="L3608" s="340"/>
      <c r="M3608" s="340"/>
    </row>
    <row r="3609" spans="8:13">
      <c r="H3609" s="316"/>
      <c r="L3609" s="340"/>
      <c r="M3609" s="340"/>
    </row>
    <row r="3610" spans="8:13">
      <c r="H3610" s="316"/>
      <c r="L3610" s="340"/>
      <c r="M3610" s="340"/>
    </row>
    <row r="3611" spans="8:13">
      <c r="H3611" s="316"/>
      <c r="L3611" s="340"/>
      <c r="M3611" s="340"/>
    </row>
    <row r="3612" spans="8:13">
      <c r="H3612" s="316"/>
      <c r="L3612" s="340"/>
      <c r="M3612" s="340"/>
    </row>
    <row r="3613" spans="8:13">
      <c r="H3613" s="316"/>
      <c r="L3613" s="340"/>
      <c r="M3613" s="340"/>
    </row>
    <row r="3614" spans="8:13">
      <c r="H3614" s="316"/>
      <c r="L3614" s="340"/>
      <c r="M3614" s="340"/>
    </row>
    <row r="3615" spans="8:13">
      <c r="H3615" s="316"/>
      <c r="L3615" s="340"/>
      <c r="M3615" s="340"/>
    </row>
    <row r="3616" spans="8:13">
      <c r="H3616" s="316"/>
      <c r="L3616" s="340"/>
      <c r="M3616" s="340"/>
    </row>
    <row r="3617" spans="8:13">
      <c r="H3617" s="316"/>
      <c r="L3617" s="340"/>
      <c r="M3617" s="340"/>
    </row>
    <row r="3618" spans="8:13">
      <c r="H3618" s="316"/>
      <c r="L3618" s="340"/>
      <c r="M3618" s="340"/>
    </row>
    <row r="3619" spans="8:13">
      <c r="H3619" s="316"/>
      <c r="L3619" s="340"/>
      <c r="M3619" s="340"/>
    </row>
    <row r="3620" spans="8:13">
      <c r="H3620" s="316"/>
      <c r="L3620" s="340"/>
      <c r="M3620" s="340"/>
    </row>
    <row r="3621" spans="8:13">
      <c r="H3621" s="316"/>
      <c r="L3621" s="340"/>
      <c r="M3621" s="340"/>
    </row>
    <row r="3622" spans="8:13">
      <c r="H3622" s="316"/>
      <c r="L3622" s="340"/>
      <c r="M3622" s="340"/>
    </row>
    <row r="3623" spans="8:13">
      <c r="H3623" s="316"/>
      <c r="L3623" s="340"/>
      <c r="M3623" s="340"/>
    </row>
    <row r="3624" spans="8:13">
      <c r="H3624" s="316"/>
      <c r="L3624" s="340"/>
      <c r="M3624" s="340"/>
    </row>
    <row r="3625" spans="8:13">
      <c r="H3625" s="316"/>
      <c r="L3625" s="340"/>
      <c r="M3625" s="340"/>
    </row>
    <row r="3626" spans="8:13">
      <c r="H3626" s="316"/>
      <c r="L3626" s="340"/>
      <c r="M3626" s="340"/>
    </row>
    <row r="3627" spans="8:13">
      <c r="H3627" s="316"/>
      <c r="L3627" s="340"/>
      <c r="M3627" s="340"/>
    </row>
    <row r="3628" spans="8:13">
      <c r="H3628" s="316"/>
      <c r="L3628" s="340"/>
      <c r="M3628" s="340"/>
    </row>
    <row r="3629" spans="8:13">
      <c r="H3629" s="316"/>
      <c r="L3629" s="340"/>
      <c r="M3629" s="340"/>
    </row>
    <row r="3630" spans="8:13">
      <c r="H3630" s="316"/>
      <c r="L3630" s="340"/>
      <c r="M3630" s="340"/>
    </row>
    <row r="3631" spans="8:13">
      <c r="H3631" s="316"/>
      <c r="L3631" s="340"/>
      <c r="M3631" s="340"/>
    </row>
    <row r="3632" spans="8:13">
      <c r="H3632" s="316"/>
      <c r="L3632" s="340"/>
      <c r="M3632" s="340"/>
    </row>
    <row r="3633" spans="8:13">
      <c r="H3633" s="316"/>
      <c r="L3633" s="340"/>
      <c r="M3633" s="340"/>
    </row>
    <row r="3634" spans="8:13">
      <c r="H3634" s="316"/>
      <c r="L3634" s="340"/>
      <c r="M3634" s="340"/>
    </row>
    <row r="3635" spans="8:13">
      <c r="H3635" s="316"/>
      <c r="L3635" s="340"/>
      <c r="M3635" s="340"/>
    </row>
    <row r="3636" spans="8:13">
      <c r="H3636" s="316"/>
      <c r="L3636" s="340"/>
      <c r="M3636" s="340"/>
    </row>
    <row r="3637" spans="8:13">
      <c r="H3637" s="316"/>
      <c r="L3637" s="340"/>
      <c r="M3637" s="340"/>
    </row>
    <row r="3638" spans="8:13">
      <c r="H3638" s="316"/>
      <c r="L3638" s="340"/>
      <c r="M3638" s="340"/>
    </row>
    <row r="3639" spans="8:13">
      <c r="H3639" s="316"/>
      <c r="L3639" s="340"/>
      <c r="M3639" s="340"/>
    </row>
    <row r="3640" spans="8:13">
      <c r="H3640" s="316"/>
      <c r="L3640" s="340"/>
      <c r="M3640" s="340"/>
    </row>
    <row r="3641" spans="8:13">
      <c r="H3641" s="316"/>
      <c r="L3641" s="340"/>
      <c r="M3641" s="340"/>
    </row>
    <row r="3642" spans="8:13">
      <c r="H3642" s="316"/>
      <c r="L3642" s="340"/>
      <c r="M3642" s="340"/>
    </row>
    <row r="3643" spans="8:13">
      <c r="H3643" s="316"/>
      <c r="L3643" s="340"/>
      <c r="M3643" s="340"/>
    </row>
    <row r="3644" spans="8:13">
      <c r="H3644" s="316"/>
      <c r="L3644" s="340"/>
      <c r="M3644" s="340"/>
    </row>
    <row r="3645" spans="8:13">
      <c r="H3645" s="316"/>
      <c r="L3645" s="340"/>
      <c r="M3645" s="340"/>
    </row>
    <row r="3646" spans="8:13">
      <c r="H3646" s="316"/>
      <c r="L3646" s="340"/>
      <c r="M3646" s="340"/>
    </row>
    <row r="3647" spans="8:13">
      <c r="H3647" s="316"/>
      <c r="L3647" s="340"/>
      <c r="M3647" s="340"/>
    </row>
    <row r="3648" spans="8:13">
      <c r="H3648" s="316"/>
      <c r="L3648" s="340"/>
      <c r="M3648" s="340"/>
    </row>
    <row r="3649" spans="8:13">
      <c r="H3649" s="316"/>
      <c r="L3649" s="340"/>
      <c r="M3649" s="340"/>
    </row>
    <row r="3650" spans="8:13">
      <c r="H3650" s="316"/>
      <c r="L3650" s="340"/>
      <c r="M3650" s="340"/>
    </row>
    <row r="3651" spans="8:13">
      <c r="H3651" s="316"/>
      <c r="L3651" s="340"/>
      <c r="M3651" s="340"/>
    </row>
    <row r="3652" spans="8:13">
      <c r="H3652" s="316"/>
      <c r="L3652" s="340"/>
      <c r="M3652" s="340"/>
    </row>
    <row r="3653" spans="8:13">
      <c r="H3653" s="316"/>
      <c r="L3653" s="340"/>
      <c r="M3653" s="340"/>
    </row>
    <row r="3654" spans="8:13">
      <c r="H3654" s="316"/>
      <c r="L3654" s="340"/>
      <c r="M3654" s="340"/>
    </row>
    <row r="3655" spans="8:13">
      <c r="H3655" s="316"/>
      <c r="L3655" s="340"/>
      <c r="M3655" s="340"/>
    </row>
    <row r="3656" spans="8:13">
      <c r="H3656" s="316"/>
      <c r="L3656" s="340"/>
      <c r="M3656" s="340"/>
    </row>
    <row r="3657" spans="8:13">
      <c r="H3657" s="316"/>
      <c r="L3657" s="340"/>
      <c r="M3657" s="340"/>
    </row>
    <row r="3658" spans="8:13">
      <c r="H3658" s="316"/>
      <c r="L3658" s="340"/>
      <c r="M3658" s="340"/>
    </row>
    <row r="3659" spans="8:13">
      <c r="H3659" s="316"/>
      <c r="L3659" s="340"/>
      <c r="M3659" s="340"/>
    </row>
    <row r="3660" spans="8:13">
      <c r="H3660" s="316"/>
      <c r="L3660" s="340"/>
      <c r="M3660" s="340"/>
    </row>
    <row r="3661" spans="8:13">
      <c r="H3661" s="316"/>
      <c r="L3661" s="340"/>
      <c r="M3661" s="340"/>
    </row>
    <row r="3662" spans="8:13">
      <c r="H3662" s="316"/>
      <c r="L3662" s="340"/>
      <c r="M3662" s="340"/>
    </row>
    <row r="3663" spans="8:13">
      <c r="H3663" s="316"/>
      <c r="L3663" s="340"/>
      <c r="M3663" s="340"/>
    </row>
    <row r="3664" spans="8:13">
      <c r="H3664" s="316"/>
      <c r="L3664" s="340"/>
      <c r="M3664" s="340"/>
    </row>
    <row r="3665" spans="8:13">
      <c r="H3665" s="316"/>
      <c r="L3665" s="340"/>
      <c r="M3665" s="340"/>
    </row>
    <row r="3666" spans="8:13">
      <c r="H3666" s="316"/>
      <c r="L3666" s="340"/>
      <c r="M3666" s="340"/>
    </row>
    <row r="3667" spans="8:13">
      <c r="H3667" s="316"/>
      <c r="L3667" s="340"/>
      <c r="M3667" s="340"/>
    </row>
    <row r="3668" spans="8:13">
      <c r="H3668" s="316"/>
      <c r="L3668" s="340"/>
      <c r="M3668" s="340"/>
    </row>
    <row r="3669" spans="8:13">
      <c r="H3669" s="316"/>
      <c r="L3669" s="340"/>
      <c r="M3669" s="340"/>
    </row>
    <row r="3670" spans="8:13">
      <c r="H3670" s="316"/>
      <c r="L3670" s="340"/>
      <c r="M3670" s="340"/>
    </row>
    <row r="3671" spans="8:13">
      <c r="H3671" s="316"/>
      <c r="L3671" s="340"/>
      <c r="M3671" s="340"/>
    </row>
    <row r="3672" spans="8:13">
      <c r="H3672" s="316"/>
      <c r="L3672" s="340"/>
      <c r="M3672" s="340"/>
    </row>
    <row r="3673" spans="8:13">
      <c r="H3673" s="316"/>
      <c r="L3673" s="340"/>
      <c r="M3673" s="340"/>
    </row>
    <row r="3674" spans="8:13">
      <c r="H3674" s="316"/>
      <c r="L3674" s="340"/>
      <c r="M3674" s="340"/>
    </row>
    <row r="3675" spans="8:13">
      <c r="H3675" s="316"/>
      <c r="L3675" s="340"/>
      <c r="M3675" s="340"/>
    </row>
    <row r="3676" spans="8:13">
      <c r="H3676" s="316"/>
      <c r="L3676" s="340"/>
      <c r="M3676" s="340"/>
    </row>
    <row r="3677" spans="8:13">
      <c r="H3677" s="316"/>
      <c r="L3677" s="340"/>
      <c r="M3677" s="340"/>
    </row>
    <row r="3678" spans="8:13">
      <c r="H3678" s="316"/>
      <c r="L3678" s="340"/>
      <c r="M3678" s="340"/>
    </row>
    <row r="3679" spans="8:13">
      <c r="H3679" s="316"/>
      <c r="L3679" s="340"/>
      <c r="M3679" s="340"/>
    </row>
    <row r="3680" spans="8:13">
      <c r="H3680" s="316"/>
      <c r="L3680" s="340"/>
      <c r="M3680" s="340"/>
    </row>
    <row r="3681" spans="8:13">
      <c r="H3681" s="316"/>
      <c r="L3681" s="340"/>
      <c r="M3681" s="340"/>
    </row>
    <row r="3682" spans="8:13">
      <c r="H3682" s="316"/>
      <c r="L3682" s="340"/>
      <c r="M3682" s="340"/>
    </row>
    <row r="3683" spans="8:13">
      <c r="H3683" s="316"/>
      <c r="L3683" s="340"/>
      <c r="M3683" s="340"/>
    </row>
    <row r="3684" spans="8:13">
      <c r="H3684" s="316"/>
      <c r="L3684" s="340"/>
      <c r="M3684" s="340"/>
    </row>
    <row r="3685" spans="8:13">
      <c r="H3685" s="316"/>
      <c r="L3685" s="340"/>
      <c r="M3685" s="340"/>
    </row>
    <row r="3686" spans="8:13">
      <c r="H3686" s="316"/>
      <c r="L3686" s="340"/>
      <c r="M3686" s="340"/>
    </row>
    <row r="3687" spans="8:13">
      <c r="H3687" s="316"/>
      <c r="L3687" s="340"/>
      <c r="M3687" s="340"/>
    </row>
    <row r="3688" spans="8:13">
      <c r="H3688" s="316"/>
      <c r="L3688" s="340"/>
      <c r="M3688" s="340"/>
    </row>
    <row r="3689" spans="8:13">
      <c r="H3689" s="316"/>
      <c r="L3689" s="340"/>
      <c r="M3689" s="340"/>
    </row>
    <row r="3690" spans="8:13">
      <c r="H3690" s="316"/>
      <c r="L3690" s="340"/>
      <c r="M3690" s="340"/>
    </row>
    <row r="3691" spans="8:13">
      <c r="H3691" s="316"/>
      <c r="L3691" s="340"/>
      <c r="M3691" s="340"/>
    </row>
    <row r="3692" spans="8:13">
      <c r="H3692" s="316"/>
      <c r="L3692" s="340"/>
      <c r="M3692" s="340"/>
    </row>
    <row r="3693" spans="8:13">
      <c r="H3693" s="316"/>
      <c r="L3693" s="340"/>
      <c r="M3693" s="340"/>
    </row>
    <row r="3694" spans="8:13">
      <c r="H3694" s="316"/>
      <c r="L3694" s="340"/>
      <c r="M3694" s="340"/>
    </row>
    <row r="3695" spans="8:13">
      <c r="H3695" s="316"/>
      <c r="L3695" s="340"/>
      <c r="M3695" s="340"/>
    </row>
    <row r="3696" spans="8:13">
      <c r="H3696" s="316"/>
      <c r="L3696" s="340"/>
      <c r="M3696" s="340"/>
    </row>
    <row r="3697" spans="8:13">
      <c r="H3697" s="316"/>
      <c r="L3697" s="340"/>
      <c r="M3697" s="340"/>
    </row>
    <row r="3698" spans="8:13">
      <c r="H3698" s="316"/>
      <c r="L3698" s="340"/>
      <c r="M3698" s="340"/>
    </row>
    <row r="3699" spans="8:13">
      <c r="H3699" s="316"/>
      <c r="L3699" s="340"/>
      <c r="M3699" s="340"/>
    </row>
    <row r="3700" spans="8:13">
      <c r="H3700" s="316"/>
      <c r="L3700" s="340"/>
      <c r="M3700" s="340"/>
    </row>
    <row r="3701" spans="8:13">
      <c r="H3701" s="316"/>
      <c r="L3701" s="340"/>
      <c r="M3701" s="340"/>
    </row>
    <row r="3702" spans="8:13">
      <c r="H3702" s="316"/>
      <c r="L3702" s="340"/>
      <c r="M3702" s="340"/>
    </row>
    <row r="3703" spans="8:13">
      <c r="H3703" s="316"/>
      <c r="L3703" s="340"/>
      <c r="M3703" s="340"/>
    </row>
    <row r="3704" spans="8:13">
      <c r="H3704" s="316"/>
      <c r="L3704" s="340"/>
      <c r="M3704" s="340"/>
    </row>
    <row r="3705" spans="8:13">
      <c r="H3705" s="316"/>
      <c r="L3705" s="340"/>
      <c r="M3705" s="340"/>
    </row>
    <row r="3706" spans="8:13">
      <c r="H3706" s="316"/>
      <c r="L3706" s="340"/>
      <c r="M3706" s="340"/>
    </row>
    <row r="3707" spans="8:13">
      <c r="H3707" s="316"/>
      <c r="L3707" s="340"/>
      <c r="M3707" s="340"/>
    </row>
    <row r="3708" spans="8:13">
      <c r="H3708" s="316"/>
      <c r="L3708" s="340"/>
      <c r="M3708" s="340"/>
    </row>
    <row r="3709" spans="8:13">
      <c r="H3709" s="316"/>
      <c r="L3709" s="340"/>
      <c r="M3709" s="340"/>
    </row>
    <row r="3710" spans="8:13">
      <c r="H3710" s="316"/>
      <c r="L3710" s="340"/>
      <c r="M3710" s="340"/>
    </row>
    <row r="3711" spans="8:13">
      <c r="H3711" s="316"/>
      <c r="L3711" s="340"/>
      <c r="M3711" s="340"/>
    </row>
    <row r="3712" spans="8:13">
      <c r="H3712" s="316"/>
      <c r="L3712" s="340"/>
      <c r="M3712" s="340"/>
    </row>
    <row r="3713" spans="8:13">
      <c r="H3713" s="316"/>
      <c r="L3713" s="340"/>
      <c r="M3713" s="340"/>
    </row>
    <row r="3714" spans="8:13">
      <c r="H3714" s="316"/>
      <c r="L3714" s="340"/>
      <c r="M3714" s="340"/>
    </row>
    <row r="3715" spans="8:13">
      <c r="H3715" s="316"/>
      <c r="L3715" s="340"/>
      <c r="M3715" s="340"/>
    </row>
    <row r="3716" spans="8:13">
      <c r="H3716" s="316"/>
      <c r="L3716" s="340"/>
      <c r="M3716" s="340"/>
    </row>
    <row r="3717" spans="8:13">
      <c r="H3717" s="316"/>
      <c r="L3717" s="340"/>
      <c r="M3717" s="340"/>
    </row>
    <row r="3718" spans="8:13">
      <c r="H3718" s="316"/>
      <c r="L3718" s="340"/>
      <c r="M3718" s="340"/>
    </row>
    <row r="3719" spans="8:13">
      <c r="H3719" s="316"/>
      <c r="L3719" s="340"/>
      <c r="M3719" s="340"/>
    </row>
    <row r="3720" spans="8:13">
      <c r="H3720" s="316"/>
      <c r="L3720" s="340"/>
      <c r="M3720" s="340"/>
    </row>
    <row r="3721" spans="8:13">
      <c r="H3721" s="316"/>
      <c r="L3721" s="340"/>
      <c r="M3721" s="340"/>
    </row>
    <row r="3722" spans="8:13">
      <c r="H3722" s="316"/>
      <c r="L3722" s="340"/>
      <c r="M3722" s="340"/>
    </row>
    <row r="3723" spans="8:13">
      <c r="H3723" s="316"/>
      <c r="L3723" s="340"/>
      <c r="M3723" s="340"/>
    </row>
    <row r="3724" spans="8:13">
      <c r="H3724" s="316"/>
      <c r="L3724" s="340"/>
      <c r="M3724" s="340"/>
    </row>
    <row r="3725" spans="8:13">
      <c r="H3725" s="316"/>
      <c r="L3725" s="340"/>
      <c r="M3725" s="340"/>
    </row>
    <row r="3726" spans="8:13">
      <c r="H3726" s="316"/>
      <c r="L3726" s="340"/>
      <c r="M3726" s="340"/>
    </row>
    <row r="3727" spans="8:13">
      <c r="H3727" s="316"/>
      <c r="L3727" s="340"/>
      <c r="M3727" s="340"/>
    </row>
    <row r="3728" spans="8:13">
      <c r="H3728" s="316"/>
      <c r="L3728" s="340"/>
      <c r="M3728" s="340"/>
    </row>
    <row r="3729" spans="8:13">
      <c r="H3729" s="316"/>
      <c r="L3729" s="340"/>
      <c r="M3729" s="340"/>
    </row>
    <row r="3730" spans="8:13">
      <c r="H3730" s="316"/>
      <c r="L3730" s="340"/>
      <c r="M3730" s="340"/>
    </row>
    <row r="3731" spans="8:13">
      <c r="H3731" s="316"/>
      <c r="L3731" s="340"/>
      <c r="M3731" s="340"/>
    </row>
    <row r="3732" spans="8:13">
      <c r="H3732" s="316"/>
      <c r="L3732" s="340"/>
      <c r="M3732" s="340"/>
    </row>
    <row r="3733" spans="8:13">
      <c r="H3733" s="316"/>
      <c r="L3733" s="340"/>
      <c r="M3733" s="340"/>
    </row>
    <row r="3734" spans="8:13">
      <c r="H3734" s="316"/>
      <c r="L3734" s="340"/>
      <c r="M3734" s="340"/>
    </row>
    <row r="3735" spans="8:13">
      <c r="H3735" s="316"/>
      <c r="L3735" s="340"/>
      <c r="M3735" s="340"/>
    </row>
    <row r="3736" spans="8:13">
      <c r="H3736" s="316"/>
      <c r="L3736" s="340"/>
      <c r="M3736" s="340"/>
    </row>
    <row r="3737" spans="8:13">
      <c r="H3737" s="316"/>
      <c r="L3737" s="340"/>
      <c r="M3737" s="340"/>
    </row>
    <row r="3738" spans="8:13">
      <c r="H3738" s="316"/>
      <c r="L3738" s="340"/>
      <c r="M3738" s="340"/>
    </row>
    <row r="3739" spans="8:13">
      <c r="H3739" s="316"/>
      <c r="L3739" s="340"/>
      <c r="M3739" s="340"/>
    </row>
    <row r="3740" spans="8:13">
      <c r="H3740" s="316"/>
      <c r="L3740" s="340"/>
      <c r="M3740" s="340"/>
    </row>
    <row r="3741" spans="8:13">
      <c r="H3741" s="316"/>
      <c r="L3741" s="340"/>
      <c r="M3741" s="340"/>
    </row>
    <row r="3742" spans="8:13">
      <c r="H3742" s="316"/>
      <c r="L3742" s="340"/>
      <c r="M3742" s="340"/>
    </row>
    <row r="3743" spans="8:13">
      <c r="H3743" s="316"/>
      <c r="L3743" s="340"/>
      <c r="M3743" s="340"/>
    </row>
    <row r="3744" spans="8:13">
      <c r="H3744" s="316"/>
      <c r="L3744" s="340"/>
      <c r="M3744" s="340"/>
    </row>
    <row r="3745" spans="8:13">
      <c r="H3745" s="316"/>
      <c r="L3745" s="340"/>
      <c r="M3745" s="340"/>
    </row>
    <row r="3746" spans="8:13">
      <c r="H3746" s="316"/>
      <c r="L3746" s="340"/>
      <c r="M3746" s="340"/>
    </row>
    <row r="3747" spans="8:13">
      <c r="H3747" s="316"/>
      <c r="L3747" s="340"/>
      <c r="M3747" s="340"/>
    </row>
    <row r="3748" spans="8:13">
      <c r="H3748" s="316"/>
      <c r="L3748" s="340"/>
      <c r="M3748" s="340"/>
    </row>
    <row r="3749" spans="8:13">
      <c r="H3749" s="316"/>
      <c r="L3749" s="340"/>
      <c r="M3749" s="340"/>
    </row>
    <row r="3750" spans="8:13">
      <c r="H3750" s="316"/>
      <c r="L3750" s="340"/>
      <c r="M3750" s="340"/>
    </row>
    <row r="3751" spans="8:13">
      <c r="H3751" s="316"/>
      <c r="L3751" s="340"/>
      <c r="M3751" s="340"/>
    </row>
    <row r="3752" spans="8:13">
      <c r="H3752" s="316"/>
      <c r="L3752" s="340"/>
      <c r="M3752" s="340"/>
    </row>
    <row r="3753" spans="8:13">
      <c r="H3753" s="316"/>
      <c r="L3753" s="340"/>
      <c r="M3753" s="340"/>
    </row>
    <row r="3754" spans="8:13">
      <c r="H3754" s="316"/>
      <c r="L3754" s="340"/>
      <c r="M3754" s="340"/>
    </row>
    <row r="3755" spans="8:13">
      <c r="H3755" s="316"/>
      <c r="L3755" s="340"/>
      <c r="M3755" s="340"/>
    </row>
    <row r="3756" spans="8:13">
      <c r="H3756" s="316"/>
      <c r="L3756" s="340"/>
      <c r="M3756" s="340"/>
    </row>
    <row r="3757" spans="8:13">
      <c r="H3757" s="316"/>
      <c r="L3757" s="340"/>
      <c r="M3757" s="340"/>
    </row>
    <row r="3758" spans="8:13">
      <c r="H3758" s="316"/>
      <c r="L3758" s="340"/>
      <c r="M3758" s="340"/>
    </row>
    <row r="3759" spans="8:13">
      <c r="H3759" s="316"/>
      <c r="L3759" s="340"/>
      <c r="M3759" s="340"/>
    </row>
    <row r="3760" spans="8:13">
      <c r="H3760" s="316"/>
      <c r="L3760" s="340"/>
      <c r="M3760" s="340"/>
    </row>
    <row r="3761" spans="8:13">
      <c r="H3761" s="316"/>
      <c r="L3761" s="340"/>
      <c r="M3761" s="340"/>
    </row>
    <row r="3762" spans="8:13">
      <c r="H3762" s="316"/>
      <c r="L3762" s="340"/>
      <c r="M3762" s="340"/>
    </row>
    <row r="3763" spans="8:13">
      <c r="H3763" s="316"/>
      <c r="L3763" s="340"/>
      <c r="M3763" s="340"/>
    </row>
    <row r="3764" spans="8:13">
      <c r="H3764" s="316"/>
      <c r="L3764" s="340"/>
      <c r="M3764" s="340"/>
    </row>
    <row r="3765" spans="8:13">
      <c r="H3765" s="316"/>
      <c r="L3765" s="340"/>
      <c r="M3765" s="340"/>
    </row>
    <row r="3766" spans="8:13">
      <c r="H3766" s="316"/>
      <c r="L3766" s="340"/>
      <c r="M3766" s="340"/>
    </row>
    <row r="3767" spans="8:13">
      <c r="H3767" s="316"/>
      <c r="L3767" s="340"/>
      <c r="M3767" s="340"/>
    </row>
    <row r="3768" spans="8:13">
      <c r="H3768" s="316"/>
      <c r="L3768" s="340"/>
      <c r="M3768" s="340"/>
    </row>
    <row r="3769" spans="8:13">
      <c r="H3769" s="316"/>
      <c r="L3769" s="340"/>
      <c r="M3769" s="340"/>
    </row>
    <row r="3770" spans="8:13">
      <c r="H3770" s="316"/>
      <c r="L3770" s="340"/>
      <c r="M3770" s="340"/>
    </row>
    <row r="3771" spans="8:13">
      <c r="H3771" s="316"/>
      <c r="L3771" s="340"/>
      <c r="M3771" s="340"/>
    </row>
    <row r="3772" spans="8:13">
      <c r="H3772" s="316"/>
      <c r="L3772" s="340"/>
      <c r="M3772" s="340"/>
    </row>
    <row r="3773" spans="8:13">
      <c r="H3773" s="316"/>
      <c r="L3773" s="340"/>
      <c r="M3773" s="340"/>
    </row>
    <row r="3774" spans="8:13">
      <c r="H3774" s="316"/>
      <c r="L3774" s="340"/>
      <c r="M3774" s="340"/>
    </row>
    <row r="3775" spans="8:13">
      <c r="H3775" s="316"/>
      <c r="L3775" s="340"/>
      <c r="M3775" s="340"/>
    </row>
    <row r="3776" spans="8:13">
      <c r="H3776" s="316"/>
      <c r="L3776" s="340"/>
      <c r="M3776" s="340"/>
    </row>
    <row r="3777" spans="8:13">
      <c r="H3777" s="316"/>
      <c r="L3777" s="340"/>
      <c r="M3777" s="340"/>
    </row>
    <row r="3778" spans="8:13">
      <c r="H3778" s="316"/>
      <c r="L3778" s="340"/>
      <c r="M3778" s="340"/>
    </row>
    <row r="3779" spans="8:13">
      <c r="H3779" s="316"/>
      <c r="L3779" s="340"/>
      <c r="M3779" s="340"/>
    </row>
    <row r="3780" spans="8:13">
      <c r="H3780" s="316"/>
      <c r="L3780" s="340"/>
      <c r="M3780" s="340"/>
    </row>
    <row r="3781" spans="8:13">
      <c r="H3781" s="316"/>
      <c r="L3781" s="340"/>
      <c r="M3781" s="340"/>
    </row>
    <row r="3782" spans="8:13">
      <c r="H3782" s="316"/>
      <c r="L3782" s="340"/>
      <c r="M3782" s="340"/>
    </row>
    <row r="3783" spans="8:13">
      <c r="H3783" s="316"/>
      <c r="L3783" s="340"/>
      <c r="M3783" s="340"/>
    </row>
    <row r="3784" spans="8:13">
      <c r="H3784" s="316"/>
      <c r="L3784" s="340"/>
      <c r="M3784" s="340"/>
    </row>
    <row r="3785" spans="8:13">
      <c r="H3785" s="316"/>
      <c r="L3785" s="340"/>
      <c r="M3785" s="340"/>
    </row>
    <row r="3786" spans="8:13">
      <c r="H3786" s="316"/>
      <c r="L3786" s="340"/>
      <c r="M3786" s="340"/>
    </row>
    <row r="3787" spans="8:13">
      <c r="H3787" s="316"/>
      <c r="L3787" s="340"/>
      <c r="M3787" s="340"/>
    </row>
    <row r="3788" spans="8:13">
      <c r="H3788" s="316"/>
      <c r="L3788" s="340"/>
      <c r="M3788" s="340"/>
    </row>
    <row r="3789" spans="8:13">
      <c r="H3789" s="316"/>
      <c r="L3789" s="340"/>
      <c r="M3789" s="340"/>
    </row>
    <row r="3790" spans="8:13">
      <c r="H3790" s="316"/>
      <c r="L3790" s="340"/>
      <c r="M3790" s="340"/>
    </row>
    <row r="3791" spans="8:13">
      <c r="H3791" s="316"/>
      <c r="L3791" s="340"/>
      <c r="M3791" s="340"/>
    </row>
    <row r="3792" spans="8:13">
      <c r="H3792" s="316"/>
      <c r="L3792" s="340"/>
      <c r="M3792" s="340"/>
    </row>
    <row r="3793" spans="8:13">
      <c r="H3793" s="316"/>
      <c r="L3793" s="340"/>
      <c r="M3793" s="340"/>
    </row>
    <row r="3794" spans="8:13">
      <c r="H3794" s="316"/>
      <c r="L3794" s="340"/>
      <c r="M3794" s="340"/>
    </row>
    <row r="3795" spans="8:13">
      <c r="H3795" s="316"/>
      <c r="L3795" s="340"/>
      <c r="M3795" s="340"/>
    </row>
    <row r="3796" spans="8:13">
      <c r="H3796" s="316"/>
      <c r="L3796" s="340"/>
      <c r="M3796" s="340"/>
    </row>
    <row r="3797" spans="8:13">
      <c r="H3797" s="316"/>
      <c r="L3797" s="340"/>
      <c r="M3797" s="340"/>
    </row>
    <row r="3798" spans="8:13">
      <c r="H3798" s="316"/>
      <c r="L3798" s="340"/>
      <c r="M3798" s="340"/>
    </row>
    <row r="3799" spans="8:13">
      <c r="H3799" s="316"/>
      <c r="L3799" s="340"/>
      <c r="M3799" s="340"/>
    </row>
    <row r="3800" spans="8:13">
      <c r="H3800" s="316"/>
      <c r="L3800" s="340"/>
      <c r="M3800" s="340"/>
    </row>
    <row r="3801" spans="8:13">
      <c r="H3801" s="316"/>
      <c r="L3801" s="340"/>
      <c r="M3801" s="340"/>
    </row>
    <row r="3802" spans="8:13">
      <c r="H3802" s="316"/>
      <c r="L3802" s="340"/>
      <c r="M3802" s="340"/>
    </row>
    <row r="3803" spans="8:13">
      <c r="H3803" s="316"/>
      <c r="L3803" s="340"/>
      <c r="M3803" s="340"/>
    </row>
    <row r="3804" spans="8:13">
      <c r="H3804" s="316"/>
      <c r="L3804" s="340"/>
      <c r="M3804" s="340"/>
    </row>
    <row r="3805" spans="8:13">
      <c r="H3805" s="316"/>
      <c r="L3805" s="340"/>
      <c r="M3805" s="340"/>
    </row>
    <row r="3806" spans="8:13">
      <c r="H3806" s="316"/>
      <c r="L3806" s="340"/>
      <c r="M3806" s="340"/>
    </row>
    <row r="3807" spans="8:13">
      <c r="H3807" s="316"/>
      <c r="L3807" s="340"/>
      <c r="M3807" s="340"/>
    </row>
    <row r="3808" spans="8:13">
      <c r="H3808" s="316"/>
      <c r="L3808" s="340"/>
      <c r="M3808" s="340"/>
    </row>
    <row r="3809" spans="8:13">
      <c r="H3809" s="316"/>
      <c r="L3809" s="340"/>
      <c r="M3809" s="340"/>
    </row>
    <row r="3810" spans="8:13">
      <c r="H3810" s="316"/>
      <c r="L3810" s="340"/>
      <c r="M3810" s="340"/>
    </row>
    <row r="3811" spans="8:13">
      <c r="H3811" s="316"/>
      <c r="L3811" s="340"/>
      <c r="M3811" s="340"/>
    </row>
    <row r="3812" spans="8:13">
      <c r="H3812" s="316"/>
      <c r="L3812" s="340"/>
      <c r="M3812" s="340"/>
    </row>
    <row r="3813" spans="8:13">
      <c r="H3813" s="316"/>
      <c r="L3813" s="340"/>
      <c r="M3813" s="340"/>
    </row>
    <row r="3814" spans="8:13">
      <c r="H3814" s="316"/>
      <c r="L3814" s="340"/>
      <c r="M3814" s="340"/>
    </row>
    <row r="3815" spans="8:13">
      <c r="H3815" s="316"/>
      <c r="L3815" s="340"/>
      <c r="M3815" s="340"/>
    </row>
    <row r="3816" spans="8:13">
      <c r="H3816" s="316"/>
      <c r="L3816" s="340"/>
      <c r="M3816" s="340"/>
    </row>
    <row r="3817" spans="8:13">
      <c r="H3817" s="316"/>
      <c r="L3817" s="340"/>
      <c r="M3817" s="340"/>
    </row>
    <row r="3818" spans="8:13">
      <c r="H3818" s="316"/>
      <c r="L3818" s="340"/>
      <c r="M3818" s="340"/>
    </row>
    <row r="3819" spans="8:13">
      <c r="H3819" s="316"/>
      <c r="L3819" s="340"/>
      <c r="M3819" s="340"/>
    </row>
    <row r="3820" spans="8:13">
      <c r="H3820" s="316"/>
      <c r="L3820" s="340"/>
      <c r="M3820" s="340"/>
    </row>
    <row r="3821" spans="8:13">
      <c r="H3821" s="316"/>
      <c r="L3821" s="340"/>
      <c r="M3821" s="340"/>
    </row>
    <row r="3822" spans="8:13">
      <c r="H3822" s="316"/>
      <c r="L3822" s="340"/>
      <c r="M3822" s="340"/>
    </row>
    <row r="3823" spans="8:13">
      <c r="H3823" s="316"/>
      <c r="L3823" s="340"/>
      <c r="M3823" s="340"/>
    </row>
    <row r="3824" spans="8:13">
      <c r="H3824" s="316"/>
      <c r="L3824" s="340"/>
      <c r="M3824" s="340"/>
    </row>
    <row r="3825" spans="8:13">
      <c r="H3825" s="316"/>
      <c r="L3825" s="340"/>
      <c r="M3825" s="340"/>
    </row>
    <row r="3826" spans="8:13">
      <c r="H3826" s="316"/>
      <c r="L3826" s="340"/>
      <c r="M3826" s="340"/>
    </row>
    <row r="3827" spans="8:13">
      <c r="H3827" s="316"/>
      <c r="L3827" s="340"/>
      <c r="M3827" s="340"/>
    </row>
    <row r="3828" spans="8:13">
      <c r="H3828" s="316"/>
      <c r="L3828" s="340"/>
      <c r="M3828" s="340"/>
    </row>
    <row r="3829" spans="8:13">
      <c r="H3829" s="316"/>
      <c r="L3829" s="340"/>
      <c r="M3829" s="340"/>
    </row>
    <row r="3830" spans="8:13">
      <c r="H3830" s="316"/>
      <c r="L3830" s="340"/>
      <c r="M3830" s="340"/>
    </row>
    <row r="3831" spans="8:13">
      <c r="H3831" s="316"/>
      <c r="L3831" s="340"/>
      <c r="M3831" s="340"/>
    </row>
    <row r="3832" spans="8:13">
      <c r="H3832" s="316"/>
      <c r="L3832" s="340"/>
      <c r="M3832" s="340"/>
    </row>
    <row r="3833" spans="8:13">
      <c r="H3833" s="316"/>
      <c r="L3833" s="340"/>
      <c r="M3833" s="340"/>
    </row>
    <row r="3834" spans="8:13">
      <c r="H3834" s="316"/>
      <c r="L3834" s="340"/>
      <c r="M3834" s="340"/>
    </row>
    <row r="3835" spans="8:13">
      <c r="H3835" s="316"/>
      <c r="L3835" s="340"/>
      <c r="M3835" s="340"/>
    </row>
    <row r="3836" spans="8:13">
      <c r="H3836" s="316"/>
      <c r="L3836" s="340"/>
      <c r="M3836" s="340"/>
    </row>
    <row r="3837" spans="8:13">
      <c r="H3837" s="316"/>
      <c r="L3837" s="340"/>
      <c r="M3837" s="340"/>
    </row>
    <row r="3838" spans="8:13">
      <c r="H3838" s="316"/>
      <c r="L3838" s="340"/>
      <c r="M3838" s="340"/>
    </row>
    <row r="3839" spans="8:13">
      <c r="H3839" s="316"/>
      <c r="L3839" s="340"/>
      <c r="M3839" s="340"/>
    </row>
    <row r="3840" spans="8:13">
      <c r="H3840" s="316"/>
      <c r="L3840" s="340"/>
      <c r="M3840" s="340"/>
    </row>
    <row r="3841" spans="8:13">
      <c r="H3841" s="316"/>
      <c r="L3841" s="340"/>
      <c r="M3841" s="340"/>
    </row>
    <row r="3842" spans="8:13">
      <c r="H3842" s="316"/>
      <c r="L3842" s="340"/>
      <c r="M3842" s="340"/>
    </row>
    <row r="3843" spans="8:13">
      <c r="H3843" s="316"/>
      <c r="L3843" s="340"/>
      <c r="M3843" s="340"/>
    </row>
    <row r="3844" spans="8:13">
      <c r="H3844" s="316"/>
      <c r="L3844" s="340"/>
      <c r="M3844" s="340"/>
    </row>
    <row r="3845" spans="8:13">
      <c r="H3845" s="316"/>
      <c r="L3845" s="340"/>
      <c r="M3845" s="340"/>
    </row>
    <row r="3846" spans="8:13">
      <c r="H3846" s="316"/>
      <c r="L3846" s="340"/>
      <c r="M3846" s="340"/>
    </row>
    <row r="3847" spans="8:13">
      <c r="H3847" s="316"/>
      <c r="L3847" s="340"/>
      <c r="M3847" s="340"/>
    </row>
    <row r="3848" spans="8:13">
      <c r="H3848" s="316"/>
      <c r="L3848" s="340"/>
      <c r="M3848" s="340"/>
    </row>
    <row r="3849" spans="8:13">
      <c r="H3849" s="316"/>
      <c r="L3849" s="340"/>
      <c r="M3849" s="340"/>
    </row>
    <row r="3850" spans="8:13">
      <c r="H3850" s="316"/>
      <c r="L3850" s="340"/>
      <c r="M3850" s="340"/>
    </row>
    <row r="3851" spans="8:13">
      <c r="H3851" s="316"/>
      <c r="L3851" s="340"/>
      <c r="M3851" s="340"/>
    </row>
    <row r="3852" spans="8:13">
      <c r="H3852" s="316"/>
      <c r="L3852" s="340"/>
      <c r="M3852" s="340"/>
    </row>
    <row r="3853" spans="8:13">
      <c r="H3853" s="316"/>
      <c r="L3853" s="340"/>
      <c r="M3853" s="340"/>
    </row>
    <row r="3854" spans="8:13">
      <c r="H3854" s="316"/>
      <c r="L3854" s="340"/>
      <c r="M3854" s="340"/>
    </row>
    <row r="3855" spans="8:13">
      <c r="H3855" s="316"/>
      <c r="L3855" s="340"/>
      <c r="M3855" s="340"/>
    </row>
    <row r="3856" spans="8:13">
      <c r="H3856" s="316"/>
      <c r="L3856" s="340"/>
      <c r="M3856" s="340"/>
    </row>
    <row r="3857" spans="8:13">
      <c r="H3857" s="316"/>
      <c r="L3857" s="340"/>
      <c r="M3857" s="340"/>
    </row>
    <row r="3858" spans="8:13">
      <c r="H3858" s="316"/>
      <c r="L3858" s="340"/>
      <c r="M3858" s="340"/>
    </row>
    <row r="3859" spans="8:13">
      <c r="H3859" s="316"/>
      <c r="L3859" s="340"/>
      <c r="M3859" s="340"/>
    </row>
    <row r="3860" spans="8:13">
      <c r="H3860" s="316"/>
      <c r="L3860" s="340"/>
      <c r="M3860" s="340"/>
    </row>
    <row r="3861" spans="8:13">
      <c r="H3861" s="316"/>
      <c r="L3861" s="340"/>
      <c r="M3861" s="340"/>
    </row>
    <row r="3862" spans="8:13">
      <c r="H3862" s="316"/>
      <c r="L3862" s="340"/>
      <c r="M3862" s="340"/>
    </row>
    <row r="3863" spans="8:13">
      <c r="H3863" s="316"/>
      <c r="L3863" s="340"/>
      <c r="M3863" s="340"/>
    </row>
    <row r="3864" spans="8:13">
      <c r="H3864" s="316"/>
      <c r="L3864" s="340"/>
      <c r="M3864" s="340"/>
    </row>
    <row r="3865" spans="8:13">
      <c r="H3865" s="316"/>
      <c r="L3865" s="340"/>
      <c r="M3865" s="340"/>
    </row>
    <row r="3866" spans="8:13">
      <c r="H3866" s="316"/>
      <c r="L3866" s="340"/>
      <c r="M3866" s="340"/>
    </row>
    <row r="3867" spans="8:13">
      <c r="H3867" s="316"/>
      <c r="L3867" s="340"/>
      <c r="M3867" s="340"/>
    </row>
    <row r="3868" spans="8:13">
      <c r="H3868" s="316"/>
      <c r="L3868" s="340"/>
      <c r="M3868" s="340"/>
    </row>
    <row r="3869" spans="8:13">
      <c r="H3869" s="316"/>
      <c r="L3869" s="340"/>
      <c r="M3869" s="340"/>
    </row>
    <row r="3870" spans="8:13">
      <c r="H3870" s="316"/>
      <c r="L3870" s="340"/>
      <c r="M3870" s="340"/>
    </row>
    <row r="3871" spans="8:13">
      <c r="H3871" s="316"/>
      <c r="L3871" s="340"/>
      <c r="M3871" s="340"/>
    </row>
    <row r="3872" spans="8:13">
      <c r="H3872" s="316"/>
      <c r="L3872" s="340"/>
      <c r="M3872" s="340"/>
    </row>
    <row r="3873" spans="8:13">
      <c r="H3873" s="316"/>
      <c r="L3873" s="340"/>
      <c r="M3873" s="340"/>
    </row>
    <row r="3874" spans="8:13">
      <c r="H3874" s="316"/>
      <c r="L3874" s="340"/>
      <c r="M3874" s="340"/>
    </row>
    <row r="3875" spans="8:13">
      <c r="H3875" s="316"/>
      <c r="L3875" s="340"/>
      <c r="M3875" s="340"/>
    </row>
    <row r="3876" spans="8:13">
      <c r="H3876" s="316"/>
      <c r="L3876" s="340"/>
      <c r="M3876" s="340"/>
    </row>
    <row r="3877" spans="8:13">
      <c r="H3877" s="316"/>
      <c r="L3877" s="340"/>
      <c r="M3877" s="340"/>
    </row>
    <row r="3878" spans="8:13">
      <c r="H3878" s="316"/>
      <c r="L3878" s="340"/>
      <c r="M3878" s="340"/>
    </row>
    <row r="3879" spans="8:13">
      <c r="H3879" s="316"/>
      <c r="L3879" s="340"/>
      <c r="M3879" s="340"/>
    </row>
    <row r="3880" spans="8:13">
      <c r="H3880" s="316"/>
      <c r="L3880" s="340"/>
      <c r="M3880" s="340"/>
    </row>
    <row r="3881" spans="8:13">
      <c r="H3881" s="316"/>
      <c r="L3881" s="340"/>
      <c r="M3881" s="340"/>
    </row>
    <row r="3882" spans="8:13">
      <c r="H3882" s="316"/>
      <c r="L3882" s="340"/>
      <c r="M3882" s="340"/>
    </row>
    <row r="3883" spans="8:13">
      <c r="H3883" s="316"/>
      <c r="L3883" s="340"/>
      <c r="M3883" s="340"/>
    </row>
    <row r="3884" spans="8:13">
      <c r="H3884" s="316"/>
      <c r="L3884" s="340"/>
      <c r="M3884" s="340"/>
    </row>
    <row r="3885" spans="8:13">
      <c r="H3885" s="316"/>
      <c r="L3885" s="340"/>
      <c r="M3885" s="340"/>
    </row>
    <row r="3886" spans="8:13">
      <c r="H3886" s="316"/>
      <c r="L3886" s="340"/>
      <c r="M3886" s="340"/>
    </row>
    <row r="3887" spans="8:13">
      <c r="H3887" s="316"/>
      <c r="L3887" s="340"/>
      <c r="M3887" s="340"/>
    </row>
    <row r="3888" spans="8:13">
      <c r="H3888" s="316"/>
      <c r="L3888" s="340"/>
      <c r="M3888" s="340"/>
    </row>
    <row r="3889" spans="8:13">
      <c r="H3889" s="316"/>
      <c r="L3889" s="340"/>
      <c r="M3889" s="340"/>
    </row>
    <row r="3890" spans="8:13">
      <c r="H3890" s="316"/>
      <c r="L3890" s="340"/>
      <c r="M3890" s="340"/>
    </row>
    <row r="3891" spans="8:13">
      <c r="H3891" s="316"/>
      <c r="L3891" s="340"/>
      <c r="M3891" s="340"/>
    </row>
    <row r="3892" spans="8:13">
      <c r="H3892" s="316"/>
      <c r="L3892" s="340"/>
      <c r="M3892" s="340"/>
    </row>
    <row r="3893" spans="8:13">
      <c r="H3893" s="316"/>
      <c r="L3893" s="340"/>
      <c r="M3893" s="340"/>
    </row>
    <row r="3894" spans="8:13">
      <c r="H3894" s="316"/>
      <c r="L3894" s="340"/>
      <c r="M3894" s="340"/>
    </row>
    <row r="3895" spans="8:13">
      <c r="H3895" s="316"/>
      <c r="L3895" s="340"/>
      <c r="M3895" s="340"/>
    </row>
    <row r="3896" spans="8:13">
      <c r="H3896" s="316"/>
      <c r="L3896" s="340"/>
      <c r="M3896" s="340"/>
    </row>
    <row r="3897" spans="8:13">
      <c r="H3897" s="316"/>
      <c r="L3897" s="340"/>
      <c r="M3897" s="340"/>
    </row>
    <row r="3898" spans="8:13">
      <c r="H3898" s="316"/>
      <c r="L3898" s="340"/>
      <c r="M3898" s="340"/>
    </row>
    <row r="3899" spans="8:13">
      <c r="H3899" s="316"/>
      <c r="L3899" s="340"/>
      <c r="M3899" s="340"/>
    </row>
    <row r="3900" spans="8:13">
      <c r="H3900" s="316"/>
      <c r="L3900" s="340"/>
      <c r="M3900" s="340"/>
    </row>
    <row r="3901" spans="8:13">
      <c r="H3901" s="316"/>
      <c r="L3901" s="340"/>
      <c r="M3901" s="340"/>
    </row>
    <row r="3902" spans="8:13">
      <c r="H3902" s="316"/>
      <c r="L3902" s="340"/>
      <c r="M3902" s="340"/>
    </row>
    <row r="3903" spans="8:13">
      <c r="H3903" s="316"/>
      <c r="L3903" s="340"/>
      <c r="M3903" s="340"/>
    </row>
    <row r="3904" spans="8:13">
      <c r="H3904" s="316"/>
      <c r="L3904" s="340"/>
      <c r="M3904" s="340"/>
    </row>
    <row r="3905" spans="8:13">
      <c r="H3905" s="316"/>
      <c r="L3905" s="340"/>
      <c r="M3905" s="340"/>
    </row>
    <row r="3906" spans="8:13">
      <c r="H3906" s="316"/>
      <c r="L3906" s="340"/>
      <c r="M3906" s="340"/>
    </row>
    <row r="3907" spans="8:13">
      <c r="H3907" s="316"/>
      <c r="L3907" s="340"/>
      <c r="M3907" s="340"/>
    </row>
    <row r="3908" spans="8:13">
      <c r="H3908" s="316"/>
      <c r="L3908" s="340"/>
      <c r="M3908" s="340"/>
    </row>
    <row r="3909" spans="8:13">
      <c r="H3909" s="316"/>
      <c r="L3909" s="340"/>
      <c r="M3909" s="340"/>
    </row>
    <row r="3910" spans="8:13">
      <c r="H3910" s="316"/>
      <c r="L3910" s="340"/>
      <c r="M3910" s="340"/>
    </row>
    <row r="3911" spans="8:13">
      <c r="H3911" s="316"/>
      <c r="L3911" s="340"/>
      <c r="M3911" s="340"/>
    </row>
    <row r="3912" spans="8:13">
      <c r="H3912" s="316"/>
      <c r="L3912" s="340"/>
      <c r="M3912" s="340"/>
    </row>
    <row r="3913" spans="8:13">
      <c r="H3913" s="316"/>
      <c r="L3913" s="340"/>
      <c r="M3913" s="340"/>
    </row>
    <row r="3914" spans="8:13">
      <c r="H3914" s="316"/>
      <c r="L3914" s="340"/>
      <c r="M3914" s="340"/>
    </row>
    <row r="3915" spans="8:13">
      <c r="H3915" s="316"/>
      <c r="L3915" s="340"/>
      <c r="M3915" s="340"/>
    </row>
    <row r="3916" spans="8:13">
      <c r="H3916" s="316"/>
      <c r="L3916" s="340"/>
      <c r="M3916" s="340"/>
    </row>
    <row r="3917" spans="8:13">
      <c r="H3917" s="316"/>
      <c r="L3917" s="340"/>
      <c r="M3917" s="340"/>
    </row>
    <row r="3918" spans="8:13">
      <c r="H3918" s="316"/>
      <c r="L3918" s="340"/>
      <c r="M3918" s="340"/>
    </row>
    <row r="3919" spans="8:13">
      <c r="H3919" s="316"/>
      <c r="L3919" s="340"/>
      <c r="M3919" s="340"/>
    </row>
    <row r="3920" spans="8:13">
      <c r="H3920" s="316"/>
      <c r="L3920" s="340"/>
      <c r="M3920" s="340"/>
    </row>
    <row r="3921" spans="8:13">
      <c r="H3921" s="316"/>
      <c r="L3921" s="340"/>
      <c r="M3921" s="340"/>
    </row>
    <row r="3922" spans="8:13">
      <c r="H3922" s="316"/>
      <c r="L3922" s="340"/>
      <c r="M3922" s="340"/>
    </row>
    <row r="3923" spans="8:13">
      <c r="H3923" s="316"/>
      <c r="L3923" s="340"/>
      <c r="M3923" s="340"/>
    </row>
    <row r="3924" spans="8:13">
      <c r="H3924" s="316"/>
      <c r="L3924" s="340"/>
      <c r="M3924" s="340"/>
    </row>
    <row r="3925" spans="8:13">
      <c r="H3925" s="316"/>
      <c r="L3925" s="340"/>
      <c r="M3925" s="340"/>
    </row>
    <row r="3926" spans="8:13">
      <c r="H3926" s="316"/>
      <c r="L3926" s="340"/>
      <c r="M3926" s="340"/>
    </row>
    <row r="3927" spans="8:13">
      <c r="H3927" s="316"/>
      <c r="L3927" s="340"/>
      <c r="M3927" s="340"/>
    </row>
    <row r="3928" spans="8:13">
      <c r="H3928" s="316"/>
      <c r="L3928" s="340"/>
      <c r="M3928" s="340"/>
    </row>
    <row r="3929" spans="8:13">
      <c r="H3929" s="316"/>
      <c r="L3929" s="340"/>
      <c r="M3929" s="340"/>
    </row>
    <row r="3930" spans="8:13">
      <c r="H3930" s="316"/>
      <c r="L3930" s="340"/>
      <c r="M3930" s="340"/>
    </row>
    <row r="3931" spans="8:13">
      <c r="H3931" s="316"/>
      <c r="L3931" s="340"/>
      <c r="M3931" s="340"/>
    </row>
    <row r="3932" spans="8:13">
      <c r="H3932" s="316"/>
      <c r="L3932" s="340"/>
      <c r="M3932" s="340"/>
    </row>
    <row r="3933" spans="8:13">
      <c r="H3933" s="316"/>
      <c r="L3933" s="340"/>
      <c r="M3933" s="340"/>
    </row>
    <row r="3934" spans="8:13">
      <c r="H3934" s="316"/>
      <c r="L3934" s="340"/>
      <c r="M3934" s="340"/>
    </row>
    <row r="3935" spans="8:13">
      <c r="H3935" s="316"/>
      <c r="L3935" s="340"/>
      <c r="M3935" s="340"/>
    </row>
    <row r="3936" spans="8:13">
      <c r="H3936" s="316"/>
      <c r="L3936" s="340"/>
      <c r="M3936" s="340"/>
    </row>
    <row r="3937" spans="8:13">
      <c r="H3937" s="316"/>
      <c r="L3937" s="340"/>
      <c r="M3937" s="340"/>
    </row>
    <row r="3938" spans="8:13">
      <c r="H3938" s="316"/>
      <c r="L3938" s="340"/>
      <c r="M3938" s="340"/>
    </row>
    <row r="3939" spans="8:13">
      <c r="H3939" s="316"/>
      <c r="L3939" s="340"/>
      <c r="M3939" s="340"/>
    </row>
    <row r="3940" spans="8:13">
      <c r="H3940" s="316"/>
      <c r="L3940" s="340"/>
      <c r="M3940" s="340"/>
    </row>
    <row r="3941" spans="8:13">
      <c r="H3941" s="316"/>
      <c r="L3941" s="340"/>
      <c r="M3941" s="340"/>
    </row>
    <row r="3942" spans="8:13">
      <c r="H3942" s="316"/>
      <c r="L3942" s="340"/>
      <c r="M3942" s="340"/>
    </row>
    <row r="3943" spans="8:13">
      <c r="H3943" s="316"/>
      <c r="L3943" s="340"/>
      <c r="M3943" s="340"/>
    </row>
    <row r="3944" spans="8:13">
      <c r="H3944" s="316"/>
      <c r="L3944" s="340"/>
      <c r="M3944" s="340"/>
    </row>
    <row r="3945" spans="8:13">
      <c r="H3945" s="316"/>
      <c r="L3945" s="340"/>
      <c r="M3945" s="340"/>
    </row>
    <row r="3946" spans="8:13">
      <c r="H3946" s="316"/>
      <c r="L3946" s="340"/>
      <c r="M3946" s="340"/>
    </row>
    <row r="3947" spans="8:13">
      <c r="H3947" s="316"/>
      <c r="L3947" s="340"/>
      <c r="M3947" s="340"/>
    </row>
    <row r="3948" spans="8:13">
      <c r="H3948" s="316"/>
      <c r="L3948" s="340"/>
      <c r="M3948" s="340"/>
    </row>
    <row r="3949" spans="8:13">
      <c r="H3949" s="316"/>
      <c r="L3949" s="340"/>
      <c r="M3949" s="340"/>
    </row>
    <row r="3950" spans="8:13">
      <c r="H3950" s="316"/>
      <c r="L3950" s="340"/>
      <c r="M3950" s="340"/>
    </row>
    <row r="3951" spans="8:13">
      <c r="H3951" s="316"/>
      <c r="L3951" s="340"/>
      <c r="M3951" s="340"/>
    </row>
    <row r="3952" spans="8:13">
      <c r="H3952" s="316"/>
      <c r="L3952" s="340"/>
      <c r="M3952" s="340"/>
    </row>
    <row r="3953" spans="8:13">
      <c r="H3953" s="316"/>
      <c r="L3953" s="340"/>
      <c r="M3953" s="340"/>
    </row>
    <row r="3954" spans="8:13">
      <c r="H3954" s="316"/>
      <c r="L3954" s="340"/>
      <c r="M3954" s="340"/>
    </row>
    <row r="3955" spans="8:13">
      <c r="H3955" s="316"/>
      <c r="L3955" s="340"/>
      <c r="M3955" s="340"/>
    </row>
    <row r="3956" spans="8:13">
      <c r="H3956" s="316"/>
      <c r="L3956" s="340"/>
      <c r="M3956" s="340"/>
    </row>
    <row r="3957" spans="8:13">
      <c r="H3957" s="316"/>
      <c r="L3957" s="340"/>
      <c r="M3957" s="340"/>
    </row>
    <row r="3958" spans="8:13">
      <c r="H3958" s="316"/>
      <c r="L3958" s="340"/>
      <c r="M3958" s="340"/>
    </row>
    <row r="3959" spans="8:13">
      <c r="H3959" s="316"/>
      <c r="L3959" s="340"/>
      <c r="M3959" s="340"/>
    </row>
    <row r="3960" spans="8:13">
      <c r="H3960" s="316"/>
      <c r="L3960" s="340"/>
      <c r="M3960" s="340"/>
    </row>
    <row r="3961" spans="8:13">
      <c r="H3961" s="316"/>
      <c r="L3961" s="340"/>
      <c r="M3961" s="340"/>
    </row>
    <row r="3962" spans="8:13">
      <c r="H3962" s="316"/>
      <c r="L3962" s="340"/>
      <c r="M3962" s="340"/>
    </row>
    <row r="3963" spans="8:13">
      <c r="H3963" s="316"/>
      <c r="L3963" s="340"/>
      <c r="M3963" s="340"/>
    </row>
    <row r="3964" spans="8:13">
      <c r="H3964" s="316"/>
      <c r="L3964" s="340"/>
      <c r="M3964" s="340"/>
    </row>
    <row r="3965" spans="8:13">
      <c r="H3965" s="316"/>
      <c r="L3965" s="340"/>
      <c r="M3965" s="340"/>
    </row>
    <row r="3966" spans="8:13">
      <c r="H3966" s="316"/>
      <c r="L3966" s="340"/>
      <c r="M3966" s="340"/>
    </row>
    <row r="3967" spans="8:13">
      <c r="H3967" s="316"/>
      <c r="L3967" s="340"/>
      <c r="M3967" s="340"/>
    </row>
    <row r="3968" spans="8:13">
      <c r="H3968" s="316"/>
      <c r="L3968" s="340"/>
      <c r="M3968" s="340"/>
    </row>
    <row r="3969" spans="8:13">
      <c r="H3969" s="316"/>
      <c r="L3969" s="340"/>
      <c r="M3969" s="340"/>
    </row>
    <row r="3970" spans="8:13">
      <c r="H3970" s="316"/>
      <c r="L3970" s="340"/>
      <c r="M3970" s="340"/>
    </row>
    <row r="3971" spans="8:13">
      <c r="H3971" s="316"/>
      <c r="L3971" s="340"/>
      <c r="M3971" s="340"/>
    </row>
    <row r="3972" spans="8:13">
      <c r="H3972" s="316"/>
      <c r="L3972" s="340"/>
      <c r="M3972" s="340"/>
    </row>
    <row r="3973" spans="8:13">
      <c r="H3973" s="316"/>
      <c r="L3973" s="340"/>
      <c r="M3973" s="340"/>
    </row>
    <row r="3974" spans="8:13">
      <c r="H3974" s="316"/>
      <c r="L3974" s="340"/>
      <c r="M3974" s="340"/>
    </row>
    <row r="3975" spans="8:13">
      <c r="H3975" s="316"/>
      <c r="L3975" s="340"/>
      <c r="M3975" s="340"/>
    </row>
    <row r="3976" spans="8:13">
      <c r="H3976" s="316"/>
      <c r="L3976" s="340"/>
      <c r="M3976" s="340"/>
    </row>
    <row r="3977" spans="8:13">
      <c r="H3977" s="316"/>
      <c r="L3977" s="340"/>
      <c r="M3977" s="340"/>
    </row>
    <row r="3978" spans="8:13">
      <c r="H3978" s="316"/>
      <c r="L3978" s="340"/>
      <c r="M3978" s="340"/>
    </row>
    <row r="3979" spans="8:13">
      <c r="H3979" s="316"/>
      <c r="L3979" s="340"/>
      <c r="M3979" s="340"/>
    </row>
    <row r="3980" spans="8:13">
      <c r="H3980" s="316"/>
      <c r="L3980" s="340"/>
      <c r="M3980" s="340"/>
    </row>
    <row r="3981" spans="8:13">
      <c r="H3981" s="316"/>
      <c r="L3981" s="340"/>
      <c r="M3981" s="340"/>
    </row>
    <row r="3982" spans="8:13">
      <c r="H3982" s="316"/>
      <c r="L3982" s="340"/>
      <c r="M3982" s="340"/>
    </row>
    <row r="3983" spans="8:13">
      <c r="H3983" s="316"/>
      <c r="L3983" s="340"/>
      <c r="M3983" s="340"/>
    </row>
    <row r="3984" spans="8:13">
      <c r="H3984" s="316"/>
      <c r="L3984" s="340"/>
      <c r="M3984" s="340"/>
    </row>
    <row r="3985" spans="8:13">
      <c r="H3985" s="316"/>
      <c r="L3985" s="340"/>
      <c r="M3985" s="340"/>
    </row>
    <row r="3986" spans="8:13">
      <c r="H3986" s="316"/>
      <c r="L3986" s="340"/>
      <c r="M3986" s="340"/>
    </row>
    <row r="3987" spans="8:13">
      <c r="H3987" s="316"/>
      <c r="L3987" s="340"/>
      <c r="M3987" s="340"/>
    </row>
    <row r="3988" spans="8:13">
      <c r="H3988" s="316"/>
      <c r="L3988" s="340"/>
      <c r="M3988" s="340"/>
    </row>
    <row r="3989" spans="8:13">
      <c r="H3989" s="316"/>
      <c r="L3989" s="340"/>
      <c r="M3989" s="340"/>
    </row>
    <row r="3990" spans="8:13">
      <c r="H3990" s="316"/>
      <c r="L3990" s="340"/>
      <c r="M3990" s="340"/>
    </row>
    <row r="3991" spans="8:13">
      <c r="H3991" s="316"/>
      <c r="L3991" s="340"/>
      <c r="M3991" s="340"/>
    </row>
    <row r="3992" spans="8:13">
      <c r="H3992" s="316"/>
      <c r="L3992" s="340"/>
      <c r="M3992" s="340"/>
    </row>
    <row r="3993" spans="8:13">
      <c r="H3993" s="316"/>
      <c r="L3993" s="340"/>
      <c r="M3993" s="340"/>
    </row>
    <row r="3994" spans="8:13">
      <c r="H3994" s="316"/>
      <c r="L3994" s="340"/>
      <c r="M3994" s="340"/>
    </row>
    <row r="3995" spans="8:13">
      <c r="H3995" s="316"/>
      <c r="L3995" s="340"/>
      <c r="M3995" s="340"/>
    </row>
    <row r="3996" spans="8:13">
      <c r="H3996" s="316"/>
      <c r="L3996" s="340"/>
      <c r="M3996" s="340"/>
    </row>
    <row r="3997" spans="8:13">
      <c r="H3997" s="316"/>
      <c r="L3997" s="340"/>
      <c r="M3997" s="340"/>
    </row>
    <row r="3998" spans="8:13">
      <c r="H3998" s="316"/>
      <c r="L3998" s="340"/>
      <c r="M3998" s="340"/>
    </row>
    <row r="3999" spans="8:13">
      <c r="H3999" s="316"/>
      <c r="L3999" s="340"/>
      <c r="M3999" s="340"/>
    </row>
    <row r="4000" spans="8:13">
      <c r="H4000" s="316"/>
      <c r="L4000" s="340"/>
      <c r="M4000" s="340"/>
    </row>
    <row r="4001" spans="8:13">
      <c r="H4001" s="316"/>
      <c r="L4001" s="340"/>
      <c r="M4001" s="340"/>
    </row>
    <row r="4002" spans="8:13">
      <c r="H4002" s="316"/>
      <c r="L4002" s="340"/>
      <c r="M4002" s="340"/>
    </row>
    <row r="4003" spans="8:13">
      <c r="H4003" s="316"/>
      <c r="L4003" s="340"/>
      <c r="M4003" s="340"/>
    </row>
    <row r="4004" spans="8:13">
      <c r="H4004" s="316"/>
      <c r="L4004" s="340"/>
      <c r="M4004" s="340"/>
    </row>
    <row r="4005" spans="8:13">
      <c r="H4005" s="316"/>
      <c r="L4005" s="340"/>
      <c r="M4005" s="340"/>
    </row>
    <row r="4006" spans="8:13">
      <c r="H4006" s="316"/>
      <c r="L4006" s="340"/>
      <c r="M4006" s="340"/>
    </row>
    <row r="4007" spans="8:13">
      <c r="H4007" s="316"/>
      <c r="L4007" s="340"/>
      <c r="M4007" s="340"/>
    </row>
    <row r="4008" spans="8:13">
      <c r="H4008" s="316"/>
      <c r="L4008" s="340"/>
      <c r="M4008" s="340"/>
    </row>
    <row r="4009" spans="8:13">
      <c r="H4009" s="316"/>
      <c r="L4009" s="340"/>
      <c r="M4009" s="340"/>
    </row>
    <row r="4010" spans="8:13">
      <c r="H4010" s="316"/>
      <c r="L4010" s="340"/>
      <c r="M4010" s="340"/>
    </row>
    <row r="4011" spans="8:13">
      <c r="H4011" s="316"/>
      <c r="L4011" s="340"/>
      <c r="M4011" s="340"/>
    </row>
    <row r="4012" spans="8:13">
      <c r="H4012" s="316"/>
      <c r="L4012" s="340"/>
      <c r="M4012" s="340"/>
    </row>
    <row r="4013" spans="8:13">
      <c r="H4013" s="316"/>
      <c r="L4013" s="340"/>
      <c r="M4013" s="340"/>
    </row>
    <row r="4014" spans="8:13">
      <c r="H4014" s="316"/>
      <c r="L4014" s="340"/>
      <c r="M4014" s="340"/>
    </row>
    <row r="4015" spans="8:13">
      <c r="H4015" s="316"/>
      <c r="L4015" s="340"/>
      <c r="M4015" s="340"/>
    </row>
    <row r="4016" spans="8:13">
      <c r="H4016" s="316"/>
      <c r="L4016" s="340"/>
      <c r="M4016" s="340"/>
    </row>
    <row r="4017" spans="8:13">
      <c r="H4017" s="316"/>
      <c r="L4017" s="340"/>
      <c r="M4017" s="340"/>
    </row>
    <row r="4018" spans="8:13">
      <c r="H4018" s="316"/>
      <c r="L4018" s="340"/>
      <c r="M4018" s="340"/>
    </row>
    <row r="4019" spans="8:13">
      <c r="H4019" s="316"/>
      <c r="L4019" s="340"/>
      <c r="M4019" s="340"/>
    </row>
    <row r="4020" spans="8:13">
      <c r="H4020" s="316"/>
      <c r="L4020" s="340"/>
      <c r="M4020" s="340"/>
    </row>
    <row r="4021" spans="8:13">
      <c r="H4021" s="316"/>
      <c r="L4021" s="340"/>
      <c r="M4021" s="340"/>
    </row>
    <row r="4022" spans="8:13">
      <c r="H4022" s="316"/>
      <c r="L4022" s="340"/>
      <c r="M4022" s="340"/>
    </row>
    <row r="4023" spans="8:13">
      <c r="H4023" s="316"/>
      <c r="L4023" s="340"/>
      <c r="M4023" s="340"/>
    </row>
    <row r="4024" spans="8:13">
      <c r="H4024" s="316"/>
      <c r="L4024" s="340"/>
      <c r="M4024" s="340"/>
    </row>
    <row r="4025" spans="8:13">
      <c r="H4025" s="316"/>
      <c r="L4025" s="340"/>
      <c r="M4025" s="340"/>
    </row>
    <row r="4026" spans="8:13">
      <c r="H4026" s="316"/>
      <c r="L4026" s="340"/>
      <c r="M4026" s="340"/>
    </row>
    <row r="4027" spans="8:13">
      <c r="H4027" s="316"/>
      <c r="L4027" s="340"/>
      <c r="M4027" s="340"/>
    </row>
    <row r="4028" spans="8:13">
      <c r="H4028" s="316"/>
      <c r="L4028" s="340"/>
      <c r="M4028" s="340"/>
    </row>
    <row r="4029" spans="8:13">
      <c r="H4029" s="316"/>
      <c r="L4029" s="340"/>
      <c r="M4029" s="340"/>
    </row>
    <row r="4030" spans="8:13">
      <c r="H4030" s="316"/>
      <c r="L4030" s="340"/>
      <c r="M4030" s="340"/>
    </row>
    <row r="4031" spans="8:13">
      <c r="H4031" s="316"/>
      <c r="L4031" s="340"/>
      <c r="M4031" s="340"/>
    </row>
    <row r="4032" spans="8:13">
      <c r="H4032" s="316"/>
      <c r="L4032" s="340"/>
      <c r="M4032" s="340"/>
    </row>
    <row r="4033" spans="8:13">
      <c r="H4033" s="316"/>
      <c r="L4033" s="340"/>
      <c r="M4033" s="340"/>
    </row>
    <row r="4034" spans="8:13">
      <c r="H4034" s="316"/>
      <c r="L4034" s="340"/>
      <c r="M4034" s="340"/>
    </row>
    <row r="4035" spans="8:13">
      <c r="H4035" s="316"/>
      <c r="L4035" s="340"/>
      <c r="M4035" s="340"/>
    </row>
    <row r="4036" spans="8:13">
      <c r="H4036" s="316"/>
      <c r="L4036" s="340"/>
      <c r="M4036" s="340"/>
    </row>
    <row r="4037" spans="8:13">
      <c r="H4037" s="316"/>
      <c r="L4037" s="340"/>
      <c r="M4037" s="340"/>
    </row>
    <row r="4038" spans="8:13">
      <c r="H4038" s="316"/>
      <c r="L4038" s="340"/>
      <c r="M4038" s="340"/>
    </row>
    <row r="4039" spans="8:13">
      <c r="H4039" s="316"/>
      <c r="L4039" s="340"/>
      <c r="M4039" s="340"/>
    </row>
    <row r="4040" spans="8:13">
      <c r="H4040" s="316"/>
      <c r="L4040" s="340"/>
      <c r="M4040" s="340"/>
    </row>
    <row r="4041" spans="8:13">
      <c r="H4041" s="316"/>
      <c r="L4041" s="340"/>
      <c r="M4041" s="340"/>
    </row>
    <row r="4042" spans="8:13">
      <c r="H4042" s="316"/>
      <c r="L4042" s="340"/>
      <c r="M4042" s="340"/>
    </row>
    <row r="4043" spans="8:13">
      <c r="H4043" s="316"/>
      <c r="L4043" s="340"/>
      <c r="M4043" s="340"/>
    </row>
    <row r="4044" spans="8:13">
      <c r="H4044" s="316"/>
      <c r="L4044" s="340"/>
      <c r="M4044" s="340"/>
    </row>
    <row r="4045" spans="8:13">
      <c r="H4045" s="316"/>
      <c r="L4045" s="340"/>
      <c r="M4045" s="340"/>
    </row>
    <row r="4046" spans="8:13">
      <c r="H4046" s="316"/>
      <c r="L4046" s="340"/>
      <c r="M4046" s="340"/>
    </row>
    <row r="4047" spans="8:13">
      <c r="H4047" s="316"/>
      <c r="L4047" s="340"/>
      <c r="M4047" s="340"/>
    </row>
    <row r="4048" spans="8:13">
      <c r="H4048" s="316"/>
      <c r="L4048" s="340"/>
      <c r="M4048" s="340"/>
    </row>
    <row r="4049" spans="8:13">
      <c r="H4049" s="316"/>
      <c r="L4049" s="340"/>
      <c r="M4049" s="340"/>
    </row>
    <row r="4050" spans="8:13">
      <c r="H4050" s="316"/>
      <c r="L4050" s="340"/>
      <c r="M4050" s="340"/>
    </row>
    <row r="4051" spans="8:13">
      <c r="H4051" s="316"/>
      <c r="L4051" s="340"/>
      <c r="M4051" s="340"/>
    </row>
    <row r="4052" spans="8:13">
      <c r="H4052" s="316"/>
      <c r="L4052" s="340"/>
      <c r="M4052" s="340"/>
    </row>
    <row r="4053" spans="8:13">
      <c r="H4053" s="316"/>
      <c r="L4053" s="340"/>
      <c r="M4053" s="340"/>
    </row>
    <row r="4054" spans="8:13">
      <c r="H4054" s="316"/>
      <c r="L4054" s="340"/>
      <c r="M4054" s="340"/>
    </row>
    <row r="4055" spans="8:13">
      <c r="H4055" s="316"/>
      <c r="L4055" s="340"/>
      <c r="M4055" s="340"/>
    </row>
    <row r="4056" spans="8:13">
      <c r="H4056" s="316"/>
      <c r="L4056" s="340"/>
      <c r="M4056" s="340"/>
    </row>
    <row r="4057" spans="8:13">
      <c r="H4057" s="316"/>
      <c r="L4057" s="340"/>
      <c r="M4057" s="340"/>
    </row>
    <row r="4058" spans="8:13">
      <c r="H4058" s="316"/>
      <c r="L4058" s="340"/>
      <c r="M4058" s="340"/>
    </row>
    <row r="4059" spans="8:13">
      <c r="H4059" s="316"/>
      <c r="L4059" s="340"/>
      <c r="M4059" s="340"/>
    </row>
    <row r="4060" spans="8:13">
      <c r="H4060" s="316"/>
      <c r="L4060" s="340"/>
      <c r="M4060" s="340"/>
    </row>
    <row r="4061" spans="8:13">
      <c r="H4061" s="316"/>
      <c r="L4061" s="340"/>
      <c r="M4061" s="340"/>
    </row>
    <row r="4062" spans="8:13">
      <c r="H4062" s="316"/>
      <c r="L4062" s="340"/>
      <c r="M4062" s="340"/>
    </row>
    <row r="4063" spans="8:13">
      <c r="H4063" s="316"/>
      <c r="L4063" s="340"/>
      <c r="M4063" s="340"/>
    </row>
    <row r="4064" spans="8:13">
      <c r="H4064" s="316"/>
      <c r="L4064" s="340"/>
      <c r="M4064" s="340"/>
    </row>
    <row r="4065" spans="8:13">
      <c r="H4065" s="316"/>
      <c r="L4065" s="340"/>
      <c r="M4065" s="340"/>
    </row>
    <row r="4066" spans="8:13">
      <c r="H4066" s="316"/>
      <c r="L4066" s="340"/>
      <c r="M4066" s="340"/>
    </row>
    <row r="4067" spans="8:13">
      <c r="H4067" s="316"/>
      <c r="L4067" s="340"/>
      <c r="M4067" s="340"/>
    </row>
    <row r="4068" spans="8:13">
      <c r="H4068" s="316"/>
      <c r="L4068" s="340"/>
      <c r="M4068" s="340"/>
    </row>
    <row r="4069" spans="8:13">
      <c r="H4069" s="316"/>
      <c r="L4069" s="340"/>
      <c r="M4069" s="340"/>
    </row>
    <row r="4070" spans="8:13">
      <c r="H4070" s="316"/>
      <c r="L4070" s="340"/>
      <c r="M4070" s="340"/>
    </row>
    <row r="4071" spans="8:13">
      <c r="H4071" s="316"/>
      <c r="L4071" s="340"/>
      <c r="M4071" s="340"/>
    </row>
    <row r="4072" spans="8:13">
      <c r="H4072" s="316"/>
      <c r="L4072" s="340"/>
      <c r="M4072" s="340"/>
    </row>
    <row r="4073" spans="8:13">
      <c r="H4073" s="316"/>
      <c r="L4073" s="340"/>
      <c r="M4073" s="340"/>
    </row>
    <row r="4074" spans="8:13">
      <c r="H4074" s="316"/>
      <c r="L4074" s="340"/>
      <c r="M4074" s="340"/>
    </row>
    <row r="4075" spans="8:13">
      <c r="H4075" s="316"/>
      <c r="L4075" s="340"/>
      <c r="M4075" s="340"/>
    </row>
    <row r="4076" spans="8:13">
      <c r="H4076" s="316"/>
      <c r="L4076" s="340"/>
      <c r="M4076" s="340"/>
    </row>
    <row r="4077" spans="8:13">
      <c r="H4077" s="316"/>
      <c r="L4077" s="340"/>
      <c r="M4077" s="340"/>
    </row>
    <row r="4078" spans="8:13">
      <c r="H4078" s="316"/>
      <c r="L4078" s="340"/>
      <c r="M4078" s="340"/>
    </row>
    <row r="4079" spans="8:13">
      <c r="H4079" s="316"/>
      <c r="L4079" s="340"/>
      <c r="M4079" s="340"/>
    </row>
    <row r="4080" spans="8:13">
      <c r="H4080" s="316"/>
      <c r="L4080" s="340"/>
      <c r="M4080" s="340"/>
    </row>
    <row r="4081" spans="8:13">
      <c r="H4081" s="316"/>
      <c r="L4081" s="340"/>
      <c r="M4081" s="340"/>
    </row>
    <row r="4082" spans="8:13">
      <c r="H4082" s="316"/>
      <c r="L4082" s="340"/>
      <c r="M4082" s="340"/>
    </row>
    <row r="4083" spans="8:13">
      <c r="H4083" s="316"/>
      <c r="L4083" s="340"/>
      <c r="M4083" s="340"/>
    </row>
    <row r="4084" spans="8:13">
      <c r="H4084" s="316"/>
      <c r="L4084" s="340"/>
      <c r="M4084" s="340"/>
    </row>
    <row r="4085" spans="8:13">
      <c r="H4085" s="316"/>
      <c r="L4085" s="340"/>
      <c r="M4085" s="340"/>
    </row>
    <row r="4086" spans="8:13">
      <c r="H4086" s="316"/>
      <c r="L4086" s="340"/>
      <c r="M4086" s="340"/>
    </row>
    <row r="4087" spans="8:13">
      <c r="H4087" s="316"/>
      <c r="L4087" s="340"/>
      <c r="M4087" s="340"/>
    </row>
    <row r="4088" spans="8:13">
      <c r="H4088" s="316"/>
      <c r="L4088" s="340"/>
      <c r="M4088" s="340"/>
    </row>
    <row r="4089" spans="8:13">
      <c r="H4089" s="316"/>
      <c r="L4089" s="340"/>
      <c r="M4089" s="340"/>
    </row>
    <row r="4090" spans="8:13">
      <c r="H4090" s="316"/>
      <c r="L4090" s="340"/>
      <c r="M4090" s="340"/>
    </row>
    <row r="4091" spans="8:13">
      <c r="H4091" s="316"/>
      <c r="L4091" s="340"/>
      <c r="M4091" s="340"/>
    </row>
    <row r="4092" spans="8:13">
      <c r="H4092" s="316"/>
      <c r="L4092" s="340"/>
      <c r="M4092" s="340"/>
    </row>
    <row r="4093" spans="8:13">
      <c r="H4093" s="316"/>
      <c r="L4093" s="340"/>
      <c r="M4093" s="340"/>
    </row>
    <row r="4094" spans="8:13">
      <c r="H4094" s="316"/>
      <c r="L4094" s="340"/>
      <c r="M4094" s="340"/>
    </row>
    <row r="4095" spans="8:13">
      <c r="H4095" s="316"/>
      <c r="L4095" s="340"/>
      <c r="M4095" s="340"/>
    </row>
    <row r="4096" spans="8:13">
      <c r="H4096" s="316"/>
      <c r="L4096" s="340"/>
      <c r="M4096" s="340"/>
    </row>
    <row r="4097" spans="8:13">
      <c r="H4097" s="316"/>
      <c r="L4097" s="340"/>
      <c r="M4097" s="340"/>
    </row>
    <row r="4098" spans="8:13">
      <c r="H4098" s="316"/>
      <c r="L4098" s="340"/>
      <c r="M4098" s="340"/>
    </row>
    <row r="4099" spans="8:13">
      <c r="H4099" s="316"/>
      <c r="L4099" s="340"/>
      <c r="M4099" s="340"/>
    </row>
    <row r="4100" spans="8:13">
      <c r="H4100" s="316"/>
      <c r="L4100" s="340"/>
      <c r="M4100" s="340"/>
    </row>
    <row r="4101" spans="8:13">
      <c r="H4101" s="316"/>
      <c r="L4101" s="340"/>
      <c r="M4101" s="340"/>
    </row>
    <row r="4102" spans="8:13">
      <c r="H4102" s="316"/>
      <c r="L4102" s="340"/>
      <c r="M4102" s="340"/>
    </row>
    <row r="4103" spans="8:13">
      <c r="H4103" s="316"/>
      <c r="L4103" s="340"/>
      <c r="M4103" s="340"/>
    </row>
    <row r="4104" spans="8:13">
      <c r="H4104" s="316"/>
      <c r="L4104" s="340"/>
      <c r="M4104" s="340"/>
    </row>
    <row r="4105" spans="8:13">
      <c r="H4105" s="316"/>
      <c r="L4105" s="340"/>
      <c r="M4105" s="340"/>
    </row>
    <row r="4106" spans="8:13">
      <c r="H4106" s="316"/>
      <c r="L4106" s="340"/>
      <c r="M4106" s="340"/>
    </row>
    <row r="4107" spans="8:13">
      <c r="H4107" s="316"/>
      <c r="L4107" s="340"/>
      <c r="M4107" s="340"/>
    </row>
    <row r="4108" spans="8:13">
      <c r="H4108" s="316"/>
      <c r="L4108" s="340"/>
      <c r="M4108" s="340"/>
    </row>
    <row r="4109" spans="8:13">
      <c r="H4109" s="316"/>
      <c r="L4109" s="340"/>
      <c r="M4109" s="340"/>
    </row>
    <row r="4110" spans="8:13">
      <c r="H4110" s="316"/>
      <c r="L4110" s="340"/>
      <c r="M4110" s="340"/>
    </row>
    <row r="4111" spans="8:13">
      <c r="H4111" s="316"/>
      <c r="L4111" s="340"/>
      <c r="M4111" s="340"/>
    </row>
    <row r="4112" spans="8:13">
      <c r="H4112" s="316"/>
      <c r="L4112" s="340"/>
      <c r="M4112" s="340"/>
    </row>
    <row r="4113" spans="8:13">
      <c r="H4113" s="316"/>
      <c r="L4113" s="340"/>
      <c r="M4113" s="340"/>
    </row>
    <row r="4114" spans="8:13">
      <c r="H4114" s="316"/>
      <c r="L4114" s="340"/>
      <c r="M4114" s="340"/>
    </row>
    <row r="4115" spans="8:13">
      <c r="H4115" s="316"/>
      <c r="L4115" s="340"/>
      <c r="M4115" s="340"/>
    </row>
    <row r="4116" spans="8:13">
      <c r="H4116" s="316"/>
      <c r="L4116" s="340"/>
      <c r="M4116" s="340"/>
    </row>
    <row r="4117" spans="8:13">
      <c r="H4117" s="316"/>
      <c r="L4117" s="340"/>
      <c r="M4117" s="340"/>
    </row>
    <row r="4118" spans="8:13">
      <c r="H4118" s="316"/>
      <c r="L4118" s="340"/>
      <c r="M4118" s="340"/>
    </row>
    <row r="4119" spans="8:13">
      <c r="H4119" s="316"/>
      <c r="L4119" s="340"/>
      <c r="M4119" s="340"/>
    </row>
    <row r="4120" spans="8:13">
      <c r="H4120" s="316"/>
      <c r="L4120" s="340"/>
      <c r="M4120" s="340"/>
    </row>
    <row r="4121" spans="8:13">
      <c r="H4121" s="316"/>
      <c r="L4121" s="340"/>
      <c r="M4121" s="340"/>
    </row>
    <row r="4122" spans="8:13">
      <c r="H4122" s="316"/>
      <c r="L4122" s="340"/>
      <c r="M4122" s="340"/>
    </row>
    <row r="4123" spans="8:13">
      <c r="H4123" s="316"/>
      <c r="L4123" s="340"/>
      <c r="M4123" s="340"/>
    </row>
    <row r="4124" spans="8:13">
      <c r="H4124" s="316"/>
      <c r="L4124" s="340"/>
      <c r="M4124" s="340"/>
    </row>
    <row r="4125" spans="8:13">
      <c r="H4125" s="316"/>
      <c r="L4125" s="340"/>
      <c r="M4125" s="340"/>
    </row>
    <row r="4126" spans="8:13">
      <c r="H4126" s="316"/>
      <c r="L4126" s="340"/>
      <c r="M4126" s="340"/>
    </row>
    <row r="4127" spans="8:13">
      <c r="H4127" s="316"/>
      <c r="L4127" s="340"/>
      <c r="M4127" s="340"/>
    </row>
    <row r="4128" spans="8:13">
      <c r="H4128" s="316"/>
      <c r="L4128" s="340"/>
      <c r="M4128" s="340"/>
    </row>
    <row r="4129" spans="8:13">
      <c r="H4129" s="316"/>
      <c r="L4129" s="340"/>
      <c r="M4129" s="340"/>
    </row>
    <row r="4130" spans="8:13">
      <c r="H4130" s="316"/>
      <c r="L4130" s="340"/>
      <c r="M4130" s="340"/>
    </row>
    <row r="4131" spans="8:13">
      <c r="H4131" s="316"/>
      <c r="L4131" s="340"/>
      <c r="M4131" s="340"/>
    </row>
    <row r="4132" spans="8:13">
      <c r="H4132" s="316"/>
      <c r="L4132" s="340"/>
      <c r="M4132" s="340"/>
    </row>
    <row r="4133" spans="8:13">
      <c r="H4133" s="316"/>
      <c r="L4133" s="340"/>
      <c r="M4133" s="340"/>
    </row>
    <row r="4134" spans="8:13">
      <c r="H4134" s="316"/>
      <c r="L4134" s="340"/>
      <c r="M4134" s="340"/>
    </row>
    <row r="4135" spans="8:13">
      <c r="H4135" s="316"/>
      <c r="L4135" s="340"/>
      <c r="M4135" s="340"/>
    </row>
    <row r="4136" spans="8:13">
      <c r="H4136" s="316"/>
      <c r="L4136" s="340"/>
      <c r="M4136" s="340"/>
    </row>
    <row r="4137" spans="8:13">
      <c r="H4137" s="316"/>
      <c r="L4137" s="340"/>
      <c r="M4137" s="340"/>
    </row>
    <row r="4138" spans="8:13">
      <c r="H4138" s="316"/>
      <c r="L4138" s="340"/>
      <c r="M4138" s="340"/>
    </row>
    <row r="4139" spans="8:13">
      <c r="H4139" s="316"/>
      <c r="L4139" s="340"/>
      <c r="M4139" s="340"/>
    </row>
    <row r="4140" spans="8:13">
      <c r="H4140" s="316"/>
      <c r="L4140" s="340"/>
      <c r="M4140" s="340"/>
    </row>
    <row r="4141" spans="8:13">
      <c r="H4141" s="316"/>
      <c r="L4141" s="340"/>
      <c r="M4141" s="340"/>
    </row>
    <row r="4142" spans="8:13">
      <c r="H4142" s="316"/>
      <c r="L4142" s="340"/>
      <c r="M4142" s="340"/>
    </row>
    <row r="4143" spans="8:13">
      <c r="H4143" s="316"/>
      <c r="L4143" s="340"/>
      <c r="M4143" s="340"/>
    </row>
    <row r="4144" spans="8:13">
      <c r="H4144" s="316"/>
      <c r="L4144" s="340"/>
      <c r="M4144" s="340"/>
    </row>
    <row r="4145" spans="8:13">
      <c r="H4145" s="316"/>
      <c r="L4145" s="340"/>
      <c r="M4145" s="340"/>
    </row>
    <row r="4146" spans="8:13">
      <c r="H4146" s="316"/>
      <c r="L4146" s="340"/>
      <c r="M4146" s="340"/>
    </row>
    <row r="4147" spans="8:13">
      <c r="H4147" s="316"/>
      <c r="L4147" s="340"/>
      <c r="M4147" s="340"/>
    </row>
    <row r="4148" spans="8:13">
      <c r="H4148" s="316"/>
      <c r="L4148" s="340"/>
      <c r="M4148" s="340"/>
    </row>
    <row r="4149" spans="8:13">
      <c r="H4149" s="316"/>
      <c r="L4149" s="340"/>
      <c r="M4149" s="340"/>
    </row>
    <row r="4150" spans="8:13">
      <c r="H4150" s="316"/>
      <c r="L4150" s="340"/>
      <c r="M4150" s="340"/>
    </row>
    <row r="4151" spans="8:13">
      <c r="H4151" s="316"/>
      <c r="L4151" s="340"/>
      <c r="M4151" s="340"/>
    </row>
    <row r="4152" spans="8:13">
      <c r="H4152" s="316"/>
      <c r="L4152" s="340"/>
      <c r="M4152" s="340"/>
    </row>
    <row r="4153" spans="8:13">
      <c r="H4153" s="316"/>
      <c r="L4153" s="340"/>
      <c r="M4153" s="340"/>
    </row>
    <row r="4154" spans="8:13">
      <c r="H4154" s="316"/>
      <c r="L4154" s="340"/>
      <c r="M4154" s="340"/>
    </row>
    <row r="4155" spans="8:13">
      <c r="H4155" s="316"/>
      <c r="L4155" s="340"/>
      <c r="M4155" s="340"/>
    </row>
    <row r="4156" spans="8:13">
      <c r="H4156" s="316"/>
      <c r="L4156" s="340"/>
      <c r="M4156" s="340"/>
    </row>
    <row r="4157" spans="8:13">
      <c r="H4157" s="316"/>
      <c r="L4157" s="340"/>
      <c r="M4157" s="340"/>
    </row>
    <row r="4158" spans="8:13">
      <c r="H4158" s="316"/>
      <c r="L4158" s="340"/>
      <c r="M4158" s="340"/>
    </row>
    <row r="4159" spans="8:13">
      <c r="H4159" s="316"/>
      <c r="L4159" s="340"/>
      <c r="M4159" s="340"/>
    </row>
    <row r="4160" spans="8:13">
      <c r="H4160" s="316"/>
      <c r="L4160" s="340"/>
      <c r="M4160" s="340"/>
    </row>
    <row r="4161" spans="8:13">
      <c r="H4161" s="316"/>
      <c r="L4161" s="340"/>
      <c r="M4161" s="340"/>
    </row>
    <row r="4162" spans="8:13">
      <c r="H4162" s="316"/>
      <c r="L4162" s="340"/>
      <c r="M4162" s="340"/>
    </row>
    <row r="4163" spans="8:13">
      <c r="H4163" s="316"/>
      <c r="L4163" s="340"/>
      <c r="M4163" s="340"/>
    </row>
    <row r="4164" spans="8:13">
      <c r="H4164" s="316"/>
      <c r="L4164" s="340"/>
      <c r="M4164" s="340"/>
    </row>
    <row r="4165" spans="8:13">
      <c r="H4165" s="316"/>
      <c r="L4165" s="340"/>
      <c r="M4165" s="340"/>
    </row>
    <row r="4166" spans="8:13">
      <c r="H4166" s="316"/>
      <c r="L4166" s="340"/>
      <c r="M4166" s="340"/>
    </row>
    <row r="4167" spans="8:13">
      <c r="H4167" s="316"/>
      <c r="L4167" s="340"/>
      <c r="M4167" s="340"/>
    </row>
    <row r="4168" spans="8:13">
      <c r="H4168" s="316"/>
      <c r="L4168" s="340"/>
      <c r="M4168" s="340"/>
    </row>
    <row r="4169" spans="8:13">
      <c r="H4169" s="316"/>
      <c r="L4169" s="340"/>
      <c r="M4169" s="340"/>
    </row>
    <row r="4170" spans="8:13">
      <c r="H4170" s="316"/>
      <c r="L4170" s="340"/>
      <c r="M4170" s="340"/>
    </row>
    <row r="4171" spans="8:13">
      <c r="H4171" s="316"/>
      <c r="L4171" s="340"/>
      <c r="M4171" s="340"/>
    </row>
    <row r="4172" spans="8:13">
      <c r="H4172" s="316"/>
      <c r="L4172" s="340"/>
      <c r="M4172" s="340"/>
    </row>
    <row r="4173" spans="8:13">
      <c r="H4173" s="316"/>
      <c r="L4173" s="340"/>
      <c r="M4173" s="340"/>
    </row>
    <row r="4174" spans="8:13">
      <c r="H4174" s="316"/>
      <c r="L4174" s="340"/>
      <c r="M4174" s="340"/>
    </row>
    <row r="4175" spans="8:13">
      <c r="H4175" s="316"/>
      <c r="L4175" s="340"/>
      <c r="M4175" s="340"/>
    </row>
    <row r="4176" spans="8:13">
      <c r="H4176" s="316"/>
      <c r="L4176" s="340"/>
      <c r="M4176" s="340"/>
    </row>
    <row r="4177" spans="8:13">
      <c r="H4177" s="316"/>
      <c r="L4177" s="340"/>
      <c r="M4177" s="340"/>
    </row>
    <row r="4178" spans="8:13">
      <c r="H4178" s="316"/>
      <c r="L4178" s="340"/>
      <c r="M4178" s="340"/>
    </row>
    <row r="4179" spans="8:13">
      <c r="H4179" s="316"/>
      <c r="L4179" s="340"/>
      <c r="M4179" s="340"/>
    </row>
    <row r="4180" spans="8:13">
      <c r="H4180" s="316"/>
      <c r="L4180" s="340"/>
      <c r="M4180" s="340"/>
    </row>
    <row r="4181" spans="8:13">
      <c r="H4181" s="316"/>
      <c r="L4181" s="340"/>
      <c r="M4181" s="340"/>
    </row>
    <row r="4182" spans="8:13">
      <c r="H4182" s="316"/>
      <c r="L4182" s="340"/>
      <c r="M4182" s="340"/>
    </row>
    <row r="4183" spans="8:13">
      <c r="H4183" s="316"/>
      <c r="L4183" s="340"/>
      <c r="M4183" s="340"/>
    </row>
    <row r="4184" spans="8:13">
      <c r="H4184" s="316"/>
      <c r="L4184" s="340"/>
      <c r="M4184" s="340"/>
    </row>
    <row r="4185" spans="8:13">
      <c r="H4185" s="316"/>
      <c r="L4185" s="340"/>
      <c r="M4185" s="340"/>
    </row>
    <row r="4186" spans="8:13">
      <c r="H4186" s="316"/>
      <c r="L4186" s="340"/>
      <c r="M4186" s="340"/>
    </row>
    <row r="4187" spans="8:13">
      <c r="H4187" s="316"/>
      <c r="L4187" s="340"/>
      <c r="M4187" s="340"/>
    </row>
    <row r="4188" spans="8:13">
      <c r="H4188" s="316"/>
      <c r="L4188" s="340"/>
      <c r="M4188" s="340"/>
    </row>
    <row r="4189" spans="8:13">
      <c r="H4189" s="316"/>
      <c r="L4189" s="340"/>
      <c r="M4189" s="340"/>
    </row>
    <row r="4190" spans="8:13">
      <c r="H4190" s="316"/>
      <c r="L4190" s="340"/>
      <c r="M4190" s="340"/>
    </row>
    <row r="4191" spans="8:13">
      <c r="H4191" s="316"/>
      <c r="L4191" s="340"/>
      <c r="M4191" s="340"/>
    </row>
    <row r="4192" spans="8:13">
      <c r="H4192" s="316"/>
      <c r="L4192" s="340"/>
      <c r="M4192" s="340"/>
    </row>
    <row r="4193" spans="8:13">
      <c r="H4193" s="316"/>
      <c r="L4193" s="340"/>
      <c r="M4193" s="340"/>
    </row>
    <row r="4194" spans="8:13">
      <c r="H4194" s="316"/>
      <c r="L4194" s="340"/>
      <c r="M4194" s="340"/>
    </row>
    <row r="4195" spans="8:13">
      <c r="H4195" s="316"/>
      <c r="L4195" s="340"/>
      <c r="M4195" s="340"/>
    </row>
    <row r="4196" spans="8:13">
      <c r="H4196" s="316"/>
      <c r="L4196" s="340"/>
      <c r="M4196" s="340"/>
    </row>
    <row r="4197" spans="8:13">
      <c r="H4197" s="316"/>
      <c r="L4197" s="340"/>
      <c r="M4197" s="340"/>
    </row>
    <row r="4198" spans="8:13">
      <c r="H4198" s="316"/>
      <c r="L4198" s="340"/>
      <c r="M4198" s="340"/>
    </row>
    <row r="4199" spans="8:13">
      <c r="H4199" s="316"/>
      <c r="L4199" s="340"/>
      <c r="M4199" s="340"/>
    </row>
    <row r="4200" spans="8:13">
      <c r="H4200" s="316"/>
      <c r="L4200" s="340"/>
      <c r="M4200" s="340"/>
    </row>
    <row r="4201" spans="8:13">
      <c r="H4201" s="316"/>
      <c r="L4201" s="340"/>
      <c r="M4201" s="340"/>
    </row>
    <row r="4202" spans="8:13">
      <c r="H4202" s="316"/>
      <c r="L4202" s="340"/>
      <c r="M4202" s="340"/>
    </row>
    <row r="4203" spans="8:13">
      <c r="H4203" s="316"/>
      <c r="L4203" s="340"/>
      <c r="M4203" s="340"/>
    </row>
    <row r="4204" spans="8:13">
      <c r="H4204" s="316"/>
      <c r="L4204" s="340"/>
      <c r="M4204" s="340"/>
    </row>
    <row r="4205" spans="8:13">
      <c r="H4205" s="316"/>
      <c r="L4205" s="340"/>
      <c r="M4205" s="340"/>
    </row>
    <row r="4206" spans="8:13">
      <c r="H4206" s="316"/>
      <c r="L4206" s="340"/>
      <c r="M4206" s="340"/>
    </row>
    <row r="4207" spans="8:13">
      <c r="H4207" s="316"/>
      <c r="L4207" s="340"/>
      <c r="M4207" s="340"/>
    </row>
    <row r="4208" spans="8:13">
      <c r="H4208" s="316"/>
      <c r="L4208" s="340"/>
      <c r="M4208" s="340"/>
    </row>
    <row r="4209" spans="8:13">
      <c r="H4209" s="316"/>
      <c r="L4209" s="340"/>
      <c r="M4209" s="340"/>
    </row>
    <row r="4210" spans="8:13">
      <c r="H4210" s="316"/>
      <c r="L4210" s="340"/>
      <c r="M4210" s="340"/>
    </row>
    <row r="4211" spans="8:13">
      <c r="H4211" s="316"/>
      <c r="L4211" s="340"/>
      <c r="M4211" s="340"/>
    </row>
    <row r="4212" spans="8:13">
      <c r="H4212" s="316"/>
      <c r="L4212" s="340"/>
      <c r="M4212" s="340"/>
    </row>
    <row r="4213" spans="8:13">
      <c r="H4213" s="316"/>
      <c r="L4213" s="340"/>
      <c r="M4213" s="340"/>
    </row>
    <row r="4214" spans="8:13">
      <c r="H4214" s="316"/>
      <c r="L4214" s="340"/>
      <c r="M4214" s="340"/>
    </row>
    <row r="4215" spans="8:13">
      <c r="H4215" s="316"/>
      <c r="L4215" s="340"/>
      <c r="M4215" s="340"/>
    </row>
    <row r="4216" spans="8:13">
      <c r="H4216" s="316"/>
      <c r="L4216" s="340"/>
      <c r="M4216" s="340"/>
    </row>
    <row r="4217" spans="8:13">
      <c r="H4217" s="316"/>
      <c r="L4217" s="340"/>
      <c r="M4217" s="340"/>
    </row>
    <row r="4218" spans="8:13">
      <c r="H4218" s="316"/>
      <c r="L4218" s="340"/>
      <c r="M4218" s="340"/>
    </row>
    <row r="4219" spans="8:13">
      <c r="H4219" s="316"/>
      <c r="L4219" s="340"/>
      <c r="M4219" s="340"/>
    </row>
    <row r="4220" spans="8:13">
      <c r="H4220" s="316"/>
      <c r="L4220" s="340"/>
      <c r="M4220" s="340"/>
    </row>
    <row r="4221" spans="8:13">
      <c r="H4221" s="316"/>
      <c r="L4221" s="340"/>
      <c r="M4221" s="340"/>
    </row>
    <row r="4222" spans="8:13">
      <c r="H4222" s="316"/>
      <c r="L4222" s="340"/>
      <c r="M4222" s="340"/>
    </row>
    <row r="4223" spans="8:13">
      <c r="H4223" s="316"/>
      <c r="L4223" s="340"/>
      <c r="M4223" s="340"/>
    </row>
    <row r="4224" spans="8:13">
      <c r="H4224" s="316"/>
      <c r="L4224" s="340"/>
      <c r="M4224" s="340"/>
    </row>
    <row r="4225" spans="8:13">
      <c r="H4225" s="316"/>
      <c r="L4225" s="340"/>
      <c r="M4225" s="340"/>
    </row>
    <row r="4226" spans="8:13">
      <c r="H4226" s="316"/>
      <c r="L4226" s="340"/>
      <c r="M4226" s="340"/>
    </row>
    <row r="4227" spans="8:13">
      <c r="H4227" s="316"/>
      <c r="L4227" s="340"/>
      <c r="M4227" s="340"/>
    </row>
    <row r="4228" spans="8:13">
      <c r="H4228" s="316"/>
      <c r="L4228" s="340"/>
      <c r="M4228" s="340"/>
    </row>
    <row r="4229" spans="8:13">
      <c r="H4229" s="316"/>
      <c r="L4229" s="340"/>
      <c r="M4229" s="340"/>
    </row>
    <row r="4230" spans="8:13">
      <c r="H4230" s="316"/>
      <c r="L4230" s="340"/>
      <c r="M4230" s="340"/>
    </row>
    <row r="4231" spans="8:13">
      <c r="H4231" s="316"/>
      <c r="L4231" s="340"/>
      <c r="M4231" s="340"/>
    </row>
    <row r="4232" spans="8:13">
      <c r="H4232" s="316"/>
      <c r="L4232" s="340"/>
      <c r="M4232" s="340"/>
    </row>
    <row r="4233" spans="8:13">
      <c r="H4233" s="316"/>
      <c r="L4233" s="340"/>
      <c r="M4233" s="340"/>
    </row>
    <row r="4234" spans="8:13">
      <c r="H4234" s="316"/>
      <c r="L4234" s="340"/>
      <c r="M4234" s="340"/>
    </row>
    <row r="4235" spans="8:13">
      <c r="H4235" s="316"/>
      <c r="L4235" s="340"/>
      <c r="M4235" s="340"/>
    </row>
    <row r="4236" spans="8:13">
      <c r="H4236" s="316"/>
      <c r="L4236" s="340"/>
      <c r="M4236" s="340"/>
    </row>
    <row r="4237" spans="8:13">
      <c r="H4237" s="316"/>
      <c r="L4237" s="340"/>
      <c r="M4237" s="340"/>
    </row>
    <row r="4238" spans="8:13">
      <c r="H4238" s="316"/>
      <c r="L4238" s="340"/>
      <c r="M4238" s="340"/>
    </row>
    <row r="4239" spans="8:13">
      <c r="H4239" s="316"/>
      <c r="L4239" s="340"/>
      <c r="M4239" s="340"/>
    </row>
    <row r="4240" spans="8:13">
      <c r="H4240" s="316"/>
      <c r="L4240" s="340"/>
      <c r="M4240" s="340"/>
    </row>
    <row r="4241" spans="8:13">
      <c r="H4241" s="316"/>
      <c r="L4241" s="340"/>
      <c r="M4241" s="340"/>
    </row>
    <row r="4242" spans="8:13">
      <c r="H4242" s="316"/>
      <c r="L4242" s="340"/>
      <c r="M4242" s="340"/>
    </row>
    <row r="4243" spans="8:13">
      <c r="H4243" s="316"/>
      <c r="L4243" s="340"/>
      <c r="M4243" s="340"/>
    </row>
    <row r="4244" spans="8:13">
      <c r="H4244" s="316"/>
      <c r="L4244" s="340"/>
      <c r="M4244" s="340"/>
    </row>
    <row r="4245" spans="8:13">
      <c r="H4245" s="316"/>
      <c r="L4245" s="340"/>
      <c r="M4245" s="340"/>
    </row>
    <row r="4246" spans="8:13">
      <c r="H4246" s="316"/>
      <c r="L4246" s="340"/>
      <c r="M4246" s="340"/>
    </row>
    <row r="4247" spans="8:13">
      <c r="H4247" s="316"/>
      <c r="L4247" s="340"/>
      <c r="M4247" s="340"/>
    </row>
    <row r="4248" spans="8:13">
      <c r="H4248" s="316"/>
      <c r="L4248" s="340"/>
      <c r="M4248" s="340"/>
    </row>
    <row r="4249" spans="8:13">
      <c r="H4249" s="316"/>
      <c r="L4249" s="340"/>
      <c r="M4249" s="340"/>
    </row>
    <row r="4250" spans="8:13">
      <c r="H4250" s="316"/>
      <c r="L4250" s="340"/>
      <c r="M4250" s="340"/>
    </row>
    <row r="4251" spans="8:13">
      <c r="H4251" s="316"/>
      <c r="L4251" s="340"/>
      <c r="M4251" s="340"/>
    </row>
    <row r="4252" spans="8:13">
      <c r="H4252" s="316"/>
      <c r="L4252" s="340"/>
      <c r="M4252" s="340"/>
    </row>
    <row r="4253" spans="8:13">
      <c r="H4253" s="316"/>
      <c r="L4253" s="340"/>
      <c r="M4253" s="340"/>
    </row>
    <row r="4254" spans="8:13">
      <c r="H4254" s="316"/>
      <c r="L4254" s="340"/>
      <c r="M4254" s="340"/>
    </row>
    <row r="4255" spans="8:13">
      <c r="H4255" s="316"/>
      <c r="L4255" s="340"/>
      <c r="M4255" s="340"/>
    </row>
    <row r="4256" spans="8:13">
      <c r="H4256" s="316"/>
      <c r="L4256" s="340"/>
      <c r="M4256" s="340"/>
    </row>
    <row r="4257" spans="8:13">
      <c r="H4257" s="316"/>
      <c r="L4257" s="340"/>
      <c r="M4257" s="340"/>
    </row>
    <row r="4258" spans="8:13">
      <c r="H4258" s="316"/>
      <c r="L4258" s="340"/>
      <c r="M4258" s="340"/>
    </row>
    <row r="4259" spans="8:13">
      <c r="H4259" s="316"/>
      <c r="L4259" s="340"/>
      <c r="M4259" s="340"/>
    </row>
    <row r="4260" spans="8:13">
      <c r="H4260" s="316"/>
      <c r="L4260" s="340"/>
      <c r="M4260" s="340"/>
    </row>
    <row r="4261" spans="8:13">
      <c r="H4261" s="316"/>
      <c r="L4261" s="340"/>
      <c r="M4261" s="340"/>
    </row>
    <row r="4262" spans="8:13">
      <c r="H4262" s="316"/>
      <c r="L4262" s="340"/>
      <c r="M4262" s="340"/>
    </row>
    <row r="4263" spans="8:13">
      <c r="H4263" s="316"/>
      <c r="L4263" s="340"/>
      <c r="M4263" s="340"/>
    </row>
    <row r="4264" spans="8:13">
      <c r="H4264" s="316"/>
      <c r="L4264" s="340"/>
      <c r="M4264" s="340"/>
    </row>
    <row r="4265" spans="8:13">
      <c r="H4265" s="316"/>
      <c r="L4265" s="340"/>
      <c r="M4265" s="340"/>
    </row>
    <row r="4266" spans="8:13">
      <c r="H4266" s="316"/>
      <c r="L4266" s="340"/>
      <c r="M4266" s="340"/>
    </row>
    <row r="4267" spans="8:13">
      <c r="H4267" s="316"/>
      <c r="L4267" s="340"/>
      <c r="M4267" s="340"/>
    </row>
    <row r="4268" spans="8:13">
      <c r="H4268" s="316"/>
      <c r="L4268" s="340"/>
      <c r="M4268" s="340"/>
    </row>
    <row r="4269" spans="8:13">
      <c r="H4269" s="316"/>
      <c r="L4269" s="340"/>
      <c r="M4269" s="340"/>
    </row>
    <row r="4270" spans="8:13">
      <c r="H4270" s="316"/>
      <c r="L4270" s="340"/>
      <c r="M4270" s="340"/>
    </row>
    <row r="4271" spans="8:13">
      <c r="H4271" s="316"/>
      <c r="L4271" s="340"/>
      <c r="M4271" s="340"/>
    </row>
    <row r="4272" spans="8:13">
      <c r="H4272" s="316"/>
      <c r="L4272" s="340"/>
      <c r="M4272" s="340"/>
    </row>
    <row r="4273" spans="8:13">
      <c r="H4273" s="316"/>
      <c r="L4273" s="340"/>
      <c r="M4273" s="340"/>
    </row>
    <row r="4274" spans="8:13">
      <c r="H4274" s="316"/>
      <c r="L4274" s="340"/>
      <c r="M4274" s="340"/>
    </row>
    <row r="4275" spans="8:13">
      <c r="H4275" s="316"/>
      <c r="L4275" s="340"/>
      <c r="M4275" s="340"/>
    </row>
    <row r="4276" spans="8:13">
      <c r="H4276" s="316"/>
      <c r="L4276" s="340"/>
      <c r="M4276" s="340"/>
    </row>
    <row r="4277" spans="8:13">
      <c r="H4277" s="316"/>
      <c r="L4277" s="340"/>
      <c r="M4277" s="340"/>
    </row>
    <row r="4278" spans="8:13">
      <c r="H4278" s="316"/>
      <c r="L4278" s="340"/>
      <c r="M4278" s="340"/>
    </row>
    <row r="4279" spans="8:13">
      <c r="H4279" s="316"/>
      <c r="L4279" s="340"/>
      <c r="M4279" s="340"/>
    </row>
    <row r="4280" spans="8:13">
      <c r="H4280" s="316"/>
      <c r="L4280" s="340"/>
      <c r="M4280" s="340"/>
    </row>
    <row r="4281" spans="8:13">
      <c r="H4281" s="316"/>
      <c r="L4281" s="340"/>
      <c r="M4281" s="340"/>
    </row>
    <row r="4282" spans="8:13">
      <c r="H4282" s="316"/>
      <c r="L4282" s="340"/>
      <c r="M4282" s="340"/>
    </row>
    <row r="4283" spans="8:13">
      <c r="H4283" s="316"/>
      <c r="L4283" s="340"/>
      <c r="M4283" s="340"/>
    </row>
    <row r="4284" spans="8:13">
      <c r="H4284" s="316"/>
      <c r="L4284" s="340"/>
      <c r="M4284" s="340"/>
    </row>
    <row r="4285" spans="8:13">
      <c r="H4285" s="316"/>
      <c r="L4285" s="340"/>
      <c r="M4285" s="340"/>
    </row>
    <row r="4286" spans="8:13">
      <c r="H4286" s="316"/>
      <c r="L4286" s="340"/>
      <c r="M4286" s="340"/>
    </row>
    <row r="4287" spans="8:13">
      <c r="H4287" s="316"/>
      <c r="L4287" s="340"/>
      <c r="M4287" s="340"/>
    </row>
    <row r="4288" spans="8:13">
      <c r="H4288" s="316"/>
      <c r="L4288" s="340"/>
      <c r="M4288" s="340"/>
    </row>
    <row r="4289" spans="8:13">
      <c r="H4289" s="316"/>
      <c r="L4289" s="340"/>
      <c r="M4289" s="340"/>
    </row>
    <row r="4290" spans="8:13">
      <c r="H4290" s="316"/>
      <c r="L4290" s="340"/>
      <c r="M4290" s="340"/>
    </row>
    <row r="4291" spans="8:13">
      <c r="H4291" s="316"/>
      <c r="L4291" s="340"/>
      <c r="M4291" s="340"/>
    </row>
    <row r="4292" spans="8:13">
      <c r="H4292" s="316"/>
      <c r="L4292" s="340"/>
      <c r="M4292" s="340"/>
    </row>
    <row r="4293" spans="8:13">
      <c r="H4293" s="316"/>
      <c r="L4293" s="340"/>
      <c r="M4293" s="340"/>
    </row>
    <row r="4294" spans="8:13">
      <c r="H4294" s="316"/>
      <c r="L4294" s="340"/>
      <c r="M4294" s="340"/>
    </row>
    <row r="4295" spans="8:13">
      <c r="H4295" s="316"/>
      <c r="L4295" s="340"/>
      <c r="M4295" s="340"/>
    </row>
    <row r="4296" spans="8:13">
      <c r="H4296" s="316"/>
      <c r="L4296" s="340"/>
      <c r="M4296" s="340"/>
    </row>
    <row r="4297" spans="8:13">
      <c r="H4297" s="316"/>
      <c r="L4297" s="340"/>
      <c r="M4297" s="340"/>
    </row>
    <row r="4298" spans="8:13">
      <c r="H4298" s="316"/>
      <c r="L4298" s="340"/>
      <c r="M4298" s="340"/>
    </row>
    <row r="4299" spans="8:13">
      <c r="H4299" s="316"/>
      <c r="L4299" s="340"/>
      <c r="M4299" s="340"/>
    </row>
    <row r="4300" spans="8:13">
      <c r="H4300" s="316"/>
      <c r="L4300" s="340"/>
      <c r="M4300" s="340"/>
    </row>
    <row r="4301" spans="8:13">
      <c r="H4301" s="316"/>
      <c r="L4301" s="340"/>
      <c r="M4301" s="340"/>
    </row>
    <row r="4302" spans="8:13">
      <c r="H4302" s="316"/>
      <c r="L4302" s="340"/>
      <c r="M4302" s="340"/>
    </row>
    <row r="4303" spans="8:13">
      <c r="H4303" s="316"/>
      <c r="L4303" s="340"/>
      <c r="M4303" s="340"/>
    </row>
    <row r="4304" spans="8:13">
      <c r="H4304" s="316"/>
      <c r="L4304" s="340"/>
      <c r="M4304" s="340"/>
    </row>
    <row r="4305" spans="8:13">
      <c r="H4305" s="316"/>
      <c r="L4305" s="340"/>
      <c r="M4305" s="340"/>
    </row>
    <row r="4306" spans="8:13">
      <c r="H4306" s="316"/>
      <c r="L4306" s="340"/>
      <c r="M4306" s="340"/>
    </row>
    <row r="4307" spans="8:13">
      <c r="H4307" s="316"/>
      <c r="L4307" s="340"/>
      <c r="M4307" s="340"/>
    </row>
    <row r="4308" spans="8:13">
      <c r="H4308" s="316"/>
      <c r="L4308" s="340"/>
      <c r="M4308" s="340"/>
    </row>
    <row r="4309" spans="8:13">
      <c r="H4309" s="316"/>
      <c r="L4309" s="340"/>
      <c r="M4309" s="340"/>
    </row>
    <row r="4310" spans="8:13">
      <c r="H4310" s="316"/>
      <c r="L4310" s="340"/>
      <c r="M4310" s="340"/>
    </row>
    <row r="4311" spans="8:13">
      <c r="H4311" s="316"/>
      <c r="L4311" s="340"/>
      <c r="M4311" s="340"/>
    </row>
    <row r="4312" spans="8:13">
      <c r="H4312" s="316"/>
      <c r="L4312" s="340"/>
      <c r="M4312" s="340"/>
    </row>
    <row r="4313" spans="8:13">
      <c r="H4313" s="316"/>
      <c r="L4313" s="340"/>
      <c r="M4313" s="340"/>
    </row>
    <row r="4314" spans="8:13">
      <c r="H4314" s="316"/>
      <c r="L4314" s="340"/>
      <c r="M4314" s="340"/>
    </row>
    <row r="4315" spans="8:13">
      <c r="H4315" s="316"/>
      <c r="L4315" s="340"/>
      <c r="M4315" s="340"/>
    </row>
    <row r="4316" spans="8:13">
      <c r="H4316" s="316"/>
      <c r="L4316" s="340"/>
      <c r="M4316" s="340"/>
    </row>
    <row r="4317" spans="8:13">
      <c r="H4317" s="316"/>
      <c r="L4317" s="340"/>
      <c r="M4317" s="340"/>
    </row>
    <row r="4318" spans="8:13">
      <c r="H4318" s="316"/>
      <c r="L4318" s="340"/>
      <c r="M4318" s="340"/>
    </row>
    <row r="4319" spans="8:13">
      <c r="H4319" s="316"/>
      <c r="L4319" s="340"/>
      <c r="M4319" s="340"/>
    </row>
    <row r="4320" spans="8:13">
      <c r="H4320" s="316"/>
      <c r="L4320" s="340"/>
      <c r="M4320" s="340"/>
    </row>
    <row r="4321" spans="8:13">
      <c r="H4321" s="316"/>
      <c r="L4321" s="340"/>
      <c r="M4321" s="340"/>
    </row>
    <row r="4322" spans="8:13">
      <c r="H4322" s="316"/>
      <c r="L4322" s="340"/>
      <c r="M4322" s="340"/>
    </row>
    <row r="4323" spans="8:13">
      <c r="H4323" s="316"/>
      <c r="L4323" s="340"/>
      <c r="M4323" s="340"/>
    </row>
    <row r="4324" spans="8:13">
      <c r="H4324" s="316"/>
      <c r="L4324" s="340"/>
      <c r="M4324" s="340"/>
    </row>
    <row r="4325" spans="8:13">
      <c r="H4325" s="316"/>
      <c r="L4325" s="340"/>
      <c r="M4325" s="340"/>
    </row>
    <row r="4326" spans="8:13">
      <c r="H4326" s="316"/>
      <c r="L4326" s="340"/>
      <c r="M4326" s="340"/>
    </row>
    <row r="4327" spans="8:13">
      <c r="H4327" s="316"/>
      <c r="L4327" s="340"/>
      <c r="M4327" s="340"/>
    </row>
    <row r="4328" spans="8:13">
      <c r="H4328" s="316"/>
      <c r="L4328" s="340"/>
      <c r="M4328" s="340"/>
    </row>
    <row r="4329" spans="8:13">
      <c r="H4329" s="316"/>
      <c r="L4329" s="340"/>
      <c r="M4329" s="340"/>
    </row>
    <row r="4330" spans="8:13">
      <c r="H4330" s="316"/>
      <c r="L4330" s="340"/>
      <c r="M4330" s="340"/>
    </row>
    <row r="4331" spans="8:13">
      <c r="H4331" s="316"/>
      <c r="L4331" s="340"/>
      <c r="M4331" s="340"/>
    </row>
    <row r="4332" spans="8:13">
      <c r="H4332" s="316"/>
      <c r="L4332" s="340"/>
      <c r="M4332" s="340"/>
    </row>
    <row r="4333" spans="8:13">
      <c r="H4333" s="316"/>
      <c r="L4333" s="340"/>
      <c r="M4333" s="340"/>
    </row>
    <row r="4334" spans="8:13">
      <c r="H4334" s="316"/>
      <c r="L4334" s="340"/>
      <c r="M4334" s="340"/>
    </row>
    <row r="4335" spans="8:13">
      <c r="H4335" s="316"/>
      <c r="L4335" s="340"/>
      <c r="M4335" s="340"/>
    </row>
    <row r="4336" spans="8:13">
      <c r="H4336" s="316"/>
      <c r="L4336" s="340"/>
      <c r="M4336" s="340"/>
    </row>
    <row r="4337" spans="8:13">
      <c r="H4337" s="316"/>
      <c r="L4337" s="340"/>
      <c r="M4337" s="340"/>
    </row>
    <row r="4338" spans="8:13">
      <c r="H4338" s="316"/>
      <c r="L4338" s="340"/>
      <c r="M4338" s="340"/>
    </row>
    <row r="4339" spans="8:13">
      <c r="H4339" s="316"/>
      <c r="L4339" s="340"/>
      <c r="M4339" s="340"/>
    </row>
    <row r="4340" spans="8:13">
      <c r="H4340" s="316"/>
      <c r="L4340" s="340"/>
      <c r="M4340" s="340"/>
    </row>
    <row r="4341" spans="8:13">
      <c r="H4341" s="316"/>
      <c r="L4341" s="340"/>
      <c r="M4341" s="340"/>
    </row>
    <row r="4342" spans="8:13">
      <c r="H4342" s="316"/>
      <c r="L4342" s="340"/>
      <c r="M4342" s="340"/>
    </row>
    <row r="4343" spans="8:13">
      <c r="H4343" s="316"/>
      <c r="L4343" s="340"/>
      <c r="M4343" s="340"/>
    </row>
    <row r="4344" spans="8:13">
      <c r="H4344" s="316"/>
      <c r="L4344" s="340"/>
      <c r="M4344" s="340"/>
    </row>
    <row r="4345" spans="8:13">
      <c r="H4345" s="316"/>
      <c r="L4345" s="340"/>
      <c r="M4345" s="340"/>
    </row>
    <row r="4346" spans="8:13">
      <c r="H4346" s="316"/>
      <c r="L4346" s="340"/>
      <c r="M4346" s="340"/>
    </row>
    <row r="4347" spans="8:13">
      <c r="H4347" s="316"/>
      <c r="L4347" s="340"/>
      <c r="M4347" s="340"/>
    </row>
    <row r="4348" spans="8:13">
      <c r="H4348" s="316"/>
      <c r="L4348" s="340"/>
      <c r="M4348" s="340"/>
    </row>
    <row r="4349" spans="8:13">
      <c r="H4349" s="316"/>
      <c r="L4349" s="340"/>
      <c r="M4349" s="340"/>
    </row>
    <row r="4350" spans="8:13">
      <c r="H4350" s="316"/>
      <c r="L4350" s="340"/>
      <c r="M4350" s="340"/>
    </row>
    <row r="4351" spans="8:13">
      <c r="H4351" s="316"/>
      <c r="L4351" s="340"/>
      <c r="M4351" s="340"/>
    </row>
    <row r="4352" spans="8:13">
      <c r="H4352" s="316"/>
      <c r="L4352" s="340"/>
      <c r="M4352" s="340"/>
    </row>
    <row r="4353" spans="8:13">
      <c r="H4353" s="316"/>
      <c r="L4353" s="340"/>
      <c r="M4353" s="340"/>
    </row>
    <row r="4354" spans="8:13">
      <c r="H4354" s="316"/>
      <c r="L4354" s="340"/>
      <c r="M4354" s="340"/>
    </row>
    <row r="4355" spans="8:13">
      <c r="H4355" s="316"/>
      <c r="L4355" s="340"/>
      <c r="M4355" s="340"/>
    </row>
    <row r="4356" spans="8:13">
      <c r="H4356" s="316"/>
      <c r="L4356" s="340"/>
      <c r="M4356" s="340"/>
    </row>
    <row r="4357" spans="8:13">
      <c r="H4357" s="316"/>
      <c r="L4357" s="340"/>
      <c r="M4357" s="340"/>
    </row>
    <row r="4358" spans="8:13">
      <c r="H4358" s="316"/>
      <c r="L4358" s="340"/>
      <c r="M4358" s="340"/>
    </row>
    <row r="4359" spans="8:13">
      <c r="H4359" s="316"/>
      <c r="L4359" s="340"/>
      <c r="M4359" s="340"/>
    </row>
    <row r="4360" spans="8:13">
      <c r="H4360" s="316"/>
      <c r="L4360" s="340"/>
      <c r="M4360" s="340"/>
    </row>
    <row r="4361" spans="8:13">
      <c r="H4361" s="316"/>
      <c r="L4361" s="340"/>
      <c r="M4361" s="340"/>
    </row>
    <row r="4362" spans="8:13">
      <c r="H4362" s="316"/>
      <c r="L4362" s="340"/>
      <c r="M4362" s="340"/>
    </row>
    <row r="4363" spans="8:13">
      <c r="H4363" s="316"/>
      <c r="L4363" s="340"/>
      <c r="M4363" s="340"/>
    </row>
    <row r="4364" spans="8:13">
      <c r="H4364" s="316"/>
      <c r="L4364" s="340"/>
      <c r="M4364" s="340"/>
    </row>
    <row r="4365" spans="8:13">
      <c r="H4365" s="316"/>
      <c r="L4365" s="340"/>
      <c r="M4365" s="340"/>
    </row>
    <row r="4366" spans="8:13">
      <c r="H4366" s="316"/>
      <c r="L4366" s="340"/>
      <c r="M4366" s="340"/>
    </row>
    <row r="4367" spans="8:13">
      <c r="H4367" s="316"/>
      <c r="L4367" s="340"/>
      <c r="M4367" s="340"/>
    </row>
    <row r="4368" spans="8:13">
      <c r="H4368" s="316"/>
      <c r="L4368" s="340"/>
      <c r="M4368" s="340"/>
    </row>
    <row r="4369" spans="8:13">
      <c r="H4369" s="316"/>
      <c r="L4369" s="340"/>
      <c r="M4369" s="340"/>
    </row>
    <row r="4370" spans="8:13">
      <c r="H4370" s="316"/>
      <c r="L4370" s="340"/>
      <c r="M4370" s="340"/>
    </row>
    <row r="4371" spans="8:13">
      <c r="H4371" s="316"/>
      <c r="L4371" s="340"/>
      <c r="M4371" s="340"/>
    </row>
    <row r="4372" spans="8:13">
      <c r="H4372" s="316"/>
      <c r="L4372" s="340"/>
      <c r="M4372" s="340"/>
    </row>
    <row r="4373" spans="8:13">
      <c r="H4373" s="316"/>
      <c r="L4373" s="340"/>
      <c r="M4373" s="340"/>
    </row>
    <row r="4374" spans="8:13">
      <c r="H4374" s="316"/>
      <c r="L4374" s="340"/>
      <c r="M4374" s="340"/>
    </row>
    <row r="4375" spans="8:13">
      <c r="H4375" s="316"/>
      <c r="L4375" s="340"/>
      <c r="M4375" s="340"/>
    </row>
    <row r="4376" spans="8:13">
      <c r="H4376" s="316"/>
      <c r="L4376" s="340"/>
      <c r="M4376" s="340"/>
    </row>
    <row r="4377" spans="8:13">
      <c r="H4377" s="316"/>
      <c r="L4377" s="340"/>
      <c r="M4377" s="340"/>
    </row>
    <row r="4378" spans="8:13">
      <c r="H4378" s="316"/>
      <c r="L4378" s="340"/>
      <c r="M4378" s="340"/>
    </row>
    <row r="4379" spans="8:13">
      <c r="H4379" s="316"/>
      <c r="L4379" s="340"/>
      <c r="M4379" s="340"/>
    </row>
    <row r="4380" spans="8:13">
      <c r="H4380" s="316"/>
      <c r="L4380" s="340"/>
      <c r="M4380" s="340"/>
    </row>
    <row r="4381" spans="8:13">
      <c r="H4381" s="316"/>
      <c r="L4381" s="340"/>
      <c r="M4381" s="340"/>
    </row>
    <row r="4382" spans="8:13">
      <c r="H4382" s="316"/>
      <c r="L4382" s="340"/>
      <c r="M4382" s="340"/>
    </row>
    <row r="4383" spans="8:13">
      <c r="H4383" s="316"/>
      <c r="L4383" s="340"/>
      <c r="M4383" s="340"/>
    </row>
    <row r="4384" spans="8:13">
      <c r="H4384" s="316"/>
      <c r="L4384" s="340"/>
      <c r="M4384" s="340"/>
    </row>
    <row r="4385" spans="8:13">
      <c r="H4385" s="316"/>
      <c r="L4385" s="340"/>
      <c r="M4385" s="340"/>
    </row>
    <row r="4386" spans="8:13">
      <c r="H4386" s="316"/>
      <c r="L4386" s="340"/>
      <c r="M4386" s="340"/>
    </row>
    <row r="4387" spans="8:13">
      <c r="H4387" s="316"/>
      <c r="L4387" s="340"/>
      <c r="M4387" s="340"/>
    </row>
    <row r="4388" spans="8:13">
      <c r="H4388" s="316"/>
      <c r="L4388" s="340"/>
      <c r="M4388" s="340"/>
    </row>
    <row r="4389" spans="8:13">
      <c r="H4389" s="316"/>
      <c r="L4389" s="340"/>
      <c r="M4389" s="340"/>
    </row>
    <row r="4390" spans="8:13">
      <c r="H4390" s="316"/>
      <c r="L4390" s="340"/>
      <c r="M4390" s="340"/>
    </row>
    <row r="4391" spans="8:13">
      <c r="H4391" s="316"/>
      <c r="L4391" s="340"/>
      <c r="M4391" s="340"/>
    </row>
    <row r="4392" spans="8:13">
      <c r="H4392" s="316"/>
      <c r="L4392" s="340"/>
      <c r="M4392" s="340"/>
    </row>
    <row r="4393" spans="8:13">
      <c r="H4393" s="316"/>
      <c r="L4393" s="340"/>
      <c r="M4393" s="340"/>
    </row>
    <row r="4394" spans="8:13">
      <c r="H4394" s="316"/>
      <c r="L4394" s="340"/>
      <c r="M4394" s="340"/>
    </row>
    <row r="4395" spans="8:13">
      <c r="H4395" s="316"/>
      <c r="L4395" s="340"/>
      <c r="M4395" s="340"/>
    </row>
    <row r="4396" spans="8:13">
      <c r="H4396" s="316"/>
      <c r="L4396" s="340"/>
      <c r="M4396" s="340"/>
    </row>
    <row r="4397" spans="8:13">
      <c r="H4397" s="316"/>
      <c r="L4397" s="340"/>
      <c r="M4397" s="340"/>
    </row>
    <row r="4398" spans="8:13">
      <c r="H4398" s="316"/>
      <c r="L4398" s="340"/>
      <c r="M4398" s="340"/>
    </row>
    <row r="4399" spans="8:13">
      <c r="H4399" s="316"/>
      <c r="L4399" s="340"/>
      <c r="M4399" s="340"/>
    </row>
    <row r="4400" spans="8:13">
      <c r="H4400" s="316"/>
      <c r="L4400" s="340"/>
      <c r="M4400" s="340"/>
    </row>
    <row r="4401" spans="8:13">
      <c r="H4401" s="316"/>
      <c r="L4401" s="340"/>
      <c r="M4401" s="340"/>
    </row>
    <row r="4402" spans="8:13">
      <c r="H4402" s="316"/>
      <c r="L4402" s="340"/>
      <c r="M4402" s="340"/>
    </row>
    <row r="4403" spans="8:13">
      <c r="H4403" s="316"/>
      <c r="L4403" s="340"/>
      <c r="M4403" s="340"/>
    </row>
    <row r="4404" spans="8:13">
      <c r="H4404" s="316"/>
      <c r="L4404" s="340"/>
      <c r="M4404" s="340"/>
    </row>
    <row r="4405" spans="8:13">
      <c r="H4405" s="316"/>
      <c r="L4405" s="340"/>
      <c r="M4405" s="340"/>
    </row>
    <row r="4406" spans="8:13">
      <c r="H4406" s="316"/>
      <c r="L4406" s="340"/>
      <c r="M4406" s="340"/>
    </row>
    <row r="4407" spans="8:13">
      <c r="H4407" s="316"/>
      <c r="L4407" s="340"/>
      <c r="M4407" s="340"/>
    </row>
    <row r="4408" spans="8:13">
      <c r="H4408" s="316"/>
      <c r="L4408" s="340"/>
      <c r="M4408" s="340"/>
    </row>
    <row r="4409" spans="8:13">
      <c r="H4409" s="316"/>
      <c r="L4409" s="340"/>
      <c r="M4409" s="340"/>
    </row>
    <row r="4410" spans="8:13">
      <c r="H4410" s="316"/>
      <c r="L4410" s="340"/>
      <c r="M4410" s="340"/>
    </row>
    <row r="4411" spans="8:13">
      <c r="H4411" s="316"/>
      <c r="L4411" s="340"/>
      <c r="M4411" s="340"/>
    </row>
    <row r="4412" spans="8:13">
      <c r="H4412" s="316"/>
      <c r="L4412" s="340"/>
      <c r="M4412" s="340"/>
    </row>
    <row r="4413" spans="8:13">
      <c r="H4413" s="316"/>
      <c r="L4413" s="340"/>
      <c r="M4413" s="340"/>
    </row>
    <row r="4414" spans="8:13">
      <c r="H4414" s="316"/>
      <c r="L4414" s="340"/>
      <c r="M4414" s="340"/>
    </row>
    <row r="4415" spans="8:13">
      <c r="H4415" s="316"/>
      <c r="L4415" s="340"/>
      <c r="M4415" s="340"/>
    </row>
    <row r="4416" spans="8:13">
      <c r="H4416" s="316"/>
      <c r="L4416" s="340"/>
      <c r="M4416" s="340"/>
    </row>
    <row r="4417" spans="8:13">
      <c r="H4417" s="316"/>
      <c r="L4417" s="340"/>
      <c r="M4417" s="340"/>
    </row>
    <row r="4418" spans="8:13">
      <c r="H4418" s="316"/>
      <c r="L4418" s="340"/>
      <c r="M4418" s="340"/>
    </row>
    <row r="4419" spans="8:13">
      <c r="H4419" s="316"/>
      <c r="L4419" s="340"/>
      <c r="M4419" s="340"/>
    </row>
    <row r="4420" spans="8:13">
      <c r="H4420" s="316"/>
      <c r="L4420" s="340"/>
      <c r="M4420" s="340"/>
    </row>
    <row r="4421" spans="8:13">
      <c r="H4421" s="316"/>
      <c r="L4421" s="340"/>
      <c r="M4421" s="340"/>
    </row>
    <row r="4422" spans="8:13">
      <c r="H4422" s="316"/>
      <c r="L4422" s="340"/>
      <c r="M4422" s="340"/>
    </row>
    <row r="4423" spans="8:13">
      <c r="H4423" s="316"/>
      <c r="L4423" s="340"/>
      <c r="M4423" s="340"/>
    </row>
    <row r="4424" spans="8:13">
      <c r="H4424" s="316"/>
      <c r="L4424" s="340"/>
      <c r="M4424" s="340"/>
    </row>
    <row r="4425" spans="8:13">
      <c r="H4425" s="316"/>
      <c r="L4425" s="340"/>
      <c r="M4425" s="340"/>
    </row>
    <row r="4426" spans="8:13">
      <c r="H4426" s="316"/>
      <c r="L4426" s="340"/>
      <c r="M4426" s="340"/>
    </row>
    <row r="4427" spans="8:13">
      <c r="H4427" s="316"/>
      <c r="L4427" s="340"/>
      <c r="M4427" s="340"/>
    </row>
    <row r="4428" spans="8:13">
      <c r="H4428" s="316"/>
      <c r="L4428" s="340"/>
      <c r="M4428" s="340"/>
    </row>
    <row r="4429" spans="8:13">
      <c r="H4429" s="316"/>
      <c r="L4429" s="340"/>
      <c r="M4429" s="340"/>
    </row>
    <row r="4430" spans="8:13">
      <c r="H4430" s="316"/>
      <c r="L4430" s="340"/>
      <c r="M4430" s="340"/>
    </row>
    <row r="4431" spans="8:13">
      <c r="H4431" s="316"/>
      <c r="L4431" s="340"/>
      <c r="M4431" s="340"/>
    </row>
    <row r="4432" spans="8:13">
      <c r="H4432" s="316"/>
      <c r="L4432" s="340"/>
      <c r="M4432" s="340"/>
    </row>
    <row r="4433" spans="8:13">
      <c r="H4433" s="316"/>
      <c r="L4433" s="340"/>
      <c r="M4433" s="340"/>
    </row>
    <row r="4434" spans="8:13">
      <c r="H4434" s="316"/>
      <c r="L4434" s="340"/>
      <c r="M4434" s="340"/>
    </row>
    <row r="4435" spans="8:13">
      <c r="H4435" s="316"/>
      <c r="L4435" s="340"/>
      <c r="M4435" s="340"/>
    </row>
    <row r="4436" spans="8:13">
      <c r="H4436" s="316"/>
      <c r="L4436" s="340"/>
      <c r="M4436" s="340"/>
    </row>
    <row r="4437" spans="8:13">
      <c r="H4437" s="316"/>
      <c r="L4437" s="340"/>
      <c r="M4437" s="340"/>
    </row>
    <row r="4438" spans="8:13">
      <c r="H4438" s="316"/>
      <c r="L4438" s="340"/>
      <c r="M4438" s="340"/>
    </row>
    <row r="4439" spans="8:13">
      <c r="H4439" s="316"/>
      <c r="L4439" s="340"/>
      <c r="M4439" s="340"/>
    </row>
    <row r="4440" spans="8:13">
      <c r="H4440" s="316"/>
      <c r="L4440" s="340"/>
      <c r="M4440" s="340"/>
    </row>
    <row r="4441" spans="8:13">
      <c r="H4441" s="316"/>
      <c r="L4441" s="340"/>
      <c r="M4441" s="340"/>
    </row>
    <row r="4442" spans="8:13">
      <c r="H4442" s="316"/>
      <c r="L4442" s="340"/>
      <c r="M4442" s="340"/>
    </row>
    <row r="4443" spans="8:13">
      <c r="H4443" s="316"/>
      <c r="L4443" s="340"/>
      <c r="M4443" s="340"/>
    </row>
    <row r="4444" spans="8:13">
      <c r="H4444" s="316"/>
      <c r="L4444" s="340"/>
      <c r="M4444" s="340"/>
    </row>
    <row r="4445" spans="8:13">
      <c r="H4445" s="316"/>
      <c r="L4445" s="340"/>
      <c r="M4445" s="340"/>
    </row>
    <row r="4446" spans="8:13">
      <c r="H4446" s="316"/>
      <c r="L4446" s="340"/>
      <c r="M4446" s="340"/>
    </row>
    <row r="4447" spans="8:13">
      <c r="H4447" s="316"/>
      <c r="L4447" s="340"/>
      <c r="M4447" s="340"/>
    </row>
    <row r="4448" spans="8:13">
      <c r="H4448" s="316"/>
      <c r="L4448" s="340"/>
      <c r="M4448" s="340"/>
    </row>
    <row r="4449" spans="8:13">
      <c r="H4449" s="316"/>
      <c r="L4449" s="340"/>
      <c r="M4449" s="340"/>
    </row>
    <row r="4450" spans="8:13">
      <c r="H4450" s="316"/>
      <c r="L4450" s="340"/>
      <c r="M4450" s="340"/>
    </row>
    <row r="4451" spans="8:13">
      <c r="H4451" s="316"/>
      <c r="L4451" s="340"/>
      <c r="M4451" s="340"/>
    </row>
    <row r="4452" spans="8:13">
      <c r="H4452" s="316"/>
      <c r="L4452" s="340"/>
      <c r="M4452" s="340"/>
    </row>
    <row r="4453" spans="8:13">
      <c r="H4453" s="316"/>
      <c r="L4453" s="340"/>
      <c r="M4453" s="340"/>
    </row>
    <row r="4454" spans="8:13">
      <c r="H4454" s="316"/>
      <c r="L4454" s="340"/>
      <c r="M4454" s="340"/>
    </row>
    <row r="4455" spans="8:13">
      <c r="H4455" s="316"/>
      <c r="L4455" s="340"/>
      <c r="M4455" s="340"/>
    </row>
    <row r="4456" spans="8:13">
      <c r="H4456" s="316"/>
      <c r="L4456" s="340"/>
      <c r="M4456" s="340"/>
    </row>
    <row r="4457" spans="8:13">
      <c r="H4457" s="316"/>
      <c r="L4457" s="340"/>
      <c r="M4457" s="340"/>
    </row>
    <row r="4458" spans="8:13">
      <c r="H4458" s="316"/>
      <c r="L4458" s="340"/>
      <c r="M4458" s="340"/>
    </row>
    <row r="4459" spans="8:13">
      <c r="H4459" s="316"/>
      <c r="L4459" s="340"/>
      <c r="M4459" s="340"/>
    </row>
    <row r="4460" spans="8:13">
      <c r="H4460" s="316"/>
      <c r="L4460" s="340"/>
      <c r="M4460" s="340"/>
    </row>
    <row r="4461" spans="8:13">
      <c r="H4461" s="316"/>
      <c r="L4461" s="340"/>
      <c r="M4461" s="340"/>
    </row>
    <row r="4462" spans="8:13">
      <c r="H4462" s="316"/>
      <c r="L4462" s="340"/>
      <c r="M4462" s="340"/>
    </row>
    <row r="4463" spans="8:13">
      <c r="H4463" s="316"/>
      <c r="L4463" s="340"/>
      <c r="M4463" s="340"/>
    </row>
    <row r="4464" spans="8:13">
      <c r="H4464" s="316"/>
      <c r="L4464" s="340"/>
      <c r="M4464" s="340"/>
    </row>
    <row r="4465" spans="8:13">
      <c r="H4465" s="316"/>
      <c r="L4465" s="340"/>
      <c r="M4465" s="340"/>
    </row>
    <row r="4466" spans="8:13">
      <c r="H4466" s="316"/>
      <c r="L4466" s="340"/>
      <c r="M4466" s="340"/>
    </row>
    <row r="4467" spans="8:13">
      <c r="H4467" s="316"/>
      <c r="L4467" s="340"/>
      <c r="M4467" s="340"/>
    </row>
    <row r="4468" spans="8:13">
      <c r="H4468" s="316"/>
      <c r="L4468" s="340"/>
      <c r="M4468" s="340"/>
    </row>
    <row r="4469" spans="8:13">
      <c r="H4469" s="316"/>
      <c r="L4469" s="340"/>
      <c r="M4469" s="340"/>
    </row>
    <row r="4470" spans="8:13">
      <c r="H4470" s="316"/>
      <c r="L4470" s="340"/>
      <c r="M4470" s="340"/>
    </row>
    <row r="4471" spans="8:13">
      <c r="H4471" s="316"/>
      <c r="L4471" s="340"/>
      <c r="M4471" s="340"/>
    </row>
    <row r="4472" spans="8:13">
      <c r="H4472" s="316"/>
      <c r="L4472" s="340"/>
      <c r="M4472" s="340"/>
    </row>
    <row r="4473" spans="8:13">
      <c r="H4473" s="316"/>
      <c r="L4473" s="340"/>
      <c r="M4473" s="340"/>
    </row>
    <row r="4474" spans="8:13">
      <c r="H4474" s="316"/>
      <c r="L4474" s="340"/>
      <c r="M4474" s="340"/>
    </row>
    <row r="4475" spans="8:13">
      <c r="H4475" s="316"/>
      <c r="L4475" s="340"/>
      <c r="M4475" s="340"/>
    </row>
    <row r="4476" spans="8:13">
      <c r="H4476" s="316"/>
      <c r="L4476" s="340"/>
      <c r="M4476" s="340"/>
    </row>
    <row r="4477" spans="8:13">
      <c r="H4477" s="316"/>
      <c r="L4477" s="340"/>
      <c r="M4477" s="340"/>
    </row>
    <row r="4478" spans="8:13">
      <c r="H4478" s="316"/>
      <c r="L4478" s="340"/>
      <c r="M4478" s="340"/>
    </row>
    <row r="4479" spans="8:13">
      <c r="H4479" s="316"/>
      <c r="L4479" s="340"/>
      <c r="M4479" s="340"/>
    </row>
    <row r="4480" spans="8:13">
      <c r="H4480" s="316"/>
      <c r="L4480" s="340"/>
      <c r="M4480" s="340"/>
    </row>
    <row r="4481" spans="8:13">
      <c r="H4481" s="316"/>
      <c r="L4481" s="340"/>
      <c r="M4481" s="340"/>
    </row>
    <row r="4482" spans="8:13">
      <c r="H4482" s="316"/>
      <c r="L4482" s="340"/>
      <c r="M4482" s="340"/>
    </row>
    <row r="4483" spans="8:13">
      <c r="H4483" s="316"/>
      <c r="L4483" s="340"/>
      <c r="M4483" s="340"/>
    </row>
    <row r="4484" spans="8:13">
      <c r="H4484" s="316"/>
      <c r="L4484" s="340"/>
      <c r="M4484" s="340"/>
    </row>
    <row r="4485" spans="8:13">
      <c r="H4485" s="316"/>
      <c r="L4485" s="340"/>
      <c r="M4485" s="340"/>
    </row>
    <row r="4486" spans="8:13">
      <c r="H4486" s="316"/>
      <c r="L4486" s="340"/>
      <c r="M4486" s="340"/>
    </row>
    <row r="4487" spans="8:13">
      <c r="H4487" s="316"/>
      <c r="L4487" s="340"/>
      <c r="M4487" s="340"/>
    </row>
    <row r="4488" spans="8:13">
      <c r="H4488" s="316"/>
      <c r="L4488" s="340"/>
      <c r="M4488" s="340"/>
    </row>
    <row r="4489" spans="8:13">
      <c r="H4489" s="316"/>
      <c r="L4489" s="340"/>
      <c r="M4489" s="340"/>
    </row>
    <row r="4490" spans="8:13">
      <c r="H4490" s="316"/>
      <c r="L4490" s="340"/>
      <c r="M4490" s="340"/>
    </row>
    <row r="4491" spans="8:13">
      <c r="H4491" s="316"/>
      <c r="L4491" s="340"/>
      <c r="M4491" s="340"/>
    </row>
    <row r="4492" spans="8:13">
      <c r="H4492" s="316"/>
      <c r="L4492" s="340"/>
      <c r="M4492" s="340"/>
    </row>
    <row r="4493" spans="8:13">
      <c r="H4493" s="316"/>
      <c r="L4493" s="340"/>
      <c r="M4493" s="340"/>
    </row>
    <row r="4494" spans="8:13">
      <c r="H4494" s="316"/>
      <c r="L4494" s="340"/>
      <c r="M4494" s="340"/>
    </row>
    <row r="4495" spans="8:13">
      <c r="H4495" s="316"/>
      <c r="L4495" s="340"/>
      <c r="M4495" s="340"/>
    </row>
    <row r="4496" spans="8:13">
      <c r="H4496" s="316"/>
      <c r="L4496" s="340"/>
      <c r="M4496" s="340"/>
    </row>
    <row r="4497" spans="8:13">
      <c r="H4497" s="316"/>
      <c r="L4497" s="340"/>
      <c r="M4497" s="340"/>
    </row>
    <row r="4498" spans="8:13">
      <c r="H4498" s="316"/>
      <c r="L4498" s="340"/>
      <c r="M4498" s="340"/>
    </row>
    <row r="4499" spans="8:13">
      <c r="H4499" s="316"/>
      <c r="L4499" s="340"/>
      <c r="M4499" s="340"/>
    </row>
    <row r="4500" spans="8:13">
      <c r="H4500" s="316"/>
      <c r="L4500" s="340"/>
      <c r="M4500" s="340"/>
    </row>
    <row r="4501" spans="8:13">
      <c r="H4501" s="316"/>
      <c r="L4501" s="340"/>
      <c r="M4501" s="340"/>
    </row>
    <row r="4502" spans="8:13">
      <c r="H4502" s="316"/>
      <c r="L4502" s="340"/>
      <c r="M4502" s="340"/>
    </row>
    <row r="4503" spans="8:13">
      <c r="H4503" s="316"/>
      <c r="L4503" s="340"/>
      <c r="M4503" s="340"/>
    </row>
    <row r="4504" spans="8:13">
      <c r="H4504" s="316"/>
      <c r="L4504" s="340"/>
      <c r="M4504" s="340"/>
    </row>
    <row r="4505" spans="8:13">
      <c r="H4505" s="316"/>
      <c r="L4505" s="340"/>
      <c r="M4505" s="340"/>
    </row>
    <row r="4506" spans="8:13">
      <c r="H4506" s="316"/>
      <c r="L4506" s="340"/>
      <c r="M4506" s="340"/>
    </row>
    <row r="4507" spans="8:13">
      <c r="H4507" s="316"/>
      <c r="L4507" s="340"/>
      <c r="M4507" s="340"/>
    </row>
    <row r="4508" spans="8:13">
      <c r="H4508" s="316"/>
      <c r="L4508" s="340"/>
      <c r="M4508" s="340"/>
    </row>
    <row r="4509" spans="8:13">
      <c r="H4509" s="316"/>
      <c r="L4509" s="340"/>
      <c r="M4509" s="340"/>
    </row>
    <row r="4510" spans="8:13">
      <c r="H4510" s="316"/>
      <c r="L4510" s="340"/>
      <c r="M4510" s="340"/>
    </row>
    <row r="4511" spans="8:13">
      <c r="H4511" s="316"/>
      <c r="L4511" s="340"/>
      <c r="M4511" s="340"/>
    </row>
    <row r="4512" spans="8:13">
      <c r="H4512" s="316"/>
      <c r="L4512" s="340"/>
      <c r="M4512" s="340"/>
    </row>
    <row r="4513" spans="8:13">
      <c r="H4513" s="316"/>
      <c r="L4513" s="340"/>
      <c r="M4513" s="340"/>
    </row>
    <row r="4514" spans="8:13">
      <c r="H4514" s="316"/>
      <c r="L4514" s="340"/>
      <c r="M4514" s="340"/>
    </row>
    <row r="4515" spans="8:13">
      <c r="H4515" s="316"/>
      <c r="L4515" s="340"/>
      <c r="M4515" s="340"/>
    </row>
    <row r="4516" spans="8:13">
      <c r="H4516" s="316"/>
      <c r="L4516" s="340"/>
      <c r="M4516" s="340"/>
    </row>
    <row r="4517" spans="8:13">
      <c r="H4517" s="316"/>
      <c r="L4517" s="340"/>
      <c r="M4517" s="340"/>
    </row>
    <row r="4518" spans="8:13">
      <c r="H4518" s="316"/>
      <c r="L4518" s="340"/>
      <c r="M4518" s="340"/>
    </row>
    <row r="4519" spans="8:13">
      <c r="H4519" s="316"/>
      <c r="L4519" s="340"/>
      <c r="M4519" s="340"/>
    </row>
    <row r="4520" spans="8:13">
      <c r="H4520" s="316"/>
      <c r="L4520" s="340"/>
      <c r="M4520" s="340"/>
    </row>
    <row r="4521" spans="8:13">
      <c r="H4521" s="316"/>
      <c r="L4521" s="340"/>
      <c r="M4521" s="340"/>
    </row>
    <row r="4522" spans="8:13">
      <c r="H4522" s="316"/>
      <c r="L4522" s="340"/>
      <c r="M4522" s="340"/>
    </row>
    <row r="4523" spans="8:13">
      <c r="H4523" s="316"/>
      <c r="L4523" s="340"/>
      <c r="M4523" s="340"/>
    </row>
    <row r="4524" spans="8:13">
      <c r="H4524" s="316"/>
      <c r="L4524" s="340"/>
      <c r="M4524" s="340"/>
    </row>
    <row r="4525" spans="8:13">
      <c r="H4525" s="316"/>
      <c r="L4525" s="340"/>
      <c r="M4525" s="340"/>
    </row>
    <row r="4526" spans="8:13">
      <c r="H4526" s="316"/>
      <c r="L4526" s="340"/>
      <c r="M4526" s="340"/>
    </row>
    <row r="4527" spans="8:13">
      <c r="H4527" s="316"/>
      <c r="L4527" s="340"/>
      <c r="M4527" s="340"/>
    </row>
    <row r="4528" spans="8:13">
      <c r="H4528" s="316"/>
      <c r="L4528" s="340"/>
      <c r="M4528" s="340"/>
    </row>
    <row r="4529" spans="8:13">
      <c r="H4529" s="316"/>
      <c r="L4529" s="340"/>
      <c r="M4529" s="340"/>
    </row>
    <row r="4530" spans="8:13">
      <c r="H4530" s="316"/>
      <c r="L4530" s="340"/>
      <c r="M4530" s="340"/>
    </row>
    <row r="4531" spans="8:13">
      <c r="H4531" s="316"/>
      <c r="L4531" s="340"/>
      <c r="M4531" s="340"/>
    </row>
    <row r="4532" spans="8:13">
      <c r="H4532" s="316"/>
      <c r="L4532" s="340"/>
      <c r="M4532" s="340"/>
    </row>
    <row r="4533" spans="8:13">
      <c r="H4533" s="316"/>
      <c r="L4533" s="340"/>
      <c r="M4533" s="340"/>
    </row>
    <row r="4534" spans="8:13">
      <c r="H4534" s="316"/>
      <c r="L4534" s="340"/>
      <c r="M4534" s="340"/>
    </row>
    <row r="4535" spans="8:13">
      <c r="H4535" s="316"/>
      <c r="L4535" s="340"/>
      <c r="M4535" s="340"/>
    </row>
    <row r="4536" spans="8:13">
      <c r="H4536" s="316"/>
      <c r="L4536" s="340"/>
      <c r="M4536" s="340"/>
    </row>
    <row r="4537" spans="8:13">
      <c r="H4537" s="316"/>
      <c r="L4537" s="340"/>
      <c r="M4537" s="340"/>
    </row>
    <row r="4538" spans="8:13">
      <c r="H4538" s="316"/>
      <c r="L4538" s="340"/>
      <c r="M4538" s="340"/>
    </row>
    <row r="4539" spans="8:13">
      <c r="H4539" s="316"/>
      <c r="L4539" s="340"/>
      <c r="M4539" s="340"/>
    </row>
    <row r="4540" spans="8:13">
      <c r="H4540" s="316"/>
      <c r="L4540" s="340"/>
      <c r="M4540" s="340"/>
    </row>
    <row r="4541" spans="8:13">
      <c r="H4541" s="316"/>
      <c r="L4541" s="340"/>
      <c r="M4541" s="340"/>
    </row>
    <row r="4542" spans="8:13">
      <c r="H4542" s="316"/>
      <c r="L4542" s="340"/>
      <c r="M4542" s="340"/>
    </row>
    <row r="4543" spans="8:13">
      <c r="H4543" s="316"/>
      <c r="L4543" s="340"/>
      <c r="M4543" s="340"/>
    </row>
    <row r="4544" spans="8:13">
      <c r="H4544" s="316"/>
      <c r="L4544" s="340"/>
      <c r="M4544" s="340"/>
    </row>
    <row r="4545" spans="8:13">
      <c r="H4545" s="316"/>
      <c r="L4545" s="340"/>
      <c r="M4545" s="340"/>
    </row>
    <row r="4546" spans="8:13">
      <c r="H4546" s="316"/>
      <c r="L4546" s="340"/>
      <c r="M4546" s="340"/>
    </row>
    <row r="4547" spans="8:13">
      <c r="H4547" s="316"/>
      <c r="L4547" s="340"/>
      <c r="M4547" s="340"/>
    </row>
    <row r="4548" spans="8:13">
      <c r="H4548" s="316"/>
      <c r="L4548" s="340"/>
      <c r="M4548" s="340"/>
    </row>
    <row r="4549" spans="8:13">
      <c r="H4549" s="316"/>
      <c r="L4549" s="340"/>
      <c r="M4549" s="340"/>
    </row>
    <row r="4550" spans="8:13">
      <c r="H4550" s="316"/>
      <c r="L4550" s="340"/>
      <c r="M4550" s="340"/>
    </row>
    <row r="4551" spans="8:13">
      <c r="H4551" s="316"/>
      <c r="L4551" s="340"/>
      <c r="M4551" s="340"/>
    </row>
    <row r="4552" spans="8:13">
      <c r="H4552" s="316"/>
      <c r="L4552" s="340"/>
      <c r="M4552" s="340"/>
    </row>
    <row r="4553" spans="8:13">
      <c r="H4553" s="316"/>
      <c r="L4553" s="340"/>
      <c r="M4553" s="340"/>
    </row>
    <row r="4554" spans="8:13">
      <c r="H4554" s="316"/>
      <c r="L4554" s="340"/>
      <c r="M4554" s="340"/>
    </row>
    <row r="4555" spans="8:13">
      <c r="H4555" s="316"/>
      <c r="L4555" s="340"/>
      <c r="M4555" s="340"/>
    </row>
    <row r="4556" spans="8:13">
      <c r="H4556" s="316"/>
      <c r="L4556" s="340"/>
      <c r="M4556" s="340"/>
    </row>
    <row r="4557" spans="8:13">
      <c r="H4557" s="316"/>
      <c r="L4557" s="340"/>
      <c r="M4557" s="340"/>
    </row>
    <row r="4558" spans="8:13">
      <c r="H4558" s="316"/>
      <c r="L4558" s="340"/>
      <c r="M4558" s="340"/>
    </row>
    <row r="4559" spans="8:13">
      <c r="H4559" s="316"/>
      <c r="L4559" s="340"/>
      <c r="M4559" s="340"/>
    </row>
    <row r="4560" spans="8:13">
      <c r="H4560" s="316"/>
      <c r="L4560" s="340"/>
      <c r="M4560" s="340"/>
    </row>
    <row r="4561" spans="8:13">
      <c r="H4561" s="316"/>
      <c r="L4561" s="340"/>
      <c r="M4561" s="340"/>
    </row>
    <row r="4562" spans="8:13">
      <c r="H4562" s="316"/>
      <c r="L4562" s="340"/>
      <c r="M4562" s="340"/>
    </row>
    <row r="4563" spans="8:13">
      <c r="H4563" s="316"/>
      <c r="L4563" s="340"/>
      <c r="M4563" s="340"/>
    </row>
    <row r="4564" spans="8:13">
      <c r="H4564" s="316"/>
      <c r="L4564" s="340"/>
      <c r="M4564" s="340"/>
    </row>
    <row r="4565" spans="8:13">
      <c r="H4565" s="316"/>
      <c r="L4565" s="340"/>
      <c r="M4565" s="340"/>
    </row>
    <row r="4566" spans="8:13">
      <c r="H4566" s="316"/>
      <c r="L4566" s="340"/>
      <c r="M4566" s="340"/>
    </row>
    <row r="4567" spans="8:13">
      <c r="H4567" s="316"/>
      <c r="L4567" s="340"/>
      <c r="M4567" s="340"/>
    </row>
    <row r="4568" spans="8:13">
      <c r="H4568" s="316"/>
      <c r="L4568" s="340"/>
      <c r="M4568" s="340"/>
    </row>
    <row r="4569" spans="8:13">
      <c r="H4569" s="316"/>
      <c r="L4569" s="340"/>
      <c r="M4569" s="340"/>
    </row>
    <row r="4570" spans="8:13">
      <c r="H4570" s="316"/>
      <c r="L4570" s="340"/>
      <c r="M4570" s="340"/>
    </row>
    <row r="4571" spans="8:13">
      <c r="H4571" s="316"/>
      <c r="L4571" s="340"/>
      <c r="M4571" s="340"/>
    </row>
    <row r="4572" spans="8:13">
      <c r="H4572" s="316"/>
      <c r="L4572" s="340"/>
      <c r="M4572" s="340"/>
    </row>
    <row r="4573" spans="8:13">
      <c r="H4573" s="316"/>
      <c r="L4573" s="340"/>
      <c r="M4573" s="340"/>
    </row>
    <row r="4574" spans="8:13">
      <c r="H4574" s="316"/>
      <c r="L4574" s="340"/>
      <c r="M4574" s="340"/>
    </row>
    <row r="4575" spans="8:13">
      <c r="H4575" s="316"/>
      <c r="L4575" s="340"/>
      <c r="M4575" s="340"/>
    </row>
    <row r="4576" spans="8:13">
      <c r="H4576" s="316"/>
      <c r="L4576" s="340"/>
      <c r="M4576" s="340"/>
    </row>
    <row r="4577" spans="8:13">
      <c r="H4577" s="316"/>
      <c r="L4577" s="340"/>
      <c r="M4577" s="340"/>
    </row>
    <row r="4578" spans="8:13">
      <c r="H4578" s="316"/>
      <c r="L4578" s="340"/>
      <c r="M4578" s="340"/>
    </row>
    <row r="4579" spans="8:13">
      <c r="H4579" s="316"/>
      <c r="L4579" s="340"/>
      <c r="M4579" s="340"/>
    </row>
    <row r="4580" spans="8:13">
      <c r="H4580" s="316"/>
      <c r="L4580" s="340"/>
      <c r="M4580" s="340"/>
    </row>
    <row r="4581" spans="8:13">
      <c r="H4581" s="316"/>
      <c r="L4581" s="340"/>
      <c r="M4581" s="340"/>
    </row>
    <row r="4582" spans="8:13">
      <c r="H4582" s="316"/>
      <c r="L4582" s="340"/>
      <c r="M4582" s="340"/>
    </row>
    <row r="4583" spans="8:13">
      <c r="H4583" s="316"/>
      <c r="L4583" s="340"/>
      <c r="M4583" s="340"/>
    </row>
    <row r="4584" spans="8:13">
      <c r="H4584" s="316"/>
      <c r="L4584" s="340"/>
      <c r="M4584" s="340"/>
    </row>
    <row r="4585" spans="8:13">
      <c r="H4585" s="316"/>
      <c r="L4585" s="340"/>
      <c r="M4585" s="340"/>
    </row>
    <row r="4586" spans="8:13">
      <c r="H4586" s="316"/>
      <c r="L4586" s="340"/>
      <c r="M4586" s="340"/>
    </row>
    <row r="4587" spans="8:13">
      <c r="H4587" s="316"/>
      <c r="L4587" s="340"/>
      <c r="M4587" s="340"/>
    </row>
    <row r="4588" spans="8:13">
      <c r="H4588" s="316"/>
      <c r="L4588" s="340"/>
      <c r="M4588" s="340"/>
    </row>
    <row r="4589" spans="8:13">
      <c r="H4589" s="316"/>
      <c r="L4589" s="340"/>
      <c r="M4589" s="340"/>
    </row>
    <row r="4590" spans="8:13">
      <c r="H4590" s="316"/>
      <c r="L4590" s="340"/>
      <c r="M4590" s="340"/>
    </row>
    <row r="4591" spans="8:13">
      <c r="H4591" s="316"/>
      <c r="L4591" s="340"/>
      <c r="M4591" s="340"/>
    </row>
    <row r="4592" spans="8:13">
      <c r="H4592" s="316"/>
      <c r="L4592" s="340"/>
      <c r="M4592" s="340"/>
    </row>
    <row r="4593" spans="8:13">
      <c r="H4593" s="316"/>
      <c r="L4593" s="340"/>
      <c r="M4593" s="340"/>
    </row>
    <row r="4594" spans="8:13">
      <c r="H4594" s="316"/>
      <c r="L4594" s="340"/>
      <c r="M4594" s="340"/>
    </row>
    <row r="4595" spans="8:13">
      <c r="H4595" s="316"/>
      <c r="L4595" s="340"/>
      <c r="M4595" s="340"/>
    </row>
    <row r="4596" spans="8:13">
      <c r="H4596" s="316"/>
      <c r="L4596" s="340"/>
      <c r="M4596" s="340"/>
    </row>
    <row r="4597" spans="8:13">
      <c r="H4597" s="316"/>
      <c r="L4597" s="340"/>
      <c r="M4597" s="340"/>
    </row>
    <row r="4598" spans="8:13">
      <c r="H4598" s="316"/>
      <c r="L4598" s="340"/>
      <c r="M4598" s="340"/>
    </row>
    <row r="4599" spans="8:13">
      <c r="H4599" s="316"/>
      <c r="L4599" s="340"/>
      <c r="M4599" s="340"/>
    </row>
    <row r="4600" spans="8:13">
      <c r="H4600" s="316"/>
      <c r="L4600" s="340"/>
      <c r="M4600" s="340"/>
    </row>
    <row r="4601" spans="8:13">
      <c r="H4601" s="316"/>
      <c r="L4601" s="340"/>
      <c r="M4601" s="340"/>
    </row>
    <row r="4602" spans="8:13">
      <c r="H4602" s="316"/>
      <c r="L4602" s="340"/>
      <c r="M4602" s="340"/>
    </row>
    <row r="4603" spans="8:13">
      <c r="H4603" s="316"/>
      <c r="L4603" s="340"/>
      <c r="M4603" s="340"/>
    </row>
    <row r="4604" spans="8:13">
      <c r="H4604" s="316"/>
      <c r="L4604" s="340"/>
      <c r="M4604" s="340"/>
    </row>
    <row r="4605" spans="8:13">
      <c r="H4605" s="316"/>
      <c r="L4605" s="340"/>
      <c r="M4605" s="340"/>
    </row>
    <row r="4606" spans="8:13">
      <c r="H4606" s="316"/>
      <c r="L4606" s="340"/>
      <c r="M4606" s="340"/>
    </row>
    <row r="4607" spans="8:13">
      <c r="H4607" s="316"/>
      <c r="L4607" s="340"/>
      <c r="M4607" s="340"/>
    </row>
    <row r="4608" spans="8:13">
      <c r="H4608" s="316"/>
      <c r="L4608" s="340"/>
      <c r="M4608" s="340"/>
    </row>
    <row r="4609" spans="8:13">
      <c r="H4609" s="316"/>
      <c r="L4609" s="340"/>
      <c r="M4609" s="340"/>
    </row>
    <row r="4610" spans="8:13">
      <c r="H4610" s="316"/>
      <c r="L4610" s="340"/>
      <c r="M4610" s="340"/>
    </row>
    <row r="4611" spans="8:13">
      <c r="H4611" s="316"/>
      <c r="L4611" s="340"/>
      <c r="M4611" s="340"/>
    </row>
    <row r="4612" spans="8:13">
      <c r="H4612" s="316"/>
      <c r="L4612" s="340"/>
      <c r="M4612" s="340"/>
    </row>
    <row r="4613" spans="8:13">
      <c r="H4613" s="316"/>
      <c r="L4613" s="340"/>
      <c r="M4613" s="340"/>
    </row>
    <row r="4614" spans="8:13">
      <c r="H4614" s="316"/>
      <c r="L4614" s="340"/>
      <c r="M4614" s="340"/>
    </row>
    <row r="4615" spans="8:13">
      <c r="H4615" s="316"/>
      <c r="L4615" s="340"/>
      <c r="M4615" s="340"/>
    </row>
    <row r="4616" spans="8:13">
      <c r="H4616" s="316"/>
      <c r="L4616" s="340"/>
      <c r="M4616" s="340"/>
    </row>
    <row r="4617" spans="8:13">
      <c r="H4617" s="316"/>
      <c r="L4617" s="340"/>
      <c r="M4617" s="340"/>
    </row>
    <row r="4618" spans="8:13">
      <c r="H4618" s="316"/>
      <c r="L4618" s="340"/>
      <c r="M4618" s="340"/>
    </row>
    <row r="4619" spans="8:13">
      <c r="H4619" s="316"/>
      <c r="L4619" s="340"/>
      <c r="M4619" s="340"/>
    </row>
    <row r="4620" spans="8:13">
      <c r="H4620" s="316"/>
      <c r="L4620" s="340"/>
      <c r="M4620" s="340"/>
    </row>
    <row r="4621" spans="8:13">
      <c r="H4621" s="316"/>
      <c r="L4621" s="340"/>
      <c r="M4621" s="340"/>
    </row>
    <row r="4622" spans="8:13">
      <c r="H4622" s="316"/>
      <c r="L4622" s="340"/>
      <c r="M4622" s="340"/>
    </row>
    <row r="4623" spans="8:13">
      <c r="H4623" s="316"/>
      <c r="L4623" s="340"/>
      <c r="M4623" s="340"/>
    </row>
    <row r="4624" spans="8:13">
      <c r="H4624" s="316"/>
      <c r="L4624" s="340"/>
      <c r="M4624" s="340"/>
    </row>
    <row r="4625" spans="8:13">
      <c r="H4625" s="316"/>
      <c r="L4625" s="340"/>
      <c r="M4625" s="340"/>
    </row>
    <row r="4626" spans="8:13">
      <c r="H4626" s="316"/>
      <c r="L4626" s="340"/>
      <c r="M4626" s="340"/>
    </row>
    <row r="4627" spans="8:13">
      <c r="H4627" s="316"/>
      <c r="L4627" s="340"/>
      <c r="M4627" s="340"/>
    </row>
    <row r="4628" spans="8:13">
      <c r="H4628" s="316"/>
      <c r="L4628" s="340"/>
      <c r="M4628" s="340"/>
    </row>
    <row r="4629" spans="8:13">
      <c r="H4629" s="316"/>
      <c r="L4629" s="340"/>
      <c r="M4629" s="340"/>
    </row>
    <row r="4630" spans="8:13">
      <c r="H4630" s="316"/>
      <c r="L4630" s="340"/>
      <c r="M4630" s="340"/>
    </row>
    <row r="4631" spans="8:13">
      <c r="H4631" s="316"/>
      <c r="L4631" s="340"/>
      <c r="M4631" s="340"/>
    </row>
    <row r="4632" spans="8:13">
      <c r="H4632" s="316"/>
      <c r="L4632" s="340"/>
      <c r="M4632" s="340"/>
    </row>
    <row r="4633" spans="8:13">
      <c r="H4633" s="316"/>
      <c r="L4633" s="340"/>
      <c r="M4633" s="340"/>
    </row>
    <row r="4634" spans="8:13">
      <c r="H4634" s="316"/>
      <c r="L4634" s="340"/>
      <c r="M4634" s="340"/>
    </row>
    <row r="4635" spans="8:13">
      <c r="H4635" s="316"/>
      <c r="L4635" s="340"/>
      <c r="M4635" s="340"/>
    </row>
    <row r="4636" spans="8:13">
      <c r="H4636" s="316"/>
      <c r="L4636" s="340"/>
      <c r="M4636" s="340"/>
    </row>
    <row r="4637" spans="8:13">
      <c r="H4637" s="316"/>
      <c r="L4637" s="340"/>
      <c r="M4637" s="340"/>
    </row>
    <row r="4638" spans="8:13">
      <c r="H4638" s="316"/>
      <c r="L4638" s="340"/>
      <c r="M4638" s="340"/>
    </row>
    <row r="4639" spans="8:13">
      <c r="H4639" s="316"/>
      <c r="L4639" s="340"/>
      <c r="M4639" s="340"/>
    </row>
    <row r="4640" spans="8:13">
      <c r="H4640" s="316"/>
      <c r="L4640" s="340"/>
      <c r="M4640" s="340"/>
    </row>
    <row r="4641" spans="8:13">
      <c r="H4641" s="316"/>
      <c r="L4641" s="340"/>
      <c r="M4641" s="340"/>
    </row>
    <row r="4642" spans="8:13">
      <c r="H4642" s="316"/>
      <c r="L4642" s="340"/>
      <c r="M4642" s="340"/>
    </row>
    <row r="4643" spans="8:13">
      <c r="H4643" s="316"/>
      <c r="L4643" s="340"/>
      <c r="M4643" s="340"/>
    </row>
    <row r="4644" spans="8:13">
      <c r="H4644" s="316"/>
      <c r="L4644" s="340"/>
      <c r="M4644" s="340"/>
    </row>
    <row r="4645" spans="8:13">
      <c r="H4645" s="316"/>
      <c r="L4645" s="340"/>
      <c r="M4645" s="340"/>
    </row>
    <row r="4646" spans="8:13">
      <c r="H4646" s="316"/>
      <c r="L4646" s="340"/>
      <c r="M4646" s="340"/>
    </row>
    <row r="4647" spans="8:13">
      <c r="H4647" s="316"/>
      <c r="L4647" s="340"/>
      <c r="M4647" s="340"/>
    </row>
    <row r="4648" spans="8:13">
      <c r="H4648" s="316"/>
      <c r="L4648" s="340"/>
      <c r="M4648" s="340"/>
    </row>
    <row r="4649" spans="8:13">
      <c r="H4649" s="316"/>
      <c r="L4649" s="340"/>
      <c r="M4649" s="340"/>
    </row>
    <row r="4650" spans="8:13">
      <c r="H4650" s="316"/>
      <c r="L4650" s="340"/>
      <c r="M4650" s="340"/>
    </row>
    <row r="4651" spans="8:13">
      <c r="H4651" s="316"/>
      <c r="L4651" s="340"/>
      <c r="M4651" s="340"/>
    </row>
    <row r="4652" spans="8:13">
      <c r="H4652" s="316"/>
      <c r="L4652" s="340"/>
      <c r="M4652" s="340"/>
    </row>
    <row r="4653" spans="8:13">
      <c r="H4653" s="316"/>
      <c r="L4653" s="340"/>
      <c r="M4653" s="340"/>
    </row>
    <row r="4654" spans="8:13">
      <c r="H4654" s="316"/>
      <c r="L4654" s="340"/>
      <c r="M4654" s="340"/>
    </row>
    <row r="4655" spans="8:13">
      <c r="H4655" s="316"/>
      <c r="L4655" s="340"/>
      <c r="M4655" s="340"/>
    </row>
    <row r="4656" spans="8:13">
      <c r="H4656" s="316"/>
      <c r="L4656" s="340"/>
      <c r="M4656" s="340"/>
    </row>
    <row r="4657" spans="8:13">
      <c r="H4657" s="316"/>
      <c r="L4657" s="340"/>
      <c r="M4657" s="340"/>
    </row>
    <row r="4658" spans="8:13">
      <c r="H4658" s="316"/>
      <c r="L4658" s="340"/>
      <c r="M4658" s="340"/>
    </row>
    <row r="4659" spans="8:13">
      <c r="H4659" s="316"/>
      <c r="L4659" s="340"/>
      <c r="M4659" s="340"/>
    </row>
    <row r="4660" spans="8:13">
      <c r="H4660" s="316"/>
      <c r="L4660" s="340"/>
      <c r="M4660" s="340"/>
    </row>
    <row r="4661" spans="8:13">
      <c r="H4661" s="316"/>
      <c r="L4661" s="340"/>
      <c r="M4661" s="340"/>
    </row>
    <row r="4662" spans="8:13">
      <c r="H4662" s="316"/>
      <c r="L4662" s="340"/>
      <c r="M4662" s="340"/>
    </row>
    <row r="4663" spans="8:13">
      <c r="H4663" s="316"/>
      <c r="L4663" s="340"/>
      <c r="M4663" s="340"/>
    </row>
    <row r="4664" spans="8:13">
      <c r="H4664" s="316"/>
      <c r="L4664" s="340"/>
      <c r="M4664" s="340"/>
    </row>
    <row r="4665" spans="8:13">
      <c r="H4665" s="316"/>
      <c r="L4665" s="340"/>
      <c r="M4665" s="340"/>
    </row>
    <row r="4666" spans="8:13">
      <c r="H4666" s="316"/>
      <c r="L4666" s="340"/>
      <c r="M4666" s="340"/>
    </row>
    <row r="4667" spans="8:13">
      <c r="H4667" s="316"/>
      <c r="L4667" s="340"/>
      <c r="M4667" s="340"/>
    </row>
    <row r="4668" spans="8:13">
      <c r="H4668" s="316"/>
      <c r="L4668" s="340"/>
      <c r="M4668" s="340"/>
    </row>
    <row r="4669" spans="8:13">
      <c r="H4669" s="316"/>
      <c r="L4669" s="340"/>
      <c r="M4669" s="340"/>
    </row>
    <row r="4670" spans="8:13">
      <c r="H4670" s="316"/>
      <c r="L4670" s="340"/>
      <c r="M4670" s="340"/>
    </row>
    <row r="4671" spans="8:13">
      <c r="H4671" s="316"/>
      <c r="L4671" s="340"/>
      <c r="M4671" s="340"/>
    </row>
    <row r="4672" spans="8:13">
      <c r="H4672" s="316"/>
      <c r="L4672" s="340"/>
      <c r="M4672" s="340"/>
    </row>
    <row r="4673" spans="8:13">
      <c r="H4673" s="316"/>
      <c r="L4673" s="340"/>
      <c r="M4673" s="340"/>
    </row>
    <row r="4674" spans="8:13">
      <c r="H4674" s="316"/>
      <c r="L4674" s="340"/>
      <c r="M4674" s="340"/>
    </row>
    <row r="4675" spans="8:13">
      <c r="H4675" s="316"/>
      <c r="L4675" s="340"/>
      <c r="M4675" s="340"/>
    </row>
    <row r="4676" spans="8:13">
      <c r="H4676" s="316"/>
      <c r="L4676" s="340"/>
      <c r="M4676" s="340"/>
    </row>
    <row r="4677" spans="8:13">
      <c r="H4677" s="316"/>
      <c r="L4677" s="340"/>
      <c r="M4677" s="340"/>
    </row>
    <row r="4678" spans="8:13">
      <c r="H4678" s="316"/>
      <c r="L4678" s="340"/>
      <c r="M4678" s="340"/>
    </row>
    <row r="4679" spans="8:13">
      <c r="H4679" s="316"/>
      <c r="L4679" s="340"/>
      <c r="M4679" s="340"/>
    </row>
    <row r="4680" spans="8:13">
      <c r="H4680" s="316"/>
      <c r="L4680" s="340"/>
      <c r="M4680" s="340"/>
    </row>
    <row r="4681" spans="8:13">
      <c r="H4681" s="316"/>
      <c r="L4681" s="340"/>
      <c r="M4681" s="340"/>
    </row>
    <row r="4682" spans="8:13">
      <c r="H4682" s="316"/>
      <c r="L4682" s="340"/>
      <c r="M4682" s="340"/>
    </row>
    <row r="4683" spans="8:13">
      <c r="H4683" s="316"/>
      <c r="L4683" s="340"/>
      <c r="M4683" s="340"/>
    </row>
    <row r="4684" spans="8:13">
      <c r="H4684" s="316"/>
      <c r="L4684" s="340"/>
      <c r="M4684" s="340"/>
    </row>
    <row r="4685" spans="8:13">
      <c r="H4685" s="316"/>
      <c r="L4685" s="340"/>
      <c r="M4685" s="340"/>
    </row>
    <row r="4686" spans="8:13">
      <c r="H4686" s="316"/>
      <c r="L4686" s="340"/>
      <c r="M4686" s="340"/>
    </row>
    <row r="4687" spans="8:13">
      <c r="H4687" s="316"/>
      <c r="L4687" s="340"/>
      <c r="M4687" s="340"/>
    </row>
    <row r="4688" spans="8:13">
      <c r="H4688" s="316"/>
      <c r="L4688" s="340"/>
      <c r="M4688" s="340"/>
    </row>
    <row r="4689" spans="8:13">
      <c r="H4689" s="316"/>
      <c r="L4689" s="340"/>
      <c r="M4689" s="340"/>
    </row>
    <row r="4690" spans="8:13">
      <c r="H4690" s="316"/>
      <c r="L4690" s="340"/>
      <c r="M4690" s="340"/>
    </row>
    <row r="4691" spans="8:13">
      <c r="H4691" s="316"/>
      <c r="L4691" s="340"/>
      <c r="M4691" s="340"/>
    </row>
    <row r="4692" spans="8:13">
      <c r="H4692" s="316"/>
      <c r="L4692" s="340"/>
      <c r="M4692" s="340"/>
    </row>
    <row r="4693" spans="8:13">
      <c r="H4693" s="316"/>
      <c r="L4693" s="340"/>
      <c r="M4693" s="340"/>
    </row>
    <row r="4694" spans="8:13">
      <c r="H4694" s="316"/>
      <c r="L4694" s="340"/>
      <c r="M4694" s="340"/>
    </row>
    <row r="4695" spans="8:13">
      <c r="H4695" s="316"/>
      <c r="L4695" s="340"/>
      <c r="M4695" s="340"/>
    </row>
    <row r="4696" spans="8:13">
      <c r="H4696" s="316"/>
      <c r="L4696" s="340"/>
      <c r="M4696" s="340"/>
    </row>
    <row r="4697" spans="8:13">
      <c r="H4697" s="316"/>
      <c r="L4697" s="340"/>
      <c r="M4697" s="340"/>
    </row>
    <row r="4698" spans="8:13">
      <c r="H4698" s="316"/>
      <c r="L4698" s="340"/>
      <c r="M4698" s="340"/>
    </row>
    <row r="4699" spans="8:13">
      <c r="H4699" s="316"/>
      <c r="L4699" s="340"/>
      <c r="M4699" s="340"/>
    </row>
    <row r="4700" spans="8:13">
      <c r="H4700" s="316"/>
      <c r="L4700" s="340"/>
      <c r="M4700" s="340"/>
    </row>
    <row r="4701" spans="8:13">
      <c r="H4701" s="316"/>
      <c r="L4701" s="340"/>
      <c r="M4701" s="340"/>
    </row>
    <row r="4702" spans="8:13">
      <c r="H4702" s="316"/>
      <c r="L4702" s="340"/>
      <c r="M4702" s="340"/>
    </row>
    <row r="4703" spans="8:13">
      <c r="H4703" s="316"/>
      <c r="L4703" s="340"/>
      <c r="M4703" s="340"/>
    </row>
    <row r="4704" spans="8:13">
      <c r="H4704" s="316"/>
      <c r="L4704" s="340"/>
      <c r="M4704" s="340"/>
    </row>
    <row r="4705" spans="8:13">
      <c r="H4705" s="316"/>
      <c r="L4705" s="340"/>
      <c r="M4705" s="340"/>
    </row>
    <row r="4706" spans="8:13">
      <c r="H4706" s="316"/>
      <c r="L4706" s="340"/>
      <c r="M4706" s="340"/>
    </row>
    <row r="4707" spans="8:13">
      <c r="H4707" s="316"/>
      <c r="L4707" s="340"/>
      <c r="M4707" s="340"/>
    </row>
    <row r="4708" spans="8:13">
      <c r="H4708" s="316"/>
      <c r="L4708" s="340"/>
      <c r="M4708" s="340"/>
    </row>
    <row r="4709" spans="8:13">
      <c r="H4709" s="316"/>
      <c r="L4709" s="340"/>
      <c r="M4709" s="340"/>
    </row>
    <row r="4710" spans="8:13">
      <c r="H4710" s="316"/>
      <c r="L4710" s="340"/>
      <c r="M4710" s="340"/>
    </row>
    <row r="4711" spans="8:13">
      <c r="H4711" s="316"/>
      <c r="L4711" s="340"/>
      <c r="M4711" s="340"/>
    </row>
    <row r="4712" spans="8:13">
      <c r="H4712" s="316"/>
      <c r="L4712" s="340"/>
      <c r="M4712" s="340"/>
    </row>
    <row r="4713" spans="8:13">
      <c r="H4713" s="316"/>
      <c r="L4713" s="340"/>
      <c r="M4713" s="340"/>
    </row>
    <row r="4714" spans="8:13">
      <c r="H4714" s="316"/>
      <c r="L4714" s="340"/>
      <c r="M4714" s="340"/>
    </row>
    <row r="4715" spans="8:13">
      <c r="H4715" s="316"/>
      <c r="L4715" s="340"/>
      <c r="M4715" s="340"/>
    </row>
    <row r="4716" spans="8:13">
      <c r="H4716" s="316"/>
      <c r="L4716" s="340"/>
      <c r="M4716" s="340"/>
    </row>
    <row r="4717" spans="8:13">
      <c r="H4717" s="316"/>
      <c r="L4717" s="340"/>
      <c r="M4717" s="340"/>
    </row>
    <row r="4718" spans="8:13">
      <c r="H4718" s="316"/>
      <c r="L4718" s="340"/>
      <c r="M4718" s="340"/>
    </row>
    <row r="4719" spans="8:13">
      <c r="H4719" s="316"/>
      <c r="L4719" s="340"/>
      <c r="M4719" s="340"/>
    </row>
    <row r="4720" spans="8:13">
      <c r="H4720" s="316"/>
      <c r="L4720" s="340"/>
      <c r="M4720" s="340"/>
    </row>
    <row r="4721" spans="8:13">
      <c r="H4721" s="316"/>
      <c r="L4721" s="340"/>
      <c r="M4721" s="340"/>
    </row>
    <row r="4722" spans="8:13">
      <c r="H4722" s="316"/>
      <c r="L4722" s="340"/>
      <c r="M4722" s="340"/>
    </row>
    <row r="4723" spans="8:13">
      <c r="H4723" s="316"/>
      <c r="L4723" s="340"/>
      <c r="M4723" s="340"/>
    </row>
    <row r="4724" spans="8:13">
      <c r="H4724" s="316"/>
      <c r="L4724" s="340"/>
      <c r="M4724" s="340"/>
    </row>
    <row r="4725" spans="8:13">
      <c r="H4725" s="316"/>
      <c r="L4725" s="340"/>
      <c r="M4725" s="340"/>
    </row>
    <row r="4726" spans="8:13">
      <c r="H4726" s="316"/>
      <c r="L4726" s="340"/>
      <c r="M4726" s="340"/>
    </row>
    <row r="4727" spans="8:13">
      <c r="H4727" s="316"/>
      <c r="L4727" s="340"/>
      <c r="M4727" s="340"/>
    </row>
    <row r="4728" spans="8:13">
      <c r="H4728" s="316"/>
      <c r="L4728" s="340"/>
      <c r="M4728" s="340"/>
    </row>
    <row r="4729" spans="8:13">
      <c r="H4729" s="316"/>
      <c r="L4729" s="340"/>
      <c r="M4729" s="340"/>
    </row>
    <row r="4730" spans="8:13">
      <c r="H4730" s="316"/>
      <c r="L4730" s="340"/>
      <c r="M4730" s="340"/>
    </row>
    <row r="4731" spans="8:13">
      <c r="H4731" s="316"/>
      <c r="L4731" s="340"/>
      <c r="M4731" s="340"/>
    </row>
    <row r="4732" spans="8:13">
      <c r="H4732" s="316"/>
      <c r="L4732" s="340"/>
      <c r="M4732" s="340"/>
    </row>
    <row r="4733" spans="8:13">
      <c r="H4733" s="316"/>
      <c r="L4733" s="340"/>
      <c r="M4733" s="340"/>
    </row>
    <row r="4734" spans="8:13">
      <c r="H4734" s="316"/>
      <c r="L4734" s="340"/>
      <c r="M4734" s="340"/>
    </row>
    <row r="4735" spans="8:13">
      <c r="H4735" s="316"/>
      <c r="L4735" s="340"/>
      <c r="M4735" s="340"/>
    </row>
    <row r="4736" spans="8:13">
      <c r="H4736" s="316"/>
      <c r="L4736" s="340"/>
      <c r="M4736" s="340"/>
    </row>
    <row r="4737" spans="8:13">
      <c r="H4737" s="316"/>
      <c r="L4737" s="340"/>
      <c r="M4737" s="340"/>
    </row>
    <row r="4738" spans="8:13">
      <c r="H4738" s="316"/>
      <c r="L4738" s="340"/>
      <c r="M4738" s="340"/>
    </row>
    <row r="4739" spans="8:13">
      <c r="H4739" s="316"/>
      <c r="L4739" s="340"/>
      <c r="M4739" s="340"/>
    </row>
    <row r="4740" spans="8:13">
      <c r="H4740" s="316"/>
      <c r="L4740" s="340"/>
      <c r="M4740" s="340"/>
    </row>
    <row r="4741" spans="8:13">
      <c r="H4741" s="316"/>
      <c r="L4741" s="340"/>
      <c r="M4741" s="340"/>
    </row>
    <row r="4742" spans="8:13">
      <c r="H4742" s="316"/>
      <c r="L4742" s="340"/>
      <c r="M4742" s="340"/>
    </row>
    <row r="4743" spans="8:13">
      <c r="H4743" s="316"/>
      <c r="L4743" s="340"/>
      <c r="M4743" s="340"/>
    </row>
    <row r="4744" spans="8:13">
      <c r="H4744" s="316"/>
      <c r="L4744" s="340"/>
      <c r="M4744" s="340"/>
    </row>
    <row r="4745" spans="8:13">
      <c r="H4745" s="316"/>
      <c r="L4745" s="340"/>
      <c r="M4745" s="340"/>
    </row>
    <row r="4746" spans="8:13">
      <c r="H4746" s="316"/>
      <c r="L4746" s="340"/>
      <c r="M4746" s="340"/>
    </row>
    <row r="4747" spans="8:13">
      <c r="H4747" s="316"/>
      <c r="L4747" s="340"/>
      <c r="M4747" s="340"/>
    </row>
    <row r="4748" spans="8:13">
      <c r="H4748" s="316"/>
      <c r="L4748" s="340"/>
      <c r="M4748" s="340"/>
    </row>
    <row r="4749" spans="8:13">
      <c r="H4749" s="316"/>
      <c r="L4749" s="340"/>
      <c r="M4749" s="340"/>
    </row>
    <row r="4750" spans="8:13">
      <c r="H4750" s="316"/>
      <c r="L4750" s="340"/>
      <c r="M4750" s="340"/>
    </row>
    <row r="4751" spans="8:13">
      <c r="H4751" s="316"/>
      <c r="L4751" s="340"/>
      <c r="M4751" s="340"/>
    </row>
    <row r="4752" spans="8:13">
      <c r="H4752" s="316"/>
      <c r="L4752" s="340"/>
      <c r="M4752" s="340"/>
    </row>
    <row r="4753" spans="8:13">
      <c r="H4753" s="316"/>
      <c r="L4753" s="340"/>
      <c r="M4753" s="340"/>
    </row>
    <row r="4754" spans="8:13">
      <c r="H4754" s="316"/>
      <c r="L4754" s="340"/>
      <c r="M4754" s="340"/>
    </row>
    <row r="4755" spans="8:13">
      <c r="H4755" s="316"/>
      <c r="L4755" s="340"/>
      <c r="M4755" s="340"/>
    </row>
    <row r="4756" spans="8:13">
      <c r="H4756" s="316"/>
      <c r="L4756" s="340"/>
      <c r="M4756" s="340"/>
    </row>
    <row r="4757" spans="8:13">
      <c r="H4757" s="316"/>
      <c r="L4757" s="340"/>
      <c r="M4757" s="340"/>
    </row>
    <row r="4758" spans="8:13">
      <c r="H4758" s="316"/>
      <c r="L4758" s="340"/>
      <c r="M4758" s="340"/>
    </row>
    <row r="4759" spans="8:13">
      <c r="H4759" s="316"/>
      <c r="L4759" s="340"/>
      <c r="M4759" s="340"/>
    </row>
    <row r="4760" spans="8:13">
      <c r="H4760" s="316"/>
      <c r="L4760" s="340"/>
      <c r="M4760" s="340"/>
    </row>
    <row r="4761" spans="8:13">
      <c r="H4761" s="316"/>
      <c r="L4761" s="340"/>
      <c r="M4761" s="340"/>
    </row>
    <row r="4762" spans="8:13">
      <c r="H4762" s="316"/>
      <c r="L4762" s="340"/>
      <c r="M4762" s="340"/>
    </row>
    <row r="4763" spans="8:13">
      <c r="H4763" s="316"/>
      <c r="L4763" s="340"/>
      <c r="M4763" s="340"/>
    </row>
    <row r="4764" spans="8:13">
      <c r="H4764" s="316"/>
      <c r="L4764" s="340"/>
      <c r="M4764" s="340"/>
    </row>
    <row r="4765" spans="8:13">
      <c r="H4765" s="316"/>
      <c r="L4765" s="340"/>
      <c r="M4765" s="340"/>
    </row>
    <row r="4766" spans="8:13">
      <c r="H4766" s="316"/>
      <c r="L4766" s="340"/>
      <c r="M4766" s="340"/>
    </row>
    <row r="4767" spans="8:13">
      <c r="H4767" s="316"/>
      <c r="L4767" s="340"/>
      <c r="M4767" s="340"/>
    </row>
    <row r="4768" spans="8:13">
      <c r="H4768" s="316"/>
      <c r="L4768" s="340"/>
      <c r="M4768" s="340"/>
    </row>
    <row r="4769" spans="8:13">
      <c r="H4769" s="316"/>
      <c r="L4769" s="340"/>
      <c r="M4769" s="340"/>
    </row>
    <row r="4770" spans="8:13">
      <c r="H4770" s="316"/>
      <c r="L4770" s="340"/>
      <c r="M4770" s="340"/>
    </row>
    <row r="4771" spans="8:13">
      <c r="H4771" s="316"/>
      <c r="L4771" s="340"/>
      <c r="M4771" s="340"/>
    </row>
    <row r="4772" spans="8:13">
      <c r="H4772" s="316"/>
      <c r="L4772" s="340"/>
      <c r="M4772" s="340"/>
    </row>
    <row r="4773" spans="8:13">
      <c r="H4773" s="316"/>
      <c r="L4773" s="340"/>
      <c r="M4773" s="340"/>
    </row>
    <row r="4774" spans="8:13">
      <c r="H4774" s="316"/>
      <c r="L4774" s="340"/>
      <c r="M4774" s="340"/>
    </row>
    <row r="4775" spans="8:13">
      <c r="H4775" s="316"/>
      <c r="L4775" s="340"/>
      <c r="M4775" s="340"/>
    </row>
    <row r="4776" spans="8:13">
      <c r="H4776" s="316"/>
      <c r="L4776" s="340"/>
      <c r="M4776" s="340"/>
    </row>
    <row r="4777" spans="8:13">
      <c r="H4777" s="316"/>
      <c r="L4777" s="340"/>
      <c r="M4777" s="340"/>
    </row>
    <row r="4778" spans="8:13">
      <c r="H4778" s="316"/>
      <c r="L4778" s="340"/>
      <c r="M4778" s="340"/>
    </row>
    <row r="4779" spans="8:13">
      <c r="H4779" s="316"/>
      <c r="L4779" s="340"/>
      <c r="M4779" s="340"/>
    </row>
    <row r="4780" spans="8:13">
      <c r="H4780" s="316"/>
      <c r="L4780" s="340"/>
      <c r="M4780" s="340"/>
    </row>
    <row r="4781" spans="8:13">
      <c r="H4781" s="316"/>
      <c r="L4781" s="340"/>
      <c r="M4781" s="340"/>
    </row>
    <row r="4782" spans="8:13">
      <c r="H4782" s="316"/>
      <c r="L4782" s="340"/>
      <c r="M4782" s="340"/>
    </row>
    <row r="4783" spans="8:13">
      <c r="H4783" s="316"/>
      <c r="L4783" s="340"/>
      <c r="M4783" s="340"/>
    </row>
    <row r="4784" spans="8:13">
      <c r="H4784" s="316"/>
      <c r="L4784" s="340"/>
      <c r="M4784" s="340"/>
    </row>
    <row r="4785" spans="8:13">
      <c r="H4785" s="316"/>
      <c r="L4785" s="340"/>
      <c r="M4785" s="340"/>
    </row>
    <row r="4786" spans="8:13">
      <c r="H4786" s="316"/>
      <c r="L4786" s="340"/>
      <c r="M4786" s="340"/>
    </row>
    <row r="4787" spans="8:13">
      <c r="H4787" s="316"/>
      <c r="L4787" s="340"/>
      <c r="M4787" s="340"/>
    </row>
    <row r="4788" spans="8:13">
      <c r="H4788" s="316"/>
      <c r="L4788" s="340"/>
      <c r="M4788" s="340"/>
    </row>
    <row r="4789" spans="8:13">
      <c r="H4789" s="316"/>
      <c r="L4789" s="340"/>
      <c r="M4789" s="340"/>
    </row>
    <row r="4790" spans="8:13">
      <c r="H4790" s="316"/>
      <c r="L4790" s="340"/>
      <c r="M4790" s="340"/>
    </row>
    <row r="4791" spans="8:13">
      <c r="H4791" s="316"/>
      <c r="L4791" s="340"/>
      <c r="M4791" s="340"/>
    </row>
    <row r="4792" spans="8:13">
      <c r="H4792" s="316"/>
      <c r="L4792" s="340"/>
      <c r="M4792" s="340"/>
    </row>
    <row r="4793" spans="8:13">
      <c r="H4793" s="316"/>
      <c r="L4793" s="340"/>
      <c r="M4793" s="340"/>
    </row>
    <row r="4794" spans="8:13">
      <c r="H4794" s="316"/>
      <c r="L4794" s="340"/>
      <c r="M4794" s="340"/>
    </row>
    <row r="4795" spans="8:13">
      <c r="H4795" s="316"/>
      <c r="L4795" s="340"/>
      <c r="M4795" s="340"/>
    </row>
    <row r="4796" spans="8:13">
      <c r="H4796" s="316"/>
      <c r="L4796" s="340"/>
      <c r="M4796" s="340"/>
    </row>
    <row r="4797" spans="8:13">
      <c r="H4797" s="316"/>
      <c r="L4797" s="340"/>
      <c r="M4797" s="340"/>
    </row>
    <row r="4798" spans="8:13">
      <c r="H4798" s="316"/>
      <c r="L4798" s="340"/>
      <c r="M4798" s="340"/>
    </row>
    <row r="4799" spans="8:13">
      <c r="H4799" s="316"/>
      <c r="L4799" s="340"/>
      <c r="M4799" s="340"/>
    </row>
    <row r="4800" spans="8:13">
      <c r="H4800" s="316"/>
      <c r="L4800" s="340"/>
      <c r="M4800" s="340"/>
    </row>
    <row r="4801" spans="8:13">
      <c r="H4801" s="316"/>
      <c r="L4801" s="340"/>
      <c r="M4801" s="340"/>
    </row>
    <row r="4802" spans="8:13">
      <c r="H4802" s="316"/>
      <c r="L4802" s="340"/>
      <c r="M4802" s="340"/>
    </row>
    <row r="4803" spans="8:13">
      <c r="H4803" s="316"/>
      <c r="L4803" s="340"/>
      <c r="M4803" s="340"/>
    </row>
    <row r="4804" spans="8:13">
      <c r="H4804" s="316"/>
      <c r="L4804" s="340"/>
      <c r="M4804" s="340"/>
    </row>
    <row r="4805" spans="8:13">
      <c r="H4805" s="316"/>
      <c r="L4805" s="340"/>
      <c r="M4805" s="340"/>
    </row>
    <row r="4806" spans="8:13">
      <c r="H4806" s="316"/>
      <c r="L4806" s="340"/>
      <c r="M4806" s="340"/>
    </row>
    <row r="4807" spans="8:13">
      <c r="H4807" s="316"/>
      <c r="L4807" s="340"/>
      <c r="M4807" s="340"/>
    </row>
    <row r="4808" spans="8:13">
      <c r="H4808" s="316"/>
      <c r="L4808" s="340"/>
      <c r="M4808" s="340"/>
    </row>
    <row r="4809" spans="8:13">
      <c r="H4809" s="316"/>
      <c r="L4809" s="340"/>
      <c r="M4809" s="340"/>
    </row>
    <row r="4810" spans="8:13">
      <c r="H4810" s="316"/>
      <c r="L4810" s="340"/>
      <c r="M4810" s="340"/>
    </row>
    <row r="4811" spans="8:13">
      <c r="H4811" s="316"/>
      <c r="L4811" s="340"/>
      <c r="M4811" s="340"/>
    </row>
    <row r="4812" spans="8:13">
      <c r="H4812" s="316"/>
      <c r="L4812" s="340"/>
      <c r="M4812" s="340"/>
    </row>
    <row r="4813" spans="8:13">
      <c r="H4813" s="316"/>
      <c r="L4813" s="340"/>
      <c r="M4813" s="340"/>
    </row>
    <row r="4814" spans="8:13">
      <c r="H4814" s="316"/>
      <c r="L4814" s="340"/>
      <c r="M4814" s="340"/>
    </row>
    <row r="4815" spans="8:13">
      <c r="H4815" s="316"/>
      <c r="L4815" s="340"/>
      <c r="M4815" s="340"/>
    </row>
    <row r="4816" spans="8:13">
      <c r="H4816" s="316"/>
      <c r="L4816" s="340"/>
      <c r="M4816" s="340"/>
    </row>
    <row r="4817" spans="8:13">
      <c r="H4817" s="316"/>
      <c r="L4817" s="340"/>
      <c r="M4817" s="340"/>
    </row>
    <row r="4818" spans="8:13">
      <c r="H4818" s="316"/>
      <c r="L4818" s="340"/>
      <c r="M4818" s="340"/>
    </row>
    <row r="4819" spans="8:13">
      <c r="H4819" s="316"/>
      <c r="L4819" s="340"/>
      <c r="M4819" s="340"/>
    </row>
    <row r="4820" spans="8:13">
      <c r="H4820" s="316"/>
      <c r="L4820" s="340"/>
      <c r="M4820" s="340"/>
    </row>
    <row r="4821" spans="8:13">
      <c r="H4821" s="316"/>
      <c r="L4821" s="340"/>
      <c r="M4821" s="340"/>
    </row>
    <row r="4822" spans="8:13">
      <c r="H4822" s="316"/>
      <c r="L4822" s="340"/>
      <c r="M4822" s="340"/>
    </row>
    <row r="4823" spans="8:13">
      <c r="H4823" s="316"/>
      <c r="L4823" s="340"/>
      <c r="M4823" s="340"/>
    </row>
    <row r="4824" spans="8:13">
      <c r="H4824" s="316"/>
      <c r="L4824" s="340"/>
      <c r="M4824" s="340"/>
    </row>
    <row r="4825" spans="8:13">
      <c r="H4825" s="316"/>
      <c r="L4825" s="340"/>
      <c r="M4825" s="340"/>
    </row>
    <row r="4826" spans="8:13">
      <c r="H4826" s="316"/>
      <c r="L4826" s="340"/>
      <c r="M4826" s="340"/>
    </row>
    <row r="4827" spans="8:13">
      <c r="H4827" s="316"/>
      <c r="L4827" s="340"/>
      <c r="M4827" s="340"/>
    </row>
    <row r="4828" spans="8:13">
      <c r="H4828" s="316"/>
      <c r="L4828" s="340"/>
      <c r="M4828" s="340"/>
    </row>
    <row r="4829" spans="8:13">
      <c r="H4829" s="316"/>
      <c r="L4829" s="340"/>
      <c r="M4829" s="340"/>
    </row>
    <row r="4830" spans="8:13">
      <c r="H4830" s="316"/>
      <c r="L4830" s="340"/>
      <c r="M4830" s="340"/>
    </row>
    <row r="4831" spans="8:13">
      <c r="H4831" s="316"/>
      <c r="L4831" s="340"/>
      <c r="M4831" s="340"/>
    </row>
    <row r="4832" spans="8:13">
      <c r="H4832" s="316"/>
      <c r="L4832" s="340"/>
      <c r="M4832" s="340"/>
    </row>
    <row r="4833" spans="8:13">
      <c r="H4833" s="316"/>
      <c r="L4833" s="340"/>
      <c r="M4833" s="340"/>
    </row>
    <row r="4834" spans="8:13">
      <c r="H4834" s="316"/>
      <c r="L4834" s="340"/>
      <c r="M4834" s="340"/>
    </row>
    <row r="4835" spans="8:13">
      <c r="H4835" s="316"/>
      <c r="L4835" s="340"/>
      <c r="M4835" s="340"/>
    </row>
    <row r="4836" spans="8:13">
      <c r="H4836" s="316"/>
      <c r="L4836" s="340"/>
      <c r="M4836" s="340"/>
    </row>
    <row r="4837" spans="8:13">
      <c r="H4837" s="316"/>
      <c r="L4837" s="340"/>
      <c r="M4837" s="340"/>
    </row>
    <row r="4838" spans="8:13">
      <c r="H4838" s="316"/>
      <c r="L4838" s="340"/>
      <c r="M4838" s="340"/>
    </row>
    <row r="4839" spans="8:13">
      <c r="H4839" s="316"/>
      <c r="L4839" s="340"/>
      <c r="M4839" s="340"/>
    </row>
    <row r="4840" spans="8:13">
      <c r="H4840" s="316"/>
      <c r="L4840" s="340"/>
      <c r="M4840" s="340"/>
    </row>
    <row r="4841" spans="8:13">
      <c r="H4841" s="316"/>
      <c r="L4841" s="340"/>
      <c r="M4841" s="340"/>
    </row>
    <row r="4842" spans="8:13">
      <c r="H4842" s="316"/>
      <c r="L4842" s="340"/>
      <c r="M4842" s="340"/>
    </row>
    <row r="4843" spans="8:13">
      <c r="H4843" s="316"/>
      <c r="L4843" s="340"/>
      <c r="M4843" s="340"/>
    </row>
    <row r="4844" spans="8:13">
      <c r="H4844" s="316"/>
      <c r="L4844" s="340"/>
      <c r="M4844" s="340"/>
    </row>
    <row r="4845" spans="8:13">
      <c r="H4845" s="316"/>
      <c r="L4845" s="340"/>
      <c r="M4845" s="340"/>
    </row>
    <row r="4846" spans="8:13">
      <c r="H4846" s="316"/>
      <c r="L4846" s="340"/>
      <c r="M4846" s="340"/>
    </row>
    <row r="4847" spans="8:13">
      <c r="H4847" s="316"/>
      <c r="L4847" s="340"/>
      <c r="M4847" s="340"/>
    </row>
    <row r="4848" spans="8:13">
      <c r="H4848" s="316"/>
      <c r="L4848" s="340"/>
      <c r="M4848" s="340"/>
    </row>
    <row r="4849" spans="8:13">
      <c r="H4849" s="316"/>
      <c r="L4849" s="340"/>
      <c r="M4849" s="340"/>
    </row>
    <row r="4850" spans="8:13">
      <c r="H4850" s="316"/>
      <c r="L4850" s="340"/>
      <c r="M4850" s="340"/>
    </row>
    <row r="4851" spans="8:13">
      <c r="H4851" s="316"/>
      <c r="L4851" s="340"/>
      <c r="M4851" s="340"/>
    </row>
    <row r="4852" spans="8:13">
      <c r="H4852" s="316"/>
      <c r="L4852" s="340"/>
      <c r="M4852" s="340"/>
    </row>
    <row r="4853" spans="8:13">
      <c r="H4853" s="316"/>
      <c r="L4853" s="340"/>
      <c r="M4853" s="340"/>
    </row>
    <row r="4854" spans="8:13">
      <c r="H4854" s="316"/>
      <c r="L4854" s="340"/>
      <c r="M4854" s="340"/>
    </row>
    <row r="4855" spans="8:13">
      <c r="H4855" s="316"/>
      <c r="L4855" s="340"/>
      <c r="M4855" s="340"/>
    </row>
    <row r="4856" spans="8:13">
      <c r="H4856" s="316"/>
      <c r="L4856" s="340"/>
      <c r="M4856" s="340"/>
    </row>
    <row r="4857" spans="8:13">
      <c r="H4857" s="316"/>
      <c r="L4857" s="340"/>
      <c r="M4857" s="340"/>
    </row>
    <row r="4858" spans="8:13">
      <c r="H4858" s="316"/>
      <c r="L4858" s="340"/>
      <c r="M4858" s="340"/>
    </row>
    <row r="4859" spans="8:13">
      <c r="H4859" s="316"/>
      <c r="L4859" s="340"/>
      <c r="M4859" s="340"/>
    </row>
    <row r="4860" spans="8:13">
      <c r="H4860" s="316"/>
      <c r="L4860" s="340"/>
      <c r="M4860" s="340"/>
    </row>
    <row r="4861" spans="8:13">
      <c r="H4861" s="316"/>
      <c r="L4861" s="340"/>
      <c r="M4861" s="340"/>
    </row>
    <row r="4862" spans="8:13">
      <c r="H4862" s="316"/>
      <c r="L4862" s="340"/>
      <c r="M4862" s="340"/>
    </row>
    <row r="4863" spans="8:13">
      <c r="H4863" s="316"/>
      <c r="L4863" s="340"/>
      <c r="M4863" s="340"/>
    </row>
    <row r="4864" spans="8:13">
      <c r="H4864" s="316"/>
      <c r="L4864" s="340"/>
      <c r="M4864" s="340"/>
    </row>
    <row r="4865" spans="8:13">
      <c r="H4865" s="316"/>
      <c r="L4865" s="340"/>
      <c r="M4865" s="340"/>
    </row>
    <row r="4866" spans="8:13">
      <c r="H4866" s="316"/>
      <c r="L4866" s="340"/>
      <c r="M4866" s="340"/>
    </row>
    <row r="4867" spans="8:13">
      <c r="H4867" s="316"/>
      <c r="L4867" s="340"/>
      <c r="M4867" s="340"/>
    </row>
    <row r="4868" spans="8:13">
      <c r="H4868" s="316"/>
      <c r="L4868" s="340"/>
      <c r="M4868" s="340"/>
    </row>
    <row r="4869" spans="8:13">
      <c r="H4869" s="316"/>
      <c r="L4869" s="340"/>
      <c r="M4869" s="340"/>
    </row>
    <row r="4870" spans="8:13">
      <c r="H4870" s="316"/>
      <c r="L4870" s="340"/>
      <c r="M4870" s="340"/>
    </row>
    <row r="4871" spans="8:13">
      <c r="H4871" s="316"/>
      <c r="L4871" s="340"/>
      <c r="M4871" s="340"/>
    </row>
    <row r="4872" spans="8:13">
      <c r="H4872" s="316"/>
      <c r="L4872" s="340"/>
      <c r="M4872" s="340"/>
    </row>
    <row r="4873" spans="8:13">
      <c r="H4873" s="316"/>
      <c r="L4873" s="340"/>
      <c r="M4873" s="340"/>
    </row>
    <row r="4874" spans="8:13">
      <c r="H4874" s="316"/>
      <c r="L4874" s="340"/>
      <c r="M4874" s="340"/>
    </row>
    <row r="4875" spans="8:13">
      <c r="H4875" s="316"/>
      <c r="L4875" s="340"/>
      <c r="M4875" s="340"/>
    </row>
    <row r="4876" spans="8:13">
      <c r="H4876" s="316"/>
      <c r="L4876" s="340"/>
      <c r="M4876" s="340"/>
    </row>
    <row r="4877" spans="8:13">
      <c r="H4877" s="316"/>
      <c r="L4877" s="340"/>
      <c r="M4877" s="340"/>
    </row>
    <row r="4878" spans="8:13">
      <c r="H4878" s="316"/>
      <c r="L4878" s="340"/>
      <c r="M4878" s="340"/>
    </row>
    <row r="4879" spans="8:13">
      <c r="H4879" s="316"/>
      <c r="L4879" s="340"/>
      <c r="M4879" s="340"/>
    </row>
    <row r="4880" spans="8:13">
      <c r="H4880" s="316"/>
      <c r="L4880" s="340"/>
      <c r="M4880" s="340"/>
    </row>
    <row r="4881" spans="8:13">
      <c r="H4881" s="316"/>
      <c r="L4881" s="340"/>
      <c r="M4881" s="340"/>
    </row>
    <row r="4882" spans="8:13">
      <c r="H4882" s="316"/>
      <c r="L4882" s="340"/>
      <c r="M4882" s="340"/>
    </row>
    <row r="4883" spans="8:13">
      <c r="H4883" s="316"/>
      <c r="L4883" s="340"/>
      <c r="M4883" s="340"/>
    </row>
    <row r="4884" spans="8:13">
      <c r="H4884" s="316"/>
      <c r="L4884" s="340"/>
      <c r="M4884" s="340"/>
    </row>
    <row r="4885" spans="8:13">
      <c r="H4885" s="316"/>
      <c r="L4885" s="340"/>
      <c r="M4885" s="340"/>
    </row>
    <row r="4886" spans="8:13">
      <c r="H4886" s="316"/>
      <c r="L4886" s="340"/>
      <c r="M4886" s="340"/>
    </row>
    <row r="4887" spans="8:13">
      <c r="H4887" s="316"/>
      <c r="L4887" s="340"/>
      <c r="M4887" s="340"/>
    </row>
    <row r="4888" spans="8:13">
      <c r="H4888" s="316"/>
      <c r="L4888" s="340"/>
      <c r="M4888" s="340"/>
    </row>
    <row r="4889" spans="8:13">
      <c r="H4889" s="316"/>
      <c r="L4889" s="340"/>
      <c r="M4889" s="340"/>
    </row>
    <row r="4890" spans="8:13">
      <c r="H4890" s="316"/>
      <c r="L4890" s="340"/>
      <c r="M4890" s="340"/>
    </row>
    <row r="4891" spans="8:13">
      <c r="H4891" s="316"/>
      <c r="L4891" s="340"/>
      <c r="M4891" s="340"/>
    </row>
    <row r="4892" spans="8:13">
      <c r="H4892" s="316"/>
      <c r="L4892" s="340"/>
      <c r="M4892" s="340"/>
    </row>
    <row r="4893" spans="8:13">
      <c r="H4893" s="316"/>
      <c r="L4893" s="340"/>
      <c r="M4893" s="340"/>
    </row>
    <row r="4894" spans="8:13">
      <c r="H4894" s="316"/>
      <c r="L4894" s="340"/>
      <c r="M4894" s="340"/>
    </row>
    <row r="4895" spans="8:13">
      <c r="H4895" s="316"/>
      <c r="L4895" s="340"/>
      <c r="M4895" s="340"/>
    </row>
    <row r="4896" spans="8:13">
      <c r="H4896" s="316"/>
      <c r="L4896" s="340"/>
      <c r="M4896" s="340"/>
    </row>
    <row r="4897" spans="8:13">
      <c r="H4897" s="316"/>
      <c r="L4897" s="340"/>
      <c r="M4897" s="340"/>
    </row>
    <row r="4898" spans="8:13">
      <c r="H4898" s="316"/>
      <c r="L4898" s="340"/>
      <c r="M4898" s="340"/>
    </row>
    <row r="4899" spans="8:13">
      <c r="H4899" s="316"/>
      <c r="L4899" s="340"/>
      <c r="M4899" s="340"/>
    </row>
    <row r="4900" spans="8:13">
      <c r="H4900" s="316"/>
      <c r="L4900" s="340"/>
      <c r="M4900" s="340"/>
    </row>
    <row r="4901" spans="8:13">
      <c r="H4901" s="316"/>
      <c r="L4901" s="340"/>
      <c r="M4901" s="340"/>
    </row>
    <row r="4902" spans="8:13">
      <c r="H4902" s="316"/>
      <c r="L4902" s="340"/>
      <c r="M4902" s="340"/>
    </row>
    <row r="4903" spans="8:13">
      <c r="H4903" s="316"/>
      <c r="L4903" s="340"/>
      <c r="M4903" s="340"/>
    </row>
    <row r="4904" spans="8:13">
      <c r="H4904" s="316"/>
      <c r="L4904" s="340"/>
      <c r="M4904" s="340"/>
    </row>
    <row r="4905" spans="8:13">
      <c r="H4905" s="316"/>
      <c r="L4905" s="340"/>
      <c r="M4905" s="340"/>
    </row>
    <row r="4906" spans="8:13">
      <c r="H4906" s="316"/>
      <c r="L4906" s="340"/>
      <c r="M4906" s="340"/>
    </row>
    <row r="4907" spans="8:13">
      <c r="H4907" s="316"/>
      <c r="L4907" s="340"/>
      <c r="M4907" s="340"/>
    </row>
    <row r="4908" spans="8:13">
      <c r="H4908" s="316"/>
      <c r="L4908" s="340"/>
      <c r="M4908" s="340"/>
    </row>
    <row r="4909" spans="8:13">
      <c r="H4909" s="316"/>
      <c r="L4909" s="340"/>
      <c r="M4909" s="340"/>
    </row>
    <row r="4910" spans="8:13">
      <c r="H4910" s="316"/>
      <c r="L4910" s="340"/>
      <c r="M4910" s="340"/>
    </row>
    <row r="4911" spans="8:13">
      <c r="H4911" s="316"/>
      <c r="L4911" s="340"/>
      <c r="M4911" s="340"/>
    </row>
    <row r="4912" spans="8:13">
      <c r="H4912" s="316"/>
      <c r="L4912" s="340"/>
      <c r="M4912" s="340"/>
    </row>
    <row r="4913" spans="8:13">
      <c r="H4913" s="316"/>
      <c r="L4913" s="340"/>
      <c r="M4913" s="340"/>
    </row>
    <row r="4914" spans="8:13">
      <c r="H4914" s="316"/>
      <c r="L4914" s="340"/>
      <c r="M4914" s="340"/>
    </row>
    <row r="4915" spans="8:13">
      <c r="H4915" s="316"/>
      <c r="L4915" s="340"/>
      <c r="M4915" s="340"/>
    </row>
    <row r="4916" spans="8:13">
      <c r="H4916" s="316"/>
      <c r="L4916" s="340"/>
      <c r="M4916" s="340"/>
    </row>
    <row r="4917" spans="8:13">
      <c r="H4917" s="316"/>
      <c r="L4917" s="340"/>
      <c r="M4917" s="340"/>
    </row>
    <row r="4918" spans="8:13">
      <c r="H4918" s="316"/>
      <c r="L4918" s="340"/>
      <c r="M4918" s="340"/>
    </row>
    <row r="4919" spans="8:13">
      <c r="H4919" s="316"/>
      <c r="L4919" s="340"/>
      <c r="M4919" s="340"/>
    </row>
    <row r="4920" spans="8:13">
      <c r="H4920" s="316"/>
      <c r="L4920" s="340"/>
      <c r="M4920" s="340"/>
    </row>
    <row r="4921" spans="8:13">
      <c r="H4921" s="316"/>
      <c r="L4921" s="340"/>
      <c r="M4921" s="340"/>
    </row>
    <row r="4922" spans="8:13">
      <c r="H4922" s="316"/>
      <c r="L4922" s="340"/>
      <c r="M4922" s="340"/>
    </row>
    <row r="4923" spans="8:13">
      <c r="H4923" s="316"/>
      <c r="L4923" s="340"/>
      <c r="M4923" s="340"/>
    </row>
    <row r="4924" spans="8:13">
      <c r="H4924" s="316"/>
      <c r="L4924" s="340"/>
      <c r="M4924" s="340"/>
    </row>
    <row r="4925" spans="8:13">
      <c r="H4925" s="316"/>
      <c r="L4925" s="340"/>
      <c r="M4925" s="340"/>
    </row>
    <row r="4926" spans="8:13">
      <c r="H4926" s="316"/>
      <c r="L4926" s="340"/>
      <c r="M4926" s="340"/>
    </row>
    <row r="4927" spans="8:13">
      <c r="H4927" s="316"/>
      <c r="L4927" s="340"/>
      <c r="M4927" s="340"/>
    </row>
    <row r="4928" spans="8:13">
      <c r="H4928" s="316"/>
      <c r="L4928" s="340"/>
      <c r="M4928" s="340"/>
    </row>
    <row r="4929" spans="8:13">
      <c r="H4929" s="316"/>
      <c r="L4929" s="340"/>
      <c r="M4929" s="340"/>
    </row>
    <row r="4930" spans="8:13">
      <c r="H4930" s="316"/>
      <c r="L4930" s="340"/>
      <c r="M4930" s="340"/>
    </row>
    <row r="4931" spans="8:13">
      <c r="H4931" s="316"/>
      <c r="L4931" s="340"/>
      <c r="M4931" s="340"/>
    </row>
    <row r="4932" spans="8:13">
      <c r="H4932" s="316"/>
      <c r="L4932" s="340"/>
      <c r="M4932" s="340"/>
    </row>
    <row r="4933" spans="8:13">
      <c r="H4933" s="316"/>
      <c r="L4933" s="340"/>
      <c r="M4933" s="340"/>
    </row>
    <row r="4934" spans="8:13">
      <c r="H4934" s="316"/>
      <c r="L4934" s="340"/>
      <c r="M4934" s="340"/>
    </row>
    <row r="4935" spans="8:13">
      <c r="H4935" s="316"/>
      <c r="L4935" s="340"/>
      <c r="M4935" s="340"/>
    </row>
    <row r="4936" spans="8:13">
      <c r="H4936" s="316"/>
      <c r="L4936" s="340"/>
      <c r="M4936" s="340"/>
    </row>
    <row r="4937" spans="8:13">
      <c r="H4937" s="316"/>
      <c r="L4937" s="340"/>
      <c r="M4937" s="340"/>
    </row>
    <row r="4938" spans="8:13">
      <c r="H4938" s="316"/>
      <c r="L4938" s="340"/>
      <c r="M4938" s="340"/>
    </row>
    <row r="4939" spans="8:13">
      <c r="H4939" s="316"/>
      <c r="L4939" s="340"/>
      <c r="M4939" s="340"/>
    </row>
    <row r="4940" spans="8:13">
      <c r="H4940" s="316"/>
      <c r="L4940" s="340"/>
      <c r="M4940" s="340"/>
    </row>
    <row r="4941" spans="8:13">
      <c r="H4941" s="316"/>
      <c r="L4941" s="340"/>
      <c r="M4941" s="340"/>
    </row>
    <row r="4942" spans="8:13">
      <c r="H4942" s="316"/>
      <c r="L4942" s="340"/>
      <c r="M4942" s="340"/>
    </row>
    <row r="4943" spans="8:13">
      <c r="H4943" s="316"/>
      <c r="L4943" s="340"/>
      <c r="M4943" s="340"/>
    </row>
    <row r="4944" spans="8:13">
      <c r="H4944" s="316"/>
      <c r="L4944" s="340"/>
      <c r="M4944" s="340"/>
    </row>
    <row r="4945" spans="8:13">
      <c r="H4945" s="316"/>
      <c r="L4945" s="340"/>
      <c r="M4945" s="340"/>
    </row>
    <row r="4946" spans="8:13">
      <c r="H4946" s="316"/>
      <c r="L4946" s="340"/>
      <c r="M4946" s="340"/>
    </row>
    <row r="4947" spans="8:13">
      <c r="H4947" s="316"/>
      <c r="L4947" s="340"/>
      <c r="M4947" s="340"/>
    </row>
    <row r="4948" spans="8:13">
      <c r="H4948" s="316"/>
      <c r="L4948" s="340"/>
      <c r="M4948" s="340"/>
    </row>
    <row r="4949" spans="8:13">
      <c r="H4949" s="316"/>
      <c r="L4949" s="340"/>
      <c r="M4949" s="340"/>
    </row>
    <row r="4950" spans="8:13">
      <c r="H4950" s="316"/>
      <c r="L4950" s="340"/>
      <c r="M4950" s="340"/>
    </row>
    <row r="4951" spans="8:13">
      <c r="H4951" s="316"/>
      <c r="L4951" s="340"/>
      <c r="M4951" s="340"/>
    </row>
    <row r="4952" spans="8:13">
      <c r="H4952" s="316"/>
      <c r="L4952" s="340"/>
      <c r="M4952" s="340"/>
    </row>
    <row r="4953" spans="8:13">
      <c r="H4953" s="316"/>
      <c r="L4953" s="340"/>
      <c r="M4953" s="340"/>
    </row>
    <row r="4954" spans="8:13">
      <c r="H4954" s="316"/>
      <c r="L4954" s="340"/>
      <c r="M4954" s="340"/>
    </row>
    <row r="4955" spans="8:13">
      <c r="H4955" s="316"/>
      <c r="L4955" s="340"/>
      <c r="M4955" s="340"/>
    </row>
    <row r="4956" spans="8:13">
      <c r="H4956" s="316"/>
      <c r="L4956" s="340"/>
      <c r="M4956" s="340"/>
    </row>
    <row r="4957" spans="8:13">
      <c r="H4957" s="316"/>
      <c r="L4957" s="340"/>
      <c r="M4957" s="340"/>
    </row>
    <row r="4958" spans="8:13">
      <c r="H4958" s="316"/>
      <c r="L4958" s="340"/>
      <c r="M4958" s="340"/>
    </row>
    <row r="4959" spans="8:13">
      <c r="H4959" s="316"/>
      <c r="L4959" s="340"/>
      <c r="M4959" s="340"/>
    </row>
    <row r="4960" spans="8:13">
      <c r="H4960" s="316"/>
      <c r="L4960" s="340"/>
      <c r="M4960" s="340"/>
    </row>
    <row r="4961" spans="8:13">
      <c r="H4961" s="316"/>
      <c r="L4961" s="340"/>
      <c r="M4961" s="340"/>
    </row>
    <row r="4962" spans="8:13">
      <c r="H4962" s="316"/>
      <c r="L4962" s="340"/>
      <c r="M4962" s="340"/>
    </row>
    <row r="4963" spans="8:13">
      <c r="H4963" s="316"/>
      <c r="L4963" s="340"/>
      <c r="M4963" s="340"/>
    </row>
    <row r="4964" spans="8:13">
      <c r="H4964" s="316"/>
      <c r="L4964" s="340"/>
      <c r="M4964" s="340"/>
    </row>
    <row r="4965" spans="8:13">
      <c r="H4965" s="316"/>
      <c r="L4965" s="340"/>
      <c r="M4965" s="340"/>
    </row>
    <row r="4966" spans="8:13">
      <c r="H4966" s="316"/>
      <c r="L4966" s="340"/>
      <c r="M4966" s="340"/>
    </row>
    <row r="4967" spans="8:13">
      <c r="H4967" s="316"/>
      <c r="L4967" s="340"/>
      <c r="M4967" s="340"/>
    </row>
    <row r="4968" spans="8:13">
      <c r="H4968" s="316"/>
      <c r="L4968" s="340"/>
      <c r="M4968" s="340"/>
    </row>
    <row r="4969" spans="8:13">
      <c r="H4969" s="316"/>
      <c r="L4969" s="340"/>
      <c r="M4969" s="340"/>
    </row>
    <row r="4970" spans="8:13">
      <c r="H4970" s="316"/>
      <c r="L4970" s="340"/>
      <c r="M4970" s="340"/>
    </row>
    <row r="4971" spans="8:13">
      <c r="H4971" s="316"/>
      <c r="L4971" s="340"/>
      <c r="M4971" s="340"/>
    </row>
    <row r="4972" spans="8:13">
      <c r="H4972" s="316"/>
      <c r="L4972" s="340"/>
      <c r="M4972" s="340"/>
    </row>
    <row r="4973" spans="8:13">
      <c r="H4973" s="316"/>
      <c r="L4973" s="340"/>
      <c r="M4973" s="340"/>
    </row>
    <row r="4974" spans="8:13">
      <c r="H4974" s="316"/>
      <c r="L4974" s="340"/>
      <c r="M4974" s="340"/>
    </row>
    <row r="4975" spans="8:13">
      <c r="H4975" s="316"/>
      <c r="L4975" s="340"/>
      <c r="M4975" s="340"/>
    </row>
    <row r="4976" spans="8:13">
      <c r="H4976" s="316"/>
      <c r="L4976" s="340"/>
      <c r="M4976" s="340"/>
    </row>
    <row r="4977" spans="8:13">
      <c r="H4977" s="316"/>
      <c r="L4977" s="340"/>
      <c r="M4977" s="340"/>
    </row>
    <row r="4978" spans="8:13">
      <c r="H4978" s="316"/>
      <c r="L4978" s="340"/>
      <c r="M4978" s="340"/>
    </row>
    <row r="4979" spans="8:13">
      <c r="H4979" s="316"/>
      <c r="L4979" s="340"/>
      <c r="M4979" s="340"/>
    </row>
    <row r="4980" spans="8:13">
      <c r="H4980" s="316"/>
      <c r="L4980" s="340"/>
      <c r="M4980" s="340"/>
    </row>
    <row r="4981" spans="8:13">
      <c r="H4981" s="316"/>
      <c r="L4981" s="340"/>
      <c r="M4981" s="340"/>
    </row>
    <row r="4982" spans="8:13">
      <c r="H4982" s="316"/>
      <c r="L4982" s="340"/>
      <c r="M4982" s="340"/>
    </row>
    <row r="4983" spans="8:13">
      <c r="H4983" s="316"/>
      <c r="L4983" s="340"/>
      <c r="M4983" s="340"/>
    </row>
    <row r="4984" spans="8:13">
      <c r="H4984" s="316"/>
      <c r="L4984" s="340"/>
      <c r="M4984" s="340"/>
    </row>
    <row r="4985" spans="8:13">
      <c r="H4985" s="316"/>
      <c r="L4985" s="340"/>
      <c r="M4985" s="340"/>
    </row>
    <row r="4986" spans="8:13">
      <c r="H4986" s="316"/>
      <c r="L4986" s="340"/>
      <c r="M4986" s="340"/>
    </row>
    <row r="4987" spans="8:13">
      <c r="H4987" s="316"/>
      <c r="L4987" s="340"/>
      <c r="M4987" s="340"/>
    </row>
    <row r="4988" spans="8:13">
      <c r="H4988" s="316"/>
      <c r="L4988" s="340"/>
      <c r="M4988" s="340"/>
    </row>
    <row r="4989" spans="8:13">
      <c r="H4989" s="316"/>
      <c r="L4989" s="340"/>
      <c r="M4989" s="340"/>
    </row>
    <row r="4990" spans="8:13">
      <c r="H4990" s="316"/>
      <c r="L4990" s="340"/>
      <c r="M4990" s="340"/>
    </row>
    <row r="4991" spans="8:13">
      <c r="H4991" s="316"/>
      <c r="L4991" s="340"/>
      <c r="M4991" s="340"/>
    </row>
    <row r="4992" spans="8:13">
      <c r="H4992" s="316"/>
      <c r="L4992" s="340"/>
      <c r="M4992" s="340"/>
    </row>
    <row r="4993" spans="8:13">
      <c r="H4993" s="316"/>
      <c r="L4993" s="340"/>
      <c r="M4993" s="340"/>
    </row>
    <row r="4994" spans="8:13">
      <c r="H4994" s="316"/>
      <c r="L4994" s="340"/>
      <c r="M4994" s="340"/>
    </row>
    <row r="4995" spans="8:13">
      <c r="H4995" s="316"/>
      <c r="L4995" s="340"/>
      <c r="M4995" s="340"/>
    </row>
    <row r="4996" spans="8:13">
      <c r="H4996" s="316"/>
      <c r="L4996" s="340"/>
      <c r="M4996" s="340"/>
    </row>
    <row r="4997" spans="8:13">
      <c r="H4997" s="316"/>
      <c r="L4997" s="340"/>
      <c r="M4997" s="340"/>
    </row>
    <row r="4998" spans="8:13">
      <c r="H4998" s="316"/>
      <c r="L4998" s="340"/>
      <c r="M4998" s="340"/>
    </row>
    <row r="4999" spans="8:13">
      <c r="H4999" s="316"/>
      <c r="L4999" s="340"/>
      <c r="M4999" s="340"/>
    </row>
    <row r="5000" spans="8:13">
      <c r="H5000" s="316"/>
      <c r="L5000" s="340"/>
      <c r="M5000" s="340"/>
    </row>
    <row r="5001" spans="8:13">
      <c r="H5001" s="316"/>
      <c r="L5001" s="340"/>
      <c r="M5001" s="340"/>
    </row>
    <row r="5002" spans="8:13">
      <c r="H5002" s="316"/>
      <c r="L5002" s="340"/>
      <c r="M5002" s="340"/>
    </row>
    <row r="5003" spans="8:13">
      <c r="H5003" s="316"/>
      <c r="L5003" s="340"/>
      <c r="M5003" s="340"/>
    </row>
    <row r="5004" spans="8:13">
      <c r="H5004" s="316"/>
      <c r="L5004" s="340"/>
      <c r="M5004" s="340"/>
    </row>
    <row r="5005" spans="8:13">
      <c r="H5005" s="316"/>
      <c r="L5005" s="340"/>
      <c r="M5005" s="340"/>
    </row>
    <row r="5006" spans="8:13">
      <c r="H5006" s="316"/>
      <c r="L5006" s="340"/>
      <c r="M5006" s="340"/>
    </row>
    <row r="5007" spans="8:13">
      <c r="H5007" s="316"/>
      <c r="L5007" s="340"/>
      <c r="M5007" s="340"/>
    </row>
    <row r="5008" spans="8:13">
      <c r="H5008" s="316"/>
      <c r="L5008" s="340"/>
      <c r="M5008" s="340"/>
    </row>
    <row r="5009" spans="8:13">
      <c r="H5009" s="316"/>
      <c r="L5009" s="340"/>
      <c r="M5009" s="340"/>
    </row>
    <row r="5010" spans="8:13">
      <c r="H5010" s="316"/>
      <c r="L5010" s="340"/>
      <c r="M5010" s="340"/>
    </row>
    <row r="5011" spans="8:13">
      <c r="H5011" s="316"/>
      <c r="L5011" s="340"/>
      <c r="M5011" s="340"/>
    </row>
    <row r="5012" spans="8:13">
      <c r="H5012" s="316"/>
      <c r="L5012" s="340"/>
      <c r="M5012" s="340"/>
    </row>
    <row r="5013" spans="8:13">
      <c r="H5013" s="316"/>
      <c r="L5013" s="340"/>
      <c r="M5013" s="340"/>
    </row>
    <row r="5014" spans="8:13">
      <c r="H5014" s="316"/>
      <c r="L5014" s="340"/>
      <c r="M5014" s="340"/>
    </row>
    <row r="5015" spans="8:13">
      <c r="H5015" s="316"/>
      <c r="L5015" s="340"/>
      <c r="M5015" s="340"/>
    </row>
    <row r="5016" spans="8:13">
      <c r="H5016" s="316"/>
      <c r="L5016" s="340"/>
      <c r="M5016" s="340"/>
    </row>
    <row r="5017" spans="8:13">
      <c r="H5017" s="316"/>
      <c r="L5017" s="340"/>
      <c r="M5017" s="340"/>
    </row>
    <row r="5018" spans="8:13">
      <c r="H5018" s="316"/>
      <c r="L5018" s="340"/>
      <c r="M5018" s="340"/>
    </row>
    <row r="5019" spans="8:13">
      <c r="H5019" s="316"/>
      <c r="L5019" s="340"/>
      <c r="M5019" s="340"/>
    </row>
    <row r="5020" spans="8:13">
      <c r="H5020" s="316"/>
      <c r="L5020" s="340"/>
      <c r="M5020" s="340"/>
    </row>
    <row r="5021" spans="8:13">
      <c r="H5021" s="316"/>
      <c r="L5021" s="340"/>
      <c r="M5021" s="340"/>
    </row>
    <row r="5022" spans="8:13">
      <c r="H5022" s="316"/>
      <c r="L5022" s="340"/>
      <c r="M5022" s="340"/>
    </row>
    <row r="5023" spans="8:13">
      <c r="H5023" s="316"/>
      <c r="L5023" s="340"/>
      <c r="M5023" s="340"/>
    </row>
    <row r="5024" spans="8:13">
      <c r="H5024" s="316"/>
      <c r="L5024" s="340"/>
      <c r="M5024" s="340"/>
    </row>
    <row r="5025" spans="8:13">
      <c r="H5025" s="316"/>
      <c r="L5025" s="340"/>
      <c r="M5025" s="340"/>
    </row>
    <row r="5026" spans="8:13">
      <c r="H5026" s="316"/>
      <c r="L5026" s="340"/>
      <c r="M5026" s="340"/>
    </row>
    <row r="5027" spans="8:13">
      <c r="H5027" s="316"/>
      <c r="L5027" s="340"/>
      <c r="M5027" s="340"/>
    </row>
    <row r="5028" spans="8:13">
      <c r="H5028" s="316"/>
      <c r="L5028" s="340"/>
      <c r="M5028" s="340"/>
    </row>
    <row r="5029" spans="8:13">
      <c r="H5029" s="316"/>
      <c r="L5029" s="340"/>
      <c r="M5029" s="340"/>
    </row>
    <row r="5030" spans="8:13">
      <c r="H5030" s="316"/>
      <c r="L5030" s="340"/>
      <c r="M5030" s="340"/>
    </row>
    <row r="5031" spans="8:13">
      <c r="H5031" s="316"/>
      <c r="L5031" s="340"/>
      <c r="M5031" s="340"/>
    </row>
    <row r="5032" spans="8:13">
      <c r="H5032" s="316"/>
      <c r="L5032" s="340"/>
      <c r="M5032" s="340"/>
    </row>
    <row r="5033" spans="8:13">
      <c r="H5033" s="316"/>
      <c r="L5033" s="340"/>
      <c r="M5033" s="340"/>
    </row>
    <row r="5034" spans="8:13">
      <c r="H5034" s="316"/>
      <c r="L5034" s="340"/>
      <c r="M5034" s="340"/>
    </row>
    <row r="5035" spans="8:13">
      <c r="H5035" s="316"/>
      <c r="L5035" s="340"/>
      <c r="M5035" s="340"/>
    </row>
    <row r="5036" spans="8:13">
      <c r="H5036" s="316"/>
      <c r="L5036" s="340"/>
      <c r="M5036" s="340"/>
    </row>
    <row r="5037" spans="8:13">
      <c r="H5037" s="316"/>
      <c r="L5037" s="340"/>
      <c r="M5037" s="340"/>
    </row>
    <row r="5038" spans="8:13">
      <c r="H5038" s="316"/>
      <c r="L5038" s="340"/>
      <c r="M5038" s="340"/>
    </row>
    <row r="5039" spans="8:13">
      <c r="H5039" s="316"/>
      <c r="L5039" s="340"/>
      <c r="M5039" s="340"/>
    </row>
    <row r="5040" spans="8:13">
      <c r="H5040" s="316"/>
      <c r="L5040" s="340"/>
      <c r="M5040" s="340"/>
    </row>
    <row r="5041" spans="8:13">
      <c r="H5041" s="316"/>
      <c r="L5041" s="340"/>
      <c r="M5041" s="340"/>
    </row>
    <row r="5042" spans="8:13">
      <c r="H5042" s="316"/>
      <c r="L5042" s="340"/>
      <c r="M5042" s="340"/>
    </row>
    <row r="5043" spans="8:13">
      <c r="H5043" s="316"/>
      <c r="L5043" s="340"/>
      <c r="M5043" s="340"/>
    </row>
    <row r="5044" spans="8:13">
      <c r="H5044" s="316"/>
      <c r="L5044" s="340"/>
      <c r="M5044" s="340"/>
    </row>
    <row r="5045" spans="8:13">
      <c r="H5045" s="316"/>
      <c r="L5045" s="340"/>
      <c r="M5045" s="340"/>
    </row>
    <row r="5046" spans="8:13">
      <c r="H5046" s="316"/>
      <c r="L5046" s="340"/>
      <c r="M5046" s="340"/>
    </row>
    <row r="5047" spans="8:13">
      <c r="H5047" s="316"/>
      <c r="L5047" s="340"/>
      <c r="M5047" s="340"/>
    </row>
    <row r="5048" spans="8:13">
      <c r="H5048" s="316"/>
      <c r="L5048" s="340"/>
      <c r="M5048" s="340"/>
    </row>
    <row r="5049" spans="8:13">
      <c r="H5049" s="316"/>
      <c r="L5049" s="340"/>
      <c r="M5049" s="340"/>
    </row>
    <row r="5050" spans="8:13">
      <c r="H5050" s="316"/>
      <c r="L5050" s="340"/>
      <c r="M5050" s="340"/>
    </row>
    <row r="5051" spans="8:13">
      <c r="H5051" s="316"/>
      <c r="L5051" s="340"/>
      <c r="M5051" s="340"/>
    </row>
    <row r="5052" spans="8:13">
      <c r="H5052" s="316"/>
      <c r="L5052" s="340"/>
      <c r="M5052" s="340"/>
    </row>
    <row r="5053" spans="8:13">
      <c r="H5053" s="316"/>
      <c r="L5053" s="340"/>
      <c r="M5053" s="340"/>
    </row>
    <row r="5054" spans="8:13">
      <c r="H5054" s="316"/>
      <c r="L5054" s="340"/>
      <c r="M5054" s="340"/>
    </row>
    <row r="5055" spans="8:13">
      <c r="H5055" s="316"/>
      <c r="L5055" s="340"/>
      <c r="M5055" s="340"/>
    </row>
    <row r="5056" spans="8:13">
      <c r="H5056" s="316"/>
      <c r="L5056" s="340"/>
      <c r="M5056" s="340"/>
    </row>
    <row r="5057" spans="8:13">
      <c r="H5057" s="316"/>
      <c r="L5057" s="340"/>
      <c r="M5057" s="340"/>
    </row>
    <row r="5058" spans="8:13">
      <c r="H5058" s="316"/>
      <c r="L5058" s="340"/>
      <c r="M5058" s="340"/>
    </row>
    <row r="5059" spans="8:13">
      <c r="H5059" s="316"/>
      <c r="L5059" s="340"/>
      <c r="M5059" s="340"/>
    </row>
    <row r="5060" spans="8:13">
      <c r="H5060" s="316"/>
      <c r="L5060" s="340"/>
      <c r="M5060" s="340"/>
    </row>
    <row r="5061" spans="8:13">
      <c r="H5061" s="316"/>
      <c r="L5061" s="340"/>
      <c r="M5061" s="340"/>
    </row>
    <row r="5062" spans="8:13">
      <c r="H5062" s="316"/>
      <c r="L5062" s="340"/>
      <c r="M5062" s="340"/>
    </row>
    <row r="5063" spans="8:13">
      <c r="H5063" s="316"/>
      <c r="L5063" s="340"/>
      <c r="M5063" s="340"/>
    </row>
    <row r="5064" spans="8:13">
      <c r="H5064" s="316"/>
      <c r="L5064" s="340"/>
      <c r="M5064" s="340"/>
    </row>
    <row r="5065" spans="8:13">
      <c r="H5065" s="316"/>
      <c r="L5065" s="340"/>
      <c r="M5065" s="340"/>
    </row>
    <row r="5066" spans="8:13">
      <c r="H5066" s="316"/>
      <c r="L5066" s="340"/>
      <c r="M5066" s="340"/>
    </row>
    <row r="5067" spans="8:13">
      <c r="H5067" s="316"/>
      <c r="L5067" s="340"/>
      <c r="M5067" s="340"/>
    </row>
    <row r="5068" spans="8:13">
      <c r="H5068" s="316"/>
      <c r="L5068" s="340"/>
      <c r="M5068" s="340"/>
    </row>
    <row r="5069" spans="8:13">
      <c r="H5069" s="316"/>
      <c r="L5069" s="340"/>
      <c r="M5069" s="340"/>
    </row>
    <row r="5070" spans="8:13">
      <c r="H5070" s="316"/>
      <c r="L5070" s="340"/>
      <c r="M5070" s="340"/>
    </row>
    <row r="5071" spans="8:13">
      <c r="H5071" s="316"/>
      <c r="L5071" s="340"/>
      <c r="M5071" s="340"/>
    </row>
    <row r="5072" spans="8:13">
      <c r="H5072" s="316"/>
      <c r="L5072" s="340"/>
      <c r="M5072" s="340"/>
    </row>
    <row r="5073" spans="8:13">
      <c r="H5073" s="316"/>
      <c r="L5073" s="340"/>
      <c r="M5073" s="340"/>
    </row>
    <row r="5074" spans="8:13">
      <c r="H5074" s="316"/>
      <c r="L5074" s="340"/>
      <c r="M5074" s="340"/>
    </row>
    <row r="5075" spans="8:13">
      <c r="H5075" s="316"/>
      <c r="L5075" s="340"/>
      <c r="M5075" s="340"/>
    </row>
    <row r="5076" spans="8:13">
      <c r="H5076" s="316"/>
      <c r="L5076" s="340"/>
      <c r="M5076" s="340"/>
    </row>
    <row r="5077" spans="8:13">
      <c r="H5077" s="316"/>
      <c r="L5077" s="340"/>
      <c r="M5077" s="340"/>
    </row>
    <row r="5078" spans="8:13">
      <c r="H5078" s="316"/>
      <c r="L5078" s="340"/>
      <c r="M5078" s="340"/>
    </row>
    <row r="5079" spans="8:13">
      <c r="H5079" s="316"/>
      <c r="L5079" s="340"/>
      <c r="M5079" s="340"/>
    </row>
    <row r="5080" spans="8:13">
      <c r="H5080" s="316"/>
      <c r="L5080" s="340"/>
      <c r="M5080" s="340"/>
    </row>
    <row r="5081" spans="8:13">
      <c r="H5081" s="316"/>
      <c r="L5081" s="340"/>
      <c r="M5081" s="340"/>
    </row>
    <row r="5082" spans="8:13">
      <c r="H5082" s="316"/>
      <c r="L5082" s="340"/>
      <c r="M5082" s="340"/>
    </row>
    <row r="5083" spans="8:13">
      <c r="H5083" s="316"/>
      <c r="L5083" s="340"/>
      <c r="M5083" s="340"/>
    </row>
    <row r="5084" spans="8:13">
      <c r="H5084" s="316"/>
      <c r="L5084" s="340"/>
      <c r="M5084" s="340"/>
    </row>
    <row r="5085" spans="8:13">
      <c r="H5085" s="316"/>
      <c r="L5085" s="340"/>
      <c r="M5085" s="340"/>
    </row>
    <row r="5086" spans="8:13">
      <c r="H5086" s="316"/>
      <c r="L5086" s="340"/>
      <c r="M5086" s="340"/>
    </row>
    <row r="5087" spans="8:13">
      <c r="H5087" s="316"/>
      <c r="L5087" s="340"/>
      <c r="M5087" s="340"/>
    </row>
    <row r="5088" spans="8:13">
      <c r="H5088" s="316"/>
      <c r="L5088" s="340"/>
      <c r="M5088" s="340"/>
    </row>
    <row r="5089" spans="8:13">
      <c r="H5089" s="316"/>
      <c r="L5089" s="340"/>
      <c r="M5089" s="340"/>
    </row>
    <row r="5090" spans="8:13">
      <c r="H5090" s="316"/>
      <c r="L5090" s="340"/>
      <c r="M5090" s="340"/>
    </row>
    <row r="5091" spans="8:13">
      <c r="H5091" s="316"/>
      <c r="L5091" s="340"/>
      <c r="M5091" s="340"/>
    </row>
    <row r="5092" spans="8:13">
      <c r="H5092" s="316"/>
      <c r="L5092" s="340"/>
      <c r="M5092" s="340"/>
    </row>
    <row r="5093" spans="8:13">
      <c r="H5093" s="316"/>
      <c r="L5093" s="340"/>
      <c r="M5093" s="340"/>
    </row>
    <row r="5094" spans="8:13">
      <c r="H5094" s="316"/>
      <c r="L5094" s="340"/>
      <c r="M5094" s="340"/>
    </row>
    <row r="5095" spans="8:13">
      <c r="H5095" s="316"/>
      <c r="L5095" s="340"/>
      <c r="M5095" s="340"/>
    </row>
    <row r="5096" spans="8:13">
      <c r="H5096" s="316"/>
      <c r="L5096" s="340"/>
      <c r="M5096" s="340"/>
    </row>
    <row r="5097" spans="8:13">
      <c r="H5097" s="316"/>
      <c r="L5097" s="340"/>
      <c r="M5097" s="340"/>
    </row>
    <row r="5098" spans="8:13">
      <c r="H5098" s="316"/>
      <c r="L5098" s="340"/>
      <c r="M5098" s="340"/>
    </row>
    <row r="5099" spans="8:13">
      <c r="H5099" s="316"/>
      <c r="L5099" s="340"/>
      <c r="M5099" s="340"/>
    </row>
    <row r="5100" spans="8:13">
      <c r="H5100" s="316"/>
      <c r="L5100" s="340"/>
      <c r="M5100" s="340"/>
    </row>
    <row r="5101" spans="8:13">
      <c r="H5101" s="316"/>
      <c r="L5101" s="340"/>
      <c r="M5101" s="340"/>
    </row>
    <row r="5102" spans="8:13">
      <c r="H5102" s="316"/>
      <c r="L5102" s="340"/>
      <c r="M5102" s="340"/>
    </row>
    <row r="5103" spans="8:13">
      <c r="H5103" s="316"/>
      <c r="L5103" s="340"/>
      <c r="M5103" s="340"/>
    </row>
    <row r="5104" spans="8:13">
      <c r="H5104" s="316"/>
      <c r="L5104" s="340"/>
      <c r="M5104" s="340"/>
    </row>
    <row r="5105" spans="8:13">
      <c r="H5105" s="316"/>
      <c r="L5105" s="340"/>
      <c r="M5105" s="340"/>
    </row>
    <row r="5106" spans="8:13">
      <c r="H5106" s="316"/>
      <c r="L5106" s="340"/>
      <c r="M5106" s="340"/>
    </row>
    <row r="5107" spans="8:13">
      <c r="H5107" s="316"/>
      <c r="L5107" s="340"/>
      <c r="M5107" s="340"/>
    </row>
    <row r="5108" spans="8:13">
      <c r="H5108" s="316"/>
      <c r="L5108" s="340"/>
      <c r="M5108" s="340"/>
    </row>
    <row r="5109" spans="8:13">
      <c r="H5109" s="316"/>
      <c r="L5109" s="340"/>
      <c r="M5109" s="340"/>
    </row>
    <row r="5110" spans="8:13">
      <c r="H5110" s="316"/>
      <c r="L5110" s="340"/>
      <c r="M5110" s="340"/>
    </row>
    <row r="5111" spans="8:13">
      <c r="H5111" s="316"/>
      <c r="L5111" s="340"/>
      <c r="M5111" s="340"/>
    </row>
    <row r="5112" spans="8:13">
      <c r="H5112" s="316"/>
      <c r="L5112" s="340"/>
      <c r="M5112" s="340"/>
    </row>
    <row r="5113" spans="8:13">
      <c r="H5113" s="316"/>
      <c r="L5113" s="340"/>
      <c r="M5113" s="340"/>
    </row>
    <row r="5114" spans="8:13">
      <c r="H5114" s="316"/>
      <c r="L5114" s="340"/>
      <c r="M5114" s="340"/>
    </row>
    <row r="5115" spans="8:13">
      <c r="H5115" s="316"/>
      <c r="L5115" s="340"/>
      <c r="M5115" s="340"/>
    </row>
    <row r="5116" spans="8:13">
      <c r="H5116" s="316"/>
      <c r="L5116" s="340"/>
      <c r="M5116" s="340"/>
    </row>
    <row r="5117" spans="8:13">
      <c r="H5117" s="316"/>
      <c r="L5117" s="340"/>
      <c r="M5117" s="340"/>
    </row>
    <row r="5118" spans="8:13">
      <c r="H5118" s="316"/>
      <c r="L5118" s="340"/>
      <c r="M5118" s="340"/>
    </row>
    <row r="5119" spans="8:13">
      <c r="H5119" s="316"/>
      <c r="L5119" s="340"/>
      <c r="M5119" s="340"/>
    </row>
    <row r="5120" spans="8:13">
      <c r="H5120" s="316"/>
      <c r="L5120" s="340"/>
      <c r="M5120" s="340"/>
    </row>
    <row r="5121" spans="8:13">
      <c r="H5121" s="316"/>
      <c r="L5121" s="340"/>
      <c r="M5121" s="340"/>
    </row>
    <row r="5122" spans="8:13">
      <c r="H5122" s="316"/>
      <c r="L5122" s="340"/>
      <c r="M5122" s="340"/>
    </row>
    <row r="5123" spans="8:13">
      <c r="H5123" s="316"/>
      <c r="L5123" s="340"/>
      <c r="M5123" s="340"/>
    </row>
    <row r="5124" spans="8:13">
      <c r="H5124" s="316"/>
      <c r="L5124" s="340"/>
      <c r="M5124" s="340"/>
    </row>
    <row r="5125" spans="8:13">
      <c r="H5125" s="316"/>
      <c r="L5125" s="340"/>
      <c r="M5125" s="340"/>
    </row>
    <row r="5126" spans="8:13">
      <c r="H5126" s="316"/>
      <c r="L5126" s="340"/>
      <c r="M5126" s="340"/>
    </row>
    <row r="5127" spans="8:13">
      <c r="H5127" s="316"/>
      <c r="L5127" s="340"/>
      <c r="M5127" s="340"/>
    </row>
    <row r="5128" spans="8:13">
      <c r="H5128" s="316"/>
      <c r="L5128" s="340"/>
      <c r="M5128" s="340"/>
    </row>
    <row r="5129" spans="8:13">
      <c r="H5129" s="316"/>
      <c r="L5129" s="340"/>
      <c r="M5129" s="340"/>
    </row>
    <row r="5130" spans="8:13">
      <c r="H5130" s="316"/>
      <c r="L5130" s="340"/>
      <c r="M5130" s="340"/>
    </row>
    <row r="5131" spans="8:13">
      <c r="H5131" s="316"/>
      <c r="L5131" s="340"/>
      <c r="M5131" s="340"/>
    </row>
    <row r="5132" spans="8:13">
      <c r="H5132" s="316"/>
      <c r="L5132" s="340"/>
      <c r="M5132" s="340"/>
    </row>
    <row r="5133" spans="8:13">
      <c r="H5133" s="316"/>
      <c r="L5133" s="340"/>
      <c r="M5133" s="340"/>
    </row>
    <row r="5134" spans="8:13">
      <c r="H5134" s="316"/>
      <c r="L5134" s="340"/>
      <c r="M5134" s="340"/>
    </row>
    <row r="5135" spans="8:13">
      <c r="H5135" s="316"/>
      <c r="L5135" s="340"/>
      <c r="M5135" s="340"/>
    </row>
    <row r="5136" spans="8:13">
      <c r="H5136" s="316"/>
      <c r="L5136" s="340"/>
      <c r="M5136" s="340"/>
    </row>
    <row r="5137" spans="8:13">
      <c r="H5137" s="316"/>
      <c r="L5137" s="340"/>
      <c r="M5137" s="340"/>
    </row>
    <row r="5138" spans="8:13">
      <c r="H5138" s="316"/>
      <c r="L5138" s="340"/>
      <c r="M5138" s="340"/>
    </row>
    <row r="5139" spans="8:13">
      <c r="H5139" s="316"/>
      <c r="L5139" s="340"/>
      <c r="M5139" s="340"/>
    </row>
    <row r="5140" spans="8:13">
      <c r="H5140" s="316"/>
      <c r="L5140" s="340"/>
      <c r="M5140" s="340"/>
    </row>
    <row r="5141" spans="8:13">
      <c r="H5141" s="316"/>
      <c r="L5141" s="340"/>
      <c r="M5141" s="340"/>
    </row>
    <row r="5142" spans="8:13">
      <c r="H5142" s="316"/>
      <c r="L5142" s="340"/>
      <c r="M5142" s="340"/>
    </row>
    <row r="5143" spans="8:13">
      <c r="H5143" s="316"/>
      <c r="L5143" s="340"/>
      <c r="M5143" s="340"/>
    </row>
    <row r="5144" spans="8:13">
      <c r="H5144" s="316"/>
      <c r="L5144" s="340"/>
      <c r="M5144" s="340"/>
    </row>
    <row r="5145" spans="8:13">
      <c r="H5145" s="316"/>
      <c r="L5145" s="340"/>
      <c r="M5145" s="340"/>
    </row>
    <row r="5146" spans="8:13">
      <c r="H5146" s="316"/>
      <c r="L5146" s="340"/>
      <c r="M5146" s="340"/>
    </row>
    <row r="5147" spans="8:13">
      <c r="H5147" s="316"/>
      <c r="L5147" s="340"/>
      <c r="M5147" s="340"/>
    </row>
    <row r="5148" spans="8:13">
      <c r="H5148" s="316"/>
      <c r="L5148" s="340"/>
      <c r="M5148" s="340"/>
    </row>
    <row r="5149" spans="8:13">
      <c r="H5149" s="316"/>
      <c r="L5149" s="340"/>
      <c r="M5149" s="340"/>
    </row>
    <row r="5150" spans="8:13">
      <c r="H5150" s="316"/>
      <c r="L5150" s="340"/>
      <c r="M5150" s="340"/>
    </row>
    <row r="5151" spans="8:13">
      <c r="H5151" s="316"/>
      <c r="L5151" s="340"/>
      <c r="M5151" s="340"/>
    </row>
    <row r="5152" spans="8:13">
      <c r="H5152" s="316"/>
      <c r="L5152" s="340"/>
      <c r="M5152" s="340"/>
    </row>
    <row r="5153" spans="8:13">
      <c r="H5153" s="316"/>
      <c r="L5153" s="340"/>
      <c r="M5153" s="340"/>
    </row>
    <row r="5154" spans="8:13">
      <c r="H5154" s="316"/>
      <c r="L5154" s="340"/>
      <c r="M5154" s="340"/>
    </row>
    <row r="5155" spans="8:13">
      <c r="H5155" s="316"/>
      <c r="L5155" s="340"/>
      <c r="M5155" s="340"/>
    </row>
    <row r="5156" spans="8:13">
      <c r="H5156" s="316"/>
      <c r="L5156" s="340"/>
      <c r="M5156" s="340"/>
    </row>
    <row r="5157" spans="8:13">
      <c r="H5157" s="316"/>
      <c r="L5157" s="340"/>
      <c r="M5157" s="340"/>
    </row>
    <row r="5158" spans="8:13">
      <c r="H5158" s="316"/>
      <c r="L5158" s="340"/>
      <c r="M5158" s="340"/>
    </row>
    <row r="5159" spans="8:13">
      <c r="H5159" s="316"/>
      <c r="L5159" s="340"/>
      <c r="M5159" s="340"/>
    </row>
    <row r="5160" spans="8:13">
      <c r="H5160" s="316"/>
      <c r="L5160" s="340"/>
      <c r="M5160" s="340"/>
    </row>
    <row r="5161" spans="8:13">
      <c r="H5161" s="316"/>
      <c r="L5161" s="340"/>
      <c r="M5161" s="340"/>
    </row>
    <row r="5162" spans="8:13">
      <c r="H5162" s="316"/>
      <c r="L5162" s="340"/>
      <c r="M5162" s="340"/>
    </row>
    <row r="5163" spans="8:13">
      <c r="H5163" s="316"/>
      <c r="L5163" s="340"/>
      <c r="M5163" s="340"/>
    </row>
    <row r="5164" spans="8:13">
      <c r="H5164" s="316"/>
      <c r="L5164" s="340"/>
      <c r="M5164" s="340"/>
    </row>
    <row r="5165" spans="8:13">
      <c r="H5165" s="316"/>
      <c r="L5165" s="340"/>
      <c r="M5165" s="340"/>
    </row>
    <row r="5166" spans="8:13">
      <c r="H5166" s="316"/>
      <c r="L5166" s="340"/>
      <c r="M5166" s="340"/>
    </row>
    <row r="5167" spans="8:13">
      <c r="H5167" s="316"/>
      <c r="L5167" s="340"/>
      <c r="M5167" s="340"/>
    </row>
    <row r="5168" spans="8:13">
      <c r="H5168" s="316"/>
      <c r="L5168" s="340"/>
      <c r="M5168" s="340"/>
    </row>
    <row r="5169" spans="8:13">
      <c r="H5169" s="316"/>
      <c r="L5169" s="340"/>
      <c r="M5169" s="340"/>
    </row>
    <row r="5170" spans="8:13">
      <c r="H5170" s="316"/>
      <c r="L5170" s="340"/>
      <c r="M5170" s="340"/>
    </row>
    <row r="5171" spans="8:13">
      <c r="H5171" s="316"/>
      <c r="L5171" s="340"/>
      <c r="M5171" s="340"/>
    </row>
    <row r="5172" spans="8:13">
      <c r="H5172" s="316"/>
      <c r="L5172" s="340"/>
      <c r="M5172" s="340"/>
    </row>
    <row r="5173" spans="8:13">
      <c r="H5173" s="316"/>
      <c r="L5173" s="340"/>
      <c r="M5173" s="340"/>
    </row>
    <row r="5174" spans="8:13">
      <c r="H5174" s="316"/>
      <c r="L5174" s="340"/>
      <c r="M5174" s="340"/>
    </row>
    <row r="5175" spans="8:13">
      <c r="H5175" s="316"/>
      <c r="L5175" s="340"/>
      <c r="M5175" s="340"/>
    </row>
    <row r="5176" spans="8:13">
      <c r="H5176" s="316"/>
      <c r="L5176" s="340"/>
      <c r="M5176" s="340"/>
    </row>
    <row r="5177" spans="8:13">
      <c r="H5177" s="316"/>
      <c r="L5177" s="340"/>
      <c r="M5177" s="340"/>
    </row>
    <row r="5178" spans="8:13">
      <c r="H5178" s="316"/>
      <c r="L5178" s="340"/>
      <c r="M5178" s="340"/>
    </row>
    <row r="5179" spans="8:13">
      <c r="H5179" s="316"/>
      <c r="L5179" s="340"/>
      <c r="M5179" s="340"/>
    </row>
    <row r="5180" spans="8:13">
      <c r="H5180" s="316"/>
      <c r="L5180" s="340"/>
      <c r="M5180" s="340"/>
    </row>
    <row r="5181" spans="8:13">
      <c r="H5181" s="316"/>
      <c r="L5181" s="340"/>
      <c r="M5181" s="340"/>
    </row>
    <row r="5182" spans="8:13">
      <c r="H5182" s="316"/>
      <c r="L5182" s="340"/>
      <c r="M5182" s="340"/>
    </row>
    <row r="5183" spans="8:13">
      <c r="H5183" s="316"/>
      <c r="L5183" s="340"/>
      <c r="M5183" s="340"/>
    </row>
    <row r="5184" spans="8:13">
      <c r="H5184" s="316"/>
      <c r="L5184" s="340"/>
      <c r="M5184" s="340"/>
    </row>
    <row r="5185" spans="8:13">
      <c r="H5185" s="316"/>
      <c r="L5185" s="340"/>
      <c r="M5185" s="340"/>
    </row>
    <row r="5186" spans="8:13">
      <c r="H5186" s="316"/>
      <c r="L5186" s="340"/>
      <c r="M5186" s="340"/>
    </row>
    <row r="5187" spans="8:13">
      <c r="H5187" s="316"/>
      <c r="L5187" s="340"/>
      <c r="M5187" s="340"/>
    </row>
    <row r="5188" spans="8:13">
      <c r="H5188" s="316"/>
      <c r="L5188" s="340"/>
      <c r="M5188" s="340"/>
    </row>
    <row r="5189" spans="8:13">
      <c r="H5189" s="316"/>
      <c r="L5189" s="340"/>
      <c r="M5189" s="340"/>
    </row>
    <row r="5190" spans="8:13">
      <c r="H5190" s="316"/>
      <c r="L5190" s="340"/>
      <c r="M5190" s="340"/>
    </row>
    <row r="5191" spans="8:13">
      <c r="H5191" s="316"/>
      <c r="L5191" s="340"/>
      <c r="M5191" s="340"/>
    </row>
    <row r="5192" spans="8:13">
      <c r="H5192" s="316"/>
      <c r="L5192" s="340"/>
      <c r="M5192" s="340"/>
    </row>
    <row r="5193" spans="8:13">
      <c r="H5193" s="316"/>
      <c r="L5193" s="340"/>
      <c r="M5193" s="340"/>
    </row>
    <row r="5194" spans="8:13">
      <c r="H5194" s="316"/>
      <c r="L5194" s="340"/>
      <c r="M5194" s="340"/>
    </row>
    <row r="5195" spans="8:13">
      <c r="H5195" s="316"/>
      <c r="L5195" s="340"/>
      <c r="M5195" s="340"/>
    </row>
    <row r="5196" spans="8:13">
      <c r="H5196" s="316"/>
      <c r="L5196" s="340"/>
      <c r="M5196" s="340"/>
    </row>
    <row r="5197" spans="8:13">
      <c r="H5197" s="316"/>
      <c r="L5197" s="340"/>
      <c r="M5197" s="340"/>
    </row>
    <row r="5198" spans="8:13">
      <c r="H5198" s="316"/>
      <c r="L5198" s="340"/>
      <c r="M5198" s="340"/>
    </row>
    <row r="5199" spans="8:13">
      <c r="H5199" s="316"/>
      <c r="L5199" s="340"/>
      <c r="M5199" s="340"/>
    </row>
    <row r="5200" spans="8:13">
      <c r="H5200" s="316"/>
      <c r="L5200" s="340"/>
      <c r="M5200" s="340"/>
    </row>
    <row r="5201" spans="8:13">
      <c r="H5201" s="316"/>
      <c r="L5201" s="340"/>
      <c r="M5201" s="340"/>
    </row>
    <row r="5202" spans="8:13">
      <c r="H5202" s="316"/>
      <c r="L5202" s="340"/>
      <c r="M5202" s="340"/>
    </row>
    <row r="5203" spans="8:13">
      <c r="H5203" s="316"/>
      <c r="L5203" s="340"/>
      <c r="M5203" s="340"/>
    </row>
    <row r="5204" spans="8:13">
      <c r="H5204" s="316"/>
      <c r="L5204" s="340"/>
      <c r="M5204" s="340"/>
    </row>
    <row r="5205" spans="8:13">
      <c r="H5205" s="316"/>
      <c r="L5205" s="340"/>
      <c r="M5205" s="340"/>
    </row>
    <row r="5206" spans="8:13">
      <c r="H5206" s="316"/>
      <c r="L5206" s="340"/>
      <c r="M5206" s="340"/>
    </row>
    <row r="5207" spans="8:13">
      <c r="H5207" s="316"/>
      <c r="L5207" s="340"/>
      <c r="M5207" s="340"/>
    </row>
    <row r="5208" spans="8:13">
      <c r="H5208" s="316"/>
      <c r="L5208" s="340"/>
      <c r="M5208" s="340"/>
    </row>
    <row r="5209" spans="8:13">
      <c r="H5209" s="316"/>
      <c r="L5209" s="340"/>
      <c r="M5209" s="340"/>
    </row>
    <row r="5210" spans="8:13">
      <c r="H5210" s="316"/>
      <c r="L5210" s="340"/>
      <c r="M5210" s="340"/>
    </row>
    <row r="5211" spans="8:13">
      <c r="H5211" s="316"/>
      <c r="L5211" s="340"/>
      <c r="M5211" s="340"/>
    </row>
    <row r="5212" spans="8:13">
      <c r="H5212" s="316"/>
      <c r="L5212" s="340"/>
      <c r="M5212" s="340"/>
    </row>
    <row r="5213" spans="8:13">
      <c r="H5213" s="316"/>
      <c r="L5213" s="340"/>
      <c r="M5213" s="340"/>
    </row>
    <row r="5214" spans="8:13">
      <c r="H5214" s="316"/>
      <c r="L5214" s="340"/>
      <c r="M5214" s="340"/>
    </row>
    <row r="5215" spans="8:13">
      <c r="H5215" s="316"/>
      <c r="L5215" s="340"/>
      <c r="M5215" s="340"/>
    </row>
    <row r="5216" spans="8:13">
      <c r="H5216" s="316"/>
      <c r="L5216" s="340"/>
      <c r="M5216" s="340"/>
    </row>
    <row r="5217" spans="8:13">
      <c r="H5217" s="316"/>
      <c r="L5217" s="340"/>
      <c r="M5217" s="340"/>
    </row>
    <row r="5218" spans="8:13">
      <c r="H5218" s="316"/>
      <c r="L5218" s="340"/>
      <c r="M5218" s="340"/>
    </row>
    <row r="5219" spans="8:13">
      <c r="H5219" s="316"/>
      <c r="L5219" s="340"/>
      <c r="M5219" s="340"/>
    </row>
    <row r="5220" spans="8:13">
      <c r="H5220" s="316"/>
      <c r="L5220" s="340"/>
      <c r="M5220" s="340"/>
    </row>
    <row r="5221" spans="8:13">
      <c r="H5221" s="316"/>
      <c r="L5221" s="340"/>
      <c r="M5221" s="340"/>
    </row>
    <row r="5222" spans="8:13">
      <c r="H5222" s="316"/>
      <c r="L5222" s="340"/>
      <c r="M5222" s="340"/>
    </row>
    <row r="5223" spans="8:13">
      <c r="H5223" s="316"/>
      <c r="L5223" s="340"/>
      <c r="M5223" s="340"/>
    </row>
    <row r="5224" spans="8:13">
      <c r="H5224" s="316"/>
      <c r="L5224" s="340"/>
      <c r="M5224" s="340"/>
    </row>
    <row r="5225" spans="8:13">
      <c r="H5225" s="316"/>
      <c r="L5225" s="340"/>
      <c r="M5225" s="340"/>
    </row>
    <row r="5226" spans="8:13">
      <c r="H5226" s="316"/>
      <c r="L5226" s="340"/>
      <c r="M5226" s="340"/>
    </row>
    <row r="5227" spans="8:13">
      <c r="H5227" s="316"/>
      <c r="L5227" s="340"/>
      <c r="M5227" s="340"/>
    </row>
    <row r="5228" spans="8:13">
      <c r="H5228" s="316"/>
      <c r="L5228" s="340"/>
      <c r="M5228" s="340"/>
    </row>
    <row r="5229" spans="8:13">
      <c r="H5229" s="316"/>
      <c r="L5229" s="340"/>
      <c r="M5229" s="340"/>
    </row>
    <row r="5230" spans="8:13">
      <c r="H5230" s="316"/>
      <c r="L5230" s="340"/>
      <c r="M5230" s="340"/>
    </row>
    <row r="5231" spans="8:13">
      <c r="H5231" s="316"/>
      <c r="L5231" s="340"/>
      <c r="M5231" s="340"/>
    </row>
    <row r="5232" spans="8:13">
      <c r="H5232" s="316"/>
      <c r="L5232" s="340"/>
      <c r="M5232" s="340"/>
    </row>
    <row r="5233" spans="8:13">
      <c r="H5233" s="316"/>
      <c r="L5233" s="340"/>
      <c r="M5233" s="340"/>
    </row>
    <row r="5234" spans="8:13">
      <c r="H5234" s="316"/>
      <c r="L5234" s="340"/>
      <c r="M5234" s="340"/>
    </row>
    <row r="5235" spans="8:13">
      <c r="H5235" s="316"/>
      <c r="L5235" s="340"/>
      <c r="M5235" s="340"/>
    </row>
    <row r="5236" spans="8:13">
      <c r="H5236" s="316"/>
      <c r="L5236" s="340"/>
      <c r="M5236" s="340"/>
    </row>
    <row r="5237" spans="8:13">
      <c r="H5237" s="316"/>
      <c r="L5237" s="340"/>
      <c r="M5237" s="340"/>
    </row>
    <row r="5238" spans="8:13">
      <c r="H5238" s="316"/>
      <c r="L5238" s="340"/>
      <c r="M5238" s="340"/>
    </row>
    <row r="5239" spans="8:13">
      <c r="H5239" s="316"/>
      <c r="L5239" s="340"/>
      <c r="M5239" s="340"/>
    </row>
    <row r="5240" spans="8:13">
      <c r="H5240" s="316"/>
      <c r="L5240" s="340"/>
      <c r="M5240" s="340"/>
    </row>
    <row r="5241" spans="8:13">
      <c r="H5241" s="316"/>
      <c r="L5241" s="340"/>
      <c r="M5241" s="340"/>
    </row>
    <row r="5242" spans="8:13">
      <c r="H5242" s="316"/>
      <c r="L5242" s="340"/>
      <c r="M5242" s="340"/>
    </row>
    <row r="5243" spans="8:13">
      <c r="H5243" s="316"/>
      <c r="L5243" s="340"/>
      <c r="M5243" s="340"/>
    </row>
    <row r="5244" spans="8:13">
      <c r="H5244" s="316"/>
      <c r="L5244" s="340"/>
      <c r="M5244" s="340"/>
    </row>
    <row r="5245" spans="8:13">
      <c r="H5245" s="316"/>
      <c r="L5245" s="340"/>
      <c r="M5245" s="340"/>
    </row>
    <row r="5246" spans="8:13">
      <c r="H5246" s="316"/>
      <c r="L5246" s="340"/>
      <c r="M5246" s="340"/>
    </row>
    <row r="5247" spans="8:13">
      <c r="H5247" s="316"/>
      <c r="L5247" s="340"/>
      <c r="M5247" s="340"/>
    </row>
    <row r="5248" spans="8:13">
      <c r="H5248" s="316"/>
      <c r="L5248" s="340"/>
      <c r="M5248" s="340"/>
    </row>
    <row r="5249" spans="8:13">
      <c r="H5249" s="316"/>
      <c r="L5249" s="340"/>
      <c r="M5249" s="340"/>
    </row>
    <row r="5250" spans="8:13">
      <c r="H5250" s="316"/>
      <c r="L5250" s="340"/>
      <c r="M5250" s="340"/>
    </row>
    <row r="5251" spans="8:13">
      <c r="H5251" s="316"/>
      <c r="L5251" s="340"/>
      <c r="M5251" s="340"/>
    </row>
    <row r="5252" spans="8:13">
      <c r="H5252" s="316"/>
      <c r="L5252" s="340"/>
      <c r="M5252" s="340"/>
    </row>
    <row r="5253" spans="8:13">
      <c r="H5253" s="316"/>
      <c r="L5253" s="340"/>
      <c r="M5253" s="340"/>
    </row>
    <row r="5254" spans="8:13">
      <c r="H5254" s="316"/>
      <c r="L5254" s="340"/>
      <c r="M5254" s="340"/>
    </row>
    <row r="5255" spans="8:13">
      <c r="H5255" s="316"/>
      <c r="L5255" s="340"/>
      <c r="M5255" s="340"/>
    </row>
    <row r="5256" spans="8:13">
      <c r="H5256" s="316"/>
      <c r="L5256" s="340"/>
      <c r="M5256" s="340"/>
    </row>
    <row r="5257" spans="8:13">
      <c r="H5257" s="316"/>
      <c r="L5257" s="340"/>
      <c r="M5257" s="340"/>
    </row>
    <row r="5258" spans="8:13">
      <c r="H5258" s="316"/>
      <c r="L5258" s="340"/>
      <c r="M5258" s="340"/>
    </row>
    <row r="5259" spans="8:13">
      <c r="H5259" s="316"/>
      <c r="L5259" s="340"/>
      <c r="M5259" s="340"/>
    </row>
    <row r="5260" spans="8:13">
      <c r="H5260" s="316"/>
      <c r="L5260" s="340"/>
      <c r="M5260" s="340"/>
    </row>
    <row r="5261" spans="8:13">
      <c r="H5261" s="316"/>
      <c r="L5261" s="340"/>
      <c r="M5261" s="340"/>
    </row>
    <row r="5262" spans="8:13">
      <c r="H5262" s="316"/>
      <c r="L5262" s="340"/>
      <c r="M5262" s="340"/>
    </row>
    <row r="5263" spans="8:13">
      <c r="H5263" s="316"/>
      <c r="L5263" s="340"/>
      <c r="M5263" s="340"/>
    </row>
    <row r="5264" spans="8:13">
      <c r="H5264" s="316"/>
      <c r="L5264" s="340"/>
      <c r="M5264" s="340"/>
    </row>
    <row r="5265" spans="8:13">
      <c r="H5265" s="316"/>
      <c r="L5265" s="340"/>
      <c r="M5265" s="340"/>
    </row>
    <row r="5266" spans="8:13">
      <c r="H5266" s="316"/>
      <c r="L5266" s="340"/>
      <c r="M5266" s="340"/>
    </row>
    <row r="5267" spans="8:13">
      <c r="H5267" s="316"/>
      <c r="L5267" s="340"/>
      <c r="M5267" s="340"/>
    </row>
    <row r="5268" spans="8:13">
      <c r="H5268" s="316"/>
      <c r="L5268" s="340"/>
      <c r="M5268" s="340"/>
    </row>
    <row r="5269" spans="8:13">
      <c r="H5269" s="316"/>
      <c r="L5269" s="340"/>
      <c r="M5269" s="340"/>
    </row>
    <row r="5270" spans="8:13">
      <c r="H5270" s="316"/>
      <c r="L5270" s="340"/>
      <c r="M5270" s="340"/>
    </row>
    <row r="5271" spans="8:13">
      <c r="H5271" s="316"/>
      <c r="L5271" s="340"/>
      <c r="M5271" s="340"/>
    </row>
    <row r="5272" spans="8:13">
      <c r="H5272" s="316"/>
      <c r="L5272" s="340"/>
      <c r="M5272" s="340"/>
    </row>
    <row r="5273" spans="8:13">
      <c r="H5273" s="316"/>
      <c r="L5273" s="340"/>
      <c r="M5273" s="340"/>
    </row>
    <row r="5274" spans="8:13">
      <c r="H5274" s="316"/>
      <c r="L5274" s="340"/>
      <c r="M5274" s="340"/>
    </row>
    <row r="5275" spans="8:13">
      <c r="H5275" s="316"/>
      <c r="L5275" s="340"/>
      <c r="M5275" s="340"/>
    </row>
    <row r="5276" spans="8:13">
      <c r="H5276" s="316"/>
      <c r="L5276" s="340"/>
      <c r="M5276" s="340"/>
    </row>
    <row r="5277" spans="8:13">
      <c r="H5277" s="316"/>
      <c r="L5277" s="340"/>
      <c r="M5277" s="340"/>
    </row>
    <row r="5278" spans="8:13">
      <c r="H5278" s="316"/>
      <c r="L5278" s="340"/>
      <c r="M5278" s="340"/>
    </row>
    <row r="5279" spans="8:13">
      <c r="H5279" s="316"/>
      <c r="L5279" s="340"/>
      <c r="M5279" s="340"/>
    </row>
    <row r="5280" spans="8:13">
      <c r="H5280" s="316"/>
      <c r="L5280" s="340"/>
      <c r="M5280" s="340"/>
    </row>
    <row r="5281" spans="8:13">
      <c r="H5281" s="316"/>
      <c r="L5281" s="340"/>
      <c r="M5281" s="340"/>
    </row>
    <row r="5282" spans="8:13">
      <c r="H5282" s="316"/>
      <c r="L5282" s="340"/>
      <c r="M5282" s="340"/>
    </row>
    <row r="5283" spans="8:13">
      <c r="H5283" s="316"/>
      <c r="L5283" s="340"/>
      <c r="M5283" s="340"/>
    </row>
    <row r="5284" spans="8:13">
      <c r="H5284" s="316"/>
      <c r="L5284" s="340"/>
      <c r="M5284" s="340"/>
    </row>
    <row r="5285" spans="8:13">
      <c r="H5285" s="316"/>
      <c r="L5285" s="340"/>
      <c r="M5285" s="340"/>
    </row>
    <row r="5286" spans="8:13">
      <c r="H5286" s="316"/>
      <c r="L5286" s="340"/>
      <c r="M5286" s="340"/>
    </row>
    <row r="5287" spans="8:13">
      <c r="H5287" s="316"/>
      <c r="L5287" s="340"/>
      <c r="M5287" s="340"/>
    </row>
    <row r="5288" spans="8:13">
      <c r="H5288" s="316"/>
      <c r="L5288" s="340"/>
      <c r="M5288" s="340"/>
    </row>
    <row r="5289" spans="8:13">
      <c r="H5289" s="316"/>
      <c r="L5289" s="340"/>
      <c r="M5289" s="340"/>
    </row>
    <row r="5290" spans="8:13">
      <c r="H5290" s="316"/>
      <c r="L5290" s="340"/>
      <c r="M5290" s="340"/>
    </row>
    <row r="5291" spans="8:13">
      <c r="H5291" s="316"/>
      <c r="L5291" s="340"/>
      <c r="M5291" s="340"/>
    </row>
    <row r="5292" spans="8:13">
      <c r="H5292" s="316"/>
      <c r="L5292" s="340"/>
      <c r="M5292" s="340"/>
    </row>
    <row r="5293" spans="8:13">
      <c r="H5293" s="316"/>
      <c r="L5293" s="340"/>
      <c r="M5293" s="340"/>
    </row>
    <row r="5294" spans="8:13">
      <c r="H5294" s="316"/>
      <c r="L5294" s="340"/>
      <c r="M5294" s="340"/>
    </row>
    <row r="5295" spans="8:13">
      <c r="H5295" s="316"/>
      <c r="L5295" s="340"/>
      <c r="M5295" s="340"/>
    </row>
    <row r="5296" spans="8:13">
      <c r="H5296" s="316"/>
      <c r="L5296" s="340"/>
      <c r="M5296" s="340"/>
    </row>
    <row r="5297" spans="8:13">
      <c r="H5297" s="316"/>
      <c r="L5297" s="340"/>
      <c r="M5297" s="340"/>
    </row>
    <row r="5298" spans="8:13">
      <c r="H5298" s="316"/>
      <c r="L5298" s="340"/>
      <c r="M5298" s="340"/>
    </row>
    <row r="5299" spans="8:13">
      <c r="H5299" s="316"/>
      <c r="L5299" s="340"/>
      <c r="M5299" s="340"/>
    </row>
    <row r="5300" spans="8:13">
      <c r="H5300" s="316"/>
      <c r="L5300" s="340"/>
      <c r="M5300" s="340"/>
    </row>
    <row r="5301" spans="8:13">
      <c r="H5301" s="316"/>
      <c r="L5301" s="340"/>
      <c r="M5301" s="340"/>
    </row>
    <row r="5302" spans="8:13">
      <c r="H5302" s="316"/>
      <c r="L5302" s="340"/>
      <c r="M5302" s="340"/>
    </row>
    <row r="5303" spans="8:13">
      <c r="H5303" s="316"/>
      <c r="L5303" s="340"/>
      <c r="M5303" s="340"/>
    </row>
    <row r="5304" spans="8:13">
      <c r="H5304" s="316"/>
      <c r="L5304" s="340"/>
      <c r="M5304" s="340"/>
    </row>
    <row r="5305" spans="8:13">
      <c r="H5305" s="316"/>
      <c r="L5305" s="340"/>
      <c r="M5305" s="340"/>
    </row>
    <row r="5306" spans="8:13">
      <c r="H5306" s="316"/>
      <c r="L5306" s="340"/>
      <c r="M5306" s="340"/>
    </row>
    <row r="5307" spans="8:13">
      <c r="H5307" s="316"/>
      <c r="L5307" s="340"/>
      <c r="M5307" s="340"/>
    </row>
    <row r="5308" spans="8:13">
      <c r="H5308" s="316"/>
      <c r="L5308" s="340"/>
      <c r="M5308" s="340"/>
    </row>
    <row r="5309" spans="8:13">
      <c r="H5309" s="316"/>
      <c r="L5309" s="340"/>
      <c r="M5309" s="340"/>
    </row>
    <row r="5310" spans="8:13">
      <c r="H5310" s="316"/>
      <c r="L5310" s="340"/>
      <c r="M5310" s="340"/>
    </row>
    <row r="5311" spans="8:13">
      <c r="H5311" s="316"/>
      <c r="L5311" s="340"/>
      <c r="M5311" s="340"/>
    </row>
    <row r="5312" spans="8:13">
      <c r="H5312" s="316"/>
      <c r="L5312" s="340"/>
      <c r="M5312" s="340"/>
    </row>
    <row r="5313" spans="8:13">
      <c r="H5313" s="316"/>
      <c r="L5313" s="340"/>
      <c r="M5313" s="340"/>
    </row>
    <row r="5314" spans="8:13">
      <c r="H5314" s="316"/>
      <c r="L5314" s="340"/>
      <c r="M5314" s="340"/>
    </row>
    <row r="5315" spans="8:13">
      <c r="H5315" s="316"/>
      <c r="L5315" s="340"/>
      <c r="M5315" s="340"/>
    </row>
    <row r="5316" spans="8:13">
      <c r="H5316" s="316"/>
      <c r="L5316" s="340"/>
      <c r="M5316" s="340"/>
    </row>
    <row r="5317" spans="8:13">
      <c r="H5317" s="316"/>
      <c r="L5317" s="340"/>
      <c r="M5317" s="340"/>
    </row>
    <row r="5318" spans="8:13">
      <c r="H5318" s="316"/>
      <c r="L5318" s="340"/>
      <c r="M5318" s="340"/>
    </row>
    <row r="5319" spans="8:13">
      <c r="H5319" s="316"/>
      <c r="L5319" s="340"/>
      <c r="M5319" s="340"/>
    </row>
    <row r="5320" spans="8:13">
      <c r="H5320" s="316"/>
      <c r="L5320" s="340"/>
      <c r="M5320" s="340"/>
    </row>
    <row r="5321" spans="8:13">
      <c r="H5321" s="316"/>
      <c r="L5321" s="340"/>
      <c r="M5321" s="340"/>
    </row>
    <row r="5322" spans="8:13">
      <c r="H5322" s="316"/>
      <c r="L5322" s="340"/>
      <c r="M5322" s="340"/>
    </row>
    <row r="5323" spans="8:13">
      <c r="H5323" s="316"/>
      <c r="L5323" s="340"/>
      <c r="M5323" s="340"/>
    </row>
    <row r="5324" spans="8:13">
      <c r="H5324" s="316"/>
      <c r="L5324" s="340"/>
      <c r="M5324" s="340"/>
    </row>
    <row r="5325" spans="8:13">
      <c r="H5325" s="316"/>
      <c r="L5325" s="340"/>
      <c r="M5325" s="340"/>
    </row>
    <row r="5326" spans="8:13">
      <c r="H5326" s="316"/>
      <c r="L5326" s="340"/>
      <c r="M5326" s="340"/>
    </row>
    <row r="5327" spans="8:13">
      <c r="H5327" s="316"/>
      <c r="L5327" s="340"/>
      <c r="M5327" s="340"/>
    </row>
    <row r="5328" spans="8:13">
      <c r="H5328" s="316"/>
      <c r="L5328" s="340"/>
      <c r="M5328" s="340"/>
    </row>
    <row r="5329" spans="8:13">
      <c r="H5329" s="316"/>
      <c r="L5329" s="340"/>
      <c r="M5329" s="340"/>
    </row>
    <row r="5330" spans="8:13">
      <c r="H5330" s="316"/>
      <c r="L5330" s="340"/>
      <c r="M5330" s="340"/>
    </row>
    <row r="5331" spans="8:13">
      <c r="H5331" s="316"/>
      <c r="L5331" s="340"/>
      <c r="M5331" s="340"/>
    </row>
    <row r="5332" spans="8:13">
      <c r="H5332" s="316"/>
      <c r="L5332" s="340"/>
      <c r="M5332" s="340"/>
    </row>
    <row r="5333" spans="8:13">
      <c r="H5333" s="316"/>
      <c r="L5333" s="340"/>
      <c r="M5333" s="340"/>
    </row>
    <row r="5334" spans="8:13">
      <c r="H5334" s="316"/>
      <c r="L5334" s="340"/>
      <c r="M5334" s="340"/>
    </row>
    <row r="5335" spans="8:13">
      <c r="H5335" s="316"/>
      <c r="L5335" s="340"/>
      <c r="M5335" s="340"/>
    </row>
    <row r="5336" spans="8:13">
      <c r="H5336" s="316"/>
      <c r="L5336" s="340"/>
      <c r="M5336" s="340"/>
    </row>
    <row r="5337" spans="8:13">
      <c r="H5337" s="316"/>
      <c r="L5337" s="340"/>
      <c r="M5337" s="340"/>
    </row>
    <row r="5338" spans="8:13">
      <c r="H5338" s="316"/>
      <c r="L5338" s="340"/>
      <c r="M5338" s="340"/>
    </row>
    <row r="5339" spans="8:13">
      <c r="H5339" s="316"/>
      <c r="L5339" s="340"/>
      <c r="M5339" s="340"/>
    </row>
    <row r="5340" spans="8:13">
      <c r="H5340" s="316"/>
      <c r="L5340" s="340"/>
      <c r="M5340" s="340"/>
    </row>
    <row r="5341" spans="8:13">
      <c r="H5341" s="316"/>
      <c r="L5341" s="340"/>
      <c r="M5341" s="340"/>
    </row>
    <row r="5342" spans="8:13">
      <c r="H5342" s="316"/>
      <c r="L5342" s="340"/>
      <c r="M5342" s="340"/>
    </row>
    <row r="5343" spans="8:13">
      <c r="H5343" s="316"/>
      <c r="L5343" s="340"/>
      <c r="M5343" s="340"/>
    </row>
    <row r="5344" spans="8:13">
      <c r="H5344" s="316"/>
      <c r="L5344" s="340"/>
      <c r="M5344" s="340"/>
    </row>
    <row r="5345" spans="8:13">
      <c r="H5345" s="316"/>
      <c r="L5345" s="340"/>
      <c r="M5345" s="340"/>
    </row>
    <row r="5346" spans="8:13">
      <c r="H5346" s="316"/>
      <c r="L5346" s="340"/>
      <c r="M5346" s="340"/>
    </row>
    <row r="5347" spans="8:13">
      <c r="H5347" s="316"/>
      <c r="L5347" s="340"/>
      <c r="M5347" s="340"/>
    </row>
    <row r="5348" spans="8:13">
      <c r="H5348" s="316"/>
      <c r="L5348" s="340"/>
      <c r="M5348" s="340"/>
    </row>
    <row r="5349" spans="8:13">
      <c r="H5349" s="316"/>
      <c r="L5349" s="340"/>
      <c r="M5349" s="340"/>
    </row>
    <row r="5350" spans="8:13">
      <c r="H5350" s="316"/>
      <c r="L5350" s="340"/>
      <c r="M5350" s="340"/>
    </row>
    <row r="5351" spans="8:13">
      <c r="H5351" s="316"/>
      <c r="L5351" s="340"/>
      <c r="M5351" s="340"/>
    </row>
    <row r="5352" spans="8:13">
      <c r="H5352" s="316"/>
      <c r="L5352" s="340"/>
      <c r="M5352" s="340"/>
    </row>
    <row r="5353" spans="8:13">
      <c r="H5353" s="316"/>
      <c r="L5353" s="340"/>
      <c r="M5353" s="340"/>
    </row>
    <row r="5354" spans="8:13">
      <c r="H5354" s="316"/>
      <c r="L5354" s="340"/>
      <c r="M5354" s="340"/>
    </row>
    <row r="5355" spans="8:13">
      <c r="H5355" s="316"/>
      <c r="L5355" s="340"/>
      <c r="M5355" s="340"/>
    </row>
    <row r="5356" spans="8:13">
      <c r="H5356" s="316"/>
      <c r="L5356" s="340"/>
      <c r="M5356" s="340"/>
    </row>
    <row r="5357" spans="8:13">
      <c r="H5357" s="316"/>
      <c r="L5357" s="340"/>
      <c r="M5357" s="340"/>
    </row>
    <row r="5358" spans="8:13">
      <c r="H5358" s="316"/>
      <c r="L5358" s="340"/>
      <c r="M5358" s="340"/>
    </row>
    <row r="5359" spans="8:13">
      <c r="H5359" s="316"/>
      <c r="L5359" s="340"/>
      <c r="M5359" s="340"/>
    </row>
    <row r="5360" spans="8:13">
      <c r="H5360" s="316"/>
      <c r="L5360" s="340"/>
      <c r="M5360" s="340"/>
    </row>
    <row r="5361" spans="8:13">
      <c r="H5361" s="316"/>
      <c r="L5361" s="340"/>
      <c r="M5361" s="340"/>
    </row>
    <row r="5362" spans="8:13">
      <c r="H5362" s="316"/>
      <c r="L5362" s="340"/>
      <c r="M5362" s="340"/>
    </row>
    <row r="5363" spans="8:13">
      <c r="H5363" s="316"/>
      <c r="L5363" s="340"/>
      <c r="M5363" s="340"/>
    </row>
    <row r="5364" spans="8:13">
      <c r="H5364" s="316"/>
      <c r="L5364" s="340"/>
      <c r="M5364" s="340"/>
    </row>
    <row r="5365" spans="8:13">
      <c r="H5365" s="316"/>
      <c r="L5365" s="340"/>
      <c r="M5365" s="340"/>
    </row>
    <row r="5366" spans="8:13">
      <c r="H5366" s="316"/>
      <c r="L5366" s="340"/>
      <c r="M5366" s="340"/>
    </row>
    <row r="5367" spans="8:13">
      <c r="H5367" s="316"/>
      <c r="L5367" s="340"/>
      <c r="M5367" s="340"/>
    </row>
    <row r="5368" spans="8:13">
      <c r="H5368" s="316"/>
      <c r="L5368" s="340"/>
      <c r="M5368" s="340"/>
    </row>
    <row r="5369" spans="8:13">
      <c r="H5369" s="316"/>
      <c r="L5369" s="340"/>
      <c r="M5369" s="340"/>
    </row>
    <row r="5370" spans="8:13">
      <c r="H5370" s="316"/>
      <c r="L5370" s="340"/>
      <c r="M5370" s="340"/>
    </row>
    <row r="5371" spans="8:13">
      <c r="H5371" s="316"/>
      <c r="L5371" s="340"/>
      <c r="M5371" s="340"/>
    </row>
    <row r="5372" spans="8:13">
      <c r="H5372" s="316"/>
      <c r="L5372" s="340"/>
      <c r="M5372" s="340"/>
    </row>
    <row r="5373" spans="8:13">
      <c r="H5373" s="316"/>
      <c r="L5373" s="340"/>
      <c r="M5373" s="340"/>
    </row>
    <row r="5374" spans="8:13">
      <c r="H5374" s="316"/>
      <c r="L5374" s="340"/>
      <c r="M5374" s="340"/>
    </row>
    <row r="5375" spans="8:13">
      <c r="H5375" s="316"/>
      <c r="L5375" s="340"/>
      <c r="M5375" s="340"/>
    </row>
    <row r="5376" spans="8:13">
      <c r="H5376" s="316"/>
      <c r="L5376" s="340"/>
      <c r="M5376" s="340"/>
    </row>
    <row r="5377" spans="8:13">
      <c r="H5377" s="316"/>
      <c r="L5377" s="340"/>
      <c r="M5377" s="340"/>
    </row>
    <row r="5378" spans="8:13">
      <c r="H5378" s="316"/>
      <c r="L5378" s="340"/>
      <c r="M5378" s="340"/>
    </row>
    <row r="5379" spans="8:13">
      <c r="H5379" s="316"/>
      <c r="L5379" s="340"/>
      <c r="M5379" s="340"/>
    </row>
    <row r="5380" spans="8:13">
      <c r="H5380" s="316"/>
      <c r="L5380" s="340"/>
      <c r="M5380" s="340"/>
    </row>
    <row r="5381" spans="8:13">
      <c r="H5381" s="316"/>
      <c r="L5381" s="340"/>
      <c r="M5381" s="340"/>
    </row>
    <row r="5382" spans="8:13">
      <c r="H5382" s="316"/>
      <c r="L5382" s="340"/>
      <c r="M5382" s="340"/>
    </row>
    <row r="5383" spans="8:13">
      <c r="H5383" s="316"/>
      <c r="L5383" s="340"/>
      <c r="M5383" s="340"/>
    </row>
    <row r="5384" spans="8:13">
      <c r="H5384" s="316"/>
      <c r="L5384" s="340"/>
      <c r="M5384" s="340"/>
    </row>
    <row r="5385" spans="8:13">
      <c r="H5385" s="316"/>
      <c r="L5385" s="340"/>
      <c r="M5385" s="340"/>
    </row>
    <row r="5386" spans="8:13">
      <c r="H5386" s="316"/>
      <c r="L5386" s="340"/>
      <c r="M5386" s="340"/>
    </row>
    <row r="5387" spans="8:13">
      <c r="H5387" s="316"/>
      <c r="L5387" s="340"/>
      <c r="M5387" s="340"/>
    </row>
    <row r="5388" spans="8:13">
      <c r="H5388" s="316"/>
      <c r="L5388" s="340"/>
      <c r="M5388" s="340"/>
    </row>
    <row r="5389" spans="8:13">
      <c r="H5389" s="316"/>
      <c r="L5389" s="340"/>
      <c r="M5389" s="340"/>
    </row>
    <row r="5390" spans="8:13">
      <c r="H5390" s="316"/>
      <c r="L5390" s="340"/>
      <c r="M5390" s="340"/>
    </row>
    <row r="5391" spans="8:13">
      <c r="H5391" s="316"/>
      <c r="L5391" s="340"/>
      <c r="M5391" s="340"/>
    </row>
    <row r="5392" spans="8:13">
      <c r="H5392" s="316"/>
      <c r="L5392" s="340"/>
      <c r="M5392" s="340"/>
    </row>
    <row r="5393" spans="8:13">
      <c r="H5393" s="316"/>
      <c r="L5393" s="340"/>
      <c r="M5393" s="340"/>
    </row>
    <row r="5394" spans="8:13">
      <c r="H5394" s="316"/>
      <c r="L5394" s="340"/>
      <c r="M5394" s="340"/>
    </row>
    <row r="5395" spans="8:13">
      <c r="H5395" s="316"/>
      <c r="L5395" s="340"/>
      <c r="M5395" s="340"/>
    </row>
    <row r="5396" spans="8:13">
      <c r="H5396" s="316"/>
      <c r="L5396" s="340"/>
      <c r="M5396" s="340"/>
    </row>
    <row r="5397" spans="8:13">
      <c r="H5397" s="316"/>
      <c r="L5397" s="340"/>
      <c r="M5397" s="340"/>
    </row>
    <row r="5398" spans="8:13">
      <c r="H5398" s="316"/>
      <c r="L5398" s="340"/>
      <c r="M5398" s="340"/>
    </row>
    <row r="5399" spans="8:13">
      <c r="H5399" s="316"/>
      <c r="L5399" s="340"/>
      <c r="M5399" s="340"/>
    </row>
    <row r="5400" spans="8:13">
      <c r="H5400" s="316"/>
      <c r="L5400" s="340"/>
      <c r="M5400" s="340"/>
    </row>
    <row r="5401" spans="8:13">
      <c r="H5401" s="316"/>
      <c r="L5401" s="340"/>
      <c r="M5401" s="340"/>
    </row>
    <row r="5402" spans="8:13">
      <c r="H5402" s="316"/>
      <c r="L5402" s="340"/>
      <c r="M5402" s="340"/>
    </row>
    <row r="5403" spans="8:13">
      <c r="H5403" s="316"/>
      <c r="L5403" s="340"/>
      <c r="M5403" s="340"/>
    </row>
    <row r="5404" spans="8:13">
      <c r="H5404" s="316"/>
      <c r="L5404" s="340"/>
      <c r="M5404" s="340"/>
    </row>
    <row r="5405" spans="8:13">
      <c r="H5405" s="316"/>
      <c r="L5405" s="340"/>
      <c r="M5405" s="340"/>
    </row>
    <row r="5406" spans="8:13">
      <c r="H5406" s="316"/>
      <c r="L5406" s="340"/>
      <c r="M5406" s="340"/>
    </row>
    <row r="5407" spans="8:13">
      <c r="H5407" s="316"/>
      <c r="L5407" s="340"/>
      <c r="M5407" s="340"/>
    </row>
    <row r="5408" spans="8:13">
      <c r="H5408" s="316"/>
      <c r="L5408" s="340"/>
      <c r="M5408" s="340"/>
    </row>
    <row r="5409" spans="8:13">
      <c r="H5409" s="316"/>
      <c r="L5409" s="340"/>
      <c r="M5409" s="340"/>
    </row>
    <row r="5410" spans="8:13">
      <c r="H5410" s="316"/>
      <c r="L5410" s="340"/>
      <c r="M5410" s="340"/>
    </row>
    <row r="5411" spans="8:13">
      <c r="H5411" s="316"/>
      <c r="L5411" s="340"/>
      <c r="M5411" s="340"/>
    </row>
    <row r="5412" spans="8:13">
      <c r="H5412" s="316"/>
      <c r="L5412" s="340"/>
      <c r="M5412" s="340"/>
    </row>
    <row r="5413" spans="8:13">
      <c r="H5413" s="316"/>
      <c r="L5413" s="340"/>
      <c r="M5413" s="340"/>
    </row>
    <row r="5414" spans="8:13">
      <c r="H5414" s="316"/>
      <c r="L5414" s="340"/>
      <c r="M5414" s="340"/>
    </row>
    <row r="5415" spans="8:13">
      <c r="H5415" s="316"/>
      <c r="L5415" s="340"/>
      <c r="M5415" s="340"/>
    </row>
    <row r="5416" spans="8:13">
      <c r="H5416" s="316"/>
      <c r="L5416" s="340"/>
      <c r="M5416" s="340"/>
    </row>
    <row r="5417" spans="8:13">
      <c r="H5417" s="316"/>
      <c r="L5417" s="340"/>
      <c r="M5417" s="340"/>
    </row>
    <row r="5418" spans="8:13">
      <c r="H5418" s="316"/>
      <c r="L5418" s="340"/>
      <c r="M5418" s="340"/>
    </row>
    <row r="5419" spans="8:13">
      <c r="H5419" s="316"/>
      <c r="L5419" s="340"/>
      <c r="M5419" s="340"/>
    </row>
    <row r="5420" spans="8:13">
      <c r="H5420" s="316"/>
      <c r="L5420" s="340"/>
      <c r="M5420" s="340"/>
    </row>
    <row r="5421" spans="8:13">
      <c r="H5421" s="316"/>
      <c r="L5421" s="340"/>
      <c r="M5421" s="340"/>
    </row>
    <row r="5422" spans="8:13">
      <c r="H5422" s="316"/>
      <c r="L5422" s="340"/>
      <c r="M5422" s="340"/>
    </row>
    <row r="5423" spans="8:13">
      <c r="H5423" s="316"/>
      <c r="L5423" s="340"/>
      <c r="M5423" s="340"/>
    </row>
    <row r="5424" spans="8:13">
      <c r="H5424" s="316"/>
      <c r="L5424" s="340"/>
      <c r="M5424" s="340"/>
    </row>
    <row r="5425" spans="8:13">
      <c r="H5425" s="316"/>
      <c r="L5425" s="340"/>
      <c r="M5425" s="340"/>
    </row>
    <row r="5426" spans="8:13">
      <c r="H5426" s="316"/>
      <c r="L5426" s="340"/>
      <c r="M5426" s="340"/>
    </row>
    <row r="5427" spans="8:13">
      <c r="H5427" s="316"/>
      <c r="L5427" s="340"/>
      <c r="M5427" s="340"/>
    </row>
    <row r="5428" spans="8:13">
      <c r="H5428" s="316"/>
      <c r="L5428" s="340"/>
      <c r="M5428" s="340"/>
    </row>
    <row r="5429" spans="8:13">
      <c r="H5429" s="316"/>
      <c r="L5429" s="340"/>
      <c r="M5429" s="340"/>
    </row>
    <row r="5430" spans="8:13">
      <c r="H5430" s="316"/>
      <c r="L5430" s="340"/>
      <c r="M5430" s="340"/>
    </row>
    <row r="5431" spans="8:13">
      <c r="H5431" s="316"/>
      <c r="L5431" s="340"/>
      <c r="M5431" s="340"/>
    </row>
    <row r="5432" spans="8:13">
      <c r="H5432" s="316"/>
      <c r="L5432" s="340"/>
      <c r="M5432" s="340"/>
    </row>
    <row r="5433" spans="8:13">
      <c r="H5433" s="316"/>
      <c r="L5433" s="340"/>
      <c r="M5433" s="340"/>
    </row>
    <row r="5434" spans="8:13">
      <c r="H5434" s="316"/>
      <c r="L5434" s="340"/>
      <c r="M5434" s="340"/>
    </row>
    <row r="5435" spans="8:13">
      <c r="H5435" s="316"/>
      <c r="L5435" s="340"/>
      <c r="M5435" s="340"/>
    </row>
    <row r="5436" spans="8:13">
      <c r="H5436" s="316"/>
      <c r="L5436" s="340"/>
      <c r="M5436" s="340"/>
    </row>
    <row r="5437" spans="8:13">
      <c r="H5437" s="316"/>
      <c r="L5437" s="340"/>
      <c r="M5437" s="340"/>
    </row>
    <row r="5438" spans="8:13">
      <c r="H5438" s="316"/>
      <c r="L5438" s="340"/>
      <c r="M5438" s="340"/>
    </row>
    <row r="5439" spans="8:13">
      <c r="H5439" s="316"/>
      <c r="L5439" s="340"/>
      <c r="M5439" s="340"/>
    </row>
    <row r="5440" spans="8:13">
      <c r="H5440" s="316"/>
      <c r="L5440" s="340"/>
      <c r="M5440" s="340"/>
    </row>
    <row r="5441" spans="8:13">
      <c r="H5441" s="316"/>
      <c r="L5441" s="340"/>
      <c r="M5441" s="340"/>
    </row>
    <row r="5442" spans="8:13">
      <c r="H5442" s="316"/>
      <c r="L5442" s="340"/>
      <c r="M5442" s="340"/>
    </row>
    <row r="5443" spans="8:13">
      <c r="H5443" s="316"/>
      <c r="L5443" s="340"/>
      <c r="M5443" s="340"/>
    </row>
    <row r="5444" spans="8:13">
      <c r="H5444" s="316"/>
      <c r="L5444" s="340"/>
      <c r="M5444" s="340"/>
    </row>
    <row r="5445" spans="8:13">
      <c r="H5445" s="316"/>
      <c r="L5445" s="340"/>
      <c r="M5445" s="340"/>
    </row>
    <row r="5446" spans="8:13">
      <c r="H5446" s="316"/>
      <c r="L5446" s="340"/>
      <c r="M5446" s="340"/>
    </row>
    <row r="5447" spans="8:13">
      <c r="H5447" s="316"/>
      <c r="L5447" s="340"/>
      <c r="M5447" s="340"/>
    </row>
    <row r="5448" spans="8:13">
      <c r="H5448" s="316"/>
      <c r="L5448" s="340"/>
      <c r="M5448" s="340"/>
    </row>
    <row r="5449" spans="8:13">
      <c r="H5449" s="316"/>
      <c r="L5449" s="340"/>
      <c r="M5449" s="340"/>
    </row>
    <row r="5450" spans="8:13">
      <c r="H5450" s="316"/>
      <c r="L5450" s="340"/>
      <c r="M5450" s="340"/>
    </row>
    <row r="5451" spans="8:13">
      <c r="H5451" s="316"/>
      <c r="L5451" s="340"/>
      <c r="M5451" s="340"/>
    </row>
    <row r="5452" spans="8:13">
      <c r="H5452" s="316"/>
      <c r="L5452" s="340"/>
      <c r="M5452" s="340"/>
    </row>
    <row r="5453" spans="8:13">
      <c r="H5453" s="316"/>
      <c r="L5453" s="340"/>
      <c r="M5453" s="340"/>
    </row>
    <row r="5454" spans="8:13">
      <c r="H5454" s="316"/>
      <c r="L5454" s="340"/>
      <c r="M5454" s="340"/>
    </row>
    <row r="5455" spans="8:13">
      <c r="H5455" s="316"/>
      <c r="L5455" s="340"/>
      <c r="M5455" s="340"/>
    </row>
    <row r="5456" spans="8:13">
      <c r="H5456" s="316"/>
      <c r="L5456" s="340"/>
      <c r="M5456" s="340"/>
    </row>
    <row r="5457" spans="8:13">
      <c r="H5457" s="316"/>
      <c r="L5457" s="340"/>
      <c r="M5457" s="340"/>
    </row>
    <row r="5458" spans="8:13">
      <c r="H5458" s="316"/>
      <c r="L5458" s="340"/>
      <c r="M5458" s="340"/>
    </row>
    <row r="5459" spans="8:13">
      <c r="H5459" s="316"/>
      <c r="L5459" s="340"/>
      <c r="M5459" s="340"/>
    </row>
    <row r="5460" spans="8:13">
      <c r="H5460" s="316"/>
      <c r="L5460" s="340"/>
      <c r="M5460" s="340"/>
    </row>
    <row r="5461" spans="8:13">
      <c r="H5461" s="316"/>
      <c r="L5461" s="340"/>
      <c r="M5461" s="340"/>
    </row>
    <row r="5462" spans="8:13">
      <c r="H5462" s="316"/>
      <c r="L5462" s="340"/>
      <c r="M5462" s="340"/>
    </row>
    <row r="5463" spans="8:13">
      <c r="H5463" s="316"/>
      <c r="L5463" s="340"/>
      <c r="M5463" s="340"/>
    </row>
    <row r="5464" spans="8:13">
      <c r="H5464" s="316"/>
      <c r="L5464" s="340"/>
      <c r="M5464" s="340"/>
    </row>
    <row r="5465" spans="8:13">
      <c r="H5465" s="316"/>
      <c r="L5465" s="340"/>
      <c r="M5465" s="340"/>
    </row>
    <row r="5466" spans="8:13">
      <c r="H5466" s="316"/>
      <c r="L5466" s="340"/>
      <c r="M5466" s="340"/>
    </row>
    <row r="5467" spans="8:13">
      <c r="H5467" s="316"/>
      <c r="L5467" s="340"/>
      <c r="M5467" s="340"/>
    </row>
    <row r="5468" spans="8:13">
      <c r="H5468" s="316"/>
      <c r="L5468" s="340"/>
      <c r="M5468" s="340"/>
    </row>
    <row r="5469" spans="8:13">
      <c r="H5469" s="316"/>
      <c r="L5469" s="340"/>
      <c r="M5469" s="340"/>
    </row>
    <row r="5470" spans="8:13">
      <c r="H5470" s="316"/>
      <c r="L5470" s="340"/>
      <c r="M5470" s="340"/>
    </row>
    <row r="5471" spans="8:13">
      <c r="H5471" s="316"/>
      <c r="L5471" s="340"/>
      <c r="M5471" s="340"/>
    </row>
    <row r="5472" spans="8:13">
      <c r="H5472" s="316"/>
      <c r="L5472" s="340"/>
      <c r="M5472" s="340"/>
    </row>
    <row r="5473" spans="8:13">
      <c r="H5473" s="316"/>
      <c r="L5473" s="340"/>
      <c r="M5473" s="340"/>
    </row>
    <row r="5474" spans="8:13">
      <c r="H5474" s="316"/>
      <c r="L5474" s="340"/>
      <c r="M5474" s="340"/>
    </row>
    <row r="5475" spans="8:13">
      <c r="H5475" s="316"/>
      <c r="L5475" s="340"/>
      <c r="M5475" s="340"/>
    </row>
    <row r="5476" spans="8:13">
      <c r="H5476" s="316"/>
      <c r="L5476" s="340"/>
      <c r="M5476" s="340"/>
    </row>
    <row r="5477" spans="8:13">
      <c r="H5477" s="316"/>
      <c r="L5477" s="340"/>
      <c r="M5477" s="340"/>
    </row>
    <row r="5478" spans="8:13">
      <c r="H5478" s="316"/>
      <c r="L5478" s="340"/>
      <c r="M5478" s="340"/>
    </row>
    <row r="5479" spans="8:13">
      <c r="H5479" s="316"/>
      <c r="L5479" s="340"/>
      <c r="M5479" s="340"/>
    </row>
    <row r="5480" spans="8:13">
      <c r="H5480" s="316"/>
      <c r="L5480" s="340"/>
      <c r="M5480" s="340"/>
    </row>
    <row r="5481" spans="8:13">
      <c r="H5481" s="316"/>
      <c r="L5481" s="340"/>
      <c r="M5481" s="340"/>
    </row>
    <row r="5482" spans="8:13">
      <c r="H5482" s="316"/>
      <c r="L5482" s="340"/>
      <c r="M5482" s="340"/>
    </row>
    <row r="5483" spans="8:13">
      <c r="H5483" s="316"/>
      <c r="L5483" s="340"/>
      <c r="M5483" s="340"/>
    </row>
    <row r="5484" spans="8:13">
      <c r="H5484" s="316"/>
      <c r="L5484" s="340"/>
      <c r="M5484" s="340"/>
    </row>
    <row r="5485" spans="8:13">
      <c r="H5485" s="316"/>
      <c r="L5485" s="340"/>
      <c r="M5485" s="340"/>
    </row>
    <row r="5486" spans="8:13">
      <c r="H5486" s="316"/>
      <c r="L5486" s="340"/>
      <c r="M5486" s="340"/>
    </row>
    <row r="5487" spans="8:13">
      <c r="H5487" s="316"/>
      <c r="L5487" s="340"/>
      <c r="M5487" s="340"/>
    </row>
    <row r="5488" spans="8:13">
      <c r="H5488" s="316"/>
      <c r="L5488" s="340"/>
      <c r="M5488" s="340"/>
    </row>
    <row r="5489" spans="8:13">
      <c r="H5489" s="316"/>
      <c r="L5489" s="340"/>
      <c r="M5489" s="340"/>
    </row>
    <row r="5490" spans="8:13">
      <c r="H5490" s="316"/>
      <c r="L5490" s="340"/>
      <c r="M5490" s="340"/>
    </row>
    <row r="5491" spans="8:13">
      <c r="H5491" s="316"/>
      <c r="L5491" s="340"/>
      <c r="M5491" s="340"/>
    </row>
    <row r="5492" spans="8:13">
      <c r="H5492" s="316"/>
      <c r="L5492" s="340"/>
      <c r="M5492" s="340"/>
    </row>
    <row r="5493" spans="8:13">
      <c r="H5493" s="316"/>
      <c r="L5493" s="340"/>
      <c r="M5493" s="340"/>
    </row>
    <row r="5494" spans="8:13">
      <c r="H5494" s="316"/>
      <c r="L5494" s="340"/>
      <c r="M5494" s="340"/>
    </row>
    <row r="5495" spans="8:13">
      <c r="H5495" s="316"/>
      <c r="L5495" s="340"/>
      <c r="M5495" s="340"/>
    </row>
    <row r="5496" spans="8:13">
      <c r="H5496" s="316"/>
      <c r="L5496" s="340"/>
      <c r="M5496" s="340"/>
    </row>
    <row r="5497" spans="8:13">
      <c r="H5497" s="316"/>
      <c r="L5497" s="340"/>
      <c r="M5497" s="340"/>
    </row>
    <row r="5498" spans="8:13">
      <c r="H5498" s="316"/>
      <c r="L5498" s="340"/>
      <c r="M5498" s="340"/>
    </row>
    <row r="5499" spans="8:13">
      <c r="H5499" s="316"/>
      <c r="L5499" s="340"/>
      <c r="M5499" s="340"/>
    </row>
    <row r="5500" spans="8:13">
      <c r="H5500" s="316"/>
      <c r="L5500" s="340"/>
      <c r="M5500" s="340"/>
    </row>
    <row r="5501" spans="8:13">
      <c r="H5501" s="316"/>
      <c r="L5501" s="340"/>
      <c r="M5501" s="340"/>
    </row>
    <row r="5502" spans="8:13">
      <c r="H5502" s="316"/>
      <c r="L5502" s="340"/>
      <c r="M5502" s="340"/>
    </row>
    <row r="5503" spans="8:13">
      <c r="H5503" s="316"/>
      <c r="L5503" s="340"/>
      <c r="M5503" s="340"/>
    </row>
    <row r="5504" spans="8:13">
      <c r="H5504" s="316"/>
      <c r="L5504" s="340"/>
      <c r="M5504" s="340"/>
    </row>
    <row r="5505" spans="8:13">
      <c r="H5505" s="316"/>
      <c r="L5505" s="340"/>
      <c r="M5505" s="340"/>
    </row>
    <row r="5506" spans="8:13">
      <c r="H5506" s="316"/>
      <c r="L5506" s="340"/>
      <c r="M5506" s="340"/>
    </row>
    <row r="5507" spans="8:13">
      <c r="H5507" s="316"/>
      <c r="L5507" s="340"/>
      <c r="M5507" s="340"/>
    </row>
    <row r="5508" spans="8:13">
      <c r="H5508" s="316"/>
      <c r="L5508" s="340"/>
      <c r="M5508" s="340"/>
    </row>
    <row r="5509" spans="8:13">
      <c r="H5509" s="316"/>
      <c r="L5509" s="340"/>
      <c r="M5509" s="340"/>
    </row>
    <row r="5510" spans="8:13">
      <c r="H5510" s="316"/>
      <c r="L5510" s="340"/>
      <c r="M5510" s="340"/>
    </row>
    <row r="5511" spans="8:13">
      <c r="H5511" s="316"/>
      <c r="L5511" s="340"/>
      <c r="M5511" s="340"/>
    </row>
    <row r="5512" spans="8:13">
      <c r="H5512" s="316"/>
      <c r="L5512" s="340"/>
      <c r="M5512" s="340"/>
    </row>
    <row r="5513" spans="8:13">
      <c r="H5513" s="316"/>
      <c r="L5513" s="340"/>
      <c r="M5513" s="340"/>
    </row>
    <row r="5514" spans="8:13">
      <c r="H5514" s="316"/>
      <c r="L5514" s="340"/>
      <c r="M5514" s="340"/>
    </row>
    <row r="5515" spans="8:13">
      <c r="H5515" s="316"/>
      <c r="L5515" s="340"/>
      <c r="M5515" s="340"/>
    </row>
    <row r="5516" spans="8:13">
      <c r="H5516" s="316"/>
      <c r="L5516" s="340"/>
      <c r="M5516" s="340"/>
    </row>
    <row r="5517" spans="8:13">
      <c r="H5517" s="316"/>
      <c r="L5517" s="340"/>
      <c r="M5517" s="340"/>
    </row>
    <row r="5518" spans="8:13">
      <c r="H5518" s="316"/>
      <c r="L5518" s="340"/>
      <c r="M5518" s="340"/>
    </row>
    <row r="5519" spans="8:13">
      <c r="H5519" s="316"/>
      <c r="L5519" s="340"/>
      <c r="M5519" s="340"/>
    </row>
    <row r="5520" spans="8:13">
      <c r="H5520" s="316"/>
      <c r="L5520" s="340"/>
      <c r="M5520" s="340"/>
    </row>
    <row r="5521" spans="8:13">
      <c r="H5521" s="316"/>
      <c r="L5521" s="340"/>
      <c r="M5521" s="340"/>
    </row>
    <row r="5522" spans="8:13">
      <c r="H5522" s="316"/>
      <c r="L5522" s="340"/>
      <c r="M5522" s="340"/>
    </row>
    <row r="5523" spans="8:13">
      <c r="H5523" s="316"/>
      <c r="L5523" s="340"/>
      <c r="M5523" s="340"/>
    </row>
    <row r="5524" spans="8:13">
      <c r="H5524" s="316"/>
      <c r="L5524" s="340"/>
      <c r="M5524" s="340"/>
    </row>
    <row r="5525" spans="8:13">
      <c r="H5525" s="316"/>
      <c r="L5525" s="340"/>
      <c r="M5525" s="340"/>
    </row>
    <row r="5526" spans="8:13">
      <c r="H5526" s="316"/>
      <c r="L5526" s="340"/>
      <c r="M5526" s="340"/>
    </row>
    <row r="5527" spans="8:13">
      <c r="H5527" s="316"/>
      <c r="L5527" s="340"/>
      <c r="M5527" s="340"/>
    </row>
    <row r="5528" spans="8:13">
      <c r="H5528" s="316"/>
      <c r="L5528" s="340"/>
      <c r="M5528" s="340"/>
    </row>
    <row r="5529" spans="8:13">
      <c r="H5529" s="316"/>
      <c r="L5529" s="340"/>
      <c r="M5529" s="340"/>
    </row>
    <row r="5530" spans="8:13">
      <c r="H5530" s="316"/>
      <c r="L5530" s="340"/>
      <c r="M5530" s="340"/>
    </row>
    <row r="5531" spans="8:13">
      <c r="H5531" s="316"/>
      <c r="L5531" s="340"/>
      <c r="M5531" s="340"/>
    </row>
    <row r="5532" spans="8:13">
      <c r="H5532" s="316"/>
      <c r="L5532" s="340"/>
      <c r="M5532" s="340"/>
    </row>
    <row r="5533" spans="8:13">
      <c r="H5533" s="316"/>
      <c r="L5533" s="340"/>
      <c r="M5533" s="340"/>
    </row>
    <row r="5534" spans="8:13">
      <c r="H5534" s="316"/>
      <c r="L5534" s="340"/>
      <c r="M5534" s="340"/>
    </row>
    <row r="5535" spans="8:13">
      <c r="H5535" s="316"/>
      <c r="L5535" s="340"/>
      <c r="M5535" s="340"/>
    </row>
    <row r="5536" spans="8:13">
      <c r="H5536" s="316"/>
      <c r="L5536" s="340"/>
      <c r="M5536" s="340"/>
    </row>
    <row r="5537" spans="8:13">
      <c r="H5537" s="316"/>
      <c r="L5537" s="340"/>
      <c r="M5537" s="340"/>
    </row>
    <row r="5538" spans="8:13">
      <c r="H5538" s="316"/>
      <c r="L5538" s="340"/>
      <c r="M5538" s="340"/>
    </row>
    <row r="5539" spans="8:13">
      <c r="H5539" s="316"/>
      <c r="L5539" s="340"/>
      <c r="M5539" s="340"/>
    </row>
    <row r="5540" spans="8:13">
      <c r="H5540" s="316"/>
      <c r="L5540" s="340"/>
      <c r="M5540" s="340"/>
    </row>
    <row r="5541" spans="8:13">
      <c r="H5541" s="316"/>
      <c r="L5541" s="340"/>
      <c r="M5541" s="340"/>
    </row>
    <row r="5542" spans="8:13">
      <c r="H5542" s="316"/>
      <c r="L5542" s="340"/>
      <c r="M5542" s="340"/>
    </row>
    <row r="5543" spans="8:13">
      <c r="H5543" s="316"/>
      <c r="L5543" s="340"/>
      <c r="M5543" s="340"/>
    </row>
    <row r="5544" spans="8:13">
      <c r="H5544" s="316"/>
      <c r="L5544" s="340"/>
      <c r="M5544" s="340"/>
    </row>
    <row r="5545" spans="8:13">
      <c r="H5545" s="316"/>
      <c r="L5545" s="340"/>
      <c r="M5545" s="340"/>
    </row>
    <row r="5546" spans="8:13">
      <c r="H5546" s="316"/>
      <c r="L5546" s="340"/>
      <c r="M5546" s="340"/>
    </row>
    <row r="5547" spans="8:13">
      <c r="H5547" s="316"/>
      <c r="L5547" s="340"/>
      <c r="M5547" s="340"/>
    </row>
    <row r="5548" spans="8:13">
      <c r="H5548" s="316"/>
      <c r="L5548" s="340"/>
      <c r="M5548" s="340"/>
    </row>
    <row r="5549" spans="8:13">
      <c r="H5549" s="316"/>
      <c r="L5549" s="340"/>
      <c r="M5549" s="340"/>
    </row>
    <row r="5550" spans="8:13">
      <c r="H5550" s="316"/>
      <c r="L5550" s="340"/>
      <c r="M5550" s="340"/>
    </row>
    <row r="5551" spans="8:13">
      <c r="H5551" s="316"/>
      <c r="L5551" s="340"/>
      <c r="M5551" s="340"/>
    </row>
    <row r="5552" spans="8:13">
      <c r="H5552" s="316"/>
      <c r="L5552" s="340"/>
      <c r="M5552" s="340"/>
    </row>
    <row r="5553" spans="8:13">
      <c r="H5553" s="316"/>
      <c r="L5553" s="340"/>
      <c r="M5553" s="340"/>
    </row>
    <row r="5554" spans="8:13">
      <c r="H5554" s="316"/>
      <c r="L5554" s="340"/>
      <c r="M5554" s="340"/>
    </row>
    <row r="5555" spans="8:13">
      <c r="H5555" s="316"/>
      <c r="L5555" s="340"/>
      <c r="M5555" s="340"/>
    </row>
    <row r="5556" spans="8:13">
      <c r="H5556" s="316"/>
      <c r="L5556" s="340"/>
      <c r="M5556" s="340"/>
    </row>
    <row r="5557" spans="8:13">
      <c r="H5557" s="316"/>
      <c r="L5557" s="340"/>
      <c r="M5557" s="340"/>
    </row>
    <row r="5558" spans="8:13">
      <c r="H5558" s="316"/>
      <c r="L5558" s="340"/>
      <c r="M5558" s="340"/>
    </row>
    <row r="5559" spans="8:13">
      <c r="H5559" s="316"/>
      <c r="L5559" s="340"/>
      <c r="M5559" s="340"/>
    </row>
    <row r="5560" spans="8:13">
      <c r="H5560" s="316"/>
      <c r="L5560" s="340"/>
      <c r="M5560" s="340"/>
    </row>
    <row r="5561" spans="8:13">
      <c r="H5561" s="316"/>
      <c r="L5561" s="340"/>
      <c r="M5561" s="340"/>
    </row>
    <row r="5562" spans="8:13">
      <c r="H5562" s="316"/>
      <c r="L5562" s="340"/>
      <c r="M5562" s="340"/>
    </row>
    <row r="5563" spans="8:13">
      <c r="H5563" s="316"/>
      <c r="L5563" s="340"/>
      <c r="M5563" s="340"/>
    </row>
    <row r="5564" spans="8:13">
      <c r="H5564" s="316"/>
      <c r="L5564" s="340"/>
      <c r="M5564" s="340"/>
    </row>
    <row r="5565" spans="8:13">
      <c r="H5565" s="316"/>
      <c r="L5565" s="340"/>
      <c r="M5565" s="340"/>
    </row>
    <row r="5566" spans="8:13">
      <c r="H5566" s="316"/>
      <c r="L5566" s="340"/>
      <c r="M5566" s="340"/>
    </row>
    <row r="5567" spans="8:13">
      <c r="H5567" s="316"/>
      <c r="L5567" s="340"/>
      <c r="M5567" s="340"/>
    </row>
    <row r="5568" spans="8:13">
      <c r="H5568" s="316"/>
      <c r="L5568" s="340"/>
      <c r="M5568" s="340"/>
    </row>
    <row r="5569" spans="8:13">
      <c r="H5569" s="316"/>
      <c r="L5569" s="340"/>
      <c r="M5569" s="340"/>
    </row>
    <row r="5570" spans="8:13">
      <c r="H5570" s="316"/>
      <c r="L5570" s="340"/>
      <c r="M5570" s="340"/>
    </row>
    <row r="5571" spans="8:13">
      <c r="H5571" s="316"/>
      <c r="L5571" s="340"/>
      <c r="M5571" s="340"/>
    </row>
    <row r="5572" spans="8:13">
      <c r="H5572" s="316"/>
      <c r="L5572" s="340"/>
      <c r="M5572" s="340"/>
    </row>
    <row r="5573" spans="8:13">
      <c r="H5573" s="316"/>
      <c r="L5573" s="340"/>
      <c r="M5573" s="340"/>
    </row>
    <row r="5574" spans="8:13">
      <c r="H5574" s="316"/>
      <c r="L5574" s="340"/>
      <c r="M5574" s="340"/>
    </row>
    <row r="5575" spans="8:13">
      <c r="H5575" s="316"/>
      <c r="L5575" s="340"/>
      <c r="M5575" s="340"/>
    </row>
    <row r="5576" spans="8:13">
      <c r="H5576" s="316"/>
      <c r="L5576" s="340"/>
      <c r="M5576" s="340"/>
    </row>
    <row r="5577" spans="8:13">
      <c r="H5577" s="316"/>
      <c r="L5577" s="340"/>
      <c r="M5577" s="340"/>
    </row>
    <row r="5578" spans="8:13">
      <c r="H5578" s="316"/>
      <c r="L5578" s="340"/>
      <c r="M5578" s="340"/>
    </row>
    <row r="5579" spans="8:13">
      <c r="H5579" s="316"/>
      <c r="L5579" s="340"/>
      <c r="M5579" s="340"/>
    </row>
    <row r="5580" spans="8:13">
      <c r="H5580" s="316"/>
      <c r="L5580" s="340"/>
      <c r="M5580" s="340"/>
    </row>
    <row r="5581" spans="8:13">
      <c r="H5581" s="316"/>
      <c r="L5581" s="340"/>
      <c r="M5581" s="340"/>
    </row>
    <row r="5582" spans="8:13">
      <c r="H5582" s="316"/>
      <c r="L5582" s="340"/>
      <c r="M5582" s="340"/>
    </row>
    <row r="5583" spans="8:13">
      <c r="H5583" s="316"/>
      <c r="L5583" s="340"/>
      <c r="M5583" s="340"/>
    </row>
    <row r="5584" spans="8:13">
      <c r="H5584" s="316"/>
      <c r="L5584" s="340"/>
      <c r="M5584" s="340"/>
    </row>
    <row r="5585" spans="8:13">
      <c r="H5585" s="316"/>
      <c r="L5585" s="340"/>
      <c r="M5585" s="340"/>
    </row>
    <row r="5586" spans="8:13">
      <c r="H5586" s="316"/>
      <c r="L5586" s="340"/>
      <c r="M5586" s="340"/>
    </row>
    <row r="5587" spans="8:13">
      <c r="H5587" s="316"/>
      <c r="L5587" s="340"/>
      <c r="M5587" s="340"/>
    </row>
    <row r="5588" spans="8:13">
      <c r="H5588" s="316"/>
      <c r="L5588" s="340"/>
      <c r="M5588" s="340"/>
    </row>
    <row r="5589" spans="8:13">
      <c r="H5589" s="316"/>
      <c r="L5589" s="340"/>
      <c r="M5589" s="340"/>
    </row>
    <row r="5590" spans="8:13">
      <c r="H5590" s="316"/>
      <c r="L5590" s="340"/>
      <c r="M5590" s="340"/>
    </row>
    <row r="5591" spans="8:13">
      <c r="H5591" s="316"/>
      <c r="L5591" s="340"/>
      <c r="M5591" s="340"/>
    </row>
    <row r="5592" spans="8:13">
      <c r="H5592" s="316"/>
      <c r="L5592" s="340"/>
      <c r="M5592" s="340"/>
    </row>
    <row r="5593" spans="8:13">
      <c r="H5593" s="316"/>
      <c r="L5593" s="340"/>
      <c r="M5593" s="340"/>
    </row>
    <row r="5594" spans="8:13">
      <c r="H5594" s="316"/>
      <c r="L5594" s="340"/>
      <c r="M5594" s="340"/>
    </row>
    <row r="5595" spans="8:13">
      <c r="H5595" s="316"/>
      <c r="L5595" s="340"/>
      <c r="M5595" s="340"/>
    </row>
    <row r="5596" spans="8:13">
      <c r="H5596" s="316"/>
      <c r="L5596" s="340"/>
      <c r="M5596" s="340"/>
    </row>
    <row r="5597" spans="8:13">
      <c r="H5597" s="316"/>
      <c r="L5597" s="340"/>
      <c r="M5597" s="340"/>
    </row>
    <row r="5598" spans="8:13">
      <c r="H5598" s="316"/>
      <c r="L5598" s="340"/>
      <c r="M5598" s="340"/>
    </row>
    <row r="5599" spans="8:13">
      <c r="H5599" s="316"/>
      <c r="L5599" s="340"/>
      <c r="M5599" s="340"/>
    </row>
    <row r="5600" spans="8:13">
      <c r="H5600" s="316"/>
      <c r="L5600" s="340"/>
      <c r="M5600" s="340"/>
    </row>
    <row r="5601" spans="8:13">
      <c r="H5601" s="316"/>
      <c r="L5601" s="340"/>
      <c r="M5601" s="340"/>
    </row>
    <row r="5602" spans="8:13">
      <c r="H5602" s="316"/>
      <c r="L5602" s="340"/>
      <c r="M5602" s="340"/>
    </row>
    <row r="5603" spans="8:13">
      <c r="H5603" s="316"/>
      <c r="L5603" s="340"/>
      <c r="M5603" s="340"/>
    </row>
    <row r="5604" spans="8:13">
      <c r="H5604" s="316"/>
      <c r="L5604" s="340"/>
      <c r="M5604" s="340"/>
    </row>
    <row r="5605" spans="8:13">
      <c r="H5605" s="316"/>
      <c r="L5605" s="340"/>
      <c r="M5605" s="340"/>
    </row>
    <row r="5606" spans="8:13">
      <c r="H5606" s="316"/>
      <c r="L5606" s="340"/>
      <c r="M5606" s="340"/>
    </row>
    <row r="5607" spans="8:13">
      <c r="H5607" s="316"/>
      <c r="L5607" s="340"/>
      <c r="M5607" s="340"/>
    </row>
    <row r="5608" spans="8:13">
      <c r="H5608" s="316"/>
      <c r="L5608" s="340"/>
      <c r="M5608" s="340"/>
    </row>
    <row r="5609" spans="8:13">
      <c r="H5609" s="316"/>
      <c r="L5609" s="340"/>
      <c r="M5609" s="340"/>
    </row>
    <row r="5610" spans="8:13">
      <c r="H5610" s="316"/>
      <c r="L5610" s="340"/>
      <c r="M5610" s="340"/>
    </row>
    <row r="5611" spans="8:13">
      <c r="H5611" s="316"/>
      <c r="L5611" s="340"/>
      <c r="M5611" s="340"/>
    </row>
    <row r="5612" spans="8:13">
      <c r="H5612" s="316"/>
      <c r="L5612" s="340"/>
      <c r="M5612" s="340"/>
    </row>
    <row r="5613" spans="8:13">
      <c r="H5613" s="316"/>
      <c r="L5613" s="340"/>
      <c r="M5613" s="340"/>
    </row>
    <row r="5614" spans="8:13">
      <c r="H5614" s="316"/>
      <c r="L5614" s="340"/>
      <c r="M5614" s="340"/>
    </row>
    <row r="5615" spans="8:13">
      <c r="H5615" s="316"/>
      <c r="L5615" s="340"/>
      <c r="M5615" s="340"/>
    </row>
    <row r="5616" spans="8:13">
      <c r="H5616" s="316"/>
      <c r="L5616" s="340"/>
      <c r="M5616" s="340"/>
    </row>
    <row r="5617" spans="8:13">
      <c r="H5617" s="316"/>
      <c r="L5617" s="340"/>
      <c r="M5617" s="340"/>
    </row>
    <row r="5618" spans="8:13">
      <c r="H5618" s="316"/>
      <c r="L5618" s="340"/>
      <c r="M5618" s="340"/>
    </row>
    <row r="5619" spans="8:13">
      <c r="H5619" s="316"/>
      <c r="L5619" s="340"/>
      <c r="M5619" s="340"/>
    </row>
    <row r="5620" spans="8:13">
      <c r="H5620" s="316"/>
      <c r="L5620" s="340"/>
      <c r="M5620" s="340"/>
    </row>
    <row r="5621" spans="8:13">
      <c r="H5621" s="316"/>
      <c r="L5621" s="340"/>
      <c r="M5621" s="340"/>
    </row>
    <row r="5622" spans="8:13">
      <c r="H5622" s="316"/>
      <c r="L5622" s="340"/>
      <c r="M5622" s="340"/>
    </row>
    <row r="5623" spans="8:13">
      <c r="H5623" s="316"/>
      <c r="L5623" s="340"/>
      <c r="M5623" s="340"/>
    </row>
    <row r="5624" spans="8:13">
      <c r="H5624" s="316"/>
      <c r="L5624" s="340"/>
      <c r="M5624" s="340"/>
    </row>
    <row r="5625" spans="8:13">
      <c r="H5625" s="316"/>
      <c r="L5625" s="340"/>
      <c r="M5625" s="340"/>
    </row>
    <row r="5626" spans="8:13">
      <c r="H5626" s="316"/>
      <c r="L5626" s="340"/>
      <c r="M5626" s="340"/>
    </row>
    <row r="5627" spans="8:13">
      <c r="H5627" s="316"/>
      <c r="L5627" s="340"/>
      <c r="M5627" s="340"/>
    </row>
    <row r="5628" spans="8:13">
      <c r="H5628" s="316"/>
      <c r="L5628" s="340"/>
      <c r="M5628" s="340"/>
    </row>
    <row r="5629" spans="8:13">
      <c r="H5629" s="316"/>
      <c r="L5629" s="340"/>
      <c r="M5629" s="340"/>
    </row>
    <row r="5630" spans="8:13">
      <c r="H5630" s="316"/>
      <c r="L5630" s="340"/>
      <c r="M5630" s="340"/>
    </row>
    <row r="5631" spans="8:13">
      <c r="H5631" s="316"/>
      <c r="L5631" s="340"/>
      <c r="M5631" s="340"/>
    </row>
    <row r="5632" spans="8:13">
      <c r="H5632" s="316"/>
      <c r="L5632" s="340"/>
      <c r="M5632" s="340"/>
    </row>
    <row r="5633" spans="8:13">
      <c r="H5633" s="316"/>
      <c r="L5633" s="340"/>
      <c r="M5633" s="340"/>
    </row>
    <row r="5634" spans="8:13">
      <c r="H5634" s="316"/>
      <c r="L5634" s="340"/>
      <c r="M5634" s="340"/>
    </row>
    <row r="5635" spans="8:13">
      <c r="H5635" s="316"/>
      <c r="L5635" s="340"/>
      <c r="M5635" s="340"/>
    </row>
    <row r="5636" spans="8:13">
      <c r="H5636" s="316"/>
      <c r="L5636" s="340"/>
      <c r="M5636" s="340"/>
    </row>
    <row r="5637" spans="8:13">
      <c r="H5637" s="316"/>
      <c r="L5637" s="340"/>
      <c r="M5637" s="340"/>
    </row>
    <row r="5638" spans="8:13">
      <c r="H5638" s="316"/>
      <c r="L5638" s="340"/>
      <c r="M5638" s="340"/>
    </row>
    <row r="5639" spans="8:13">
      <c r="H5639" s="316"/>
      <c r="L5639" s="340"/>
      <c r="M5639" s="340"/>
    </row>
    <row r="5640" spans="8:13">
      <c r="H5640" s="316"/>
      <c r="L5640" s="340"/>
      <c r="M5640" s="340"/>
    </row>
    <row r="5641" spans="8:13">
      <c r="H5641" s="316"/>
      <c r="L5641" s="340"/>
      <c r="M5641" s="340"/>
    </row>
    <row r="5642" spans="8:13">
      <c r="H5642" s="316"/>
      <c r="L5642" s="340"/>
      <c r="M5642" s="340"/>
    </row>
    <row r="5643" spans="8:13">
      <c r="H5643" s="316"/>
      <c r="L5643" s="340"/>
      <c r="M5643" s="340"/>
    </row>
    <row r="5644" spans="8:13">
      <c r="H5644" s="316"/>
      <c r="L5644" s="340"/>
      <c r="M5644" s="340"/>
    </row>
    <row r="5645" spans="8:13">
      <c r="H5645" s="316"/>
      <c r="L5645" s="340"/>
      <c r="M5645" s="340"/>
    </row>
    <row r="5646" spans="8:13">
      <c r="H5646" s="316"/>
      <c r="L5646" s="340"/>
      <c r="M5646" s="340"/>
    </row>
    <row r="5647" spans="8:13">
      <c r="H5647" s="316"/>
      <c r="L5647" s="340"/>
      <c r="M5647" s="340"/>
    </row>
    <row r="5648" spans="8:13">
      <c r="H5648" s="316"/>
      <c r="L5648" s="340"/>
      <c r="M5648" s="340"/>
    </row>
    <row r="5649" spans="8:13">
      <c r="H5649" s="316"/>
      <c r="L5649" s="340"/>
      <c r="M5649" s="340"/>
    </row>
    <row r="5650" spans="8:13">
      <c r="H5650" s="316"/>
      <c r="L5650" s="340"/>
      <c r="M5650" s="340"/>
    </row>
    <row r="5651" spans="8:13">
      <c r="H5651" s="316"/>
      <c r="L5651" s="340"/>
      <c r="M5651" s="340"/>
    </row>
    <row r="5652" spans="8:13">
      <c r="H5652" s="316"/>
      <c r="L5652" s="340"/>
      <c r="M5652" s="340"/>
    </row>
    <row r="5653" spans="8:13">
      <c r="H5653" s="316"/>
      <c r="L5653" s="340"/>
      <c r="M5653" s="340"/>
    </row>
    <row r="5654" spans="8:13">
      <c r="H5654" s="316"/>
      <c r="L5654" s="340"/>
      <c r="M5654" s="340"/>
    </row>
    <row r="5655" spans="8:13">
      <c r="H5655" s="316"/>
      <c r="L5655" s="340"/>
      <c r="M5655" s="340"/>
    </row>
    <row r="5656" spans="8:13">
      <c r="H5656" s="316"/>
      <c r="L5656" s="340"/>
      <c r="M5656" s="340"/>
    </row>
    <row r="5657" spans="8:13">
      <c r="H5657" s="316"/>
      <c r="L5657" s="340"/>
      <c r="M5657" s="340"/>
    </row>
    <row r="5658" spans="8:13">
      <c r="H5658" s="316"/>
      <c r="L5658" s="340"/>
      <c r="M5658" s="340"/>
    </row>
    <row r="5659" spans="8:13">
      <c r="H5659" s="316"/>
      <c r="L5659" s="340"/>
      <c r="M5659" s="340"/>
    </row>
    <row r="5660" spans="8:13">
      <c r="H5660" s="316"/>
      <c r="L5660" s="340"/>
      <c r="M5660" s="340"/>
    </row>
    <row r="5661" spans="8:13">
      <c r="H5661" s="316"/>
      <c r="L5661" s="340"/>
      <c r="M5661" s="340"/>
    </row>
    <row r="5662" spans="8:13">
      <c r="H5662" s="316"/>
      <c r="L5662" s="340"/>
      <c r="M5662" s="340"/>
    </row>
    <row r="5663" spans="8:13">
      <c r="H5663" s="316"/>
      <c r="L5663" s="340"/>
      <c r="M5663" s="340"/>
    </row>
    <row r="5664" spans="8:13">
      <c r="H5664" s="316"/>
      <c r="L5664" s="340"/>
      <c r="M5664" s="340"/>
    </row>
    <row r="5665" spans="8:13">
      <c r="H5665" s="316"/>
      <c r="L5665" s="340"/>
      <c r="M5665" s="340"/>
    </row>
    <row r="5666" spans="8:13">
      <c r="H5666" s="316"/>
      <c r="L5666" s="340"/>
      <c r="M5666" s="340"/>
    </row>
    <row r="5667" spans="8:13">
      <c r="H5667" s="316"/>
      <c r="L5667" s="340"/>
      <c r="M5667" s="340"/>
    </row>
    <row r="5668" spans="8:13">
      <c r="H5668" s="316"/>
      <c r="L5668" s="340"/>
      <c r="M5668" s="340"/>
    </row>
    <row r="5669" spans="8:13">
      <c r="H5669" s="316"/>
      <c r="L5669" s="340"/>
      <c r="M5669" s="340"/>
    </row>
    <row r="5670" spans="8:13">
      <c r="H5670" s="316"/>
      <c r="L5670" s="340"/>
      <c r="M5670" s="340"/>
    </row>
    <row r="5671" spans="8:13">
      <c r="H5671" s="316"/>
      <c r="L5671" s="340"/>
      <c r="M5671" s="340"/>
    </row>
    <row r="5672" spans="8:13">
      <c r="H5672" s="316"/>
      <c r="L5672" s="340"/>
      <c r="M5672" s="340"/>
    </row>
    <row r="5673" spans="8:13">
      <c r="H5673" s="316"/>
      <c r="L5673" s="340"/>
      <c r="M5673" s="340"/>
    </row>
    <row r="5674" spans="8:13">
      <c r="H5674" s="316"/>
      <c r="L5674" s="340"/>
      <c r="M5674" s="340"/>
    </row>
    <row r="5675" spans="8:13">
      <c r="H5675" s="316"/>
      <c r="L5675" s="340"/>
      <c r="M5675" s="340"/>
    </row>
    <row r="5676" spans="8:13">
      <c r="H5676" s="316"/>
      <c r="L5676" s="340"/>
      <c r="M5676" s="340"/>
    </row>
    <row r="5677" spans="8:13">
      <c r="H5677" s="316"/>
      <c r="L5677" s="340"/>
      <c r="M5677" s="340"/>
    </row>
    <row r="5678" spans="8:13">
      <c r="H5678" s="316"/>
      <c r="L5678" s="340"/>
      <c r="M5678" s="340"/>
    </row>
    <row r="5679" spans="8:13">
      <c r="H5679" s="316"/>
      <c r="L5679" s="340"/>
      <c r="M5679" s="340"/>
    </row>
    <row r="5680" spans="8:13">
      <c r="H5680" s="316"/>
      <c r="L5680" s="340"/>
      <c r="M5680" s="340"/>
    </row>
    <row r="5681" spans="8:13">
      <c r="H5681" s="316"/>
      <c r="L5681" s="340"/>
      <c r="M5681" s="340"/>
    </row>
    <row r="5682" spans="8:13">
      <c r="H5682" s="316"/>
      <c r="L5682" s="340"/>
      <c r="M5682" s="340"/>
    </row>
    <row r="5683" spans="8:13">
      <c r="H5683" s="316"/>
      <c r="L5683" s="340"/>
      <c r="M5683" s="340"/>
    </row>
    <row r="5684" spans="8:13">
      <c r="H5684" s="316"/>
      <c r="L5684" s="340"/>
      <c r="M5684" s="340"/>
    </row>
    <row r="5685" spans="8:13">
      <c r="H5685" s="316"/>
      <c r="L5685" s="340"/>
      <c r="M5685" s="340"/>
    </row>
    <row r="5686" spans="8:13">
      <c r="H5686" s="316"/>
      <c r="L5686" s="340"/>
      <c r="M5686" s="340"/>
    </row>
    <row r="5687" spans="8:13">
      <c r="H5687" s="316"/>
      <c r="L5687" s="340"/>
      <c r="M5687" s="340"/>
    </row>
    <row r="5688" spans="8:13">
      <c r="H5688" s="316"/>
      <c r="L5688" s="340"/>
      <c r="M5688" s="340"/>
    </row>
    <row r="5689" spans="8:13">
      <c r="H5689" s="316"/>
      <c r="L5689" s="340"/>
      <c r="M5689" s="340"/>
    </row>
    <row r="5690" spans="8:13">
      <c r="H5690" s="316"/>
      <c r="L5690" s="340"/>
      <c r="M5690" s="340"/>
    </row>
    <row r="5691" spans="8:13">
      <c r="H5691" s="316"/>
      <c r="L5691" s="340"/>
      <c r="M5691" s="340"/>
    </row>
    <row r="5692" spans="8:13">
      <c r="H5692" s="316"/>
      <c r="L5692" s="340"/>
      <c r="M5692" s="340"/>
    </row>
    <row r="5693" spans="8:13">
      <c r="H5693" s="316"/>
      <c r="L5693" s="340"/>
      <c r="M5693" s="340"/>
    </row>
    <row r="5694" spans="8:13">
      <c r="H5694" s="316"/>
      <c r="L5694" s="340"/>
      <c r="M5694" s="340"/>
    </row>
    <row r="5695" spans="8:13">
      <c r="H5695" s="316"/>
      <c r="L5695" s="340"/>
      <c r="M5695" s="340"/>
    </row>
    <row r="5696" spans="8:13">
      <c r="H5696" s="316"/>
      <c r="L5696" s="340"/>
      <c r="M5696" s="340"/>
    </row>
    <row r="5697" spans="8:13">
      <c r="H5697" s="316"/>
      <c r="L5697" s="340"/>
      <c r="M5697" s="340"/>
    </row>
    <row r="5698" spans="8:13">
      <c r="H5698" s="316"/>
      <c r="L5698" s="340"/>
      <c r="M5698" s="340"/>
    </row>
    <row r="5699" spans="8:13">
      <c r="H5699" s="316"/>
      <c r="L5699" s="340"/>
      <c r="M5699" s="340"/>
    </row>
    <row r="5700" spans="8:13">
      <c r="H5700" s="316"/>
      <c r="L5700" s="340"/>
      <c r="M5700" s="340"/>
    </row>
    <row r="5701" spans="8:13">
      <c r="H5701" s="316"/>
      <c r="L5701" s="340"/>
      <c r="M5701" s="340"/>
    </row>
    <row r="5702" spans="8:13">
      <c r="H5702" s="316"/>
      <c r="L5702" s="340"/>
      <c r="M5702" s="340"/>
    </row>
    <row r="5703" spans="8:13">
      <c r="H5703" s="316"/>
      <c r="L5703" s="340"/>
      <c r="M5703" s="340"/>
    </row>
    <row r="5704" spans="8:13">
      <c r="H5704" s="316"/>
      <c r="L5704" s="340"/>
      <c r="M5704" s="340"/>
    </row>
    <row r="5705" spans="8:13">
      <c r="H5705" s="316"/>
      <c r="L5705" s="340"/>
      <c r="M5705" s="340"/>
    </row>
    <row r="5706" spans="8:13">
      <c r="H5706" s="316"/>
      <c r="L5706" s="340"/>
      <c r="M5706" s="340"/>
    </row>
    <row r="5707" spans="8:13">
      <c r="H5707" s="316"/>
      <c r="L5707" s="340"/>
      <c r="M5707" s="340"/>
    </row>
    <row r="5708" spans="8:13">
      <c r="H5708" s="316"/>
      <c r="L5708" s="340"/>
      <c r="M5708" s="340"/>
    </row>
    <row r="5709" spans="8:13">
      <c r="H5709" s="316"/>
      <c r="L5709" s="340"/>
      <c r="M5709" s="340"/>
    </row>
    <row r="5710" spans="8:13">
      <c r="H5710" s="316"/>
      <c r="L5710" s="340"/>
      <c r="M5710" s="340"/>
    </row>
    <row r="5711" spans="8:13">
      <c r="H5711" s="316"/>
      <c r="L5711" s="340"/>
      <c r="M5711" s="340"/>
    </row>
    <row r="5712" spans="8:13">
      <c r="H5712" s="316"/>
      <c r="L5712" s="340"/>
      <c r="M5712" s="340"/>
    </row>
    <row r="5713" spans="8:13">
      <c r="H5713" s="316"/>
      <c r="L5713" s="340"/>
      <c r="M5713" s="340"/>
    </row>
    <row r="5714" spans="8:13">
      <c r="H5714" s="316"/>
      <c r="L5714" s="340"/>
      <c r="M5714" s="340"/>
    </row>
    <row r="5715" spans="8:13">
      <c r="H5715" s="316"/>
      <c r="L5715" s="340"/>
      <c r="M5715" s="340"/>
    </row>
    <row r="5716" spans="8:13">
      <c r="H5716" s="316"/>
      <c r="L5716" s="340"/>
      <c r="M5716" s="340"/>
    </row>
    <row r="5717" spans="8:13">
      <c r="H5717" s="316"/>
      <c r="L5717" s="340"/>
      <c r="M5717" s="340"/>
    </row>
    <row r="5718" spans="8:13">
      <c r="H5718" s="316"/>
      <c r="L5718" s="340"/>
      <c r="M5718" s="340"/>
    </row>
    <row r="5719" spans="8:13">
      <c r="H5719" s="316"/>
      <c r="L5719" s="340"/>
      <c r="M5719" s="340"/>
    </row>
    <row r="5720" spans="8:13">
      <c r="H5720" s="316"/>
      <c r="L5720" s="340"/>
      <c r="M5720" s="340"/>
    </row>
    <row r="5721" spans="8:13">
      <c r="H5721" s="316"/>
      <c r="L5721" s="340"/>
      <c r="M5721" s="340"/>
    </row>
    <row r="5722" spans="8:13">
      <c r="H5722" s="316"/>
      <c r="L5722" s="340"/>
      <c r="M5722" s="340"/>
    </row>
    <row r="5723" spans="8:13">
      <c r="H5723" s="316"/>
      <c r="L5723" s="340"/>
      <c r="M5723" s="340"/>
    </row>
    <row r="5724" spans="8:13">
      <c r="H5724" s="316"/>
      <c r="L5724" s="340"/>
      <c r="M5724" s="340"/>
    </row>
    <row r="5725" spans="8:13">
      <c r="H5725" s="316"/>
      <c r="L5725" s="340"/>
      <c r="M5725" s="340"/>
    </row>
    <row r="5726" spans="8:13">
      <c r="H5726" s="316"/>
      <c r="L5726" s="340"/>
      <c r="M5726" s="340"/>
    </row>
    <row r="5727" spans="8:13">
      <c r="H5727" s="316"/>
      <c r="L5727" s="340"/>
      <c r="M5727" s="340"/>
    </row>
    <row r="5728" spans="8:13">
      <c r="H5728" s="316"/>
      <c r="L5728" s="340"/>
      <c r="M5728" s="340"/>
    </row>
    <row r="5729" spans="8:13">
      <c r="H5729" s="316"/>
      <c r="L5729" s="340"/>
      <c r="M5729" s="340"/>
    </row>
    <row r="5730" spans="8:13">
      <c r="H5730" s="316"/>
      <c r="L5730" s="340"/>
      <c r="M5730" s="340"/>
    </row>
    <row r="5731" spans="8:13">
      <c r="H5731" s="316"/>
      <c r="L5731" s="340"/>
      <c r="M5731" s="340"/>
    </row>
    <row r="5732" spans="8:13">
      <c r="H5732" s="316"/>
      <c r="L5732" s="340"/>
      <c r="M5732" s="340"/>
    </row>
    <row r="5733" spans="8:13">
      <c r="H5733" s="316"/>
      <c r="L5733" s="340"/>
      <c r="M5733" s="340"/>
    </row>
    <row r="5734" spans="8:13">
      <c r="H5734" s="316"/>
      <c r="L5734" s="340"/>
      <c r="M5734" s="340"/>
    </row>
    <row r="5735" spans="8:13">
      <c r="H5735" s="316"/>
      <c r="L5735" s="340"/>
      <c r="M5735" s="340"/>
    </row>
    <row r="5736" spans="8:13">
      <c r="H5736" s="316"/>
      <c r="L5736" s="340"/>
      <c r="M5736" s="340"/>
    </row>
    <row r="5737" spans="8:13">
      <c r="H5737" s="316"/>
      <c r="L5737" s="340"/>
      <c r="M5737" s="340"/>
    </row>
    <row r="5738" spans="8:13">
      <c r="H5738" s="316"/>
      <c r="L5738" s="340"/>
      <c r="M5738" s="340"/>
    </row>
    <row r="5739" spans="8:13">
      <c r="H5739" s="316"/>
      <c r="L5739" s="340"/>
      <c r="M5739" s="340"/>
    </row>
    <row r="5740" spans="8:13">
      <c r="H5740" s="316"/>
      <c r="L5740" s="340"/>
      <c r="M5740" s="340"/>
    </row>
    <row r="5741" spans="8:13">
      <c r="H5741" s="316"/>
      <c r="L5741" s="340"/>
      <c r="M5741" s="340"/>
    </row>
    <row r="5742" spans="8:13">
      <c r="H5742" s="316"/>
      <c r="L5742" s="340"/>
      <c r="M5742" s="340"/>
    </row>
    <row r="5743" spans="8:13">
      <c r="H5743" s="316"/>
      <c r="L5743" s="340"/>
      <c r="M5743" s="340"/>
    </row>
    <row r="5744" spans="8:13">
      <c r="H5744" s="316"/>
      <c r="L5744" s="340"/>
      <c r="M5744" s="340"/>
    </row>
    <row r="5745" spans="8:13">
      <c r="H5745" s="316"/>
      <c r="L5745" s="340"/>
      <c r="M5745" s="340"/>
    </row>
    <row r="5746" spans="8:13">
      <c r="H5746" s="316"/>
      <c r="L5746" s="340"/>
      <c r="M5746" s="340"/>
    </row>
    <row r="5747" spans="8:13">
      <c r="H5747" s="316"/>
      <c r="L5747" s="340"/>
      <c r="M5747" s="340"/>
    </row>
    <row r="5748" spans="8:13">
      <c r="H5748" s="316"/>
      <c r="L5748" s="340"/>
      <c r="M5748" s="340"/>
    </row>
    <row r="5749" spans="8:13">
      <c r="H5749" s="316"/>
      <c r="L5749" s="340"/>
      <c r="M5749" s="340"/>
    </row>
    <row r="5750" spans="8:13">
      <c r="H5750" s="316"/>
      <c r="L5750" s="340"/>
      <c r="M5750" s="340"/>
    </row>
    <row r="5751" spans="8:13">
      <c r="H5751" s="316"/>
      <c r="L5751" s="340"/>
      <c r="M5751" s="340"/>
    </row>
    <row r="5752" spans="8:13">
      <c r="H5752" s="316"/>
      <c r="L5752" s="340"/>
      <c r="M5752" s="340"/>
    </row>
    <row r="5753" spans="8:13">
      <c r="H5753" s="316"/>
      <c r="L5753" s="340"/>
      <c r="M5753" s="340"/>
    </row>
    <row r="5754" spans="8:13">
      <c r="H5754" s="316"/>
      <c r="L5754" s="340"/>
      <c r="M5754" s="340"/>
    </row>
    <row r="5755" spans="8:13">
      <c r="H5755" s="316"/>
      <c r="L5755" s="340"/>
      <c r="M5755" s="340"/>
    </row>
    <row r="5756" spans="8:13">
      <c r="H5756" s="316"/>
      <c r="L5756" s="340"/>
      <c r="M5756" s="340"/>
    </row>
    <row r="5757" spans="8:13">
      <c r="H5757" s="316"/>
      <c r="L5757" s="340"/>
      <c r="M5757" s="340"/>
    </row>
    <row r="5758" spans="8:13">
      <c r="H5758" s="316"/>
      <c r="L5758" s="340"/>
      <c r="M5758" s="340"/>
    </row>
    <row r="5759" spans="8:13">
      <c r="H5759" s="316"/>
      <c r="L5759" s="340"/>
      <c r="M5759" s="340"/>
    </row>
    <row r="5760" spans="8:13">
      <c r="H5760" s="316"/>
      <c r="L5760" s="340"/>
      <c r="M5760" s="340"/>
    </row>
    <row r="5761" spans="8:13">
      <c r="H5761" s="316"/>
      <c r="L5761" s="340"/>
      <c r="M5761" s="340"/>
    </row>
    <row r="5762" spans="8:13">
      <c r="H5762" s="316"/>
      <c r="L5762" s="340"/>
      <c r="M5762" s="340"/>
    </row>
    <row r="5763" spans="8:13">
      <c r="H5763" s="316"/>
      <c r="L5763" s="340"/>
      <c r="M5763" s="340"/>
    </row>
    <row r="5764" spans="8:13">
      <c r="H5764" s="316"/>
      <c r="L5764" s="340"/>
      <c r="M5764" s="340"/>
    </row>
    <row r="5765" spans="8:13">
      <c r="H5765" s="316"/>
      <c r="L5765" s="340"/>
      <c r="M5765" s="340"/>
    </row>
    <row r="5766" spans="8:13">
      <c r="H5766" s="316"/>
      <c r="L5766" s="340"/>
      <c r="M5766" s="340"/>
    </row>
    <row r="5767" spans="8:13">
      <c r="H5767" s="316"/>
      <c r="L5767" s="340"/>
      <c r="M5767" s="340"/>
    </row>
    <row r="5768" spans="8:13">
      <c r="H5768" s="316"/>
      <c r="L5768" s="340"/>
      <c r="M5768" s="340"/>
    </row>
    <row r="5769" spans="8:13">
      <c r="H5769" s="316"/>
      <c r="L5769" s="340"/>
      <c r="M5769" s="340"/>
    </row>
    <row r="5770" spans="8:13">
      <c r="H5770" s="316"/>
      <c r="L5770" s="340"/>
      <c r="M5770" s="340"/>
    </row>
    <row r="5771" spans="8:13">
      <c r="H5771" s="316"/>
      <c r="L5771" s="340"/>
      <c r="M5771" s="340"/>
    </row>
    <row r="5772" spans="8:13">
      <c r="H5772" s="316"/>
      <c r="L5772" s="340"/>
      <c r="M5772" s="340"/>
    </row>
    <row r="5773" spans="8:13">
      <c r="H5773" s="316"/>
      <c r="L5773" s="340"/>
      <c r="M5773" s="340"/>
    </row>
    <row r="5774" spans="8:13">
      <c r="H5774" s="316"/>
      <c r="L5774" s="340"/>
      <c r="M5774" s="340"/>
    </row>
    <row r="5775" spans="8:13">
      <c r="H5775" s="316"/>
      <c r="L5775" s="340"/>
      <c r="M5775" s="340"/>
    </row>
    <row r="5776" spans="8:13">
      <c r="H5776" s="316"/>
      <c r="L5776" s="340"/>
      <c r="M5776" s="340"/>
    </row>
    <row r="5777" spans="8:13">
      <c r="H5777" s="316"/>
      <c r="L5777" s="340"/>
      <c r="M5777" s="340"/>
    </row>
    <row r="5778" spans="8:13">
      <c r="H5778" s="316"/>
      <c r="L5778" s="340"/>
      <c r="M5778" s="340"/>
    </row>
    <row r="5779" spans="8:13">
      <c r="H5779" s="316"/>
      <c r="L5779" s="340"/>
      <c r="M5779" s="340"/>
    </row>
    <row r="5780" spans="8:13">
      <c r="H5780" s="316"/>
      <c r="L5780" s="340"/>
      <c r="M5780" s="340"/>
    </row>
    <row r="5781" spans="8:13">
      <c r="H5781" s="316"/>
      <c r="L5781" s="340"/>
      <c r="M5781" s="340"/>
    </row>
    <row r="5782" spans="8:13">
      <c r="H5782" s="316"/>
      <c r="L5782" s="340"/>
      <c r="M5782" s="340"/>
    </row>
    <row r="5783" spans="8:13">
      <c r="H5783" s="316"/>
      <c r="L5783" s="340"/>
      <c r="M5783" s="340"/>
    </row>
    <row r="5784" spans="8:13">
      <c r="H5784" s="316"/>
      <c r="L5784" s="340"/>
      <c r="M5784" s="340"/>
    </row>
    <row r="5785" spans="8:13">
      <c r="H5785" s="316"/>
      <c r="L5785" s="340"/>
      <c r="M5785" s="340"/>
    </row>
    <row r="5786" spans="8:13">
      <c r="H5786" s="316"/>
      <c r="L5786" s="340"/>
      <c r="M5786" s="340"/>
    </row>
    <row r="5787" spans="8:13">
      <c r="H5787" s="316"/>
      <c r="L5787" s="340"/>
      <c r="M5787" s="340"/>
    </row>
    <row r="5788" spans="8:13">
      <c r="H5788" s="316"/>
      <c r="L5788" s="340"/>
      <c r="M5788" s="340"/>
    </row>
    <row r="5789" spans="8:13">
      <c r="H5789" s="316"/>
      <c r="L5789" s="340"/>
      <c r="M5789" s="340"/>
    </row>
    <row r="5790" spans="8:13">
      <c r="H5790" s="316"/>
      <c r="L5790" s="340"/>
      <c r="M5790" s="340"/>
    </row>
    <row r="5791" spans="8:13">
      <c r="H5791" s="316"/>
      <c r="L5791" s="340"/>
      <c r="M5791" s="340"/>
    </row>
    <row r="5792" spans="8:13">
      <c r="H5792" s="316"/>
      <c r="L5792" s="340"/>
      <c r="M5792" s="340"/>
    </row>
    <row r="5793" spans="8:13">
      <c r="H5793" s="316"/>
      <c r="L5793" s="340"/>
      <c r="M5793" s="340"/>
    </row>
    <row r="5794" spans="8:13">
      <c r="H5794" s="316"/>
      <c r="L5794" s="340"/>
      <c r="M5794" s="340"/>
    </row>
    <row r="5795" spans="8:13">
      <c r="H5795" s="316"/>
      <c r="L5795" s="340"/>
      <c r="M5795" s="340"/>
    </row>
    <row r="5796" spans="8:13">
      <c r="H5796" s="316"/>
      <c r="L5796" s="340"/>
      <c r="M5796" s="340"/>
    </row>
    <row r="5797" spans="8:13">
      <c r="H5797" s="316"/>
      <c r="L5797" s="340"/>
      <c r="M5797" s="340"/>
    </row>
    <row r="5798" spans="8:13">
      <c r="H5798" s="316"/>
      <c r="L5798" s="340"/>
      <c r="M5798" s="340"/>
    </row>
    <row r="5799" spans="8:13">
      <c r="H5799" s="316"/>
      <c r="L5799" s="340"/>
      <c r="M5799" s="340"/>
    </row>
    <row r="5800" spans="8:13">
      <c r="H5800" s="316"/>
      <c r="L5800" s="340"/>
      <c r="M5800" s="340"/>
    </row>
    <row r="5801" spans="8:13">
      <c r="H5801" s="316"/>
      <c r="L5801" s="340"/>
      <c r="M5801" s="340"/>
    </row>
    <row r="5802" spans="8:13">
      <c r="H5802" s="316"/>
      <c r="L5802" s="340"/>
      <c r="M5802" s="340"/>
    </row>
    <row r="5803" spans="8:13">
      <c r="H5803" s="316"/>
      <c r="L5803" s="340"/>
      <c r="M5803" s="340"/>
    </row>
    <row r="5804" spans="8:13">
      <c r="H5804" s="316"/>
      <c r="L5804" s="340"/>
      <c r="M5804" s="340"/>
    </row>
    <row r="5805" spans="8:13">
      <c r="H5805" s="316"/>
      <c r="L5805" s="340"/>
      <c r="M5805" s="340"/>
    </row>
    <row r="5806" spans="8:13">
      <c r="H5806" s="316"/>
      <c r="L5806" s="340"/>
      <c r="M5806" s="340"/>
    </row>
    <row r="5807" spans="8:13">
      <c r="H5807" s="316"/>
      <c r="L5807" s="340"/>
      <c r="M5807" s="340"/>
    </row>
    <row r="5808" spans="8:13">
      <c r="H5808" s="316"/>
      <c r="L5808" s="340"/>
      <c r="M5808" s="340"/>
    </row>
    <row r="5809" spans="8:13">
      <c r="H5809" s="316"/>
      <c r="L5809" s="340"/>
      <c r="M5809" s="340"/>
    </row>
    <row r="5810" spans="8:13">
      <c r="H5810" s="316"/>
      <c r="L5810" s="340"/>
      <c r="M5810" s="340"/>
    </row>
    <row r="5811" spans="8:13">
      <c r="H5811" s="316"/>
      <c r="L5811" s="340"/>
      <c r="M5811" s="340"/>
    </row>
    <row r="5812" spans="8:13">
      <c r="H5812" s="316"/>
      <c r="L5812" s="340"/>
      <c r="M5812" s="340"/>
    </row>
    <row r="5813" spans="8:13">
      <c r="H5813" s="316"/>
      <c r="L5813" s="340"/>
      <c r="M5813" s="340"/>
    </row>
    <row r="5814" spans="8:13">
      <c r="H5814" s="316"/>
      <c r="L5814" s="340"/>
      <c r="M5814" s="340"/>
    </row>
    <row r="5815" spans="8:13">
      <c r="H5815" s="316"/>
      <c r="L5815" s="340"/>
      <c r="M5815" s="340"/>
    </row>
    <row r="5816" spans="8:13">
      <c r="H5816" s="316"/>
      <c r="L5816" s="340"/>
      <c r="M5816" s="340"/>
    </row>
    <row r="5817" spans="8:13">
      <c r="H5817" s="316"/>
      <c r="L5817" s="340"/>
      <c r="M5817" s="340"/>
    </row>
    <row r="5818" spans="8:13">
      <c r="H5818" s="316"/>
      <c r="L5818" s="340"/>
      <c r="M5818" s="340"/>
    </row>
    <row r="5819" spans="8:13">
      <c r="H5819" s="316"/>
      <c r="L5819" s="340"/>
      <c r="M5819" s="340"/>
    </row>
    <row r="5820" spans="8:13">
      <c r="H5820" s="316"/>
      <c r="L5820" s="340"/>
      <c r="M5820" s="340"/>
    </row>
    <row r="5821" spans="8:13">
      <c r="H5821" s="316"/>
      <c r="L5821" s="340"/>
      <c r="M5821" s="340"/>
    </row>
    <row r="5822" spans="8:13">
      <c r="H5822" s="316"/>
      <c r="L5822" s="340"/>
      <c r="M5822" s="340"/>
    </row>
    <row r="5823" spans="8:13">
      <c r="H5823" s="316"/>
      <c r="L5823" s="340"/>
      <c r="M5823" s="340"/>
    </row>
    <row r="5824" spans="8:13">
      <c r="H5824" s="316"/>
      <c r="L5824" s="340"/>
      <c r="M5824" s="340"/>
    </row>
    <row r="5825" spans="8:13">
      <c r="H5825" s="316"/>
      <c r="L5825" s="340"/>
      <c r="M5825" s="340"/>
    </row>
    <row r="5826" spans="8:13">
      <c r="H5826" s="316"/>
      <c r="L5826" s="340"/>
      <c r="M5826" s="340"/>
    </row>
    <row r="5827" spans="8:13">
      <c r="H5827" s="316"/>
      <c r="L5827" s="340"/>
      <c r="M5827" s="340"/>
    </row>
    <row r="5828" spans="8:13">
      <c r="H5828" s="316"/>
      <c r="L5828" s="340"/>
      <c r="M5828" s="340"/>
    </row>
    <row r="5829" spans="8:13">
      <c r="H5829" s="316"/>
      <c r="L5829" s="340"/>
      <c r="M5829" s="340"/>
    </row>
    <row r="5830" spans="8:13">
      <c r="H5830" s="316"/>
      <c r="L5830" s="340"/>
      <c r="M5830" s="340"/>
    </row>
    <row r="5831" spans="8:13">
      <c r="H5831" s="316"/>
      <c r="L5831" s="340"/>
      <c r="M5831" s="340"/>
    </row>
    <row r="5832" spans="8:13">
      <c r="H5832" s="316"/>
      <c r="L5832" s="340"/>
      <c r="M5832" s="340"/>
    </row>
    <row r="5833" spans="8:13">
      <c r="H5833" s="316"/>
      <c r="L5833" s="340"/>
      <c r="M5833" s="340"/>
    </row>
    <row r="5834" spans="8:13">
      <c r="H5834" s="316"/>
      <c r="L5834" s="340"/>
      <c r="M5834" s="340"/>
    </row>
    <row r="5835" spans="8:13">
      <c r="H5835" s="316"/>
      <c r="L5835" s="340"/>
      <c r="M5835" s="340"/>
    </row>
    <row r="5836" spans="8:13">
      <c r="H5836" s="316"/>
      <c r="L5836" s="340"/>
      <c r="M5836" s="340"/>
    </row>
    <row r="5837" spans="8:13">
      <c r="H5837" s="316"/>
      <c r="L5837" s="340"/>
      <c r="M5837" s="340"/>
    </row>
    <row r="5838" spans="8:13">
      <c r="H5838" s="316"/>
      <c r="L5838" s="340"/>
      <c r="M5838" s="340"/>
    </row>
    <row r="5839" spans="8:13">
      <c r="H5839" s="316"/>
      <c r="L5839" s="340"/>
      <c r="M5839" s="340"/>
    </row>
    <row r="5840" spans="8:13">
      <c r="H5840" s="316"/>
      <c r="L5840" s="340"/>
      <c r="M5840" s="340"/>
    </row>
    <row r="5841" spans="8:13">
      <c r="H5841" s="316"/>
      <c r="L5841" s="340"/>
      <c r="M5841" s="340"/>
    </row>
    <row r="5842" spans="8:13">
      <c r="H5842" s="316"/>
      <c r="L5842" s="340"/>
      <c r="M5842" s="340"/>
    </row>
    <row r="5843" spans="8:13">
      <c r="H5843" s="316"/>
      <c r="L5843" s="340"/>
      <c r="M5843" s="340"/>
    </row>
    <row r="5844" spans="8:13">
      <c r="H5844" s="316"/>
      <c r="L5844" s="340"/>
      <c r="M5844" s="340"/>
    </row>
    <row r="5845" spans="8:13">
      <c r="H5845" s="316"/>
      <c r="L5845" s="340"/>
      <c r="M5845" s="340"/>
    </row>
    <row r="5846" spans="8:13">
      <c r="H5846" s="316"/>
      <c r="L5846" s="340"/>
      <c r="M5846" s="340"/>
    </row>
    <row r="5847" spans="8:13">
      <c r="H5847" s="316"/>
      <c r="L5847" s="340"/>
      <c r="M5847" s="340"/>
    </row>
    <row r="5848" spans="8:13">
      <c r="H5848" s="316"/>
      <c r="L5848" s="340"/>
      <c r="M5848" s="340"/>
    </row>
    <row r="5849" spans="8:13">
      <c r="H5849" s="316"/>
      <c r="L5849" s="340"/>
      <c r="M5849" s="340"/>
    </row>
    <row r="5850" spans="8:13">
      <c r="H5850" s="316"/>
      <c r="L5850" s="340"/>
      <c r="M5850" s="340"/>
    </row>
    <row r="5851" spans="8:13">
      <c r="H5851" s="316"/>
      <c r="L5851" s="340"/>
      <c r="M5851" s="340"/>
    </row>
    <row r="5852" spans="8:13">
      <c r="H5852" s="316"/>
      <c r="L5852" s="340"/>
      <c r="M5852" s="340"/>
    </row>
    <row r="5853" spans="8:13">
      <c r="H5853" s="316"/>
      <c r="L5853" s="340"/>
      <c r="M5853" s="340"/>
    </row>
    <row r="5854" spans="8:13">
      <c r="H5854" s="316"/>
      <c r="L5854" s="340"/>
      <c r="M5854" s="340"/>
    </row>
    <row r="5855" spans="8:13">
      <c r="H5855" s="316"/>
      <c r="L5855" s="340"/>
      <c r="M5855" s="340"/>
    </row>
    <row r="5856" spans="8:13">
      <c r="H5856" s="316"/>
      <c r="L5856" s="340"/>
      <c r="M5856" s="340"/>
    </row>
    <row r="5857" spans="8:13">
      <c r="H5857" s="316"/>
      <c r="L5857" s="340"/>
      <c r="M5857" s="340"/>
    </row>
    <row r="5858" spans="8:13">
      <c r="H5858" s="316"/>
      <c r="L5858" s="340"/>
      <c r="M5858" s="340"/>
    </row>
    <row r="5859" spans="8:13">
      <c r="H5859" s="316"/>
      <c r="L5859" s="340"/>
      <c r="M5859" s="340"/>
    </row>
    <row r="5860" spans="8:13">
      <c r="H5860" s="316"/>
      <c r="L5860" s="340"/>
      <c r="M5860" s="340"/>
    </row>
    <row r="5861" spans="8:13">
      <c r="H5861" s="316"/>
      <c r="L5861" s="340"/>
      <c r="M5861" s="340"/>
    </row>
    <row r="5862" spans="8:13">
      <c r="H5862" s="316"/>
      <c r="L5862" s="340"/>
      <c r="M5862" s="340"/>
    </row>
    <row r="5863" spans="8:13">
      <c r="H5863" s="316"/>
      <c r="L5863" s="340"/>
      <c r="M5863" s="340"/>
    </row>
    <row r="5864" spans="8:13">
      <c r="H5864" s="316"/>
      <c r="L5864" s="340"/>
      <c r="M5864" s="340"/>
    </row>
    <row r="5865" spans="8:13">
      <c r="H5865" s="316"/>
      <c r="L5865" s="340"/>
      <c r="M5865" s="340"/>
    </row>
    <row r="5866" spans="8:13">
      <c r="H5866" s="316"/>
      <c r="L5866" s="340"/>
      <c r="M5866" s="340"/>
    </row>
    <row r="5867" spans="8:13">
      <c r="H5867" s="316"/>
      <c r="L5867" s="340"/>
      <c r="M5867" s="340"/>
    </row>
    <row r="5868" spans="8:13">
      <c r="H5868" s="316"/>
      <c r="L5868" s="340"/>
      <c r="M5868" s="340"/>
    </row>
    <row r="5869" spans="8:13">
      <c r="H5869" s="316"/>
      <c r="L5869" s="340"/>
      <c r="M5869" s="340"/>
    </row>
    <row r="5870" spans="8:13">
      <c r="H5870" s="316"/>
      <c r="L5870" s="340"/>
      <c r="M5870" s="340"/>
    </row>
    <row r="5871" spans="8:13">
      <c r="H5871" s="316"/>
      <c r="L5871" s="340"/>
      <c r="M5871" s="340"/>
    </row>
    <row r="5872" spans="8:13">
      <c r="H5872" s="316"/>
      <c r="L5872" s="340"/>
      <c r="M5872" s="340"/>
    </row>
    <row r="5873" spans="8:13">
      <c r="H5873" s="316"/>
      <c r="L5873" s="340"/>
      <c r="M5873" s="340"/>
    </row>
    <row r="5874" spans="8:13">
      <c r="H5874" s="316"/>
      <c r="L5874" s="340"/>
      <c r="M5874" s="340"/>
    </row>
    <row r="5875" spans="8:13">
      <c r="H5875" s="316"/>
      <c r="L5875" s="340"/>
      <c r="M5875" s="340"/>
    </row>
    <row r="5876" spans="8:13">
      <c r="H5876" s="316"/>
      <c r="L5876" s="340"/>
      <c r="M5876" s="340"/>
    </row>
    <row r="5877" spans="8:13">
      <c r="H5877" s="316"/>
      <c r="L5877" s="340"/>
      <c r="M5877" s="340"/>
    </row>
    <row r="5878" spans="8:13">
      <c r="H5878" s="316"/>
      <c r="L5878" s="340"/>
      <c r="M5878" s="340"/>
    </row>
    <row r="5879" spans="8:13">
      <c r="H5879" s="316"/>
      <c r="L5879" s="340"/>
      <c r="M5879" s="340"/>
    </row>
    <row r="5880" spans="8:13">
      <c r="H5880" s="316"/>
      <c r="L5880" s="340"/>
      <c r="M5880" s="340"/>
    </row>
    <row r="5881" spans="8:13">
      <c r="H5881" s="316"/>
      <c r="L5881" s="340"/>
      <c r="M5881" s="340"/>
    </row>
    <row r="5882" spans="8:13">
      <c r="H5882" s="316"/>
      <c r="L5882" s="340"/>
      <c r="M5882" s="340"/>
    </row>
    <row r="5883" spans="8:13">
      <c r="H5883" s="316"/>
      <c r="L5883" s="340"/>
      <c r="M5883" s="340"/>
    </row>
    <row r="5884" spans="8:13">
      <c r="H5884" s="316"/>
      <c r="L5884" s="340"/>
      <c r="M5884" s="340"/>
    </row>
    <row r="5885" spans="8:13">
      <c r="H5885" s="316"/>
      <c r="L5885" s="340"/>
      <c r="M5885" s="340"/>
    </row>
    <row r="5886" spans="8:13">
      <c r="H5886" s="316"/>
      <c r="L5886" s="340"/>
      <c r="M5886" s="340"/>
    </row>
    <row r="5887" spans="8:13">
      <c r="H5887" s="316"/>
      <c r="L5887" s="340"/>
      <c r="M5887" s="340"/>
    </row>
    <row r="5888" spans="8:13">
      <c r="H5888" s="316"/>
      <c r="L5888" s="340"/>
      <c r="M5888" s="340"/>
    </row>
    <row r="5889" spans="8:13">
      <c r="H5889" s="316"/>
      <c r="L5889" s="340"/>
      <c r="M5889" s="340"/>
    </row>
    <row r="5890" spans="8:13">
      <c r="H5890" s="316"/>
      <c r="L5890" s="340"/>
      <c r="M5890" s="340"/>
    </row>
    <row r="5891" spans="8:13">
      <c r="H5891" s="316"/>
      <c r="L5891" s="340"/>
      <c r="M5891" s="340"/>
    </row>
    <row r="5892" spans="8:13">
      <c r="H5892" s="316"/>
      <c r="L5892" s="340"/>
      <c r="M5892" s="340"/>
    </row>
    <row r="5893" spans="8:13">
      <c r="H5893" s="316"/>
      <c r="L5893" s="340"/>
      <c r="M5893" s="340"/>
    </row>
    <row r="5894" spans="8:13">
      <c r="H5894" s="316"/>
      <c r="L5894" s="340"/>
      <c r="M5894" s="340"/>
    </row>
    <row r="5895" spans="8:13">
      <c r="H5895" s="316"/>
      <c r="L5895" s="340"/>
      <c r="M5895" s="340"/>
    </row>
    <row r="5896" spans="8:13">
      <c r="H5896" s="316"/>
      <c r="L5896" s="340"/>
      <c r="M5896" s="340"/>
    </row>
    <row r="5897" spans="8:13">
      <c r="H5897" s="316"/>
      <c r="L5897" s="340"/>
      <c r="M5897" s="340"/>
    </row>
    <row r="5898" spans="8:13">
      <c r="H5898" s="316"/>
      <c r="L5898" s="340"/>
      <c r="M5898" s="340"/>
    </row>
    <row r="5899" spans="8:13">
      <c r="H5899" s="316"/>
      <c r="L5899" s="340"/>
      <c r="M5899" s="340"/>
    </row>
    <row r="5900" spans="8:13">
      <c r="H5900" s="316"/>
      <c r="L5900" s="340"/>
      <c r="M5900" s="340"/>
    </row>
    <row r="5901" spans="8:13">
      <c r="H5901" s="316"/>
      <c r="L5901" s="340"/>
      <c r="M5901" s="340"/>
    </row>
    <row r="5902" spans="8:13">
      <c r="H5902" s="316"/>
      <c r="L5902" s="340"/>
      <c r="M5902" s="340"/>
    </row>
    <row r="5903" spans="8:13">
      <c r="H5903" s="316"/>
      <c r="L5903" s="340"/>
      <c r="M5903" s="340"/>
    </row>
    <row r="5904" spans="8:13">
      <c r="H5904" s="316"/>
      <c r="L5904" s="340"/>
      <c r="M5904" s="340"/>
    </row>
    <row r="5905" spans="8:13">
      <c r="H5905" s="316"/>
      <c r="L5905" s="340"/>
      <c r="M5905" s="340"/>
    </row>
    <row r="5906" spans="8:13">
      <c r="H5906" s="316"/>
      <c r="L5906" s="340"/>
      <c r="M5906" s="340"/>
    </row>
    <row r="5907" spans="8:13">
      <c r="H5907" s="316"/>
      <c r="L5907" s="340"/>
      <c r="M5907" s="340"/>
    </row>
    <row r="5908" spans="8:13">
      <c r="H5908" s="316"/>
      <c r="L5908" s="340"/>
      <c r="M5908" s="340"/>
    </row>
    <row r="5909" spans="8:13">
      <c r="H5909" s="316"/>
      <c r="L5909" s="340"/>
      <c r="M5909" s="340"/>
    </row>
    <row r="5910" spans="8:13">
      <c r="H5910" s="316"/>
      <c r="L5910" s="340"/>
      <c r="M5910" s="340"/>
    </row>
    <row r="5911" spans="8:13">
      <c r="H5911" s="316"/>
      <c r="L5911" s="340"/>
      <c r="M5911" s="340"/>
    </row>
    <row r="5912" spans="8:13">
      <c r="H5912" s="316"/>
      <c r="L5912" s="340"/>
      <c r="M5912" s="340"/>
    </row>
    <row r="5913" spans="8:13">
      <c r="H5913" s="316"/>
      <c r="L5913" s="340"/>
      <c r="M5913" s="340"/>
    </row>
    <row r="5914" spans="8:13">
      <c r="H5914" s="316"/>
      <c r="L5914" s="340"/>
      <c r="M5914" s="340"/>
    </row>
    <row r="5915" spans="8:13">
      <c r="H5915" s="316"/>
      <c r="L5915" s="340"/>
      <c r="M5915" s="340"/>
    </row>
    <row r="5916" spans="8:13">
      <c r="H5916" s="316"/>
      <c r="L5916" s="340"/>
      <c r="M5916" s="340"/>
    </row>
    <row r="5917" spans="8:13">
      <c r="H5917" s="316"/>
      <c r="L5917" s="340"/>
      <c r="M5917" s="340"/>
    </row>
    <row r="5918" spans="8:13">
      <c r="H5918" s="316"/>
      <c r="L5918" s="340"/>
      <c r="M5918" s="340"/>
    </row>
    <row r="5919" spans="8:13">
      <c r="H5919" s="316"/>
      <c r="L5919" s="340"/>
      <c r="M5919" s="340"/>
    </row>
    <row r="5920" spans="8:13">
      <c r="H5920" s="316"/>
      <c r="L5920" s="340"/>
      <c r="M5920" s="340"/>
    </row>
    <row r="5921" spans="8:13">
      <c r="H5921" s="316"/>
      <c r="L5921" s="340"/>
      <c r="M5921" s="340"/>
    </row>
    <row r="5922" spans="8:13">
      <c r="H5922" s="316"/>
      <c r="L5922" s="340"/>
      <c r="M5922" s="340"/>
    </row>
    <row r="5923" spans="8:13">
      <c r="H5923" s="316"/>
      <c r="L5923" s="340"/>
      <c r="M5923" s="340"/>
    </row>
    <row r="5924" spans="8:13">
      <c r="H5924" s="316"/>
      <c r="L5924" s="340"/>
      <c r="M5924" s="340"/>
    </row>
    <row r="5925" spans="8:13">
      <c r="H5925" s="316"/>
      <c r="L5925" s="340"/>
      <c r="M5925" s="340"/>
    </row>
    <row r="5926" spans="8:13">
      <c r="H5926" s="316"/>
      <c r="L5926" s="340"/>
      <c r="M5926" s="340"/>
    </row>
    <row r="5927" spans="8:13">
      <c r="H5927" s="316"/>
      <c r="L5927" s="340"/>
      <c r="M5927" s="340"/>
    </row>
    <row r="5928" spans="8:13">
      <c r="H5928" s="316"/>
      <c r="L5928" s="340"/>
      <c r="M5928" s="340"/>
    </row>
    <row r="5929" spans="8:13">
      <c r="H5929" s="316"/>
      <c r="L5929" s="340"/>
      <c r="M5929" s="340"/>
    </row>
    <row r="5930" spans="8:13">
      <c r="H5930" s="316"/>
      <c r="L5930" s="340"/>
      <c r="M5930" s="340"/>
    </row>
    <row r="5931" spans="8:13">
      <c r="H5931" s="316"/>
      <c r="L5931" s="340"/>
      <c r="M5931" s="340"/>
    </row>
    <row r="5932" spans="8:13">
      <c r="H5932" s="316"/>
      <c r="L5932" s="340"/>
      <c r="M5932" s="340"/>
    </row>
    <row r="5933" spans="8:13">
      <c r="H5933" s="316"/>
      <c r="L5933" s="340"/>
      <c r="M5933" s="340"/>
    </row>
    <row r="5934" spans="8:13">
      <c r="H5934" s="316"/>
      <c r="L5934" s="340"/>
      <c r="M5934" s="340"/>
    </row>
    <row r="5935" spans="8:13">
      <c r="H5935" s="316"/>
      <c r="L5935" s="340"/>
      <c r="M5935" s="340"/>
    </row>
    <row r="5936" spans="8:13">
      <c r="H5936" s="316"/>
      <c r="L5936" s="340"/>
      <c r="M5936" s="340"/>
    </row>
    <row r="5937" spans="8:13">
      <c r="H5937" s="316"/>
      <c r="L5937" s="340"/>
      <c r="M5937" s="340"/>
    </row>
    <row r="5938" spans="8:13">
      <c r="H5938" s="316"/>
      <c r="L5938" s="340"/>
      <c r="M5938" s="340"/>
    </row>
    <row r="5939" spans="8:13">
      <c r="H5939" s="316"/>
      <c r="L5939" s="340"/>
      <c r="M5939" s="340"/>
    </row>
    <row r="5940" spans="8:13">
      <c r="H5940" s="316"/>
      <c r="L5940" s="340"/>
      <c r="M5940" s="340"/>
    </row>
    <row r="5941" spans="8:13">
      <c r="H5941" s="316"/>
      <c r="L5941" s="340"/>
      <c r="M5941" s="340"/>
    </row>
    <row r="5942" spans="8:13">
      <c r="H5942" s="316"/>
      <c r="L5942" s="340"/>
      <c r="M5942" s="340"/>
    </row>
    <row r="5943" spans="8:13">
      <c r="H5943" s="316"/>
      <c r="L5943" s="340"/>
      <c r="M5943" s="340"/>
    </row>
    <row r="5944" spans="8:13">
      <c r="H5944" s="316"/>
      <c r="L5944" s="340"/>
      <c r="M5944" s="340"/>
    </row>
    <row r="5945" spans="8:13">
      <c r="H5945" s="316"/>
      <c r="L5945" s="340"/>
      <c r="M5945" s="340"/>
    </row>
    <row r="5946" spans="8:13">
      <c r="H5946" s="316"/>
      <c r="L5946" s="340"/>
      <c r="M5946" s="340"/>
    </row>
    <row r="5947" spans="8:13">
      <c r="H5947" s="316"/>
      <c r="L5947" s="340"/>
      <c r="M5947" s="340"/>
    </row>
    <row r="5948" spans="8:13">
      <c r="H5948" s="316"/>
      <c r="L5948" s="340"/>
      <c r="M5948" s="340"/>
    </row>
    <row r="5949" spans="8:13">
      <c r="H5949" s="316"/>
      <c r="L5949" s="340"/>
      <c r="M5949" s="340"/>
    </row>
    <row r="5950" spans="8:13">
      <c r="H5950" s="316"/>
      <c r="L5950" s="340"/>
      <c r="M5950" s="340"/>
    </row>
    <row r="5951" spans="8:13">
      <c r="H5951" s="316"/>
      <c r="L5951" s="340"/>
      <c r="M5951" s="340"/>
    </row>
    <row r="5952" spans="8:13">
      <c r="H5952" s="316"/>
      <c r="L5952" s="340"/>
      <c r="M5952" s="340"/>
    </row>
    <row r="5953" spans="8:13">
      <c r="H5953" s="316"/>
      <c r="L5953" s="340"/>
      <c r="M5953" s="340"/>
    </row>
    <row r="5954" spans="8:13">
      <c r="H5954" s="316"/>
      <c r="L5954" s="340"/>
      <c r="M5954" s="340"/>
    </row>
    <row r="5955" spans="8:13">
      <c r="H5955" s="316"/>
      <c r="L5955" s="340"/>
      <c r="M5955" s="340"/>
    </row>
    <row r="5956" spans="8:13">
      <c r="H5956" s="316"/>
      <c r="L5956" s="340"/>
      <c r="M5956" s="340"/>
    </row>
    <row r="5957" spans="8:13">
      <c r="H5957" s="316"/>
      <c r="L5957" s="340"/>
      <c r="M5957" s="340"/>
    </row>
    <row r="5958" spans="8:13">
      <c r="H5958" s="316"/>
      <c r="L5958" s="340"/>
      <c r="M5958" s="340"/>
    </row>
    <row r="5959" spans="8:13">
      <c r="H5959" s="316"/>
      <c r="L5959" s="340"/>
      <c r="M5959" s="340"/>
    </row>
    <row r="5960" spans="8:13">
      <c r="H5960" s="316"/>
      <c r="L5960" s="340"/>
      <c r="M5960" s="340"/>
    </row>
    <row r="5961" spans="8:13">
      <c r="H5961" s="316"/>
      <c r="L5961" s="340"/>
      <c r="M5961" s="340"/>
    </row>
    <row r="5962" spans="8:13">
      <c r="H5962" s="316"/>
      <c r="L5962" s="340"/>
      <c r="M5962" s="340"/>
    </row>
    <row r="5963" spans="8:13">
      <c r="H5963" s="316"/>
      <c r="L5963" s="340"/>
      <c r="M5963" s="340"/>
    </row>
    <row r="5964" spans="8:13">
      <c r="H5964" s="316"/>
      <c r="L5964" s="340"/>
      <c r="M5964" s="340"/>
    </row>
    <row r="5965" spans="8:13">
      <c r="H5965" s="316"/>
      <c r="L5965" s="340"/>
      <c r="M5965" s="340"/>
    </row>
    <row r="5966" spans="8:13">
      <c r="H5966" s="316"/>
      <c r="L5966" s="340"/>
      <c r="M5966" s="340"/>
    </row>
    <row r="5967" spans="8:13">
      <c r="H5967" s="316"/>
      <c r="L5967" s="340"/>
      <c r="M5967" s="340"/>
    </row>
    <row r="5968" spans="8:13">
      <c r="H5968" s="316"/>
      <c r="L5968" s="340"/>
      <c r="M5968" s="340"/>
    </row>
    <row r="5969" spans="8:13">
      <c r="H5969" s="316"/>
      <c r="L5969" s="340"/>
      <c r="M5969" s="340"/>
    </row>
    <row r="5970" spans="8:13">
      <c r="H5970" s="316"/>
      <c r="L5970" s="340"/>
      <c r="M5970" s="340"/>
    </row>
    <row r="5971" spans="8:13">
      <c r="H5971" s="316"/>
      <c r="L5971" s="340"/>
      <c r="M5971" s="340"/>
    </row>
    <row r="5972" spans="8:13">
      <c r="H5972" s="316"/>
      <c r="L5972" s="340"/>
      <c r="M5972" s="340"/>
    </row>
    <row r="5973" spans="8:13">
      <c r="H5973" s="316"/>
      <c r="L5973" s="340"/>
      <c r="M5973" s="340"/>
    </row>
    <row r="5974" spans="8:13">
      <c r="H5974" s="316"/>
      <c r="L5974" s="340"/>
      <c r="M5974" s="340"/>
    </row>
    <row r="5975" spans="8:13">
      <c r="H5975" s="316"/>
      <c r="L5975" s="340"/>
      <c r="M5975" s="340"/>
    </row>
    <row r="5976" spans="8:13">
      <c r="H5976" s="316"/>
      <c r="L5976" s="340"/>
      <c r="M5976" s="340"/>
    </row>
    <row r="5977" spans="8:13">
      <c r="H5977" s="316"/>
      <c r="L5977" s="340"/>
      <c r="M5977" s="340"/>
    </row>
    <row r="5978" spans="8:13">
      <c r="H5978" s="316"/>
      <c r="L5978" s="340"/>
      <c r="M5978" s="340"/>
    </row>
    <row r="5979" spans="8:13">
      <c r="H5979" s="316"/>
      <c r="L5979" s="340"/>
      <c r="M5979" s="340"/>
    </row>
    <row r="5980" spans="8:13">
      <c r="H5980" s="316"/>
      <c r="L5980" s="340"/>
      <c r="M5980" s="340"/>
    </row>
    <row r="5981" spans="8:13">
      <c r="H5981" s="316"/>
      <c r="L5981" s="340"/>
      <c r="M5981" s="340"/>
    </row>
    <row r="5982" spans="8:13">
      <c r="H5982" s="316"/>
      <c r="L5982" s="340"/>
      <c r="M5982" s="340"/>
    </row>
    <row r="5983" spans="8:13">
      <c r="H5983" s="316"/>
      <c r="L5983" s="340"/>
      <c r="M5983" s="340"/>
    </row>
    <row r="5984" spans="8:13">
      <c r="H5984" s="316"/>
      <c r="L5984" s="340"/>
      <c r="M5984" s="340"/>
    </row>
    <row r="5985" spans="8:13">
      <c r="H5985" s="316"/>
      <c r="L5985" s="340"/>
      <c r="M5985" s="340"/>
    </row>
    <row r="5986" spans="8:13">
      <c r="H5986" s="316"/>
      <c r="L5986" s="340"/>
      <c r="M5986" s="340"/>
    </row>
    <row r="5987" spans="8:13">
      <c r="H5987" s="316"/>
      <c r="L5987" s="340"/>
      <c r="M5987" s="340"/>
    </row>
    <row r="5988" spans="8:13">
      <c r="H5988" s="316"/>
      <c r="L5988" s="340"/>
      <c r="M5988" s="340"/>
    </row>
    <row r="5989" spans="8:13">
      <c r="H5989" s="316"/>
      <c r="L5989" s="340"/>
      <c r="M5989" s="340"/>
    </row>
    <row r="5990" spans="8:13">
      <c r="H5990" s="316"/>
      <c r="L5990" s="340"/>
      <c r="M5990" s="340"/>
    </row>
    <row r="5991" spans="8:13">
      <c r="H5991" s="316"/>
      <c r="L5991" s="340"/>
      <c r="M5991" s="340"/>
    </row>
    <row r="5992" spans="8:13">
      <c r="H5992" s="316"/>
      <c r="L5992" s="340"/>
      <c r="M5992" s="340"/>
    </row>
    <row r="5993" spans="8:13">
      <c r="H5993" s="316"/>
      <c r="L5993" s="340"/>
      <c r="M5993" s="340"/>
    </row>
    <row r="5994" spans="8:13">
      <c r="H5994" s="316"/>
      <c r="L5994" s="340"/>
      <c r="M5994" s="340"/>
    </row>
    <row r="5995" spans="8:13">
      <c r="H5995" s="316"/>
      <c r="L5995" s="340"/>
      <c r="M5995" s="340"/>
    </row>
    <row r="5996" spans="8:13">
      <c r="H5996" s="316"/>
      <c r="L5996" s="340"/>
      <c r="M5996" s="340"/>
    </row>
    <row r="5997" spans="8:13">
      <c r="H5997" s="316"/>
      <c r="L5997" s="340"/>
      <c r="M5997" s="340"/>
    </row>
    <row r="5998" spans="8:13">
      <c r="H5998" s="316"/>
      <c r="L5998" s="340"/>
      <c r="M5998" s="340"/>
    </row>
    <row r="5999" spans="8:13">
      <c r="H5999" s="316"/>
      <c r="L5999" s="340"/>
      <c r="M5999" s="340"/>
    </row>
    <row r="6000" spans="8:13">
      <c r="H6000" s="316"/>
      <c r="L6000" s="340"/>
      <c r="M6000" s="340"/>
    </row>
    <row r="6001" spans="8:13">
      <c r="H6001" s="316"/>
      <c r="L6001" s="340"/>
      <c r="M6001" s="340"/>
    </row>
    <row r="6002" spans="8:13">
      <c r="H6002" s="316"/>
      <c r="L6002" s="340"/>
      <c r="M6002" s="340"/>
    </row>
    <row r="6003" spans="8:13">
      <c r="H6003" s="316"/>
      <c r="L6003" s="340"/>
      <c r="M6003" s="340"/>
    </row>
    <row r="6004" spans="8:13">
      <c r="H6004" s="316"/>
      <c r="L6004" s="340"/>
      <c r="M6004" s="340"/>
    </row>
    <row r="6005" spans="8:13">
      <c r="H6005" s="316"/>
      <c r="L6005" s="340"/>
      <c r="M6005" s="340"/>
    </row>
    <row r="6006" spans="8:13">
      <c r="H6006" s="316"/>
      <c r="L6006" s="340"/>
      <c r="M6006" s="340"/>
    </row>
    <row r="6007" spans="8:13">
      <c r="H6007" s="316"/>
      <c r="L6007" s="340"/>
      <c r="M6007" s="340"/>
    </row>
    <row r="6008" spans="8:13">
      <c r="H6008" s="316"/>
      <c r="L6008" s="340"/>
      <c r="M6008" s="340"/>
    </row>
    <row r="6009" spans="8:13">
      <c r="H6009" s="316"/>
      <c r="L6009" s="340"/>
      <c r="M6009" s="340"/>
    </row>
    <row r="6010" spans="8:13">
      <c r="H6010" s="316"/>
      <c r="L6010" s="340"/>
      <c r="M6010" s="340"/>
    </row>
    <row r="6011" spans="8:13">
      <c r="H6011" s="316"/>
      <c r="L6011" s="340"/>
      <c r="M6011" s="340"/>
    </row>
    <row r="6012" spans="8:13">
      <c r="H6012" s="316"/>
      <c r="L6012" s="340"/>
      <c r="M6012" s="340"/>
    </row>
    <row r="6013" spans="8:13">
      <c r="H6013" s="316"/>
      <c r="L6013" s="340"/>
      <c r="M6013" s="340"/>
    </row>
    <row r="6014" spans="8:13">
      <c r="H6014" s="316"/>
      <c r="L6014" s="340"/>
      <c r="M6014" s="340"/>
    </row>
    <row r="6015" spans="8:13">
      <c r="H6015" s="316"/>
      <c r="L6015" s="340"/>
      <c r="M6015" s="340"/>
    </row>
    <row r="6016" spans="8:13">
      <c r="H6016" s="316"/>
      <c r="L6016" s="340"/>
      <c r="M6016" s="340"/>
    </row>
    <row r="6017" spans="8:13">
      <c r="H6017" s="316"/>
      <c r="L6017" s="340"/>
      <c r="M6017" s="340"/>
    </row>
    <row r="6018" spans="8:13">
      <c r="H6018" s="316"/>
      <c r="L6018" s="340"/>
      <c r="M6018" s="340"/>
    </row>
    <row r="6019" spans="8:13">
      <c r="H6019" s="316"/>
      <c r="L6019" s="340"/>
      <c r="M6019" s="340"/>
    </row>
    <row r="6020" spans="8:13">
      <c r="H6020" s="316"/>
      <c r="L6020" s="340"/>
      <c r="M6020" s="340"/>
    </row>
    <row r="6021" spans="8:13">
      <c r="H6021" s="316"/>
      <c r="L6021" s="340"/>
      <c r="M6021" s="340"/>
    </row>
    <row r="6022" spans="8:13">
      <c r="H6022" s="316"/>
      <c r="L6022" s="340"/>
      <c r="M6022" s="340"/>
    </row>
    <row r="6023" spans="8:13">
      <c r="H6023" s="316"/>
      <c r="L6023" s="340"/>
      <c r="M6023" s="340"/>
    </row>
    <row r="6024" spans="8:13">
      <c r="H6024" s="316"/>
      <c r="L6024" s="340"/>
      <c r="M6024" s="340"/>
    </row>
    <row r="6025" spans="8:13">
      <c r="H6025" s="316"/>
      <c r="L6025" s="340"/>
      <c r="M6025" s="340"/>
    </row>
    <row r="6026" spans="8:13">
      <c r="H6026" s="316"/>
      <c r="L6026" s="340"/>
      <c r="M6026" s="340"/>
    </row>
    <row r="6027" spans="8:13">
      <c r="H6027" s="316"/>
      <c r="L6027" s="340"/>
      <c r="M6027" s="340"/>
    </row>
    <row r="6028" spans="8:13">
      <c r="H6028" s="316"/>
      <c r="L6028" s="340"/>
      <c r="M6028" s="340"/>
    </row>
    <row r="6029" spans="8:13">
      <c r="H6029" s="316"/>
      <c r="L6029" s="340"/>
      <c r="M6029" s="340"/>
    </row>
    <row r="6030" spans="8:13">
      <c r="H6030" s="316"/>
      <c r="L6030" s="340"/>
      <c r="M6030" s="340"/>
    </row>
    <row r="6031" spans="8:13">
      <c r="H6031" s="316"/>
      <c r="L6031" s="340"/>
      <c r="M6031" s="340"/>
    </row>
    <row r="6032" spans="8:13">
      <c r="H6032" s="316"/>
      <c r="L6032" s="340"/>
      <c r="M6032" s="340"/>
    </row>
    <row r="6033" spans="8:13">
      <c r="H6033" s="316"/>
      <c r="L6033" s="340"/>
      <c r="M6033" s="340"/>
    </row>
    <row r="6034" spans="8:13">
      <c r="H6034" s="316"/>
      <c r="L6034" s="340"/>
      <c r="M6034" s="340"/>
    </row>
    <row r="6035" spans="8:13">
      <c r="H6035" s="316"/>
      <c r="L6035" s="340"/>
      <c r="M6035" s="340"/>
    </row>
    <row r="6036" spans="8:13">
      <c r="H6036" s="316"/>
      <c r="L6036" s="340"/>
      <c r="M6036" s="340"/>
    </row>
    <row r="6037" spans="8:13">
      <c r="H6037" s="316"/>
      <c r="L6037" s="340"/>
      <c r="M6037" s="340"/>
    </row>
    <row r="6038" spans="8:13">
      <c r="H6038" s="316"/>
      <c r="L6038" s="340"/>
      <c r="M6038" s="340"/>
    </row>
    <row r="6039" spans="8:13">
      <c r="H6039" s="316"/>
      <c r="L6039" s="340"/>
      <c r="M6039" s="340"/>
    </row>
    <row r="6040" spans="8:13">
      <c r="H6040" s="316"/>
      <c r="L6040" s="340"/>
      <c r="M6040" s="340"/>
    </row>
    <row r="6041" spans="8:13">
      <c r="H6041" s="316"/>
      <c r="L6041" s="340"/>
      <c r="M6041" s="340"/>
    </row>
    <row r="6042" spans="8:13">
      <c r="H6042" s="316"/>
      <c r="L6042" s="340"/>
      <c r="M6042" s="340"/>
    </row>
    <row r="6043" spans="8:13">
      <c r="H6043" s="316"/>
      <c r="L6043" s="340"/>
      <c r="M6043" s="340"/>
    </row>
    <row r="6044" spans="8:13">
      <c r="H6044" s="316"/>
      <c r="L6044" s="340"/>
      <c r="M6044" s="340"/>
    </row>
    <row r="6045" spans="8:13">
      <c r="H6045" s="316"/>
      <c r="L6045" s="340"/>
      <c r="M6045" s="340"/>
    </row>
    <row r="6046" spans="8:13">
      <c r="H6046" s="316"/>
      <c r="L6046" s="340"/>
      <c r="M6046" s="340"/>
    </row>
    <row r="6047" spans="8:13">
      <c r="H6047" s="316"/>
      <c r="L6047" s="340"/>
      <c r="M6047" s="340"/>
    </row>
    <row r="6048" spans="8:13">
      <c r="H6048" s="316"/>
      <c r="L6048" s="340"/>
      <c r="M6048" s="340"/>
    </row>
    <row r="6049" spans="8:13">
      <c r="H6049" s="316"/>
      <c r="L6049" s="340"/>
      <c r="M6049" s="340"/>
    </row>
    <row r="6050" spans="8:13">
      <c r="H6050" s="316"/>
      <c r="L6050" s="340"/>
      <c r="M6050" s="340"/>
    </row>
    <row r="6051" spans="8:13">
      <c r="H6051" s="316"/>
      <c r="L6051" s="340"/>
      <c r="M6051" s="340"/>
    </row>
    <row r="6052" spans="8:13">
      <c r="H6052" s="316"/>
      <c r="L6052" s="340"/>
      <c r="M6052" s="340"/>
    </row>
    <row r="6053" spans="8:13">
      <c r="H6053" s="316"/>
      <c r="L6053" s="340"/>
      <c r="M6053" s="340"/>
    </row>
    <row r="6054" spans="8:13">
      <c r="H6054" s="316"/>
      <c r="L6054" s="340"/>
      <c r="M6054" s="340"/>
    </row>
    <row r="6055" spans="8:13">
      <c r="H6055" s="316"/>
      <c r="L6055" s="340"/>
      <c r="M6055" s="340"/>
    </row>
    <row r="6056" spans="8:13">
      <c r="H6056" s="316"/>
      <c r="L6056" s="340"/>
      <c r="M6056" s="340"/>
    </row>
    <row r="6057" spans="8:13">
      <c r="H6057" s="316"/>
      <c r="L6057" s="340"/>
      <c r="M6057" s="340"/>
    </row>
    <row r="6058" spans="8:13">
      <c r="H6058" s="316"/>
      <c r="L6058" s="340"/>
      <c r="M6058" s="340"/>
    </row>
    <row r="6059" spans="8:13">
      <c r="H6059" s="316"/>
      <c r="L6059" s="340"/>
      <c r="M6059" s="340"/>
    </row>
    <row r="6060" spans="8:13">
      <c r="H6060" s="316"/>
      <c r="L6060" s="340"/>
      <c r="M6060" s="340"/>
    </row>
    <row r="6061" spans="8:13">
      <c r="H6061" s="316"/>
      <c r="L6061" s="340"/>
      <c r="M6061" s="340"/>
    </row>
    <row r="6062" spans="8:13">
      <c r="H6062" s="316"/>
      <c r="L6062" s="340"/>
      <c r="M6062" s="340"/>
    </row>
    <row r="6063" spans="8:13">
      <c r="H6063" s="316"/>
      <c r="L6063" s="340"/>
      <c r="M6063" s="340"/>
    </row>
    <row r="6064" spans="8:13">
      <c r="H6064" s="316"/>
      <c r="L6064" s="340"/>
      <c r="M6064" s="340"/>
    </row>
    <row r="6065" spans="8:13">
      <c r="H6065" s="316"/>
      <c r="L6065" s="340"/>
      <c r="M6065" s="340"/>
    </row>
    <row r="6066" spans="8:13">
      <c r="H6066" s="316"/>
      <c r="L6066" s="340"/>
      <c r="M6066" s="340"/>
    </row>
    <row r="6067" spans="8:13">
      <c r="H6067" s="316"/>
      <c r="L6067" s="340"/>
      <c r="M6067" s="340"/>
    </row>
    <row r="6068" spans="8:13">
      <c r="H6068" s="316"/>
      <c r="L6068" s="340"/>
      <c r="M6068" s="340"/>
    </row>
    <row r="6069" spans="8:13">
      <c r="H6069" s="316"/>
      <c r="L6069" s="340"/>
      <c r="M6069" s="340"/>
    </row>
    <row r="6070" spans="8:13">
      <c r="H6070" s="316"/>
      <c r="L6070" s="340"/>
      <c r="M6070" s="340"/>
    </row>
    <row r="6071" spans="8:13">
      <c r="H6071" s="316"/>
      <c r="L6071" s="340"/>
      <c r="M6071" s="340"/>
    </row>
    <row r="6072" spans="8:13">
      <c r="H6072" s="316"/>
      <c r="L6072" s="340"/>
      <c r="M6072" s="340"/>
    </row>
    <row r="6073" spans="8:13">
      <c r="H6073" s="316"/>
      <c r="L6073" s="340"/>
      <c r="M6073" s="340"/>
    </row>
    <row r="6074" spans="8:13">
      <c r="H6074" s="316"/>
      <c r="L6074" s="340"/>
      <c r="M6074" s="340"/>
    </row>
    <row r="6075" spans="8:13">
      <c r="H6075" s="316"/>
      <c r="L6075" s="340"/>
      <c r="M6075" s="340"/>
    </row>
    <row r="6076" spans="8:13">
      <c r="H6076" s="316"/>
      <c r="L6076" s="340"/>
      <c r="M6076" s="340"/>
    </row>
    <row r="6077" spans="8:13">
      <c r="H6077" s="316"/>
      <c r="L6077" s="340"/>
      <c r="M6077" s="340"/>
    </row>
    <row r="6078" spans="8:13">
      <c r="H6078" s="316"/>
      <c r="L6078" s="340"/>
      <c r="M6078" s="340"/>
    </row>
    <row r="6079" spans="8:13">
      <c r="H6079" s="316"/>
      <c r="L6079" s="340"/>
      <c r="M6079" s="340"/>
    </row>
    <row r="6080" spans="8:13">
      <c r="H6080" s="316"/>
      <c r="L6080" s="340"/>
      <c r="M6080" s="340"/>
    </row>
    <row r="6081" spans="8:13">
      <c r="H6081" s="316"/>
      <c r="L6081" s="340"/>
      <c r="M6081" s="340"/>
    </row>
    <row r="6082" spans="8:13">
      <c r="H6082" s="316"/>
      <c r="L6082" s="340"/>
      <c r="M6082" s="340"/>
    </row>
    <row r="6083" spans="8:13">
      <c r="H6083" s="316"/>
      <c r="L6083" s="340"/>
      <c r="M6083" s="340"/>
    </row>
    <row r="6084" spans="8:13">
      <c r="H6084" s="316"/>
      <c r="L6084" s="340"/>
      <c r="M6084" s="340"/>
    </row>
    <row r="6085" spans="8:13">
      <c r="H6085" s="316"/>
      <c r="L6085" s="340"/>
      <c r="M6085" s="340"/>
    </row>
    <row r="6086" spans="8:13">
      <c r="H6086" s="316"/>
      <c r="L6086" s="340"/>
      <c r="M6086" s="340"/>
    </row>
    <row r="6087" spans="8:13">
      <c r="H6087" s="316"/>
      <c r="L6087" s="340"/>
      <c r="M6087" s="340"/>
    </row>
    <row r="6088" spans="8:13">
      <c r="H6088" s="316"/>
      <c r="L6088" s="340"/>
      <c r="M6088" s="340"/>
    </row>
    <row r="6089" spans="8:13">
      <c r="H6089" s="316"/>
      <c r="L6089" s="340"/>
      <c r="M6089" s="340"/>
    </row>
    <row r="6090" spans="8:13">
      <c r="H6090" s="316"/>
      <c r="L6090" s="340"/>
      <c r="M6090" s="340"/>
    </row>
    <row r="6091" spans="8:13">
      <c r="H6091" s="316"/>
      <c r="L6091" s="340"/>
      <c r="M6091" s="340"/>
    </row>
    <row r="6092" spans="8:13">
      <c r="H6092" s="316"/>
      <c r="L6092" s="340"/>
      <c r="M6092" s="340"/>
    </row>
    <row r="6093" spans="8:13">
      <c r="H6093" s="316"/>
      <c r="L6093" s="340"/>
      <c r="M6093" s="340"/>
    </row>
    <row r="6094" spans="8:13">
      <c r="H6094" s="316"/>
      <c r="L6094" s="340"/>
      <c r="M6094" s="340"/>
    </row>
    <row r="6095" spans="8:13">
      <c r="H6095" s="316"/>
      <c r="L6095" s="340"/>
      <c r="M6095" s="340"/>
    </row>
    <row r="6096" spans="8:13">
      <c r="H6096" s="316"/>
      <c r="L6096" s="340"/>
      <c r="M6096" s="340"/>
    </row>
    <row r="6097" spans="8:13">
      <c r="H6097" s="316"/>
      <c r="L6097" s="340"/>
      <c r="M6097" s="340"/>
    </row>
    <row r="6098" spans="8:13">
      <c r="H6098" s="316"/>
      <c r="L6098" s="340"/>
      <c r="M6098" s="340"/>
    </row>
    <row r="6099" spans="8:13">
      <c r="H6099" s="316"/>
      <c r="L6099" s="340"/>
      <c r="M6099" s="340"/>
    </row>
    <row r="6100" spans="8:13">
      <c r="H6100" s="316"/>
      <c r="L6100" s="340"/>
      <c r="M6100" s="340"/>
    </row>
    <row r="6101" spans="8:13">
      <c r="H6101" s="316"/>
      <c r="L6101" s="340"/>
      <c r="M6101" s="340"/>
    </row>
    <row r="6102" spans="8:13">
      <c r="H6102" s="316"/>
      <c r="L6102" s="340"/>
      <c r="M6102" s="340"/>
    </row>
    <row r="6103" spans="8:13">
      <c r="H6103" s="316"/>
      <c r="L6103" s="340"/>
      <c r="M6103" s="340"/>
    </row>
    <row r="6104" spans="8:13">
      <c r="H6104" s="316"/>
      <c r="L6104" s="340"/>
      <c r="M6104" s="340"/>
    </row>
    <row r="6105" spans="8:13">
      <c r="H6105" s="316"/>
      <c r="L6105" s="340"/>
      <c r="M6105" s="340"/>
    </row>
    <row r="6106" spans="8:13">
      <c r="H6106" s="316"/>
      <c r="L6106" s="340"/>
      <c r="M6106" s="340"/>
    </row>
    <row r="6107" spans="8:13">
      <c r="H6107" s="316"/>
      <c r="L6107" s="340"/>
      <c r="M6107" s="340"/>
    </row>
    <row r="6108" spans="8:13">
      <c r="H6108" s="316"/>
      <c r="L6108" s="340"/>
      <c r="M6108" s="340"/>
    </row>
    <row r="6109" spans="8:13">
      <c r="H6109" s="316"/>
      <c r="L6109" s="340"/>
      <c r="M6109" s="340"/>
    </row>
    <row r="6110" spans="8:13">
      <c r="H6110" s="316"/>
      <c r="L6110" s="340"/>
      <c r="M6110" s="340"/>
    </row>
    <row r="6111" spans="8:13">
      <c r="H6111" s="316"/>
      <c r="L6111" s="340"/>
      <c r="M6111" s="340"/>
    </row>
    <row r="6112" spans="8:13">
      <c r="H6112" s="316"/>
      <c r="L6112" s="340"/>
      <c r="M6112" s="340"/>
    </row>
    <row r="6113" spans="8:13">
      <c r="H6113" s="316"/>
      <c r="L6113" s="340"/>
      <c r="M6113" s="340"/>
    </row>
    <row r="6114" spans="8:13">
      <c r="H6114" s="316"/>
      <c r="L6114" s="340"/>
      <c r="M6114" s="340"/>
    </row>
    <row r="6115" spans="8:13">
      <c r="H6115" s="316"/>
      <c r="L6115" s="340"/>
      <c r="M6115" s="340"/>
    </row>
    <row r="6116" spans="8:13">
      <c r="H6116" s="316"/>
      <c r="L6116" s="340"/>
      <c r="M6116" s="340"/>
    </row>
    <row r="6117" spans="8:13">
      <c r="H6117" s="316"/>
      <c r="L6117" s="340"/>
      <c r="M6117" s="340"/>
    </row>
    <row r="6118" spans="8:13">
      <c r="H6118" s="316"/>
      <c r="L6118" s="340"/>
      <c r="M6118" s="340"/>
    </row>
    <row r="6119" spans="8:13">
      <c r="H6119" s="316"/>
      <c r="L6119" s="340"/>
      <c r="M6119" s="340"/>
    </row>
    <row r="6120" spans="8:13">
      <c r="H6120" s="316"/>
      <c r="L6120" s="340"/>
      <c r="M6120" s="340"/>
    </row>
    <row r="6121" spans="8:13">
      <c r="H6121" s="316"/>
      <c r="L6121" s="340"/>
      <c r="M6121" s="340"/>
    </row>
    <row r="6122" spans="8:13">
      <c r="H6122" s="316"/>
      <c r="L6122" s="340"/>
      <c r="M6122" s="340"/>
    </row>
    <row r="6123" spans="8:13">
      <c r="H6123" s="316"/>
      <c r="L6123" s="340"/>
      <c r="M6123" s="340"/>
    </row>
    <row r="6124" spans="8:13">
      <c r="H6124" s="316"/>
      <c r="L6124" s="340"/>
      <c r="M6124" s="340"/>
    </row>
    <row r="6125" spans="8:13">
      <c r="H6125" s="316"/>
      <c r="L6125" s="340"/>
      <c r="M6125" s="340"/>
    </row>
    <row r="6126" spans="8:13">
      <c r="H6126" s="316"/>
      <c r="L6126" s="340"/>
      <c r="M6126" s="340"/>
    </row>
    <row r="6127" spans="8:13">
      <c r="H6127" s="316"/>
      <c r="L6127" s="340"/>
      <c r="M6127" s="340"/>
    </row>
    <row r="6128" spans="8:13">
      <c r="H6128" s="316"/>
      <c r="L6128" s="340"/>
      <c r="M6128" s="340"/>
    </row>
    <row r="6129" spans="8:13">
      <c r="H6129" s="316"/>
      <c r="L6129" s="340"/>
      <c r="M6129" s="340"/>
    </row>
    <row r="6130" spans="8:13">
      <c r="H6130" s="316"/>
      <c r="L6130" s="340"/>
      <c r="M6130" s="340"/>
    </row>
    <row r="6131" spans="8:13">
      <c r="H6131" s="316"/>
      <c r="L6131" s="340"/>
      <c r="M6131" s="340"/>
    </row>
    <row r="6132" spans="8:13">
      <c r="H6132" s="316"/>
      <c r="L6132" s="340"/>
      <c r="M6132" s="340"/>
    </row>
    <row r="6133" spans="8:13">
      <c r="H6133" s="316"/>
      <c r="L6133" s="340"/>
      <c r="M6133" s="340"/>
    </row>
    <row r="6134" spans="8:13">
      <c r="H6134" s="316"/>
      <c r="L6134" s="340"/>
      <c r="M6134" s="340"/>
    </row>
    <row r="6135" spans="8:13">
      <c r="H6135" s="316"/>
      <c r="L6135" s="340"/>
      <c r="M6135" s="340"/>
    </row>
    <row r="6136" spans="8:13">
      <c r="H6136" s="316"/>
      <c r="L6136" s="340"/>
      <c r="M6136" s="340"/>
    </row>
    <row r="6137" spans="8:13">
      <c r="H6137" s="316"/>
      <c r="L6137" s="340"/>
      <c r="M6137" s="340"/>
    </row>
    <row r="6138" spans="8:13">
      <c r="H6138" s="316"/>
      <c r="L6138" s="340"/>
      <c r="M6138" s="340"/>
    </row>
    <row r="6139" spans="8:13">
      <c r="H6139" s="316"/>
      <c r="L6139" s="340"/>
      <c r="M6139" s="340"/>
    </row>
    <row r="6140" spans="8:13">
      <c r="H6140" s="316"/>
      <c r="L6140" s="340"/>
      <c r="M6140" s="340"/>
    </row>
    <row r="6141" spans="8:13">
      <c r="H6141" s="316"/>
      <c r="L6141" s="340"/>
      <c r="M6141" s="340"/>
    </row>
    <row r="6142" spans="8:13">
      <c r="H6142" s="316"/>
      <c r="L6142" s="340"/>
      <c r="M6142" s="340"/>
    </row>
    <row r="6143" spans="8:13">
      <c r="H6143" s="316"/>
      <c r="L6143" s="340"/>
      <c r="M6143" s="340"/>
    </row>
    <row r="6144" spans="8:13">
      <c r="H6144" s="316"/>
      <c r="L6144" s="340"/>
      <c r="M6144" s="340"/>
    </row>
    <row r="6145" spans="8:13">
      <c r="H6145" s="316"/>
      <c r="L6145" s="340"/>
      <c r="M6145" s="340"/>
    </row>
    <row r="6146" spans="8:13">
      <c r="H6146" s="316"/>
      <c r="L6146" s="340"/>
      <c r="M6146" s="340"/>
    </row>
    <row r="6147" spans="8:13">
      <c r="H6147" s="316"/>
      <c r="L6147" s="340"/>
      <c r="M6147" s="340"/>
    </row>
    <row r="6148" spans="8:13">
      <c r="H6148" s="316"/>
      <c r="L6148" s="340"/>
      <c r="M6148" s="340"/>
    </row>
    <row r="6149" spans="8:13">
      <c r="H6149" s="316"/>
      <c r="L6149" s="340"/>
      <c r="M6149" s="340"/>
    </row>
    <row r="6150" spans="8:13">
      <c r="H6150" s="316"/>
      <c r="L6150" s="340"/>
      <c r="M6150" s="340"/>
    </row>
    <row r="6151" spans="8:13">
      <c r="H6151" s="316"/>
      <c r="L6151" s="340"/>
      <c r="M6151" s="340"/>
    </row>
    <row r="6152" spans="8:13">
      <c r="H6152" s="316"/>
      <c r="L6152" s="340"/>
      <c r="M6152" s="340"/>
    </row>
    <row r="6153" spans="8:13">
      <c r="H6153" s="316"/>
      <c r="L6153" s="340"/>
      <c r="M6153" s="340"/>
    </row>
    <row r="6154" spans="8:13">
      <c r="H6154" s="316"/>
      <c r="L6154" s="340"/>
      <c r="M6154" s="340"/>
    </row>
    <row r="6155" spans="8:13">
      <c r="H6155" s="316"/>
      <c r="L6155" s="340"/>
      <c r="M6155" s="340"/>
    </row>
    <row r="6156" spans="8:13">
      <c r="H6156" s="316"/>
      <c r="L6156" s="340"/>
      <c r="M6156" s="340"/>
    </row>
    <row r="6157" spans="8:13">
      <c r="H6157" s="316"/>
      <c r="L6157" s="340"/>
      <c r="M6157" s="340"/>
    </row>
    <row r="6158" spans="8:13">
      <c r="H6158" s="316"/>
      <c r="L6158" s="340"/>
      <c r="M6158" s="340"/>
    </row>
    <row r="6159" spans="8:13">
      <c r="H6159" s="316"/>
      <c r="L6159" s="340"/>
      <c r="M6159" s="340"/>
    </row>
    <row r="6160" spans="8:13">
      <c r="H6160" s="316"/>
      <c r="L6160" s="340"/>
      <c r="M6160" s="340"/>
    </row>
    <row r="6161" spans="8:13">
      <c r="H6161" s="316"/>
      <c r="L6161" s="340"/>
      <c r="M6161" s="340"/>
    </row>
    <row r="6162" spans="8:13">
      <c r="H6162" s="316"/>
      <c r="L6162" s="340"/>
      <c r="M6162" s="340"/>
    </row>
    <row r="6163" spans="8:13">
      <c r="H6163" s="316"/>
      <c r="L6163" s="340"/>
      <c r="M6163" s="340"/>
    </row>
    <row r="6164" spans="8:13">
      <c r="H6164" s="316"/>
      <c r="L6164" s="340"/>
      <c r="M6164" s="340"/>
    </row>
    <row r="6165" spans="8:13">
      <c r="H6165" s="316"/>
      <c r="L6165" s="340"/>
      <c r="M6165" s="340"/>
    </row>
    <row r="6166" spans="8:13">
      <c r="H6166" s="316"/>
      <c r="L6166" s="340"/>
      <c r="M6166" s="340"/>
    </row>
    <row r="6167" spans="8:13">
      <c r="H6167" s="316"/>
      <c r="L6167" s="340"/>
      <c r="M6167" s="340"/>
    </row>
    <row r="6168" spans="8:13">
      <c r="H6168" s="316"/>
      <c r="L6168" s="340"/>
      <c r="M6168" s="340"/>
    </row>
    <row r="6169" spans="8:13">
      <c r="H6169" s="316"/>
      <c r="L6169" s="340"/>
      <c r="M6169" s="340"/>
    </row>
    <row r="6170" spans="8:13">
      <c r="H6170" s="316"/>
      <c r="L6170" s="340"/>
      <c r="M6170" s="340"/>
    </row>
    <row r="6171" spans="8:13">
      <c r="H6171" s="316"/>
      <c r="L6171" s="340"/>
      <c r="M6171" s="340"/>
    </row>
    <row r="6172" spans="8:13">
      <c r="H6172" s="316"/>
      <c r="L6172" s="340"/>
      <c r="M6172" s="340"/>
    </row>
    <row r="6173" spans="8:13">
      <c r="H6173" s="316"/>
      <c r="L6173" s="340"/>
      <c r="M6173" s="340"/>
    </row>
    <row r="6174" spans="8:13">
      <c r="H6174" s="316"/>
      <c r="L6174" s="340"/>
      <c r="M6174" s="340"/>
    </row>
    <row r="6175" spans="8:13">
      <c r="H6175" s="316"/>
      <c r="L6175" s="340"/>
      <c r="M6175" s="340"/>
    </row>
    <row r="6176" spans="8:13">
      <c r="H6176" s="316"/>
      <c r="L6176" s="340"/>
      <c r="M6176" s="340"/>
    </row>
    <row r="6177" spans="8:13">
      <c r="H6177" s="316"/>
      <c r="L6177" s="340"/>
      <c r="M6177" s="340"/>
    </row>
    <row r="6178" spans="8:13">
      <c r="H6178" s="316"/>
      <c r="L6178" s="340"/>
      <c r="M6178" s="340"/>
    </row>
    <row r="6179" spans="8:13">
      <c r="H6179" s="316"/>
      <c r="L6179" s="340"/>
      <c r="M6179" s="340"/>
    </row>
    <row r="6180" spans="8:13">
      <c r="H6180" s="316"/>
      <c r="L6180" s="340"/>
      <c r="M6180" s="340"/>
    </row>
    <row r="6181" spans="8:13">
      <c r="H6181" s="316"/>
      <c r="L6181" s="340"/>
      <c r="M6181" s="340"/>
    </row>
    <row r="6182" spans="8:13">
      <c r="H6182" s="316"/>
      <c r="L6182" s="340"/>
      <c r="M6182" s="340"/>
    </row>
    <row r="6183" spans="8:13">
      <c r="H6183" s="316"/>
      <c r="L6183" s="340"/>
      <c r="M6183" s="340"/>
    </row>
    <row r="6184" spans="8:13">
      <c r="H6184" s="316"/>
      <c r="L6184" s="340"/>
      <c r="M6184" s="340"/>
    </row>
    <row r="6185" spans="8:13">
      <c r="H6185" s="316"/>
      <c r="L6185" s="340"/>
      <c r="M6185" s="340"/>
    </row>
    <row r="6186" spans="8:13">
      <c r="H6186" s="316"/>
      <c r="L6186" s="340"/>
      <c r="M6186" s="340"/>
    </row>
    <row r="6187" spans="8:13">
      <c r="H6187" s="316"/>
      <c r="L6187" s="340"/>
      <c r="M6187" s="340"/>
    </row>
    <row r="6188" spans="8:13">
      <c r="H6188" s="316"/>
      <c r="L6188" s="340"/>
      <c r="M6188" s="340"/>
    </row>
    <row r="6189" spans="8:13">
      <c r="H6189" s="316"/>
      <c r="L6189" s="340"/>
      <c r="M6189" s="340"/>
    </row>
    <row r="6190" spans="8:13">
      <c r="H6190" s="316"/>
      <c r="L6190" s="340"/>
      <c r="M6190" s="340"/>
    </row>
    <row r="6191" spans="8:13">
      <c r="H6191" s="316"/>
      <c r="L6191" s="340"/>
      <c r="M6191" s="340"/>
    </row>
    <row r="6192" spans="8:13">
      <c r="H6192" s="316"/>
      <c r="L6192" s="340"/>
      <c r="M6192" s="340"/>
    </row>
    <row r="6193" spans="8:13">
      <c r="H6193" s="316"/>
      <c r="L6193" s="340"/>
      <c r="M6193" s="340"/>
    </row>
    <row r="6194" spans="8:13">
      <c r="H6194" s="316"/>
      <c r="L6194" s="340"/>
      <c r="M6194" s="340"/>
    </row>
    <row r="6195" spans="8:13">
      <c r="H6195" s="316"/>
      <c r="L6195" s="340"/>
      <c r="M6195" s="340"/>
    </row>
    <row r="6196" spans="8:13">
      <c r="H6196" s="316"/>
      <c r="L6196" s="340"/>
      <c r="M6196" s="340"/>
    </row>
    <row r="6197" spans="8:13">
      <c r="H6197" s="316"/>
      <c r="L6197" s="340"/>
      <c r="M6197" s="340"/>
    </row>
    <row r="6198" spans="8:13">
      <c r="H6198" s="316"/>
      <c r="L6198" s="340"/>
      <c r="M6198" s="340"/>
    </row>
    <row r="6199" spans="8:13">
      <c r="H6199" s="316"/>
      <c r="L6199" s="340"/>
      <c r="M6199" s="340"/>
    </row>
    <row r="6200" spans="8:13">
      <c r="H6200" s="316"/>
      <c r="L6200" s="340"/>
      <c r="M6200" s="340"/>
    </row>
    <row r="6201" spans="8:13">
      <c r="H6201" s="316"/>
      <c r="L6201" s="340"/>
      <c r="M6201" s="340"/>
    </row>
    <row r="6202" spans="8:13">
      <c r="H6202" s="316"/>
      <c r="L6202" s="340"/>
      <c r="M6202" s="340"/>
    </row>
    <row r="6203" spans="8:13">
      <c r="H6203" s="316"/>
      <c r="L6203" s="340"/>
      <c r="M6203" s="340"/>
    </row>
    <row r="6204" spans="8:13">
      <c r="H6204" s="316"/>
      <c r="L6204" s="340"/>
      <c r="M6204" s="340"/>
    </row>
    <row r="6205" spans="8:13">
      <c r="H6205" s="316"/>
      <c r="L6205" s="340"/>
      <c r="M6205" s="340"/>
    </row>
    <row r="6206" spans="8:13">
      <c r="H6206" s="316"/>
      <c r="L6206" s="340"/>
      <c r="M6206" s="340"/>
    </row>
    <row r="6207" spans="8:13">
      <c r="H6207" s="316"/>
      <c r="L6207" s="340"/>
      <c r="M6207" s="340"/>
    </row>
    <row r="6208" spans="8:13">
      <c r="H6208" s="316"/>
      <c r="L6208" s="340"/>
      <c r="M6208" s="340"/>
    </row>
    <row r="6209" spans="8:13">
      <c r="H6209" s="316"/>
      <c r="L6209" s="340"/>
      <c r="M6209" s="340"/>
    </row>
    <row r="6210" spans="8:13">
      <c r="H6210" s="316"/>
      <c r="L6210" s="340"/>
      <c r="M6210" s="340"/>
    </row>
    <row r="6211" spans="8:13">
      <c r="H6211" s="316"/>
      <c r="L6211" s="340"/>
      <c r="M6211" s="340"/>
    </row>
    <row r="6212" spans="8:13">
      <c r="H6212" s="316"/>
      <c r="L6212" s="340"/>
      <c r="M6212" s="340"/>
    </row>
    <row r="6213" spans="8:13">
      <c r="H6213" s="316"/>
      <c r="L6213" s="340"/>
      <c r="M6213" s="340"/>
    </row>
    <row r="6214" spans="8:13">
      <c r="H6214" s="316"/>
      <c r="L6214" s="340"/>
      <c r="M6214" s="340"/>
    </row>
    <row r="6215" spans="8:13">
      <c r="H6215" s="316"/>
      <c r="L6215" s="340"/>
      <c r="M6215" s="340"/>
    </row>
    <row r="6216" spans="8:13">
      <c r="H6216" s="316"/>
      <c r="L6216" s="340"/>
      <c r="M6216" s="340"/>
    </row>
    <row r="6217" spans="8:13">
      <c r="H6217" s="316"/>
      <c r="L6217" s="340"/>
      <c r="M6217" s="340"/>
    </row>
    <row r="6218" spans="8:13">
      <c r="H6218" s="316"/>
      <c r="L6218" s="340"/>
      <c r="M6218" s="340"/>
    </row>
    <row r="6219" spans="8:13">
      <c r="H6219" s="316"/>
      <c r="L6219" s="340"/>
      <c r="M6219" s="340"/>
    </row>
    <row r="6220" spans="8:13">
      <c r="H6220" s="316"/>
      <c r="L6220" s="340"/>
      <c r="M6220" s="340"/>
    </row>
    <row r="6221" spans="8:13">
      <c r="H6221" s="316"/>
      <c r="L6221" s="340"/>
      <c r="M6221" s="340"/>
    </row>
    <row r="6222" spans="8:13">
      <c r="H6222" s="316"/>
      <c r="L6222" s="340"/>
      <c r="M6222" s="340"/>
    </row>
    <row r="6223" spans="8:13">
      <c r="H6223" s="316"/>
      <c r="L6223" s="340"/>
      <c r="M6223" s="340"/>
    </row>
    <row r="6224" spans="8:13">
      <c r="H6224" s="316"/>
      <c r="L6224" s="340"/>
      <c r="M6224" s="340"/>
    </row>
    <row r="6225" spans="8:13">
      <c r="H6225" s="316"/>
      <c r="L6225" s="340"/>
      <c r="M6225" s="340"/>
    </row>
    <row r="6226" spans="8:13">
      <c r="H6226" s="316"/>
      <c r="L6226" s="340"/>
      <c r="M6226" s="340"/>
    </row>
    <row r="6227" spans="8:13">
      <c r="H6227" s="316"/>
      <c r="L6227" s="340"/>
      <c r="M6227" s="340"/>
    </row>
    <row r="6228" spans="8:13">
      <c r="H6228" s="316"/>
      <c r="L6228" s="340"/>
      <c r="M6228" s="340"/>
    </row>
    <row r="6229" spans="8:13">
      <c r="H6229" s="316"/>
      <c r="L6229" s="340"/>
      <c r="M6229" s="340"/>
    </row>
    <row r="6230" spans="8:13">
      <c r="H6230" s="316"/>
      <c r="L6230" s="340"/>
      <c r="M6230" s="340"/>
    </row>
    <row r="6231" spans="8:13">
      <c r="H6231" s="316"/>
      <c r="L6231" s="340"/>
      <c r="M6231" s="340"/>
    </row>
    <row r="6232" spans="8:13">
      <c r="H6232" s="316"/>
      <c r="L6232" s="340"/>
      <c r="M6232" s="340"/>
    </row>
    <row r="6233" spans="8:13">
      <c r="H6233" s="316"/>
      <c r="L6233" s="340"/>
      <c r="M6233" s="340"/>
    </row>
    <row r="6234" spans="8:13">
      <c r="H6234" s="316"/>
      <c r="L6234" s="340"/>
      <c r="M6234" s="340"/>
    </row>
    <row r="6235" spans="8:13">
      <c r="H6235" s="316"/>
      <c r="L6235" s="340"/>
      <c r="M6235" s="340"/>
    </row>
    <row r="6236" spans="8:13">
      <c r="H6236" s="316"/>
      <c r="L6236" s="340"/>
      <c r="M6236" s="340"/>
    </row>
    <row r="6237" spans="8:13">
      <c r="H6237" s="316"/>
      <c r="L6237" s="340"/>
      <c r="M6237" s="340"/>
    </row>
    <row r="6238" spans="8:13">
      <c r="H6238" s="316"/>
      <c r="L6238" s="340"/>
      <c r="M6238" s="340"/>
    </row>
    <row r="6239" spans="8:13">
      <c r="H6239" s="316"/>
      <c r="L6239" s="340"/>
      <c r="M6239" s="340"/>
    </row>
    <row r="6240" spans="8:13">
      <c r="H6240" s="316"/>
      <c r="L6240" s="340"/>
      <c r="M6240" s="340"/>
    </row>
    <row r="6241" spans="8:13">
      <c r="H6241" s="316"/>
      <c r="L6241" s="340"/>
      <c r="M6241" s="340"/>
    </row>
    <row r="6242" spans="8:13">
      <c r="H6242" s="316"/>
      <c r="L6242" s="340"/>
      <c r="M6242" s="340"/>
    </row>
    <row r="6243" spans="8:13">
      <c r="H6243" s="316"/>
      <c r="L6243" s="340"/>
      <c r="M6243" s="340"/>
    </row>
    <row r="6244" spans="8:13">
      <c r="H6244" s="316"/>
      <c r="L6244" s="340"/>
      <c r="M6244" s="340"/>
    </row>
    <row r="6245" spans="8:13">
      <c r="H6245" s="316"/>
      <c r="L6245" s="340"/>
      <c r="M6245" s="340"/>
    </row>
    <row r="6246" spans="8:13">
      <c r="H6246" s="316"/>
      <c r="L6246" s="340"/>
      <c r="M6246" s="340"/>
    </row>
    <row r="6247" spans="8:13">
      <c r="H6247" s="316"/>
      <c r="L6247" s="340"/>
      <c r="M6247" s="340"/>
    </row>
    <row r="6248" spans="8:13">
      <c r="H6248" s="316"/>
      <c r="L6248" s="340"/>
      <c r="M6248" s="340"/>
    </row>
    <row r="6249" spans="8:13">
      <c r="H6249" s="316"/>
      <c r="L6249" s="340"/>
      <c r="M6249" s="340"/>
    </row>
    <row r="6250" spans="8:13">
      <c r="H6250" s="316"/>
      <c r="L6250" s="340"/>
      <c r="M6250" s="340"/>
    </row>
    <row r="6251" spans="8:13">
      <c r="H6251" s="316"/>
      <c r="L6251" s="340"/>
      <c r="M6251" s="340"/>
    </row>
    <row r="6252" spans="8:13">
      <c r="H6252" s="316"/>
      <c r="L6252" s="340"/>
      <c r="M6252" s="340"/>
    </row>
    <row r="6253" spans="8:13">
      <c r="H6253" s="316"/>
      <c r="L6253" s="340"/>
      <c r="M6253" s="340"/>
    </row>
    <row r="6254" spans="8:13">
      <c r="H6254" s="316"/>
      <c r="L6254" s="340"/>
      <c r="M6254" s="340"/>
    </row>
    <row r="6255" spans="8:13">
      <c r="H6255" s="316"/>
      <c r="L6255" s="340"/>
      <c r="M6255" s="340"/>
    </row>
    <row r="6256" spans="8:13">
      <c r="H6256" s="316"/>
      <c r="L6256" s="340"/>
      <c r="M6256" s="340"/>
    </row>
    <row r="6257" spans="8:13">
      <c r="H6257" s="316"/>
      <c r="L6257" s="340"/>
      <c r="M6257" s="340"/>
    </row>
    <row r="6258" spans="8:13">
      <c r="H6258" s="316"/>
      <c r="L6258" s="340"/>
      <c r="M6258" s="340"/>
    </row>
    <row r="6259" spans="8:13">
      <c r="H6259" s="316"/>
      <c r="L6259" s="340"/>
      <c r="M6259" s="340"/>
    </row>
    <row r="6260" spans="8:13">
      <c r="H6260" s="316"/>
      <c r="L6260" s="340"/>
      <c r="M6260" s="340"/>
    </row>
    <row r="6261" spans="8:13">
      <c r="H6261" s="316"/>
      <c r="L6261" s="340"/>
      <c r="M6261" s="340"/>
    </row>
    <row r="6262" spans="8:13">
      <c r="H6262" s="316"/>
      <c r="L6262" s="340"/>
      <c r="M6262" s="340"/>
    </row>
    <row r="6263" spans="8:13">
      <c r="H6263" s="316"/>
      <c r="L6263" s="340"/>
      <c r="M6263" s="340"/>
    </row>
    <row r="6264" spans="8:13">
      <c r="H6264" s="316"/>
      <c r="L6264" s="340"/>
      <c r="M6264" s="340"/>
    </row>
    <row r="6265" spans="8:13">
      <c r="H6265" s="316"/>
      <c r="L6265" s="340"/>
      <c r="M6265" s="340"/>
    </row>
    <row r="6266" spans="8:13">
      <c r="H6266" s="316"/>
      <c r="L6266" s="340"/>
      <c r="M6266" s="340"/>
    </row>
    <row r="6267" spans="8:13">
      <c r="H6267" s="316"/>
      <c r="L6267" s="340"/>
      <c r="M6267" s="340"/>
    </row>
    <row r="6268" spans="8:13">
      <c r="H6268" s="316"/>
      <c r="L6268" s="340"/>
      <c r="M6268" s="340"/>
    </row>
    <row r="6269" spans="8:13">
      <c r="H6269" s="316"/>
      <c r="L6269" s="340"/>
      <c r="M6269" s="340"/>
    </row>
    <row r="6270" spans="8:13">
      <c r="H6270" s="316"/>
      <c r="L6270" s="340"/>
      <c r="M6270" s="340"/>
    </row>
    <row r="6271" spans="8:13">
      <c r="H6271" s="316"/>
      <c r="L6271" s="340"/>
      <c r="M6271" s="340"/>
    </row>
    <row r="6272" spans="8:13">
      <c r="H6272" s="316"/>
      <c r="L6272" s="340"/>
      <c r="M6272" s="340"/>
    </row>
    <row r="6273" spans="8:13">
      <c r="H6273" s="316"/>
      <c r="L6273" s="340"/>
      <c r="M6273" s="340"/>
    </row>
    <row r="6274" spans="8:13">
      <c r="H6274" s="316"/>
      <c r="L6274" s="340"/>
      <c r="M6274" s="340"/>
    </row>
    <row r="6275" spans="8:13">
      <c r="H6275" s="316"/>
      <c r="L6275" s="340"/>
      <c r="M6275" s="340"/>
    </row>
    <row r="6276" spans="8:13">
      <c r="H6276" s="316"/>
      <c r="L6276" s="340"/>
      <c r="M6276" s="340"/>
    </row>
    <row r="6277" spans="8:13">
      <c r="H6277" s="316"/>
      <c r="L6277" s="340"/>
      <c r="M6277" s="340"/>
    </row>
    <row r="6278" spans="8:13">
      <c r="H6278" s="316"/>
      <c r="L6278" s="340"/>
      <c r="M6278" s="340"/>
    </row>
    <row r="6279" spans="8:13">
      <c r="H6279" s="316"/>
      <c r="L6279" s="340"/>
      <c r="M6279" s="340"/>
    </row>
    <row r="6280" spans="8:13">
      <c r="H6280" s="316"/>
      <c r="L6280" s="340"/>
      <c r="M6280" s="340"/>
    </row>
    <row r="6281" spans="8:13">
      <c r="H6281" s="316"/>
      <c r="L6281" s="340"/>
      <c r="M6281" s="340"/>
    </row>
    <row r="6282" spans="8:13">
      <c r="H6282" s="316"/>
      <c r="L6282" s="340"/>
      <c r="M6282" s="340"/>
    </row>
    <row r="6283" spans="8:13">
      <c r="H6283" s="316"/>
      <c r="L6283" s="340"/>
      <c r="M6283" s="340"/>
    </row>
    <row r="6284" spans="8:13">
      <c r="H6284" s="316"/>
      <c r="L6284" s="340"/>
      <c r="M6284" s="340"/>
    </row>
    <row r="6285" spans="8:13">
      <c r="H6285" s="316"/>
      <c r="L6285" s="340"/>
      <c r="M6285" s="340"/>
    </row>
    <row r="6286" spans="8:13">
      <c r="H6286" s="316"/>
      <c r="L6286" s="340"/>
      <c r="M6286" s="340"/>
    </row>
    <row r="6287" spans="8:13">
      <c r="H6287" s="316"/>
      <c r="L6287" s="340"/>
      <c r="M6287" s="340"/>
    </row>
    <row r="6288" spans="8:13">
      <c r="H6288" s="316"/>
      <c r="L6288" s="340"/>
      <c r="M6288" s="340"/>
    </row>
    <row r="6289" spans="8:13">
      <c r="H6289" s="316"/>
      <c r="L6289" s="340"/>
      <c r="M6289" s="340"/>
    </row>
    <row r="6290" spans="8:13">
      <c r="H6290" s="316"/>
      <c r="L6290" s="340"/>
      <c r="M6290" s="340"/>
    </row>
    <row r="6291" spans="8:13">
      <c r="H6291" s="316"/>
      <c r="L6291" s="340"/>
      <c r="M6291" s="340"/>
    </row>
    <row r="6292" spans="8:13">
      <c r="H6292" s="316"/>
      <c r="L6292" s="340"/>
      <c r="M6292" s="340"/>
    </row>
    <row r="6293" spans="8:13">
      <c r="H6293" s="316"/>
      <c r="L6293" s="340"/>
      <c r="M6293" s="340"/>
    </row>
    <row r="6294" spans="8:13">
      <c r="H6294" s="316"/>
      <c r="L6294" s="340"/>
      <c r="M6294" s="340"/>
    </row>
    <row r="6295" spans="8:13">
      <c r="H6295" s="316"/>
      <c r="L6295" s="340"/>
      <c r="M6295" s="340"/>
    </row>
    <row r="6296" spans="8:13">
      <c r="H6296" s="316"/>
      <c r="L6296" s="340"/>
      <c r="M6296" s="340"/>
    </row>
    <row r="6297" spans="8:13">
      <c r="H6297" s="316"/>
      <c r="L6297" s="340"/>
      <c r="M6297" s="340"/>
    </row>
    <row r="6298" spans="8:13">
      <c r="H6298" s="316"/>
      <c r="L6298" s="340"/>
      <c r="M6298" s="340"/>
    </row>
    <row r="6299" spans="8:13">
      <c r="H6299" s="316"/>
      <c r="L6299" s="340"/>
      <c r="M6299" s="340"/>
    </row>
    <row r="6300" spans="8:13">
      <c r="H6300" s="316"/>
      <c r="L6300" s="340"/>
      <c r="M6300" s="340"/>
    </row>
    <row r="6301" spans="8:13">
      <c r="H6301" s="316"/>
      <c r="L6301" s="340"/>
      <c r="M6301" s="340"/>
    </row>
    <row r="6302" spans="8:13">
      <c r="H6302" s="316"/>
      <c r="L6302" s="340"/>
      <c r="M6302" s="340"/>
    </row>
    <row r="6303" spans="8:13">
      <c r="H6303" s="316"/>
      <c r="L6303" s="340"/>
      <c r="M6303" s="340"/>
    </row>
    <row r="6304" spans="8:13">
      <c r="H6304" s="316"/>
      <c r="L6304" s="340"/>
      <c r="M6304" s="340"/>
    </row>
    <row r="6305" spans="8:13">
      <c r="H6305" s="316"/>
      <c r="L6305" s="340"/>
      <c r="M6305" s="340"/>
    </row>
    <row r="6306" spans="8:13">
      <c r="H6306" s="316"/>
      <c r="L6306" s="340"/>
      <c r="M6306" s="340"/>
    </row>
    <row r="6307" spans="8:13">
      <c r="H6307" s="316"/>
      <c r="L6307" s="340"/>
      <c r="M6307" s="340"/>
    </row>
    <row r="6308" spans="8:13">
      <c r="H6308" s="316"/>
      <c r="L6308" s="340"/>
      <c r="M6308" s="340"/>
    </row>
    <row r="6309" spans="8:13">
      <c r="H6309" s="316"/>
      <c r="L6309" s="340"/>
      <c r="M6309" s="340"/>
    </row>
    <row r="6310" spans="8:13">
      <c r="H6310" s="316"/>
      <c r="L6310" s="340"/>
      <c r="M6310" s="340"/>
    </row>
    <row r="6311" spans="8:13">
      <c r="H6311" s="316"/>
      <c r="L6311" s="340"/>
      <c r="M6311" s="340"/>
    </row>
    <row r="6312" spans="8:13">
      <c r="H6312" s="316"/>
      <c r="L6312" s="340"/>
      <c r="M6312" s="340"/>
    </row>
    <row r="6313" spans="8:13">
      <c r="H6313" s="316"/>
      <c r="L6313" s="340"/>
      <c r="M6313" s="340"/>
    </row>
    <row r="6314" spans="8:13">
      <c r="H6314" s="316"/>
      <c r="L6314" s="340"/>
      <c r="M6314" s="340"/>
    </row>
    <row r="6315" spans="8:13">
      <c r="H6315" s="316"/>
      <c r="L6315" s="340"/>
      <c r="M6315" s="340"/>
    </row>
    <row r="6316" spans="8:13">
      <c r="H6316" s="316"/>
      <c r="L6316" s="340"/>
      <c r="M6316" s="340"/>
    </row>
    <row r="6317" spans="8:13">
      <c r="H6317" s="316"/>
      <c r="L6317" s="340"/>
      <c r="M6317" s="340"/>
    </row>
    <row r="6318" spans="8:13">
      <c r="H6318" s="316"/>
      <c r="L6318" s="340"/>
      <c r="M6318" s="340"/>
    </row>
    <row r="6319" spans="8:13">
      <c r="H6319" s="316"/>
      <c r="L6319" s="340"/>
      <c r="M6319" s="340"/>
    </row>
    <row r="6320" spans="8:13">
      <c r="H6320" s="316"/>
      <c r="L6320" s="340"/>
      <c r="M6320" s="340"/>
    </row>
    <row r="6321" spans="8:13">
      <c r="H6321" s="316"/>
      <c r="L6321" s="340"/>
      <c r="M6321" s="340"/>
    </row>
    <row r="6322" spans="8:13">
      <c r="H6322" s="316"/>
      <c r="L6322" s="340"/>
      <c r="M6322" s="340"/>
    </row>
    <row r="6323" spans="8:13">
      <c r="H6323" s="316"/>
      <c r="L6323" s="340"/>
      <c r="M6323" s="340"/>
    </row>
    <row r="6324" spans="8:13">
      <c r="H6324" s="316"/>
      <c r="L6324" s="340"/>
      <c r="M6324" s="340"/>
    </row>
    <row r="6325" spans="8:13">
      <c r="H6325" s="316"/>
      <c r="L6325" s="340"/>
      <c r="M6325" s="340"/>
    </row>
    <row r="6326" spans="8:13">
      <c r="H6326" s="316"/>
      <c r="L6326" s="340"/>
      <c r="M6326" s="340"/>
    </row>
    <row r="6327" spans="8:13">
      <c r="H6327" s="316"/>
      <c r="L6327" s="340"/>
      <c r="M6327" s="340"/>
    </row>
    <row r="6328" spans="8:13">
      <c r="H6328" s="316"/>
      <c r="L6328" s="340"/>
      <c r="M6328" s="340"/>
    </row>
    <row r="6329" spans="8:13">
      <c r="H6329" s="316"/>
      <c r="L6329" s="340"/>
      <c r="M6329" s="340"/>
    </row>
    <row r="6330" spans="8:13">
      <c r="H6330" s="316"/>
      <c r="L6330" s="340"/>
      <c r="M6330" s="340"/>
    </row>
    <row r="6331" spans="8:13">
      <c r="H6331" s="316"/>
      <c r="L6331" s="340"/>
      <c r="M6331" s="340"/>
    </row>
    <row r="6332" spans="8:13">
      <c r="H6332" s="316"/>
      <c r="L6332" s="340"/>
      <c r="M6332" s="340"/>
    </row>
    <row r="6333" spans="8:13">
      <c r="H6333" s="316"/>
      <c r="L6333" s="340"/>
      <c r="M6333" s="340"/>
    </row>
    <row r="6334" spans="8:13">
      <c r="H6334" s="316"/>
      <c r="L6334" s="340"/>
      <c r="M6334" s="340"/>
    </row>
    <row r="6335" spans="8:13">
      <c r="H6335" s="316"/>
      <c r="L6335" s="340"/>
      <c r="M6335" s="340"/>
    </row>
    <row r="6336" spans="8:13">
      <c r="H6336" s="316"/>
      <c r="L6336" s="340"/>
      <c r="M6336" s="340"/>
    </row>
    <row r="6337" spans="8:13">
      <c r="H6337" s="316"/>
      <c r="L6337" s="340"/>
      <c r="M6337" s="340"/>
    </row>
    <row r="6338" spans="8:13">
      <c r="H6338" s="316"/>
      <c r="L6338" s="340"/>
      <c r="M6338" s="340"/>
    </row>
    <row r="6339" spans="8:13">
      <c r="H6339" s="316"/>
      <c r="L6339" s="340"/>
      <c r="M6339" s="340"/>
    </row>
    <row r="6340" spans="8:13">
      <c r="H6340" s="316"/>
      <c r="L6340" s="340"/>
      <c r="M6340" s="340"/>
    </row>
    <row r="6341" spans="8:13">
      <c r="H6341" s="316"/>
      <c r="L6341" s="340"/>
      <c r="M6341" s="340"/>
    </row>
    <row r="6342" spans="8:13">
      <c r="H6342" s="316"/>
      <c r="L6342" s="340"/>
      <c r="M6342" s="340"/>
    </row>
    <row r="6343" spans="8:13">
      <c r="H6343" s="316"/>
      <c r="L6343" s="340"/>
      <c r="M6343" s="340"/>
    </row>
    <row r="6344" spans="8:13">
      <c r="H6344" s="316"/>
      <c r="L6344" s="340"/>
      <c r="M6344" s="340"/>
    </row>
    <row r="6345" spans="8:13">
      <c r="H6345" s="316"/>
      <c r="L6345" s="340"/>
      <c r="M6345" s="340"/>
    </row>
    <row r="6346" spans="8:13">
      <c r="H6346" s="316"/>
      <c r="L6346" s="340"/>
      <c r="M6346" s="340"/>
    </row>
    <row r="6347" spans="8:13">
      <c r="H6347" s="316"/>
      <c r="L6347" s="340"/>
      <c r="M6347" s="340"/>
    </row>
    <row r="6348" spans="8:13">
      <c r="H6348" s="316"/>
      <c r="L6348" s="340"/>
      <c r="M6348" s="340"/>
    </row>
    <row r="6349" spans="8:13">
      <c r="H6349" s="316"/>
      <c r="L6349" s="340"/>
      <c r="M6349" s="340"/>
    </row>
    <row r="6350" spans="8:13">
      <c r="H6350" s="316"/>
      <c r="L6350" s="340"/>
      <c r="M6350" s="340"/>
    </row>
    <row r="6351" spans="8:13">
      <c r="H6351" s="316"/>
      <c r="L6351" s="340"/>
      <c r="M6351" s="340"/>
    </row>
    <row r="6352" spans="8:13">
      <c r="H6352" s="316"/>
      <c r="L6352" s="340"/>
      <c r="M6352" s="340"/>
    </row>
    <row r="6353" spans="8:13">
      <c r="H6353" s="316"/>
      <c r="L6353" s="340"/>
      <c r="M6353" s="340"/>
    </row>
    <row r="6354" spans="8:13">
      <c r="H6354" s="316"/>
      <c r="L6354" s="340"/>
      <c r="M6354" s="340"/>
    </row>
    <row r="6355" spans="8:13">
      <c r="H6355" s="316"/>
      <c r="L6355" s="340"/>
      <c r="M6355" s="340"/>
    </row>
    <row r="6356" spans="8:13">
      <c r="H6356" s="316"/>
      <c r="L6356" s="340"/>
      <c r="M6356" s="340"/>
    </row>
    <row r="6357" spans="8:13">
      <c r="H6357" s="316"/>
      <c r="L6357" s="340"/>
      <c r="M6357" s="340"/>
    </row>
    <row r="6358" spans="8:13">
      <c r="H6358" s="316"/>
      <c r="L6358" s="340"/>
      <c r="M6358" s="340"/>
    </row>
    <row r="6359" spans="8:13">
      <c r="H6359" s="316"/>
      <c r="L6359" s="340"/>
      <c r="M6359" s="340"/>
    </row>
    <row r="6360" spans="8:13">
      <c r="H6360" s="316"/>
      <c r="L6360" s="340"/>
      <c r="M6360" s="340"/>
    </row>
    <row r="6361" spans="8:13">
      <c r="H6361" s="316"/>
      <c r="L6361" s="340"/>
      <c r="M6361" s="340"/>
    </row>
    <row r="6362" spans="8:13">
      <c r="H6362" s="316"/>
      <c r="L6362" s="340"/>
      <c r="M6362" s="340"/>
    </row>
    <row r="6363" spans="8:13">
      <c r="H6363" s="316"/>
      <c r="L6363" s="340"/>
      <c r="M6363" s="340"/>
    </row>
    <row r="6364" spans="8:13">
      <c r="H6364" s="316"/>
      <c r="L6364" s="340"/>
      <c r="M6364" s="340"/>
    </row>
    <row r="6365" spans="8:13">
      <c r="H6365" s="316"/>
      <c r="L6365" s="340"/>
      <c r="M6365" s="340"/>
    </row>
    <row r="6366" spans="8:13">
      <c r="H6366" s="316"/>
      <c r="L6366" s="340"/>
      <c r="M6366" s="340"/>
    </row>
    <row r="6367" spans="8:13">
      <c r="H6367" s="316"/>
      <c r="L6367" s="340"/>
      <c r="M6367" s="340"/>
    </row>
    <row r="6368" spans="8:13">
      <c r="H6368" s="316"/>
      <c r="L6368" s="340"/>
      <c r="M6368" s="340"/>
    </row>
    <row r="6369" spans="8:13">
      <c r="H6369" s="316"/>
      <c r="L6369" s="340"/>
      <c r="M6369" s="340"/>
    </row>
    <row r="6370" spans="8:13">
      <c r="H6370" s="316"/>
      <c r="L6370" s="340"/>
      <c r="M6370" s="340"/>
    </row>
    <row r="6371" spans="8:13">
      <c r="H6371" s="316"/>
      <c r="L6371" s="340"/>
      <c r="M6371" s="340"/>
    </row>
    <row r="6372" spans="8:13">
      <c r="H6372" s="316"/>
      <c r="L6372" s="340"/>
      <c r="M6372" s="340"/>
    </row>
    <row r="6373" spans="8:13">
      <c r="H6373" s="316"/>
      <c r="L6373" s="340"/>
      <c r="M6373" s="340"/>
    </row>
    <row r="6374" spans="8:13">
      <c r="H6374" s="316"/>
      <c r="L6374" s="340"/>
      <c r="M6374" s="340"/>
    </row>
    <row r="6375" spans="8:13">
      <c r="H6375" s="316"/>
      <c r="L6375" s="340"/>
      <c r="M6375" s="340"/>
    </row>
    <row r="6376" spans="8:13">
      <c r="H6376" s="316"/>
      <c r="L6376" s="340"/>
      <c r="M6376" s="340"/>
    </row>
    <row r="6377" spans="8:13">
      <c r="H6377" s="316"/>
      <c r="L6377" s="340"/>
      <c r="M6377" s="340"/>
    </row>
    <row r="6378" spans="8:13">
      <c r="H6378" s="316"/>
      <c r="L6378" s="340"/>
      <c r="M6378" s="340"/>
    </row>
    <row r="6379" spans="8:13">
      <c r="H6379" s="316"/>
      <c r="L6379" s="340"/>
      <c r="M6379" s="340"/>
    </row>
    <row r="6380" spans="8:13">
      <c r="H6380" s="316"/>
      <c r="L6380" s="340"/>
      <c r="M6380" s="340"/>
    </row>
    <row r="6381" spans="8:13">
      <c r="H6381" s="316"/>
      <c r="L6381" s="340"/>
      <c r="M6381" s="340"/>
    </row>
    <row r="6382" spans="8:13">
      <c r="H6382" s="316"/>
      <c r="L6382" s="340"/>
      <c r="M6382" s="340"/>
    </row>
    <row r="6383" spans="8:13">
      <c r="H6383" s="316"/>
      <c r="L6383" s="340"/>
      <c r="M6383" s="340"/>
    </row>
    <row r="6384" spans="8:13">
      <c r="H6384" s="316"/>
      <c r="L6384" s="340"/>
      <c r="M6384" s="340"/>
    </row>
    <row r="6385" spans="8:13">
      <c r="H6385" s="316"/>
      <c r="L6385" s="340"/>
      <c r="M6385" s="340"/>
    </row>
    <row r="6386" spans="8:13">
      <c r="H6386" s="316"/>
      <c r="L6386" s="340"/>
      <c r="M6386" s="340"/>
    </row>
    <row r="6387" spans="8:13">
      <c r="H6387" s="316"/>
      <c r="L6387" s="340"/>
      <c r="M6387" s="340"/>
    </row>
    <row r="6388" spans="8:13">
      <c r="H6388" s="316"/>
      <c r="L6388" s="340"/>
      <c r="M6388" s="340"/>
    </row>
    <row r="6389" spans="8:13">
      <c r="H6389" s="316"/>
      <c r="L6389" s="340"/>
      <c r="M6389" s="340"/>
    </row>
    <row r="6390" spans="8:13">
      <c r="H6390" s="316"/>
      <c r="L6390" s="340"/>
      <c r="M6390" s="340"/>
    </row>
    <row r="6391" spans="8:13">
      <c r="H6391" s="316"/>
      <c r="L6391" s="340"/>
      <c r="M6391" s="340"/>
    </row>
    <row r="6392" spans="8:13">
      <c r="H6392" s="316"/>
      <c r="L6392" s="340"/>
      <c r="M6392" s="340"/>
    </row>
    <row r="6393" spans="8:13">
      <c r="H6393" s="316"/>
      <c r="L6393" s="340"/>
      <c r="M6393" s="340"/>
    </row>
    <row r="6394" spans="8:13">
      <c r="H6394" s="316"/>
      <c r="L6394" s="340"/>
      <c r="M6394" s="340"/>
    </row>
    <row r="6395" spans="8:13">
      <c r="H6395" s="316"/>
      <c r="L6395" s="340"/>
      <c r="M6395" s="340"/>
    </row>
    <row r="6396" spans="8:13">
      <c r="H6396" s="316"/>
      <c r="L6396" s="340"/>
      <c r="M6396" s="340"/>
    </row>
    <row r="6397" spans="8:13">
      <c r="H6397" s="316"/>
      <c r="L6397" s="340"/>
      <c r="M6397" s="340"/>
    </row>
    <row r="6398" spans="8:13">
      <c r="H6398" s="316"/>
      <c r="L6398" s="340"/>
      <c r="M6398" s="340"/>
    </row>
    <row r="6399" spans="8:13">
      <c r="H6399" s="316"/>
      <c r="L6399" s="340"/>
      <c r="M6399" s="340"/>
    </row>
    <row r="6400" spans="8:13">
      <c r="H6400" s="316"/>
      <c r="L6400" s="340"/>
      <c r="M6400" s="340"/>
    </row>
    <row r="6401" spans="8:13">
      <c r="H6401" s="316"/>
      <c r="L6401" s="340"/>
      <c r="M6401" s="340"/>
    </row>
    <row r="6402" spans="8:13">
      <c r="H6402" s="316"/>
      <c r="L6402" s="340"/>
      <c r="M6402" s="340"/>
    </row>
    <row r="6403" spans="8:13">
      <c r="H6403" s="316"/>
      <c r="L6403" s="340"/>
      <c r="M6403" s="340"/>
    </row>
    <row r="6404" spans="8:13">
      <c r="H6404" s="316"/>
      <c r="L6404" s="340"/>
      <c r="M6404" s="340"/>
    </row>
    <row r="6405" spans="8:13">
      <c r="H6405" s="316"/>
      <c r="L6405" s="340"/>
      <c r="M6405" s="340"/>
    </row>
    <row r="6406" spans="8:13">
      <c r="H6406" s="316"/>
      <c r="L6406" s="340"/>
      <c r="M6406" s="340"/>
    </row>
    <row r="6407" spans="8:13">
      <c r="H6407" s="316"/>
      <c r="L6407" s="340"/>
      <c r="M6407" s="340"/>
    </row>
    <row r="6408" spans="8:13">
      <c r="H6408" s="316"/>
      <c r="L6408" s="340"/>
      <c r="M6408" s="340"/>
    </row>
    <row r="6409" spans="8:13">
      <c r="H6409" s="316"/>
      <c r="L6409" s="340"/>
      <c r="M6409" s="340"/>
    </row>
    <row r="6410" spans="8:13">
      <c r="H6410" s="316"/>
      <c r="L6410" s="340"/>
      <c r="M6410" s="340"/>
    </row>
    <row r="6411" spans="8:13">
      <c r="H6411" s="316"/>
      <c r="L6411" s="340"/>
      <c r="M6411" s="340"/>
    </row>
    <row r="6412" spans="8:13">
      <c r="H6412" s="316"/>
      <c r="L6412" s="340"/>
      <c r="M6412" s="340"/>
    </row>
    <row r="6413" spans="8:13">
      <c r="H6413" s="316"/>
      <c r="L6413" s="340"/>
      <c r="M6413" s="340"/>
    </row>
    <row r="6414" spans="8:13">
      <c r="H6414" s="316"/>
      <c r="L6414" s="340"/>
      <c r="M6414" s="340"/>
    </row>
    <row r="6415" spans="8:13">
      <c r="H6415" s="316"/>
      <c r="L6415" s="340"/>
      <c r="M6415" s="340"/>
    </row>
    <row r="6416" spans="8:13">
      <c r="H6416" s="316"/>
      <c r="L6416" s="340"/>
      <c r="M6416" s="340"/>
    </row>
    <row r="6417" spans="8:13">
      <c r="H6417" s="316"/>
      <c r="L6417" s="340"/>
      <c r="M6417" s="340"/>
    </row>
    <row r="6418" spans="8:13">
      <c r="H6418" s="316"/>
      <c r="L6418" s="340"/>
      <c r="M6418" s="340"/>
    </row>
    <row r="6419" spans="8:13">
      <c r="H6419" s="316"/>
      <c r="L6419" s="340"/>
      <c r="M6419" s="340"/>
    </row>
    <row r="6420" spans="8:13">
      <c r="H6420" s="316"/>
      <c r="L6420" s="340"/>
      <c r="M6420" s="340"/>
    </row>
    <row r="6421" spans="8:13">
      <c r="H6421" s="316"/>
      <c r="L6421" s="340"/>
      <c r="M6421" s="340"/>
    </row>
    <row r="6422" spans="8:13">
      <c r="H6422" s="316"/>
      <c r="L6422" s="340"/>
      <c r="M6422" s="340"/>
    </row>
    <row r="6423" spans="8:13">
      <c r="H6423" s="316"/>
      <c r="L6423" s="340"/>
      <c r="M6423" s="340"/>
    </row>
    <row r="6424" spans="8:13">
      <c r="H6424" s="316"/>
      <c r="L6424" s="340"/>
      <c r="M6424" s="340"/>
    </row>
    <row r="6425" spans="8:13">
      <c r="H6425" s="316"/>
      <c r="L6425" s="340"/>
      <c r="M6425" s="340"/>
    </row>
    <row r="6426" spans="8:13">
      <c r="H6426" s="316"/>
      <c r="L6426" s="340"/>
      <c r="M6426" s="340"/>
    </row>
    <row r="6427" spans="8:13">
      <c r="H6427" s="316"/>
      <c r="L6427" s="340"/>
      <c r="M6427" s="340"/>
    </row>
    <row r="6428" spans="8:13">
      <c r="H6428" s="316"/>
      <c r="L6428" s="340"/>
      <c r="M6428" s="340"/>
    </row>
    <row r="6429" spans="8:13">
      <c r="H6429" s="316"/>
      <c r="L6429" s="340"/>
      <c r="M6429" s="340"/>
    </row>
    <row r="6430" spans="8:13">
      <c r="H6430" s="316"/>
      <c r="L6430" s="340"/>
      <c r="M6430" s="340"/>
    </row>
    <row r="6431" spans="8:13">
      <c r="H6431" s="316"/>
      <c r="L6431" s="340"/>
      <c r="M6431" s="340"/>
    </row>
    <row r="6432" spans="8:13">
      <c r="H6432" s="316"/>
      <c r="L6432" s="340"/>
      <c r="M6432" s="340"/>
    </row>
    <row r="6433" spans="8:13">
      <c r="H6433" s="316"/>
      <c r="L6433" s="340"/>
      <c r="M6433" s="340"/>
    </row>
    <row r="6434" spans="8:13">
      <c r="H6434" s="316"/>
      <c r="L6434" s="340"/>
      <c r="M6434" s="340"/>
    </row>
    <row r="6435" spans="8:13">
      <c r="H6435" s="316"/>
      <c r="L6435" s="340"/>
      <c r="M6435" s="340"/>
    </row>
    <row r="6436" spans="8:13">
      <c r="H6436" s="316"/>
      <c r="L6436" s="340"/>
      <c r="M6436" s="340"/>
    </row>
    <row r="6437" spans="8:13">
      <c r="H6437" s="316"/>
      <c r="L6437" s="340"/>
      <c r="M6437" s="340"/>
    </row>
    <row r="6438" spans="8:13">
      <c r="H6438" s="316"/>
      <c r="L6438" s="340"/>
      <c r="M6438" s="340"/>
    </row>
    <row r="6439" spans="8:13">
      <c r="H6439" s="316"/>
      <c r="L6439" s="340"/>
      <c r="M6439" s="340"/>
    </row>
    <row r="6440" spans="8:13">
      <c r="H6440" s="316"/>
      <c r="L6440" s="340"/>
      <c r="M6440" s="340"/>
    </row>
    <row r="6441" spans="8:13">
      <c r="H6441" s="316"/>
      <c r="L6441" s="340"/>
      <c r="M6441" s="340"/>
    </row>
    <row r="6442" spans="8:13">
      <c r="H6442" s="316"/>
      <c r="L6442" s="340"/>
      <c r="M6442" s="340"/>
    </row>
    <row r="6443" spans="8:13">
      <c r="H6443" s="316"/>
      <c r="L6443" s="340"/>
      <c r="M6443" s="340"/>
    </row>
    <row r="6444" spans="8:13">
      <c r="H6444" s="316"/>
      <c r="L6444" s="340"/>
      <c r="M6444" s="340"/>
    </row>
    <row r="6445" spans="8:13">
      <c r="H6445" s="316"/>
      <c r="L6445" s="340"/>
      <c r="M6445" s="340"/>
    </row>
    <row r="6446" spans="8:13">
      <c r="H6446" s="316"/>
      <c r="L6446" s="340"/>
      <c r="M6446" s="340"/>
    </row>
    <row r="6447" spans="8:13">
      <c r="H6447" s="316"/>
      <c r="L6447" s="340"/>
      <c r="M6447" s="340"/>
    </row>
    <row r="6448" spans="8:13">
      <c r="H6448" s="316"/>
      <c r="L6448" s="340"/>
      <c r="M6448" s="340"/>
    </row>
    <row r="6449" spans="8:13">
      <c r="H6449" s="316"/>
      <c r="L6449" s="340"/>
      <c r="M6449" s="340"/>
    </row>
    <row r="6450" spans="8:13">
      <c r="H6450" s="316"/>
      <c r="L6450" s="340"/>
      <c r="M6450" s="340"/>
    </row>
    <row r="6451" spans="8:13">
      <c r="H6451" s="316"/>
      <c r="L6451" s="340"/>
      <c r="M6451" s="340"/>
    </row>
    <row r="6452" spans="8:13">
      <c r="H6452" s="316"/>
      <c r="L6452" s="340"/>
      <c r="M6452" s="340"/>
    </row>
    <row r="6453" spans="8:13">
      <c r="H6453" s="316"/>
      <c r="L6453" s="340"/>
      <c r="M6453" s="340"/>
    </row>
    <row r="6454" spans="8:13">
      <c r="H6454" s="316"/>
      <c r="L6454" s="340"/>
      <c r="M6454" s="340"/>
    </row>
    <row r="6455" spans="8:13">
      <c r="H6455" s="316"/>
      <c r="L6455" s="340"/>
      <c r="M6455" s="340"/>
    </row>
    <row r="6456" spans="8:13">
      <c r="H6456" s="316"/>
      <c r="L6456" s="340"/>
      <c r="M6456" s="340"/>
    </row>
    <row r="6457" spans="8:13">
      <c r="H6457" s="316"/>
      <c r="L6457" s="340"/>
      <c r="M6457" s="340"/>
    </row>
    <row r="6458" spans="8:13">
      <c r="H6458" s="316"/>
      <c r="L6458" s="340"/>
      <c r="M6458" s="340"/>
    </row>
    <row r="6459" spans="8:13">
      <c r="H6459" s="316"/>
      <c r="L6459" s="340"/>
      <c r="M6459" s="340"/>
    </row>
    <row r="6460" spans="8:13">
      <c r="H6460" s="316"/>
      <c r="L6460" s="340"/>
      <c r="M6460" s="340"/>
    </row>
    <row r="6461" spans="8:13">
      <c r="H6461" s="316"/>
      <c r="L6461" s="340"/>
      <c r="M6461" s="340"/>
    </row>
    <row r="6462" spans="8:13">
      <c r="H6462" s="316"/>
      <c r="L6462" s="340"/>
      <c r="M6462" s="340"/>
    </row>
    <row r="6463" spans="8:13">
      <c r="H6463" s="316"/>
      <c r="L6463" s="340"/>
      <c r="M6463" s="340"/>
    </row>
    <row r="6464" spans="8:13">
      <c r="H6464" s="316"/>
      <c r="L6464" s="340"/>
      <c r="M6464" s="340"/>
    </row>
    <row r="6465" spans="8:13">
      <c r="H6465" s="316"/>
      <c r="L6465" s="340"/>
      <c r="M6465" s="340"/>
    </row>
    <row r="6466" spans="8:13">
      <c r="H6466" s="316"/>
      <c r="L6466" s="340"/>
      <c r="M6466" s="340"/>
    </row>
    <row r="6467" spans="8:13">
      <c r="H6467" s="316"/>
      <c r="L6467" s="340"/>
      <c r="M6467" s="340"/>
    </row>
    <row r="6468" spans="8:13">
      <c r="H6468" s="316"/>
      <c r="L6468" s="340"/>
      <c r="M6468" s="340"/>
    </row>
    <row r="6469" spans="8:13">
      <c r="H6469" s="316"/>
      <c r="L6469" s="340"/>
      <c r="M6469" s="340"/>
    </row>
    <row r="6470" spans="8:13">
      <c r="H6470" s="316"/>
      <c r="L6470" s="340"/>
      <c r="M6470" s="340"/>
    </row>
    <row r="6471" spans="8:13">
      <c r="H6471" s="316"/>
      <c r="L6471" s="340"/>
      <c r="M6471" s="340"/>
    </row>
    <row r="6472" spans="8:13">
      <c r="H6472" s="316"/>
      <c r="L6472" s="340"/>
      <c r="M6472" s="340"/>
    </row>
    <row r="6473" spans="8:13">
      <c r="H6473" s="316"/>
      <c r="L6473" s="340"/>
      <c r="M6473" s="340"/>
    </row>
    <row r="6474" spans="8:13">
      <c r="H6474" s="316"/>
      <c r="L6474" s="340"/>
      <c r="M6474" s="340"/>
    </row>
    <row r="6475" spans="8:13">
      <c r="H6475" s="316"/>
      <c r="L6475" s="340"/>
      <c r="M6475" s="340"/>
    </row>
    <row r="6476" spans="8:13">
      <c r="H6476" s="316"/>
      <c r="L6476" s="340"/>
      <c r="M6476" s="340"/>
    </row>
    <row r="6477" spans="8:13">
      <c r="H6477" s="316"/>
      <c r="L6477" s="340"/>
      <c r="M6477" s="340"/>
    </row>
    <row r="6478" spans="8:13">
      <c r="H6478" s="316"/>
      <c r="L6478" s="340"/>
      <c r="M6478" s="340"/>
    </row>
    <row r="6479" spans="8:13">
      <c r="H6479" s="316"/>
      <c r="L6479" s="340"/>
      <c r="M6479" s="340"/>
    </row>
    <row r="6480" spans="8:13">
      <c r="H6480" s="316"/>
      <c r="L6480" s="340"/>
      <c r="M6480" s="340"/>
    </row>
    <row r="6481" spans="8:13">
      <c r="H6481" s="316"/>
      <c r="L6481" s="340"/>
      <c r="M6481" s="340"/>
    </row>
    <row r="6482" spans="8:13">
      <c r="H6482" s="316"/>
      <c r="L6482" s="340"/>
      <c r="M6482" s="340"/>
    </row>
    <row r="6483" spans="8:13">
      <c r="H6483" s="316"/>
      <c r="L6483" s="340"/>
      <c r="M6483" s="340"/>
    </row>
    <row r="6484" spans="8:13">
      <c r="H6484" s="316"/>
      <c r="L6484" s="340"/>
      <c r="M6484" s="340"/>
    </row>
    <row r="6485" spans="8:13">
      <c r="H6485" s="316"/>
      <c r="L6485" s="340"/>
      <c r="M6485" s="340"/>
    </row>
    <row r="6486" spans="8:13">
      <c r="H6486" s="316"/>
      <c r="L6486" s="340"/>
      <c r="M6486" s="340"/>
    </row>
    <row r="6487" spans="8:13">
      <c r="H6487" s="316"/>
      <c r="L6487" s="340"/>
      <c r="M6487" s="340"/>
    </row>
    <row r="6488" spans="8:13">
      <c r="H6488" s="316"/>
      <c r="L6488" s="340"/>
      <c r="M6488" s="340"/>
    </row>
    <row r="6489" spans="8:13">
      <c r="H6489" s="316"/>
      <c r="L6489" s="340"/>
      <c r="M6489" s="340"/>
    </row>
    <row r="6490" spans="8:13">
      <c r="H6490" s="316"/>
      <c r="L6490" s="340"/>
      <c r="M6490" s="340"/>
    </row>
    <row r="6491" spans="8:13">
      <c r="H6491" s="316"/>
      <c r="L6491" s="340"/>
      <c r="M6491" s="340"/>
    </row>
    <row r="6492" spans="8:13">
      <c r="H6492" s="316"/>
      <c r="L6492" s="340"/>
      <c r="M6492" s="340"/>
    </row>
    <row r="6493" spans="8:13">
      <c r="H6493" s="316"/>
      <c r="L6493" s="340"/>
      <c r="M6493" s="340"/>
    </row>
    <row r="6494" spans="8:13">
      <c r="H6494" s="316"/>
      <c r="L6494" s="340"/>
      <c r="M6494" s="340"/>
    </row>
    <row r="6495" spans="8:13">
      <c r="H6495" s="316"/>
      <c r="L6495" s="340"/>
      <c r="M6495" s="340"/>
    </row>
    <row r="6496" spans="8:13">
      <c r="H6496" s="316"/>
      <c r="L6496" s="340"/>
      <c r="M6496" s="340"/>
    </row>
    <row r="6497" spans="8:13">
      <c r="H6497" s="316"/>
      <c r="L6497" s="340"/>
      <c r="M6497" s="340"/>
    </row>
    <row r="6498" spans="8:13">
      <c r="H6498" s="316"/>
      <c r="L6498" s="340"/>
      <c r="M6498" s="340"/>
    </row>
    <row r="6499" spans="8:13">
      <c r="H6499" s="316"/>
      <c r="L6499" s="340"/>
      <c r="M6499" s="340"/>
    </row>
    <row r="6500" spans="8:13">
      <c r="H6500" s="316"/>
      <c r="L6500" s="340"/>
      <c r="M6500" s="340"/>
    </row>
    <row r="6501" spans="8:13">
      <c r="H6501" s="316"/>
      <c r="L6501" s="340"/>
      <c r="M6501" s="340"/>
    </row>
    <row r="6502" spans="8:13">
      <c r="H6502" s="316"/>
      <c r="L6502" s="340"/>
      <c r="M6502" s="340"/>
    </row>
    <row r="6503" spans="8:13">
      <c r="H6503" s="316"/>
      <c r="L6503" s="340"/>
      <c r="M6503" s="340"/>
    </row>
    <row r="6504" spans="8:13">
      <c r="H6504" s="316"/>
      <c r="L6504" s="340"/>
      <c r="M6504" s="340"/>
    </row>
    <row r="6505" spans="8:13">
      <c r="H6505" s="316"/>
      <c r="L6505" s="340"/>
      <c r="M6505" s="340"/>
    </row>
    <row r="6506" spans="8:13">
      <c r="H6506" s="316"/>
      <c r="L6506" s="340"/>
      <c r="M6506" s="340"/>
    </row>
    <row r="6507" spans="8:13">
      <c r="H6507" s="316"/>
      <c r="L6507" s="340"/>
      <c r="M6507" s="340"/>
    </row>
    <row r="6508" spans="8:13">
      <c r="H6508" s="316"/>
      <c r="L6508" s="340"/>
      <c r="M6508" s="340"/>
    </row>
    <row r="6509" spans="8:13">
      <c r="H6509" s="316"/>
      <c r="L6509" s="340"/>
      <c r="M6509" s="340"/>
    </row>
    <row r="6510" spans="8:13">
      <c r="H6510" s="316"/>
      <c r="L6510" s="340"/>
      <c r="M6510" s="340"/>
    </row>
    <row r="6511" spans="8:13">
      <c r="H6511" s="316"/>
      <c r="L6511" s="340"/>
      <c r="M6511" s="340"/>
    </row>
    <row r="6512" spans="8:13">
      <c r="H6512" s="316"/>
      <c r="L6512" s="340"/>
      <c r="M6512" s="340"/>
    </row>
    <row r="6513" spans="8:13">
      <c r="H6513" s="316"/>
      <c r="L6513" s="340"/>
      <c r="M6513" s="340"/>
    </row>
    <row r="6514" spans="8:13">
      <c r="H6514" s="316"/>
      <c r="L6514" s="340"/>
      <c r="M6514" s="340"/>
    </row>
    <row r="6515" spans="8:13">
      <c r="H6515" s="316"/>
      <c r="L6515" s="340"/>
      <c r="M6515" s="340"/>
    </row>
    <row r="6516" spans="8:13">
      <c r="H6516" s="316"/>
      <c r="L6516" s="340"/>
      <c r="M6516" s="340"/>
    </row>
    <row r="6517" spans="8:13">
      <c r="H6517" s="316"/>
      <c r="L6517" s="340"/>
      <c r="M6517" s="340"/>
    </row>
    <row r="6518" spans="8:13">
      <c r="H6518" s="316"/>
      <c r="L6518" s="340"/>
      <c r="M6518" s="340"/>
    </row>
    <row r="6519" spans="8:13">
      <c r="H6519" s="316"/>
      <c r="L6519" s="340"/>
      <c r="M6519" s="340"/>
    </row>
    <row r="6520" spans="8:13">
      <c r="H6520" s="316"/>
      <c r="L6520" s="340"/>
      <c r="M6520" s="340"/>
    </row>
    <row r="6521" spans="8:13">
      <c r="H6521" s="316"/>
      <c r="L6521" s="340"/>
      <c r="M6521" s="340"/>
    </row>
    <row r="6522" spans="8:13">
      <c r="H6522" s="316"/>
      <c r="L6522" s="340"/>
      <c r="M6522" s="340"/>
    </row>
    <row r="6523" spans="8:13">
      <c r="H6523" s="316"/>
      <c r="L6523" s="340"/>
      <c r="M6523" s="340"/>
    </row>
    <row r="6524" spans="8:13">
      <c r="H6524" s="316"/>
      <c r="L6524" s="340"/>
      <c r="M6524" s="340"/>
    </row>
    <row r="6525" spans="8:13">
      <c r="H6525" s="316"/>
      <c r="L6525" s="340"/>
      <c r="M6525" s="340"/>
    </row>
    <row r="6526" spans="8:13">
      <c r="H6526" s="316"/>
      <c r="L6526" s="340"/>
      <c r="M6526" s="340"/>
    </row>
    <row r="6527" spans="8:13">
      <c r="H6527" s="316"/>
      <c r="L6527" s="340"/>
      <c r="M6527" s="340"/>
    </row>
    <row r="6528" spans="8:13">
      <c r="H6528" s="316"/>
      <c r="L6528" s="340"/>
      <c r="M6528" s="340"/>
    </row>
    <row r="6529" spans="8:13">
      <c r="H6529" s="316"/>
      <c r="L6529" s="340"/>
      <c r="M6529" s="340"/>
    </row>
    <row r="6530" spans="8:13">
      <c r="H6530" s="316"/>
      <c r="L6530" s="340"/>
      <c r="M6530" s="340"/>
    </row>
    <row r="6531" spans="8:13">
      <c r="H6531" s="316"/>
      <c r="L6531" s="340"/>
      <c r="M6531" s="340"/>
    </row>
    <row r="6532" spans="8:13">
      <c r="H6532" s="316"/>
      <c r="L6532" s="340"/>
      <c r="M6532" s="340"/>
    </row>
    <row r="6533" spans="8:13">
      <c r="H6533" s="316"/>
      <c r="L6533" s="340"/>
      <c r="M6533" s="340"/>
    </row>
    <row r="6534" spans="8:13">
      <c r="H6534" s="316"/>
      <c r="L6534" s="340"/>
      <c r="M6534" s="340"/>
    </row>
    <row r="6535" spans="8:13">
      <c r="H6535" s="316"/>
      <c r="L6535" s="340"/>
      <c r="M6535" s="340"/>
    </row>
    <row r="6536" spans="8:13">
      <c r="H6536" s="316"/>
      <c r="L6536" s="340"/>
      <c r="M6536" s="340"/>
    </row>
    <row r="6537" spans="8:13">
      <c r="H6537" s="316"/>
      <c r="L6537" s="340"/>
      <c r="M6537" s="340"/>
    </row>
    <row r="6538" spans="8:13">
      <c r="H6538" s="316"/>
      <c r="L6538" s="340"/>
      <c r="M6538" s="340"/>
    </row>
    <row r="6539" spans="8:13">
      <c r="H6539" s="316"/>
      <c r="L6539" s="340"/>
      <c r="M6539" s="340"/>
    </row>
    <row r="6540" spans="8:13">
      <c r="H6540" s="316"/>
      <c r="L6540" s="340"/>
      <c r="M6540" s="340"/>
    </row>
    <row r="6541" spans="8:13">
      <c r="H6541" s="316"/>
      <c r="L6541" s="340"/>
      <c r="M6541" s="340"/>
    </row>
    <row r="6542" spans="8:13">
      <c r="H6542" s="316"/>
      <c r="L6542" s="340"/>
      <c r="M6542" s="340"/>
    </row>
    <row r="6543" spans="8:13">
      <c r="H6543" s="316"/>
      <c r="L6543" s="340"/>
      <c r="M6543" s="340"/>
    </row>
    <row r="6544" spans="8:13">
      <c r="H6544" s="316"/>
      <c r="L6544" s="340"/>
      <c r="M6544" s="340"/>
    </row>
    <row r="6545" spans="8:13">
      <c r="H6545" s="316"/>
      <c r="L6545" s="340"/>
      <c r="M6545" s="340"/>
    </row>
    <row r="6546" spans="8:13">
      <c r="H6546" s="316"/>
      <c r="L6546" s="340"/>
      <c r="M6546" s="340"/>
    </row>
    <row r="6547" spans="8:13">
      <c r="H6547" s="316"/>
      <c r="L6547" s="340"/>
      <c r="M6547" s="340"/>
    </row>
    <row r="6548" spans="8:13">
      <c r="H6548" s="316"/>
      <c r="L6548" s="340"/>
      <c r="M6548" s="340"/>
    </row>
    <row r="6549" spans="8:13">
      <c r="H6549" s="316"/>
      <c r="L6549" s="340"/>
      <c r="M6549" s="340"/>
    </row>
    <row r="6550" spans="8:13">
      <c r="H6550" s="316"/>
      <c r="L6550" s="340"/>
      <c r="M6550" s="340"/>
    </row>
    <row r="6551" spans="8:13">
      <c r="H6551" s="316"/>
      <c r="L6551" s="340"/>
      <c r="M6551" s="340"/>
    </row>
    <row r="6552" spans="8:13">
      <c r="H6552" s="316"/>
      <c r="L6552" s="340"/>
      <c r="M6552" s="340"/>
    </row>
    <row r="6553" spans="8:13">
      <c r="H6553" s="316"/>
      <c r="L6553" s="340"/>
      <c r="M6553" s="340"/>
    </row>
    <row r="6554" spans="8:13">
      <c r="H6554" s="316"/>
      <c r="L6554" s="340"/>
      <c r="M6554" s="340"/>
    </row>
    <row r="6555" spans="8:13">
      <c r="H6555" s="316"/>
      <c r="L6555" s="340"/>
      <c r="M6555" s="340"/>
    </row>
    <row r="6556" spans="8:13">
      <c r="H6556" s="316"/>
      <c r="L6556" s="340"/>
      <c r="M6556" s="340"/>
    </row>
    <row r="6557" spans="8:13">
      <c r="H6557" s="316"/>
      <c r="L6557" s="340"/>
      <c r="M6557" s="340"/>
    </row>
    <row r="6558" spans="8:13">
      <c r="H6558" s="316"/>
      <c r="L6558" s="340"/>
      <c r="M6558" s="340"/>
    </row>
    <row r="6559" spans="8:13">
      <c r="H6559" s="316"/>
      <c r="L6559" s="340"/>
      <c r="M6559" s="340"/>
    </row>
    <row r="6560" spans="8:13">
      <c r="H6560" s="316"/>
      <c r="L6560" s="340"/>
      <c r="M6560" s="340"/>
    </row>
    <row r="6561" spans="8:13">
      <c r="H6561" s="316"/>
      <c r="L6561" s="340"/>
      <c r="M6561" s="340"/>
    </row>
    <row r="6562" spans="8:13">
      <c r="H6562" s="316"/>
      <c r="L6562" s="340"/>
      <c r="M6562" s="340"/>
    </row>
    <row r="6563" spans="8:13">
      <c r="H6563" s="316"/>
      <c r="L6563" s="340"/>
      <c r="M6563" s="340"/>
    </row>
    <row r="6564" spans="8:13">
      <c r="H6564" s="316"/>
      <c r="L6564" s="340"/>
      <c r="M6564" s="340"/>
    </row>
    <row r="6565" spans="8:13">
      <c r="H6565" s="316"/>
      <c r="L6565" s="340"/>
      <c r="M6565" s="340"/>
    </row>
    <row r="6566" spans="8:13">
      <c r="H6566" s="316"/>
      <c r="L6566" s="340"/>
      <c r="M6566" s="340"/>
    </row>
    <row r="6567" spans="8:13">
      <c r="H6567" s="316"/>
      <c r="L6567" s="340"/>
      <c r="M6567" s="340"/>
    </row>
    <row r="6568" spans="8:13">
      <c r="H6568" s="316"/>
      <c r="L6568" s="340"/>
      <c r="M6568" s="340"/>
    </row>
    <row r="6569" spans="8:13">
      <c r="H6569" s="316"/>
      <c r="L6569" s="340"/>
      <c r="M6569" s="340"/>
    </row>
    <row r="6570" spans="8:13">
      <c r="H6570" s="316"/>
      <c r="L6570" s="340"/>
      <c r="M6570" s="340"/>
    </row>
    <row r="6571" spans="8:13">
      <c r="H6571" s="316"/>
      <c r="L6571" s="340"/>
      <c r="M6571" s="340"/>
    </row>
    <row r="6572" spans="8:13">
      <c r="H6572" s="316"/>
      <c r="L6572" s="340"/>
      <c r="M6572" s="340"/>
    </row>
    <row r="6573" spans="8:13">
      <c r="H6573" s="316"/>
      <c r="L6573" s="340"/>
      <c r="M6573" s="340"/>
    </row>
    <row r="6574" spans="8:13">
      <c r="H6574" s="316"/>
      <c r="L6574" s="340"/>
      <c r="M6574" s="340"/>
    </row>
    <row r="6575" spans="8:13">
      <c r="H6575" s="316"/>
      <c r="L6575" s="340"/>
      <c r="M6575" s="340"/>
    </row>
    <row r="6576" spans="8:13">
      <c r="J6576" s="341"/>
      <c r="L6576" s="340"/>
      <c r="M6576" s="340"/>
    </row>
    <row r="6577" spans="10:13">
      <c r="J6577" s="341"/>
      <c r="L6577" s="340"/>
      <c r="M6577" s="340"/>
    </row>
    <row r="6578" spans="10:13">
      <c r="J6578" s="341"/>
      <c r="M6578" s="340"/>
    </row>
    <row r="6579" spans="10:13">
      <c r="J6579" s="341"/>
    </row>
    <row r="6580" spans="10:13">
      <c r="J6580" s="341"/>
    </row>
    <row r="6581" spans="10:13">
      <c r="J6581" s="341"/>
    </row>
    <row r="6582" spans="10:13">
      <c r="J6582" s="341"/>
    </row>
    <row r="6583" spans="10:13">
      <c r="J6583" s="341"/>
    </row>
    <row r="6584" spans="10:13">
      <c r="J6584" s="341"/>
    </row>
    <row r="6585" spans="10:13">
      <c r="J6585" s="341"/>
    </row>
    <row r="6586" spans="10:13">
      <c r="J6586" s="341"/>
    </row>
    <row r="6587" spans="10:13">
      <c r="J6587" s="341"/>
    </row>
    <row r="6588" spans="10:13">
      <c r="J6588" s="341"/>
    </row>
    <row r="6589" spans="10:13">
      <c r="J6589" s="341"/>
    </row>
    <row r="6590" spans="10:13">
      <c r="J6590" s="341"/>
    </row>
    <row r="6591" spans="10:13">
      <c r="J6591" s="341"/>
    </row>
    <row r="6592" spans="10:13">
      <c r="J6592" s="341"/>
    </row>
    <row r="6593" spans="10:10">
      <c r="J6593" s="341"/>
    </row>
    <row r="6594" spans="10:10">
      <c r="J6594" s="341"/>
    </row>
    <row r="6595" spans="10:10">
      <c r="J6595" s="341"/>
    </row>
    <row r="6596" spans="10:10">
      <c r="J6596" s="341"/>
    </row>
    <row r="6597" spans="10:10">
      <c r="J6597" s="341"/>
    </row>
    <row r="6598" spans="10:10">
      <c r="J6598" s="341"/>
    </row>
    <row r="6599" spans="10:10">
      <c r="J6599" s="341"/>
    </row>
    <row r="6600" spans="10:10">
      <c r="J6600" s="341"/>
    </row>
    <row r="6601" spans="10:10">
      <c r="J6601" s="341"/>
    </row>
    <row r="6602" spans="10:10">
      <c r="J6602" s="341"/>
    </row>
    <row r="6603" spans="10:10">
      <c r="J6603" s="341"/>
    </row>
    <row r="6604" spans="10:10">
      <c r="J6604" s="341"/>
    </row>
    <row r="6605" spans="10:10">
      <c r="J6605" s="341"/>
    </row>
    <row r="6606" spans="10:10">
      <c r="J6606" s="341"/>
    </row>
    <row r="6607" spans="10:10">
      <c r="J6607" s="341"/>
    </row>
    <row r="6608" spans="10:10">
      <c r="J6608" s="341"/>
    </row>
    <row r="6609" spans="10:10">
      <c r="J6609" s="341"/>
    </row>
    <row r="6610" spans="10:10">
      <c r="J6610" s="341"/>
    </row>
    <row r="6611" spans="10:10">
      <c r="J6611" s="341"/>
    </row>
    <row r="6612" spans="10:10">
      <c r="J6612" s="341"/>
    </row>
    <row r="6613" spans="10:10">
      <c r="J6613" s="341"/>
    </row>
    <row r="6614" spans="10:10">
      <c r="J6614" s="341"/>
    </row>
    <row r="6615" spans="10:10">
      <c r="J6615" s="341"/>
    </row>
    <row r="6616" spans="10:10">
      <c r="J6616" s="341"/>
    </row>
    <row r="6617" spans="10:10">
      <c r="J6617" s="341"/>
    </row>
    <row r="6618" spans="10:10">
      <c r="J6618" s="341"/>
    </row>
    <row r="6619" spans="10:10">
      <c r="J6619" s="341"/>
    </row>
    <row r="6620" spans="10:10">
      <c r="J6620" s="341"/>
    </row>
    <row r="6621" spans="10:10">
      <c r="J6621" s="341"/>
    </row>
    <row r="6622" spans="10:10">
      <c r="J6622" s="341"/>
    </row>
    <row r="6623" spans="10:10">
      <c r="J6623" s="341"/>
    </row>
    <row r="6624" spans="10:10">
      <c r="J6624" s="341"/>
    </row>
    <row r="6625" spans="10:10">
      <c r="J6625" s="341"/>
    </row>
    <row r="6626" spans="10:10">
      <c r="J6626" s="341"/>
    </row>
    <row r="6627" spans="10:10">
      <c r="J6627" s="341"/>
    </row>
    <row r="6628" spans="10:10">
      <c r="J6628" s="341"/>
    </row>
    <row r="6629" spans="10:10">
      <c r="J6629" s="341"/>
    </row>
    <row r="6630" spans="10:10">
      <c r="J6630" s="341"/>
    </row>
    <row r="6631" spans="10:10">
      <c r="J6631" s="341"/>
    </row>
    <row r="6632" spans="10:10">
      <c r="J6632" s="341"/>
    </row>
    <row r="6633" spans="10:10">
      <c r="J6633" s="341"/>
    </row>
    <row r="6634" spans="10:10">
      <c r="J6634" s="341"/>
    </row>
    <row r="6635" spans="10:10">
      <c r="J6635" s="341"/>
    </row>
    <row r="6636" spans="10:10">
      <c r="J6636" s="341"/>
    </row>
    <row r="6637" spans="10:10">
      <c r="J6637" s="341"/>
    </row>
    <row r="6638" spans="10:10">
      <c r="J6638" s="341"/>
    </row>
    <row r="6639" spans="10:10">
      <c r="J6639" s="341"/>
    </row>
    <row r="6640" spans="10:10">
      <c r="J6640" s="341"/>
    </row>
    <row r="6641" spans="10:10">
      <c r="J6641" s="341"/>
    </row>
    <row r="6642" spans="10:10">
      <c r="J6642" s="341"/>
    </row>
    <row r="6643" spans="10:10">
      <c r="J6643" s="341"/>
    </row>
    <row r="6644" spans="10:10">
      <c r="J6644" s="341"/>
    </row>
    <row r="6645" spans="10:10">
      <c r="J6645" s="341"/>
    </row>
    <row r="6646" spans="10:10">
      <c r="J6646" s="341"/>
    </row>
    <row r="6647" spans="10:10">
      <c r="J6647" s="341"/>
    </row>
    <row r="6648" spans="10:10">
      <c r="J6648" s="341"/>
    </row>
    <row r="6649" spans="10:10">
      <c r="J6649" s="341"/>
    </row>
    <row r="6650" spans="10:10">
      <c r="J6650" s="341"/>
    </row>
    <row r="6651" spans="10:10">
      <c r="J6651" s="341"/>
    </row>
    <row r="6652" spans="10:10">
      <c r="J6652" s="341"/>
    </row>
    <row r="6653" spans="10:10">
      <c r="J6653" s="341"/>
    </row>
    <row r="6654" spans="10:10">
      <c r="J6654" s="341"/>
    </row>
    <row r="6655" spans="10:10">
      <c r="J6655" s="341"/>
    </row>
    <row r="6656" spans="10:10">
      <c r="J6656" s="341"/>
    </row>
    <row r="6657" spans="10:10">
      <c r="J6657" s="341"/>
    </row>
    <row r="6658" spans="10:10">
      <c r="J6658" s="341"/>
    </row>
    <row r="6659" spans="10:10">
      <c r="J6659" s="341"/>
    </row>
    <row r="6660" spans="10:10">
      <c r="J6660" s="341"/>
    </row>
    <row r="6661" spans="10:10">
      <c r="J6661" s="341"/>
    </row>
    <row r="6662" spans="10:10">
      <c r="J6662" s="341"/>
    </row>
    <row r="6663" spans="10:10">
      <c r="J6663" s="341"/>
    </row>
    <row r="6664" spans="10:10">
      <c r="J6664" s="341"/>
    </row>
    <row r="6665" spans="10:10">
      <c r="J6665" s="341"/>
    </row>
    <row r="6666" spans="10:10">
      <c r="J6666" s="341"/>
    </row>
    <row r="6667" spans="10:10">
      <c r="J6667" s="341"/>
    </row>
    <row r="6668" spans="10:10">
      <c r="J6668" s="341"/>
    </row>
    <row r="6669" spans="10:10">
      <c r="J6669" s="341"/>
    </row>
    <row r="6670" spans="10:10">
      <c r="J6670" s="341"/>
    </row>
    <row r="6671" spans="10:10">
      <c r="J6671" s="341"/>
    </row>
    <row r="6672" spans="10:10">
      <c r="J6672" s="341"/>
    </row>
    <row r="6673" spans="10:10">
      <c r="J6673" s="341"/>
    </row>
    <row r="6674" spans="10:10">
      <c r="J6674" s="341"/>
    </row>
    <row r="6675" spans="10:10">
      <c r="J6675" s="341"/>
    </row>
    <row r="6676" spans="10:10">
      <c r="J6676" s="341"/>
    </row>
    <row r="6677" spans="10:10">
      <c r="J6677" s="341"/>
    </row>
    <row r="6678" spans="10:10">
      <c r="J6678" s="341"/>
    </row>
    <row r="6679" spans="10:10">
      <c r="J6679" s="341"/>
    </row>
    <row r="6680" spans="10:10">
      <c r="J6680" s="341"/>
    </row>
    <row r="6681" spans="10:10">
      <c r="J6681" s="341"/>
    </row>
    <row r="6682" spans="10:10">
      <c r="J6682" s="341"/>
    </row>
    <row r="6683" spans="10:10">
      <c r="J6683" s="341"/>
    </row>
    <row r="6684" spans="10:10">
      <c r="J6684" s="341"/>
    </row>
    <row r="6685" spans="10:10">
      <c r="J6685" s="341"/>
    </row>
    <row r="6686" spans="10:10">
      <c r="J6686" s="341"/>
    </row>
    <row r="6687" spans="10:10">
      <c r="J6687" s="341"/>
    </row>
    <row r="6688" spans="10:10">
      <c r="J6688" s="341"/>
    </row>
    <row r="6689" spans="10:10">
      <c r="J6689" s="341"/>
    </row>
    <row r="6690" spans="10:10">
      <c r="J6690" s="341"/>
    </row>
    <row r="6691" spans="10:10">
      <c r="J6691" s="341"/>
    </row>
    <row r="6692" spans="10:10">
      <c r="J6692" s="341"/>
    </row>
    <row r="6693" spans="10:10">
      <c r="J6693" s="341"/>
    </row>
    <row r="6694" spans="10:10">
      <c r="J6694" s="341"/>
    </row>
    <row r="6695" spans="10:10">
      <c r="J6695" s="341"/>
    </row>
    <row r="6696" spans="10:10">
      <c r="J6696" s="341"/>
    </row>
    <row r="6697" spans="10:10">
      <c r="J6697" s="341"/>
    </row>
    <row r="6698" spans="10:10">
      <c r="J6698" s="341"/>
    </row>
    <row r="6699" spans="10:10">
      <c r="J6699" s="341"/>
    </row>
    <row r="6700" spans="10:10">
      <c r="J6700" s="341"/>
    </row>
    <row r="6701" spans="10:10">
      <c r="J6701" s="341"/>
    </row>
    <row r="6702" spans="10:10">
      <c r="J6702" s="341"/>
    </row>
    <row r="6703" spans="10:10">
      <c r="J6703" s="341"/>
    </row>
    <row r="6704" spans="10:10">
      <c r="J6704" s="341"/>
    </row>
    <row r="6705" spans="10:10">
      <c r="J6705" s="341"/>
    </row>
    <row r="6706" spans="10:10">
      <c r="J6706" s="341"/>
    </row>
    <row r="6707" spans="10:10">
      <c r="J6707" s="341"/>
    </row>
    <row r="6708" spans="10:10">
      <c r="J6708" s="341"/>
    </row>
    <row r="6709" spans="10:10">
      <c r="J6709" s="341"/>
    </row>
    <row r="6710" spans="10:10">
      <c r="J6710" s="341"/>
    </row>
    <row r="6711" spans="10:10">
      <c r="J6711" s="341"/>
    </row>
    <row r="6712" spans="10:10">
      <c r="J6712" s="341"/>
    </row>
    <row r="6713" spans="10:10">
      <c r="J6713" s="341"/>
    </row>
    <row r="6714" spans="10:10">
      <c r="J6714" s="341"/>
    </row>
    <row r="6715" spans="10:10">
      <c r="J6715" s="341"/>
    </row>
    <row r="6716" spans="10:10">
      <c r="J6716" s="341"/>
    </row>
    <row r="6717" spans="10:10">
      <c r="J6717" s="341"/>
    </row>
    <row r="6718" spans="10:10">
      <c r="J6718" s="341"/>
    </row>
    <row r="6719" spans="10:10">
      <c r="J6719" s="341"/>
    </row>
    <row r="6720" spans="10:10">
      <c r="J6720" s="341"/>
    </row>
    <row r="6721" spans="10:10">
      <c r="J6721" s="341"/>
    </row>
    <row r="6722" spans="10:10">
      <c r="J6722" s="341"/>
    </row>
    <row r="6723" spans="10:10">
      <c r="J6723" s="341"/>
    </row>
    <row r="6724" spans="10:10">
      <c r="J6724" s="341"/>
    </row>
    <row r="6725" spans="10:10">
      <c r="J6725" s="341"/>
    </row>
    <row r="6726" spans="10:10">
      <c r="J6726" s="341"/>
    </row>
    <row r="6727" spans="10:10">
      <c r="J6727" s="341"/>
    </row>
    <row r="6728" spans="10:10">
      <c r="J6728" s="341"/>
    </row>
    <row r="6729" spans="10:10">
      <c r="J6729" s="341"/>
    </row>
    <row r="6730" spans="10:10">
      <c r="J6730" s="341"/>
    </row>
    <row r="6731" spans="10:10">
      <c r="J6731" s="341"/>
    </row>
    <row r="6732" spans="10:10">
      <c r="J6732" s="341"/>
    </row>
    <row r="6733" spans="10:10">
      <c r="J6733" s="341"/>
    </row>
    <row r="6734" spans="10:10">
      <c r="J6734" s="341"/>
    </row>
    <row r="6735" spans="10:10">
      <c r="J6735" s="341"/>
    </row>
    <row r="6736" spans="10:10">
      <c r="J6736" s="341"/>
    </row>
    <row r="6737" spans="10:10">
      <c r="J6737" s="341"/>
    </row>
    <row r="6738" spans="10:10">
      <c r="J6738" s="341"/>
    </row>
    <row r="6739" spans="10:10">
      <c r="J6739" s="341"/>
    </row>
    <row r="6740" spans="10:10">
      <c r="J6740" s="341"/>
    </row>
    <row r="6741" spans="10:10">
      <c r="J6741" s="341"/>
    </row>
    <row r="6742" spans="10:10">
      <c r="J6742" s="341"/>
    </row>
    <row r="6743" spans="10:10">
      <c r="J6743" s="341"/>
    </row>
    <row r="6744" spans="10:10">
      <c r="J6744" s="341"/>
    </row>
    <row r="6745" spans="10:10">
      <c r="J6745" s="341"/>
    </row>
    <row r="6746" spans="10:10">
      <c r="J6746" s="341"/>
    </row>
    <row r="6747" spans="10:10">
      <c r="J6747" s="341"/>
    </row>
    <row r="6748" spans="10:10">
      <c r="J6748" s="341"/>
    </row>
    <row r="6749" spans="10:10">
      <c r="J6749" s="341"/>
    </row>
    <row r="6750" spans="10:10">
      <c r="J6750" s="341"/>
    </row>
    <row r="6751" spans="10:10">
      <c r="J6751" s="341"/>
    </row>
    <row r="6752" spans="10:10">
      <c r="J6752" s="341"/>
    </row>
    <row r="6753" spans="10:10">
      <c r="J6753" s="341"/>
    </row>
    <row r="6754" spans="10:10">
      <c r="J6754" s="341"/>
    </row>
    <row r="6755" spans="10:10">
      <c r="J6755" s="341"/>
    </row>
    <row r="6756" spans="10:10">
      <c r="J6756" s="341"/>
    </row>
    <row r="6757" spans="10:10">
      <c r="J6757" s="341"/>
    </row>
    <row r="6758" spans="10:10">
      <c r="J6758" s="341"/>
    </row>
    <row r="6759" spans="10:10">
      <c r="J6759" s="341"/>
    </row>
    <row r="6760" spans="10:10">
      <c r="J6760" s="341"/>
    </row>
    <row r="6761" spans="10:10">
      <c r="J6761" s="341"/>
    </row>
    <row r="6762" spans="10:10">
      <c r="J6762" s="341"/>
    </row>
    <row r="6763" spans="10:10">
      <c r="J6763" s="341"/>
    </row>
    <row r="6764" spans="10:10">
      <c r="J6764" s="341"/>
    </row>
    <row r="6765" spans="10:10">
      <c r="J6765" s="341"/>
    </row>
    <row r="6766" spans="10:10">
      <c r="J6766" s="341"/>
    </row>
    <row r="6767" spans="10:10">
      <c r="J6767" s="341"/>
    </row>
    <row r="6768" spans="10:10">
      <c r="J6768" s="341"/>
    </row>
    <row r="6769" spans="10:10">
      <c r="J6769" s="341"/>
    </row>
    <row r="6770" spans="10:10">
      <c r="J6770" s="341"/>
    </row>
    <row r="6771" spans="10:10">
      <c r="J6771" s="341"/>
    </row>
    <row r="6772" spans="10:10">
      <c r="J6772" s="341"/>
    </row>
    <row r="6773" spans="10:10">
      <c r="J6773" s="341"/>
    </row>
    <row r="6774" spans="10:10">
      <c r="J6774" s="341"/>
    </row>
    <row r="6775" spans="10:10">
      <c r="J6775" s="341"/>
    </row>
    <row r="6776" spans="10:10">
      <c r="J6776" s="341"/>
    </row>
    <row r="6777" spans="10:10">
      <c r="J6777" s="341"/>
    </row>
    <row r="6778" spans="10:10">
      <c r="J6778" s="341"/>
    </row>
    <row r="6779" spans="10:10">
      <c r="J6779" s="341"/>
    </row>
    <row r="6780" spans="10:10">
      <c r="J6780" s="341"/>
    </row>
    <row r="6781" spans="10:10">
      <c r="J6781" s="341"/>
    </row>
    <row r="6782" spans="10:10">
      <c r="J6782" s="341"/>
    </row>
    <row r="6783" spans="10:10">
      <c r="J6783" s="341"/>
    </row>
    <row r="6784" spans="10:10">
      <c r="J6784" s="341"/>
    </row>
    <row r="6785" spans="10:10">
      <c r="J6785" s="341"/>
    </row>
    <row r="6786" spans="10:10">
      <c r="J6786" s="341"/>
    </row>
    <row r="6787" spans="10:10">
      <c r="J6787" s="341"/>
    </row>
    <row r="6788" spans="10:10">
      <c r="J6788" s="341"/>
    </row>
    <row r="6789" spans="10:10">
      <c r="J6789" s="341"/>
    </row>
    <row r="6790" spans="10:10">
      <c r="J6790" s="341"/>
    </row>
    <row r="6791" spans="10:10">
      <c r="J6791" s="341"/>
    </row>
    <row r="6792" spans="10:10">
      <c r="J6792" s="341"/>
    </row>
    <row r="6793" spans="10:10">
      <c r="J6793" s="341"/>
    </row>
    <row r="6794" spans="10:10">
      <c r="J6794" s="341"/>
    </row>
    <row r="6795" spans="10:10">
      <c r="J6795" s="341"/>
    </row>
    <row r="6796" spans="10:10">
      <c r="J6796" s="341"/>
    </row>
    <row r="6797" spans="10:10">
      <c r="J6797" s="341"/>
    </row>
    <row r="6798" spans="10:10">
      <c r="J6798" s="341"/>
    </row>
    <row r="6799" spans="10:10">
      <c r="J6799" s="341"/>
    </row>
    <row r="6800" spans="10:10">
      <c r="J6800" s="341"/>
    </row>
    <row r="6801" spans="10:10">
      <c r="J6801" s="341"/>
    </row>
    <row r="6802" spans="10:10">
      <c r="J6802" s="341"/>
    </row>
    <row r="6803" spans="10:10">
      <c r="J6803" s="341"/>
    </row>
    <row r="6804" spans="10:10">
      <c r="J6804" s="341"/>
    </row>
    <row r="6805" spans="10:10">
      <c r="J6805" s="341"/>
    </row>
    <row r="6806" spans="10:10">
      <c r="J6806" s="341"/>
    </row>
    <row r="6807" spans="10:10">
      <c r="J6807" s="341"/>
    </row>
    <row r="6808" spans="10:10">
      <c r="J6808" s="341"/>
    </row>
    <row r="6809" spans="10:10">
      <c r="J6809" s="341"/>
    </row>
    <row r="6810" spans="10:10">
      <c r="J6810" s="341"/>
    </row>
    <row r="6811" spans="10:10">
      <c r="J6811" s="341"/>
    </row>
    <row r="6812" spans="10:10">
      <c r="J6812" s="341"/>
    </row>
    <row r="6813" spans="10:10">
      <c r="J6813" s="341"/>
    </row>
    <row r="6814" spans="10:10">
      <c r="J6814" s="341"/>
    </row>
    <row r="6815" spans="10:10">
      <c r="J6815" s="341"/>
    </row>
    <row r="6816" spans="10:10">
      <c r="J6816" s="341"/>
    </row>
    <row r="6817" spans="10:10">
      <c r="J6817" s="341"/>
    </row>
    <row r="6818" spans="10:10">
      <c r="J6818" s="34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P47" sqref="P47"/>
    </sheetView>
  </sheetViews>
  <sheetFormatPr baseColWidth="10" defaultRowHeight="15"/>
  <cols>
    <col min="1" max="16384" width="11.42578125" style="214"/>
  </cols>
  <sheetData>
    <row r="1" spans="1:1" s="342" customFormat="1" ht="24" customHeight="1">
      <c r="A1" s="273" t="s">
        <v>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59"/>
  <sheetViews>
    <sheetView zoomScaleNormal="100" workbookViewId="0">
      <selection activeCell="H20" sqref="H20"/>
    </sheetView>
  </sheetViews>
  <sheetFormatPr baseColWidth="10" defaultRowHeight="16.5"/>
  <cols>
    <col min="1" max="1" width="41.42578125" style="227" customWidth="1"/>
    <col min="2" max="2" width="7.5703125" style="349" customWidth="1"/>
    <col min="3" max="3" width="5.28515625" style="227" customWidth="1"/>
    <col min="4" max="4" width="42.7109375" style="227" customWidth="1"/>
    <col min="5" max="5" width="8.140625" style="214" customWidth="1"/>
    <col min="6" max="16384" width="11.42578125" style="214"/>
  </cols>
  <sheetData>
    <row r="1" spans="1:5" ht="15.75">
      <c r="A1" s="273" t="s">
        <v>0</v>
      </c>
      <c r="B1" s="214"/>
      <c r="C1" s="214"/>
      <c r="D1" s="214"/>
    </row>
    <row r="2" spans="1:5">
      <c r="A2" s="214"/>
    </row>
    <row r="3" spans="1:5">
      <c r="A3" s="306" t="s">
        <v>137</v>
      </c>
      <c r="D3" s="214"/>
    </row>
    <row r="4" spans="1:5">
      <c r="A4" s="351" t="s">
        <v>115</v>
      </c>
      <c r="D4" s="214"/>
    </row>
    <row r="5" spans="1:5" s="337" customFormat="1">
      <c r="A5" s="306" t="s">
        <v>101</v>
      </c>
      <c r="B5" s="350"/>
      <c r="C5" s="306"/>
      <c r="D5" s="306"/>
    </row>
    <row r="6" spans="1:5" ht="31.5" customHeight="1">
      <c r="A6" s="168" t="s">
        <v>152</v>
      </c>
      <c r="B6" s="145" t="s">
        <v>114</v>
      </c>
      <c r="D6" s="168" t="s">
        <v>17</v>
      </c>
      <c r="E6" s="146" t="s">
        <v>114</v>
      </c>
    </row>
    <row r="7" spans="1:5" ht="16.5" hidden="1" customHeight="1">
      <c r="A7" s="128" t="s">
        <v>198</v>
      </c>
      <c r="B7" s="127"/>
      <c r="D7" s="126" t="s">
        <v>198</v>
      </c>
      <c r="E7" s="92"/>
    </row>
    <row r="8" spans="1:5">
      <c r="A8" s="134" t="s">
        <v>123</v>
      </c>
      <c r="B8" s="134"/>
      <c r="D8" s="156" t="s">
        <v>125</v>
      </c>
      <c r="E8" s="156"/>
    </row>
    <row r="9" spans="1:5" ht="17.25" customHeight="1">
      <c r="A9" s="148" t="s">
        <v>129</v>
      </c>
      <c r="B9" s="167">
        <v>0.89500000000000002</v>
      </c>
      <c r="D9" s="240" t="s">
        <v>102</v>
      </c>
      <c r="E9" s="241">
        <v>0.99399999999999999</v>
      </c>
    </row>
    <row r="10" spans="1:5" ht="17.25" customHeight="1">
      <c r="A10" s="152" t="s">
        <v>97</v>
      </c>
      <c r="B10" s="154">
        <v>13.643000000000001</v>
      </c>
      <c r="D10" s="136" t="s">
        <v>126</v>
      </c>
      <c r="E10" s="151"/>
    </row>
    <row r="11" spans="1:5" ht="17.25" customHeight="1">
      <c r="A11" s="136" t="s">
        <v>124</v>
      </c>
      <c r="B11" s="151"/>
      <c r="D11" s="152" t="s">
        <v>132</v>
      </c>
      <c r="E11" s="157">
        <v>1.2549999999999999</v>
      </c>
    </row>
    <row r="12" spans="1:5" ht="17.25" customHeight="1">
      <c r="A12" s="150" t="s">
        <v>121</v>
      </c>
      <c r="B12" s="153">
        <v>0.434</v>
      </c>
      <c r="D12" s="134" t="s">
        <v>163</v>
      </c>
      <c r="E12" s="144"/>
    </row>
    <row r="13" spans="1:5" ht="17.25" customHeight="1">
      <c r="A13" s="152" t="s">
        <v>99</v>
      </c>
      <c r="B13" s="154">
        <v>0.47599999999999998</v>
      </c>
      <c r="D13" s="129" t="s">
        <v>133</v>
      </c>
      <c r="E13" s="140">
        <v>0.75</v>
      </c>
    </row>
    <row r="14" spans="1:5" ht="17.25" customHeight="1">
      <c r="A14" s="134" t="s">
        <v>166</v>
      </c>
      <c r="B14" s="134"/>
      <c r="D14" s="129" t="s">
        <v>103</v>
      </c>
      <c r="E14" s="140">
        <v>0.84499999999999997</v>
      </c>
    </row>
    <row r="15" spans="1:5" ht="17.25" customHeight="1">
      <c r="A15" s="129" t="s">
        <v>141</v>
      </c>
      <c r="B15" s="164">
        <v>0.34794711203897005</v>
      </c>
      <c r="D15" s="138" t="s">
        <v>122</v>
      </c>
      <c r="E15" s="140">
        <v>2.5390000000000001</v>
      </c>
    </row>
    <row r="16" spans="1:5" ht="17.25" customHeight="1">
      <c r="A16" s="129" t="s">
        <v>130</v>
      </c>
      <c r="B16" s="140">
        <v>0.71572720946416135</v>
      </c>
      <c r="D16" s="129" t="s">
        <v>104</v>
      </c>
      <c r="E16" s="140">
        <v>0.745</v>
      </c>
    </row>
    <row r="17" spans="1:5" ht="17.25" customHeight="1">
      <c r="A17" s="129" t="s">
        <v>128</v>
      </c>
      <c r="B17" s="140">
        <v>1.8759125087003712</v>
      </c>
      <c r="D17" s="129" t="s">
        <v>105</v>
      </c>
      <c r="E17" s="140">
        <v>0.89700000000000002</v>
      </c>
    </row>
    <row r="18" spans="1:5" ht="17.25" customHeight="1">
      <c r="A18" s="129" t="s">
        <v>119</v>
      </c>
      <c r="B18" s="140">
        <v>2.290557441875841</v>
      </c>
      <c r="D18" s="136" t="s">
        <v>164</v>
      </c>
      <c r="E18" s="143"/>
    </row>
    <row r="19" spans="1:5" ht="17.25" customHeight="1">
      <c r="A19" s="129" t="s">
        <v>4</v>
      </c>
      <c r="B19" s="140">
        <v>4.1096033402922751</v>
      </c>
      <c r="D19" s="129" t="s">
        <v>106</v>
      </c>
      <c r="E19" s="140">
        <v>0.47799999999999998</v>
      </c>
    </row>
    <row r="20" spans="1:5" ht="17.25" customHeight="1">
      <c r="A20" s="129" t="s">
        <v>147</v>
      </c>
      <c r="B20" s="140">
        <v>1.9502435629784274</v>
      </c>
      <c r="D20" s="135" t="s">
        <v>107</v>
      </c>
      <c r="E20" s="142">
        <v>0.39900000000000002</v>
      </c>
    </row>
    <row r="21" spans="1:5" ht="17.25" customHeight="1">
      <c r="A21" s="129" t="s">
        <v>139</v>
      </c>
      <c r="B21" s="140">
        <v>4.3470929018789146</v>
      </c>
      <c r="D21" s="239" t="s">
        <v>166</v>
      </c>
      <c r="E21" s="237"/>
    </row>
    <row r="22" spans="1:5" ht="17.25" customHeight="1">
      <c r="A22" s="129" t="s">
        <v>131</v>
      </c>
      <c r="B22" s="140">
        <v>7.7038970076548354</v>
      </c>
      <c r="D22" s="130" t="s">
        <v>130</v>
      </c>
      <c r="E22" s="140">
        <v>0.53600000000000003</v>
      </c>
    </row>
    <row r="23" spans="1:5" ht="17.25" customHeight="1">
      <c r="A23" s="129" t="s">
        <v>31</v>
      </c>
      <c r="B23" s="140">
        <v>16.23704260169287</v>
      </c>
      <c r="D23" s="129" t="s">
        <v>128</v>
      </c>
      <c r="E23" s="140">
        <v>2.7170000000000001</v>
      </c>
    </row>
    <row r="24" spans="1:5" ht="17.25" customHeight="1">
      <c r="A24" s="132" t="s">
        <v>165</v>
      </c>
      <c r="B24" s="155"/>
      <c r="D24" s="129" t="s">
        <v>119</v>
      </c>
      <c r="E24" s="140">
        <v>7.6354356756799993</v>
      </c>
    </row>
    <row r="25" spans="1:5" ht="17.25" customHeight="1">
      <c r="A25" s="131" t="s">
        <v>108</v>
      </c>
      <c r="B25" s="140">
        <v>0.49012246036000023</v>
      </c>
      <c r="D25" s="129" t="s">
        <v>4</v>
      </c>
      <c r="E25" s="140">
        <v>13.177</v>
      </c>
    </row>
    <row r="26" spans="1:5" ht="17.25" customHeight="1">
      <c r="A26" s="130" t="s">
        <v>110</v>
      </c>
      <c r="B26" s="140">
        <v>0.60969283366999949</v>
      </c>
      <c r="D26" s="130" t="s">
        <v>120</v>
      </c>
      <c r="E26" s="140">
        <v>5.34</v>
      </c>
    </row>
    <row r="27" spans="1:5" ht="17.25" customHeight="1">
      <c r="A27" s="133" t="s">
        <v>111</v>
      </c>
      <c r="B27" s="154">
        <v>0.76269276186791546</v>
      </c>
      <c r="D27" s="130" t="s">
        <v>31</v>
      </c>
      <c r="E27" s="140">
        <v>17.654039999999998</v>
      </c>
    </row>
    <row r="28" spans="1:5" ht="17.25" customHeight="1">
      <c r="A28" s="132" t="s">
        <v>150</v>
      </c>
      <c r="B28" s="170">
        <v>1.2853470437017995</v>
      </c>
      <c r="D28" s="152" t="s">
        <v>118</v>
      </c>
      <c r="E28" s="154">
        <v>19.071593944603237</v>
      </c>
    </row>
    <row r="29" spans="1:5" ht="17.25" customHeight="1">
      <c r="A29" s="234" t="s">
        <v>153</v>
      </c>
      <c r="B29" s="153"/>
      <c r="D29" s="235" t="s">
        <v>153</v>
      </c>
      <c r="E29" s="238"/>
    </row>
    <row r="30" spans="1:5" ht="17.25" customHeight="1">
      <c r="A30" s="130" t="s">
        <v>99</v>
      </c>
      <c r="B30" s="140">
        <v>0.73399999999999999</v>
      </c>
      <c r="D30" s="129" t="s">
        <v>154</v>
      </c>
      <c r="E30" s="140">
        <v>0.82599999999999996</v>
      </c>
    </row>
    <row r="31" spans="1:5" ht="17.25" customHeight="1">
      <c r="A31" s="151" t="s">
        <v>134</v>
      </c>
      <c r="B31" s="169"/>
      <c r="D31" s="151" t="s">
        <v>127</v>
      </c>
      <c r="E31" s="169"/>
    </row>
    <row r="32" spans="1:5" ht="17.25" customHeight="1">
      <c r="A32" s="130" t="s">
        <v>116</v>
      </c>
      <c r="B32" s="140">
        <v>1.062473839642097</v>
      </c>
      <c r="D32" s="129" t="s">
        <v>2</v>
      </c>
      <c r="E32" s="140">
        <v>1.4730000000000001</v>
      </c>
    </row>
    <row r="33" spans="1:5" ht="17.25" customHeight="1">
      <c r="A33" s="133" t="s">
        <v>31</v>
      </c>
      <c r="B33" s="154">
        <v>1.8925024482730677</v>
      </c>
      <c r="D33" s="130" t="s">
        <v>128</v>
      </c>
      <c r="E33" s="140">
        <v>0.65400000000000003</v>
      </c>
    </row>
    <row r="34" spans="1:5" ht="17.25" customHeight="1">
      <c r="A34" s="125"/>
      <c r="B34" s="124"/>
      <c r="D34" s="129" t="s">
        <v>4</v>
      </c>
      <c r="E34" s="140">
        <v>0.51600000000000001</v>
      </c>
    </row>
    <row r="35" spans="1:5" ht="17.25" customHeight="1">
      <c r="A35" s="93" t="s">
        <v>100</v>
      </c>
      <c r="B35" s="124"/>
      <c r="C35" s="306"/>
      <c r="D35" s="130" t="s">
        <v>116</v>
      </c>
      <c r="E35" s="140">
        <v>0.54700000000000004</v>
      </c>
    </row>
    <row r="36" spans="1:5" ht="17.25" customHeight="1">
      <c r="A36" s="168" t="s">
        <v>18</v>
      </c>
      <c r="B36" s="147" t="s">
        <v>114</v>
      </c>
      <c r="D36" s="130" t="s">
        <v>31</v>
      </c>
      <c r="E36" s="140">
        <v>3.3719999999999999</v>
      </c>
    </row>
    <row r="37" spans="1:5" ht="17.25" customHeight="1">
      <c r="A37" s="156" t="s">
        <v>123</v>
      </c>
      <c r="B37" s="134"/>
      <c r="D37" s="135" t="s">
        <v>99</v>
      </c>
      <c r="E37" s="142">
        <v>1.377</v>
      </c>
    </row>
    <row r="38" spans="1:5" ht="17.25" customHeight="1">
      <c r="A38" s="138" t="s">
        <v>98</v>
      </c>
      <c r="B38" s="170">
        <v>0.81899999999999995</v>
      </c>
      <c r="C38" s="306"/>
      <c r="D38" s="162"/>
      <c r="E38" s="163"/>
    </row>
    <row r="39" spans="1:5" ht="17.25" customHeight="1">
      <c r="A39" s="165" t="s">
        <v>97</v>
      </c>
      <c r="B39" s="141">
        <v>12.068</v>
      </c>
      <c r="D39" s="168" t="s">
        <v>16</v>
      </c>
      <c r="E39" s="147" t="s">
        <v>114</v>
      </c>
    </row>
    <row r="40" spans="1:5" ht="17.25" customHeight="1">
      <c r="A40" s="136" t="s">
        <v>126</v>
      </c>
      <c r="B40" s="136"/>
      <c r="D40" s="166" t="s">
        <v>102</v>
      </c>
      <c r="E40" s="157">
        <v>0.99299999999999999</v>
      </c>
    </row>
    <row r="41" spans="1:5" ht="17.25" customHeight="1">
      <c r="A41" s="137" t="s">
        <v>146</v>
      </c>
      <c r="B41" s="142">
        <v>1.716</v>
      </c>
      <c r="C41" s="306"/>
      <c r="D41" s="136" t="s">
        <v>124</v>
      </c>
      <c r="E41" s="151"/>
    </row>
    <row r="42" spans="1:5" ht="17.25" customHeight="1">
      <c r="A42" s="236" t="s">
        <v>166</v>
      </c>
      <c r="B42" s="239"/>
      <c r="D42" s="158" t="s">
        <v>96</v>
      </c>
      <c r="E42" s="149">
        <v>3.3260000000000001</v>
      </c>
    </row>
    <row r="43" spans="1:5" ht="17.25" customHeight="1">
      <c r="A43" s="138" t="s">
        <v>119</v>
      </c>
      <c r="B43" s="140">
        <v>1.883</v>
      </c>
      <c r="D43" s="160" t="s">
        <v>113</v>
      </c>
      <c r="E43" s="142">
        <v>1.67</v>
      </c>
    </row>
    <row r="44" spans="1:5" ht="17.25" customHeight="1">
      <c r="A44" s="138" t="s">
        <v>4</v>
      </c>
      <c r="B44" s="140">
        <v>29.254000000000001</v>
      </c>
      <c r="C44" s="352"/>
      <c r="D44" s="236" t="s">
        <v>166</v>
      </c>
      <c r="E44" s="239"/>
    </row>
    <row r="45" spans="1:5" ht="17.25" customHeight="1">
      <c r="A45" s="131" t="s">
        <v>149</v>
      </c>
      <c r="B45" s="140">
        <v>20.32</v>
      </c>
      <c r="C45" s="352"/>
      <c r="D45" s="139" t="s">
        <v>130</v>
      </c>
      <c r="E45" s="140">
        <v>0.58899999999999997</v>
      </c>
    </row>
    <row r="46" spans="1:5" ht="17.25" customHeight="1">
      <c r="A46" s="135" t="s">
        <v>162</v>
      </c>
      <c r="B46" s="142">
        <v>53.218080000000008</v>
      </c>
      <c r="C46" s="352"/>
      <c r="D46" s="161" t="s">
        <v>128</v>
      </c>
      <c r="E46" s="140">
        <v>1.8354689363439134</v>
      </c>
    </row>
    <row r="47" spans="1:5" ht="17.25" customHeight="1">
      <c r="A47" s="132" t="s">
        <v>151</v>
      </c>
      <c r="B47" s="143"/>
      <c r="C47" s="352"/>
      <c r="D47" s="139" t="s">
        <v>119</v>
      </c>
      <c r="E47" s="140">
        <v>2.3544331550422761</v>
      </c>
    </row>
    <row r="48" spans="1:5" ht="17.25" customHeight="1">
      <c r="A48" s="129" t="s">
        <v>109</v>
      </c>
      <c r="B48" s="140">
        <v>0.51612824890142806</v>
      </c>
      <c r="C48" s="352"/>
      <c r="D48" s="159" t="s">
        <v>4</v>
      </c>
      <c r="E48" s="140">
        <v>26.498000000000001</v>
      </c>
    </row>
    <row r="49" spans="1:6" ht="17.25" customHeight="1">
      <c r="A49" s="135" t="s">
        <v>112</v>
      </c>
      <c r="B49" s="142">
        <v>0.74646988829248595</v>
      </c>
      <c r="C49" s="352"/>
      <c r="D49" s="160" t="s">
        <v>117</v>
      </c>
      <c r="E49" s="142">
        <v>4.8620000000000001</v>
      </c>
    </row>
    <row r="50" spans="1:6" ht="16.5" customHeight="1">
      <c r="A50" s="353" t="s">
        <v>155</v>
      </c>
      <c r="B50" s="355"/>
      <c r="C50" s="353"/>
      <c r="D50" s="353"/>
    </row>
    <row r="51" spans="1:6" ht="32.25" customHeight="1">
      <c r="A51" s="356" t="s">
        <v>140</v>
      </c>
      <c r="B51" s="356"/>
      <c r="C51" s="356"/>
      <c r="D51" s="356"/>
      <c r="E51" s="356"/>
    </row>
    <row r="52" spans="1:6">
      <c r="A52" s="353" t="s">
        <v>156</v>
      </c>
      <c r="B52" s="355"/>
      <c r="C52" s="353"/>
      <c r="D52" s="214"/>
    </row>
    <row r="53" spans="1:6">
      <c r="A53" s="353" t="s">
        <v>148</v>
      </c>
      <c r="B53" s="355"/>
      <c r="C53" s="353"/>
      <c r="D53" s="353"/>
    </row>
    <row r="54" spans="1:6" ht="97.5" customHeight="1">
      <c r="A54" s="356" t="s">
        <v>161</v>
      </c>
      <c r="B54" s="356"/>
      <c r="C54" s="356"/>
      <c r="D54" s="356"/>
      <c r="E54" s="356"/>
      <c r="F54" s="354"/>
    </row>
    <row r="55" spans="1:6">
      <c r="A55" s="357" t="s">
        <v>138</v>
      </c>
      <c r="B55" s="358"/>
    </row>
    <row r="56" spans="1:6">
      <c r="A56" s="359" t="s">
        <v>38</v>
      </c>
      <c r="B56" s="214"/>
      <c r="C56" s="214"/>
      <c r="D56" s="214"/>
    </row>
    <row r="57" spans="1:6" ht="98.25" customHeight="1">
      <c r="A57" s="214"/>
    </row>
    <row r="59" spans="1:6">
      <c r="C59" s="307"/>
    </row>
  </sheetData>
  <mergeCells count="2">
    <mergeCell ref="A54:E54"/>
    <mergeCell ref="A51:E51"/>
  </mergeCells>
  <pageMargins left="0.19685039370078741" right="0.19685039370078741" top="0.19685039370078741" bottom="0.19685039370078741" header="0.31496062992125984" footer="0.31496062992125984"/>
  <pageSetup paperSize="9" scale="4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96"/>
  <sheetViews>
    <sheetView zoomScale="93" zoomScaleNormal="93" workbookViewId="0">
      <selection activeCell="R35" sqref="R35"/>
    </sheetView>
  </sheetViews>
  <sheetFormatPr baseColWidth="10" defaultRowHeight="15"/>
  <cols>
    <col min="1" max="16384" width="11.42578125" style="214"/>
  </cols>
  <sheetData>
    <row r="1" spans="1:1" s="342" customFormat="1" ht="24" customHeight="1">
      <c r="A1" s="273" t="s">
        <v>0</v>
      </c>
    </row>
    <row r="62" spans="1:1" ht="15.75">
      <c r="A62" s="343" t="s">
        <v>168</v>
      </c>
    </row>
    <row r="63" spans="1:1" ht="16.5">
      <c r="A63" s="344" t="s">
        <v>169</v>
      </c>
    </row>
    <row r="64" spans="1:1" ht="16.5">
      <c r="A64" s="344" t="s">
        <v>170</v>
      </c>
    </row>
    <row r="65" spans="1:1" ht="16.5">
      <c r="A65" s="345" t="s">
        <v>171</v>
      </c>
    </row>
    <row r="94" spans="2:3" ht="16.5">
      <c r="B94" s="346"/>
      <c r="C94" s="347"/>
    </row>
    <row r="95" spans="2:3" ht="16.5">
      <c r="B95" s="227"/>
      <c r="C95" s="348"/>
    </row>
    <row r="96" spans="2:3" ht="16.5">
      <c r="B96" s="227"/>
      <c r="C96" s="345"/>
    </row>
  </sheetData>
  <hyperlinks>
    <hyperlink ref="A65" r:id="rId1"/>
    <hyperlink ref="A64" r:id="rId2" display="https://www.enseignementsup-recherche.gouv.fr/fr/donnees-sur-la-recherche-publique-en-france-81721"/>
    <hyperlink ref="A63" r:id="rId3" display="https://data.enseignementsup-recherche.gouv.fr/pages/explorer/?q=&amp;sort=modified&amp;refine.keyword=TBES"/>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82"/>
  <sheetViews>
    <sheetView topLeftCell="G1" zoomScale="70" zoomScaleNormal="70" workbookViewId="0">
      <selection activeCell="L44" sqref="L44"/>
    </sheetView>
  </sheetViews>
  <sheetFormatPr baseColWidth="10" defaultRowHeight="15"/>
  <cols>
    <col min="14" max="14" width="8.42578125" customWidth="1"/>
    <col min="15" max="15" width="8.42578125" style="92" customWidth="1"/>
    <col min="16" max="16" width="14.42578125" customWidth="1"/>
    <col min="22" max="22" width="13.28515625" customWidth="1"/>
    <col min="30" max="30" width="13.7109375" customWidth="1"/>
  </cols>
  <sheetData>
    <row r="1" spans="1:33" ht="15.75">
      <c r="A1" s="16" t="s">
        <v>0</v>
      </c>
      <c r="B1" s="13"/>
      <c r="C1" s="13"/>
      <c r="D1" s="13"/>
      <c r="E1" s="13"/>
      <c r="F1" s="13"/>
      <c r="G1" s="92"/>
      <c r="H1" s="92"/>
      <c r="I1" s="92"/>
      <c r="J1" s="92"/>
      <c r="K1" s="92"/>
      <c r="L1" s="92"/>
      <c r="M1" s="92"/>
      <c r="N1" s="92"/>
      <c r="P1" s="13"/>
      <c r="Q1" s="13"/>
      <c r="R1" s="13"/>
      <c r="S1" s="13"/>
      <c r="T1" s="13"/>
      <c r="U1" s="13"/>
      <c r="V1" s="13"/>
      <c r="W1" s="13"/>
      <c r="X1" s="13"/>
      <c r="Y1" s="13"/>
      <c r="Z1" s="13"/>
      <c r="AA1" s="13"/>
      <c r="AB1" s="13"/>
      <c r="AC1" s="13"/>
      <c r="AD1" s="13"/>
      <c r="AE1" s="13"/>
      <c r="AF1" s="13"/>
    </row>
    <row r="2" spans="1:33" ht="16.5" thickBot="1">
      <c r="A2" s="16"/>
      <c r="B2" s="13"/>
      <c r="C2" s="13"/>
      <c r="D2" s="13"/>
      <c r="E2" s="13"/>
      <c r="F2" s="13"/>
      <c r="G2" s="92"/>
      <c r="H2" s="92"/>
      <c r="I2" s="92"/>
      <c r="J2" s="92"/>
      <c r="K2" s="92"/>
      <c r="L2" s="92"/>
      <c r="M2" s="92"/>
      <c r="N2" s="92"/>
      <c r="P2" s="13"/>
      <c r="Q2" s="13"/>
      <c r="R2" s="13"/>
      <c r="S2" s="13"/>
      <c r="T2" s="13"/>
      <c r="U2" s="13"/>
      <c r="V2" s="13"/>
      <c r="W2" s="13"/>
      <c r="X2" s="13"/>
      <c r="Y2" s="13"/>
      <c r="Z2" s="13"/>
      <c r="AA2" s="13"/>
      <c r="AB2" s="13"/>
      <c r="AC2" s="13"/>
      <c r="AD2" s="13"/>
      <c r="AE2" s="13"/>
      <c r="AF2" s="13"/>
    </row>
    <row r="3" spans="1:33" ht="15.75" thickBot="1">
      <c r="A3" s="13"/>
      <c r="B3" s="13"/>
      <c r="C3" s="13"/>
      <c r="D3" s="13"/>
      <c r="E3" s="13"/>
      <c r="F3" s="13"/>
      <c r="G3" s="92"/>
      <c r="H3" s="92"/>
      <c r="I3" s="92"/>
      <c r="J3" s="92"/>
      <c r="K3" s="92"/>
      <c r="L3" s="92"/>
      <c r="M3" s="92"/>
      <c r="N3" s="92"/>
      <c r="P3" s="257"/>
      <c r="Q3" s="242" t="s">
        <v>14</v>
      </c>
      <c r="R3" s="243"/>
      <c r="S3" s="243"/>
      <c r="T3" s="243"/>
      <c r="U3" s="243"/>
      <c r="V3" s="243"/>
      <c r="W3" s="243"/>
      <c r="X3" s="244"/>
      <c r="Y3" s="242" t="s">
        <v>15</v>
      </c>
      <c r="Z3" s="243"/>
      <c r="AA3" s="243"/>
      <c r="AB3" s="243"/>
      <c r="AC3" s="243"/>
      <c r="AD3" s="243"/>
      <c r="AE3" s="243"/>
      <c r="AF3" s="244"/>
    </row>
    <row r="4" spans="1:33">
      <c r="A4" s="13"/>
      <c r="B4" s="13"/>
      <c r="C4" s="13"/>
      <c r="D4" s="13"/>
      <c r="E4" s="13"/>
      <c r="F4" s="13"/>
      <c r="G4" s="92"/>
      <c r="H4" s="92"/>
      <c r="I4" s="92"/>
      <c r="J4" s="92"/>
      <c r="K4" s="92"/>
      <c r="L4" s="92"/>
      <c r="M4" s="92"/>
      <c r="N4" s="92"/>
      <c r="P4" s="258"/>
      <c r="Q4" s="248" t="s">
        <v>16</v>
      </c>
      <c r="R4" s="249"/>
      <c r="S4" s="250" t="s">
        <v>17</v>
      </c>
      <c r="T4" s="249"/>
      <c r="U4" s="250" t="s">
        <v>33</v>
      </c>
      <c r="V4" s="249"/>
      <c r="W4" s="250" t="s">
        <v>158</v>
      </c>
      <c r="X4" s="251"/>
      <c r="Y4" s="248" t="s">
        <v>16</v>
      </c>
      <c r="Z4" s="249"/>
      <c r="AA4" s="250" t="s">
        <v>17</v>
      </c>
      <c r="AB4" s="249"/>
      <c r="AC4" s="250" t="s">
        <v>33</v>
      </c>
      <c r="AD4" s="249"/>
      <c r="AE4" s="250" t="s">
        <v>158</v>
      </c>
      <c r="AF4" s="251"/>
    </row>
    <row r="5" spans="1:33">
      <c r="A5" s="13"/>
      <c r="B5" s="13"/>
      <c r="C5" s="13"/>
      <c r="D5" s="13"/>
      <c r="E5" s="13"/>
      <c r="F5" s="13"/>
      <c r="G5" s="92"/>
      <c r="H5" s="92"/>
      <c r="I5" s="92"/>
      <c r="J5" s="92"/>
      <c r="K5" s="92"/>
      <c r="L5" s="92"/>
      <c r="M5" s="92"/>
      <c r="N5" s="92"/>
      <c r="P5" s="258"/>
      <c r="Q5" s="187" t="s">
        <v>19</v>
      </c>
      <c r="R5" s="18" t="s">
        <v>20</v>
      </c>
      <c r="S5" s="17" t="s">
        <v>19</v>
      </c>
      <c r="T5" s="185" t="s">
        <v>20</v>
      </c>
      <c r="U5" s="17" t="s">
        <v>19</v>
      </c>
      <c r="V5" s="185" t="s">
        <v>20</v>
      </c>
      <c r="W5" s="17" t="s">
        <v>19</v>
      </c>
      <c r="X5" s="186" t="s">
        <v>20</v>
      </c>
      <c r="Y5" s="187" t="s">
        <v>19</v>
      </c>
      <c r="Z5" s="18" t="s">
        <v>20</v>
      </c>
      <c r="AA5" s="17" t="s">
        <v>19</v>
      </c>
      <c r="AB5" s="185" t="s">
        <v>20</v>
      </c>
      <c r="AC5" s="184" t="s">
        <v>19</v>
      </c>
      <c r="AD5" s="185" t="s">
        <v>20</v>
      </c>
      <c r="AE5" s="17" t="s">
        <v>19</v>
      </c>
      <c r="AF5" s="186" t="s">
        <v>20</v>
      </c>
    </row>
    <row r="6" spans="1:33">
      <c r="A6" s="13"/>
      <c r="B6" s="13"/>
      <c r="C6" s="13"/>
      <c r="D6" s="13"/>
      <c r="E6" s="13"/>
      <c r="F6" s="13"/>
      <c r="G6" s="92"/>
      <c r="H6" s="92"/>
      <c r="I6" s="92"/>
      <c r="J6" s="92"/>
      <c r="K6" s="92"/>
      <c r="L6" s="92"/>
      <c r="M6" s="92"/>
      <c r="N6" s="92"/>
      <c r="P6" s="188" t="s">
        <v>21</v>
      </c>
      <c r="Q6" s="171"/>
      <c r="R6" s="21"/>
      <c r="S6" s="20"/>
      <c r="T6" s="21"/>
      <c r="U6" s="20"/>
      <c r="V6" s="21"/>
      <c r="W6" s="20"/>
      <c r="X6" s="28"/>
      <c r="Y6" s="183">
        <f>SUM(Y11:Y62)</f>
        <v>13605</v>
      </c>
      <c r="Z6" s="181">
        <f>-SUM(Z11:Z62)</f>
        <v>11631</v>
      </c>
      <c r="AA6" s="181">
        <f>SUM(AA11:AA62)</f>
        <v>68330</v>
      </c>
      <c r="AB6" s="182">
        <f>-SUM(AB11:AB62)</f>
        <v>29612</v>
      </c>
      <c r="AC6" s="26">
        <f>SUM(AC11:AC62)</f>
        <v>6318</v>
      </c>
      <c r="AD6" s="182">
        <f>-SUM(AD11:AD62)</f>
        <v>11124</v>
      </c>
      <c r="AE6" s="182">
        <f>SUM(AE11:AE62)</f>
        <v>22140</v>
      </c>
      <c r="AF6" s="179">
        <f>-SUM(AF11:AF62)</f>
        <v>35148</v>
      </c>
    </row>
    <row r="7" spans="1:33">
      <c r="A7" s="13"/>
      <c r="B7" s="13"/>
      <c r="C7" s="13"/>
      <c r="D7" s="13"/>
      <c r="E7" s="13"/>
      <c r="F7" s="13"/>
      <c r="G7" s="92"/>
      <c r="H7" s="92"/>
      <c r="I7" s="92"/>
      <c r="J7" s="92"/>
      <c r="K7" s="92"/>
      <c r="L7" s="92"/>
      <c r="M7" s="92"/>
      <c r="N7" s="92"/>
      <c r="P7" s="255" t="s">
        <v>22</v>
      </c>
      <c r="Q7" s="178">
        <f>Y6/Y8</f>
        <v>0.53911079410366147</v>
      </c>
      <c r="R7" s="177">
        <f>Z6/Y8</f>
        <v>0.46088920589633858</v>
      </c>
      <c r="S7" s="176">
        <f>AA6/AA8</f>
        <v>0.69765779747197321</v>
      </c>
      <c r="T7" s="176">
        <f>AB6/AA8</f>
        <v>0.30234220252802679</v>
      </c>
      <c r="U7" s="176">
        <f>AC6/AC8</f>
        <v>0.36222910216718268</v>
      </c>
      <c r="V7" s="176">
        <f>AD6/AC8</f>
        <v>0.63777089783281737</v>
      </c>
      <c r="W7" s="176">
        <f>AE6/AE8</f>
        <v>0.38646837033933806</v>
      </c>
      <c r="X7" s="180">
        <f>AF6/AE8</f>
        <v>0.61353162966066188</v>
      </c>
      <c r="Y7" s="178">
        <f>Y6/Y8</f>
        <v>0.53911079410366147</v>
      </c>
      <c r="Z7" s="176">
        <f>Z6/Y8</f>
        <v>0.46088920589633858</v>
      </c>
      <c r="AA7" s="176">
        <f>AA6/AA8</f>
        <v>0.69765779747197321</v>
      </c>
      <c r="AB7" s="176">
        <f>AB6/AA8</f>
        <v>0.30234220252802679</v>
      </c>
      <c r="AC7" s="176">
        <f>AC6/AC8</f>
        <v>0.36222910216718268</v>
      </c>
      <c r="AD7" s="176">
        <f>AD6/AC8</f>
        <v>0.63777089783281737</v>
      </c>
      <c r="AE7" s="176">
        <f>AE6/AE8</f>
        <v>0.38646837033933806</v>
      </c>
      <c r="AF7" s="180">
        <f>AF6/AE8</f>
        <v>0.61353162966066188</v>
      </c>
    </row>
    <row r="8" spans="1:33">
      <c r="A8" s="13"/>
      <c r="B8" s="13"/>
      <c r="C8" s="13"/>
      <c r="D8" s="13"/>
      <c r="E8" s="13"/>
      <c r="F8" s="13"/>
      <c r="G8" s="92"/>
      <c r="H8" s="92"/>
      <c r="I8" s="92"/>
      <c r="J8" s="92"/>
      <c r="K8" s="92"/>
      <c r="L8" s="92"/>
      <c r="M8" s="92"/>
      <c r="N8" s="92"/>
      <c r="P8" s="256"/>
      <c r="Q8" s="262">
        <f>Q7+R7</f>
        <v>1</v>
      </c>
      <c r="R8" s="259"/>
      <c r="S8" s="259">
        <f>S7+T7</f>
        <v>1</v>
      </c>
      <c r="T8" s="259"/>
      <c r="U8" s="259">
        <f>U7+V7</f>
        <v>1</v>
      </c>
      <c r="V8" s="259"/>
      <c r="W8" s="259">
        <f>W7+X7</f>
        <v>1</v>
      </c>
      <c r="X8" s="260"/>
      <c r="Y8" s="252">
        <f>Y6+Z6</f>
        <v>25236</v>
      </c>
      <c r="Z8" s="253"/>
      <c r="AA8" s="253">
        <f t="shared" ref="AA8" si="0">AA6+AB6</f>
        <v>97942</v>
      </c>
      <c r="AB8" s="253"/>
      <c r="AC8" s="253">
        <f t="shared" ref="AC8" si="1">AC6+AD6</f>
        <v>17442</v>
      </c>
      <c r="AD8" s="253"/>
      <c r="AE8" s="253">
        <f t="shared" ref="AE8" si="2">AE6+AF6</f>
        <v>57288</v>
      </c>
      <c r="AF8" s="254"/>
    </row>
    <row r="9" spans="1:33" ht="25.5">
      <c r="A9" s="13"/>
      <c r="B9" s="13"/>
      <c r="C9" s="13"/>
      <c r="D9" s="13"/>
      <c r="E9" s="13"/>
      <c r="F9" s="13"/>
      <c r="G9" s="92"/>
      <c r="H9" s="92"/>
      <c r="I9" s="92"/>
      <c r="J9" s="92"/>
      <c r="K9" s="92"/>
      <c r="L9" s="92"/>
      <c r="M9" s="92"/>
      <c r="N9" s="92"/>
      <c r="P9" s="188" t="s">
        <v>23</v>
      </c>
      <c r="Q9" s="190">
        <f>SUMPRODUCT(Q11:Q62,$P$11:$P$62/SUM(Q11:Q58))</f>
        <v>47.828151414920974</v>
      </c>
      <c r="R9" s="191">
        <f>SUMPRODUCT(R11:R62,$P$11:$P$62/SUM(R11:R60))</f>
        <v>48.203851775427722</v>
      </c>
      <c r="S9" s="191">
        <f>SUMPRODUCT(S11:S62,$P$11:$P$62/SUM(S11:S59))</f>
        <v>48.381486901800081</v>
      </c>
      <c r="T9" s="191">
        <f>SUMPRODUCT(T11:T62,$P$11:$P$62/SUM(T11:T60))</f>
        <v>47.712312575982722</v>
      </c>
      <c r="U9" s="191">
        <f>SUMPRODUCT(U11:U62,$P$11:$P$62/SUM(U11:U60))</f>
        <v>49.773345995568235</v>
      </c>
      <c r="V9" s="191">
        <f>SUMPRODUCT(V11:V62,$P$11:$P$62/SUM(V11:V60))</f>
        <v>49.826321467098161</v>
      </c>
      <c r="W9" s="191">
        <f>SUMPRODUCT(W11:W62,$P$11:$P$62/SUM(W11:W60))</f>
        <v>48.652484191508591</v>
      </c>
      <c r="X9" s="192">
        <f>SUMPRODUCT(X11:X62,$P$11:$P$62/SUM(X11:X62))</f>
        <v>50.329179469671097</v>
      </c>
      <c r="Y9" s="190">
        <f>Q9</f>
        <v>47.828151414920974</v>
      </c>
      <c r="Z9" s="191">
        <f t="shared" ref="Z9:AE9" si="3">R9</f>
        <v>48.203851775427722</v>
      </c>
      <c r="AA9" s="191">
        <f t="shared" si="3"/>
        <v>48.381486901800081</v>
      </c>
      <c r="AB9" s="191">
        <f t="shared" si="3"/>
        <v>47.712312575982722</v>
      </c>
      <c r="AC9" s="191">
        <f t="shared" si="3"/>
        <v>49.773345995568235</v>
      </c>
      <c r="AD9" s="191">
        <f t="shared" si="3"/>
        <v>49.826321467098161</v>
      </c>
      <c r="AE9" s="191">
        <f t="shared" si="3"/>
        <v>48.652484191508591</v>
      </c>
      <c r="AF9" s="193">
        <f>X9</f>
        <v>50.329179469671097</v>
      </c>
    </row>
    <row r="10" spans="1:33" ht="26.25" thickBot="1">
      <c r="A10" s="13"/>
      <c r="B10" s="13"/>
      <c r="C10" s="13"/>
      <c r="D10" s="13"/>
      <c r="E10" s="13"/>
      <c r="F10" s="13"/>
      <c r="G10" s="92"/>
      <c r="H10" s="92"/>
      <c r="I10" s="92"/>
      <c r="J10" s="92"/>
      <c r="K10" s="92"/>
      <c r="L10" s="92"/>
      <c r="M10" s="92"/>
      <c r="N10" s="92"/>
      <c r="P10" s="189" t="s">
        <v>24</v>
      </c>
      <c r="Q10" s="245">
        <f>(Q9*Q7+R9*R7)</f>
        <v>48.001307655729903</v>
      </c>
      <c r="R10" s="247"/>
      <c r="S10" s="245">
        <f>(S9*S7+T9*T7)</f>
        <v>48.179167262257252</v>
      </c>
      <c r="T10" s="247"/>
      <c r="U10" s="245">
        <f>(U9*U7+V9*V7)</f>
        <v>49.807132209608994</v>
      </c>
      <c r="V10" s="247"/>
      <c r="W10" s="261">
        <f>(W9*W7+X9*X7)</f>
        <v>49.681189777963965</v>
      </c>
      <c r="X10" s="246"/>
      <c r="Y10" s="245">
        <f>(Y9*Y6+Z9*Z6)/Y8</f>
        <v>48.001307655729903</v>
      </c>
      <c r="Z10" s="247"/>
      <c r="AA10" s="245">
        <f t="shared" ref="AA10" si="4">(AA9*AA6+AB9*AB6)/AA8</f>
        <v>48.179167262257252</v>
      </c>
      <c r="AB10" s="247"/>
      <c r="AC10" s="245">
        <f t="shared" ref="AC10" si="5">(AC9*AC6+AD9*AD6)/AC8</f>
        <v>49.807132209608994</v>
      </c>
      <c r="AD10" s="247"/>
      <c r="AE10" s="245">
        <f t="shared" ref="AE10" si="6">(AE9*AE6+AF9*AF6)/AE8</f>
        <v>49.681189777963972</v>
      </c>
      <c r="AF10" s="246"/>
    </row>
    <row r="11" spans="1:33" ht="15" customHeight="1">
      <c r="A11" s="13"/>
      <c r="B11" s="13"/>
      <c r="C11" s="13"/>
      <c r="D11" s="13"/>
      <c r="E11" s="13"/>
      <c r="F11" s="13"/>
      <c r="G11" s="92"/>
      <c r="H11" s="92"/>
      <c r="I11" s="92"/>
      <c r="J11" s="92"/>
      <c r="K11" s="92"/>
      <c r="L11" s="92"/>
      <c r="M11" s="92"/>
      <c r="N11" s="92"/>
      <c r="P11" s="172">
        <v>20</v>
      </c>
      <c r="Q11" s="1">
        <f>Y11/Y$63*100</f>
        <v>0</v>
      </c>
      <c r="R11" s="1">
        <f>Z11/Z$63*100</f>
        <v>0</v>
      </c>
      <c r="S11" s="1">
        <f>AA11/AA$63*100</f>
        <v>2.0420248718629394E-3</v>
      </c>
      <c r="T11" s="1">
        <f t="shared" ref="T11:X11" si="7">AB11/AB$63*100</f>
        <v>-3.0630373077944091E-3</v>
      </c>
      <c r="U11" s="1">
        <f t="shared" si="7"/>
        <v>0</v>
      </c>
      <c r="V11" s="1">
        <f t="shared" si="7"/>
        <v>0</v>
      </c>
      <c r="W11" s="1">
        <f t="shared" si="7"/>
        <v>0</v>
      </c>
      <c r="X11" s="1">
        <f t="shared" si="7"/>
        <v>0</v>
      </c>
      <c r="Y11" s="201"/>
      <c r="Z11" s="14"/>
      <c r="AA11" s="201">
        <v>2</v>
      </c>
      <c r="AB11" s="15">
        <v>-3</v>
      </c>
      <c r="AC11" s="201"/>
      <c r="AD11" s="14"/>
      <c r="AE11" s="201"/>
      <c r="AF11" s="22"/>
    </row>
    <row r="12" spans="1:33" ht="15" customHeight="1">
      <c r="A12" s="13"/>
      <c r="B12" s="13"/>
      <c r="C12" s="13"/>
      <c r="D12" s="13"/>
      <c r="E12" s="13"/>
      <c r="F12" s="13"/>
      <c r="G12" s="92"/>
      <c r="H12" s="92"/>
      <c r="I12" s="92"/>
      <c r="J12" s="92"/>
      <c r="K12" s="92"/>
      <c r="L12" s="92"/>
      <c r="M12" s="92"/>
      <c r="N12" s="92"/>
      <c r="P12" s="172">
        <v>21</v>
      </c>
      <c r="Q12" s="1">
        <f t="shared" ref="Q12:Q62" si="8">Y12/Y$63*100</f>
        <v>0</v>
      </c>
      <c r="R12" s="1">
        <f t="shared" ref="R12:R62" si="9">Z12/Z$63*100</f>
        <v>0</v>
      </c>
      <c r="S12" s="1">
        <f t="shared" ref="S12:S62" si="10">AA12/AA$63*100</f>
        <v>7.1470870515202871E-3</v>
      </c>
      <c r="T12" s="1">
        <f t="shared" ref="T12:T62" si="11">AB12/AB$63*100</f>
        <v>-6.1260746155888182E-3</v>
      </c>
      <c r="U12" s="1">
        <f t="shared" ref="U12:U62" si="12">AC12/AC$63*100</f>
        <v>0</v>
      </c>
      <c r="V12" s="1">
        <f t="shared" ref="V12:V62" si="13">AD12/AD$63*100</f>
        <v>0</v>
      </c>
      <c r="W12" s="1">
        <f t="shared" ref="W12:W62" si="14">AE12/AE$63*100</f>
        <v>0</v>
      </c>
      <c r="X12" s="1">
        <f t="shared" ref="X12:X62" si="15">AF12/AF$63*100</f>
        <v>0</v>
      </c>
      <c r="Y12" s="202"/>
      <c r="Z12" s="15"/>
      <c r="AA12" s="202">
        <v>7</v>
      </c>
      <c r="AB12" s="15">
        <v>-6</v>
      </c>
      <c r="AC12" s="202"/>
      <c r="AD12" s="14"/>
      <c r="AE12" s="202"/>
      <c r="AF12" s="22"/>
      <c r="AG12" s="13"/>
    </row>
    <row r="13" spans="1:33">
      <c r="A13" s="13"/>
      <c r="B13" s="13"/>
      <c r="C13" s="13"/>
      <c r="D13" s="13"/>
      <c r="E13" s="13"/>
      <c r="F13" s="13"/>
      <c r="G13" s="92"/>
      <c r="H13" s="92"/>
      <c r="I13" s="92"/>
      <c r="J13" s="92"/>
      <c r="K13" s="92"/>
      <c r="L13" s="92"/>
      <c r="M13" s="92"/>
      <c r="N13" s="92"/>
      <c r="P13" s="172">
        <v>22</v>
      </c>
      <c r="Q13" s="1">
        <f t="shared" si="8"/>
        <v>3.9625931209383422E-3</v>
      </c>
      <c r="R13" s="1">
        <f t="shared" si="9"/>
        <v>-1.1887779362815026E-2</v>
      </c>
      <c r="S13" s="1">
        <f t="shared" si="10"/>
        <v>1.8378223846766455E-2</v>
      </c>
      <c r="T13" s="1">
        <f t="shared" si="11"/>
        <v>-1.1231136795246167E-2</v>
      </c>
      <c r="U13" s="1">
        <f t="shared" si="12"/>
        <v>0</v>
      </c>
      <c r="V13" s="1">
        <f t="shared" si="13"/>
        <v>0</v>
      </c>
      <c r="W13" s="1">
        <f t="shared" si="14"/>
        <v>0</v>
      </c>
      <c r="X13" s="1">
        <f t="shared" si="15"/>
        <v>0</v>
      </c>
      <c r="Y13" s="202">
        <v>1</v>
      </c>
      <c r="Z13" s="15">
        <v>-3</v>
      </c>
      <c r="AA13" s="202">
        <v>18</v>
      </c>
      <c r="AB13" s="15">
        <v>-11</v>
      </c>
      <c r="AC13" s="202"/>
      <c r="AD13" s="14"/>
      <c r="AE13" s="202"/>
      <c r="AF13" s="22"/>
      <c r="AG13" s="13"/>
    </row>
    <row r="14" spans="1:33">
      <c r="A14" s="13"/>
      <c r="B14" s="13"/>
      <c r="C14" s="13"/>
      <c r="D14" s="13"/>
      <c r="E14" s="13"/>
      <c r="F14" s="13"/>
      <c r="G14" s="92"/>
      <c r="H14" s="92"/>
      <c r="I14" s="92"/>
      <c r="J14" s="92"/>
      <c r="K14" s="92"/>
      <c r="L14" s="92"/>
      <c r="M14" s="92"/>
      <c r="N14" s="92"/>
      <c r="P14" s="172">
        <v>23</v>
      </c>
      <c r="Q14" s="1">
        <f t="shared" si="8"/>
        <v>3.1700744967506737E-2</v>
      </c>
      <c r="R14" s="1">
        <f t="shared" si="9"/>
        <v>-2.3775558725630051E-2</v>
      </c>
      <c r="S14" s="1">
        <f t="shared" si="10"/>
        <v>3.471442282166997E-2</v>
      </c>
      <c r="T14" s="1">
        <f t="shared" si="11"/>
        <v>-2.4504298462355273E-2</v>
      </c>
      <c r="U14" s="1">
        <f t="shared" si="12"/>
        <v>0</v>
      </c>
      <c r="V14" s="1">
        <f t="shared" si="13"/>
        <v>0</v>
      </c>
      <c r="W14" s="1">
        <f t="shared" si="14"/>
        <v>0</v>
      </c>
      <c r="X14" s="1">
        <f t="shared" si="15"/>
        <v>0</v>
      </c>
      <c r="Y14" s="202">
        <v>8</v>
      </c>
      <c r="Z14" s="15">
        <v>-6</v>
      </c>
      <c r="AA14" s="202">
        <v>34</v>
      </c>
      <c r="AB14" s="15">
        <v>-24</v>
      </c>
      <c r="AC14" s="202"/>
      <c r="AD14" s="14"/>
      <c r="AE14" s="202"/>
      <c r="AF14" s="22"/>
      <c r="AG14" s="13"/>
    </row>
    <row r="15" spans="1:33">
      <c r="G15" s="92"/>
      <c r="H15" s="92"/>
      <c r="I15" s="92"/>
      <c r="J15" s="92"/>
      <c r="K15" s="92"/>
      <c r="L15" s="92"/>
      <c r="M15" s="92"/>
      <c r="N15" s="92"/>
      <c r="P15" s="172">
        <v>24</v>
      </c>
      <c r="Q15" s="1">
        <f t="shared" si="8"/>
        <v>5.5476303693136789E-2</v>
      </c>
      <c r="R15" s="1">
        <f t="shared" si="9"/>
        <v>-2.7738151846568394E-2</v>
      </c>
      <c r="S15" s="1">
        <f t="shared" si="10"/>
        <v>5.8197708848093763E-2</v>
      </c>
      <c r="T15" s="1">
        <f t="shared" si="11"/>
        <v>-5.0029609360642012E-2</v>
      </c>
      <c r="U15" s="1">
        <f t="shared" si="12"/>
        <v>0</v>
      </c>
      <c r="V15" s="1">
        <f t="shared" si="13"/>
        <v>0</v>
      </c>
      <c r="W15" s="1">
        <f t="shared" si="14"/>
        <v>0</v>
      </c>
      <c r="X15" s="1">
        <f t="shared" si="15"/>
        <v>0</v>
      </c>
      <c r="Y15" s="202">
        <v>14</v>
      </c>
      <c r="Z15" s="15">
        <v>-7</v>
      </c>
      <c r="AA15" s="202">
        <v>57</v>
      </c>
      <c r="AB15" s="15">
        <v>-49</v>
      </c>
      <c r="AC15" s="202"/>
      <c r="AD15" s="14"/>
      <c r="AE15" s="202"/>
      <c r="AF15" s="22"/>
      <c r="AG15" s="13"/>
    </row>
    <row r="16" spans="1:33">
      <c r="G16" s="92"/>
      <c r="H16" s="92"/>
      <c r="I16" s="92"/>
      <c r="J16" s="92"/>
      <c r="K16" s="92"/>
      <c r="L16" s="92"/>
      <c r="M16" s="92"/>
      <c r="N16" s="92"/>
      <c r="P16" s="172">
        <v>25</v>
      </c>
      <c r="Q16" s="1">
        <f t="shared" si="8"/>
        <v>5.1513710572198446E-2</v>
      </c>
      <c r="R16" s="1">
        <f t="shared" si="9"/>
        <v>-6.7364083055951818E-2</v>
      </c>
      <c r="S16" s="1">
        <f t="shared" si="10"/>
        <v>0.12864756692736518</v>
      </c>
      <c r="T16" s="1">
        <f t="shared" si="11"/>
        <v>-6.5344795899614061E-2</v>
      </c>
      <c r="U16" s="1">
        <f t="shared" si="12"/>
        <v>0</v>
      </c>
      <c r="V16" s="1">
        <f t="shared" si="13"/>
        <v>0</v>
      </c>
      <c r="W16" s="1">
        <f t="shared" si="14"/>
        <v>0</v>
      </c>
      <c r="X16" s="1">
        <f t="shared" si="15"/>
        <v>-3.4911325233905879E-3</v>
      </c>
      <c r="Y16" s="202">
        <v>13</v>
      </c>
      <c r="Z16" s="15">
        <v>-17</v>
      </c>
      <c r="AA16" s="202">
        <v>126</v>
      </c>
      <c r="AB16" s="15">
        <v>-64</v>
      </c>
      <c r="AC16" s="202"/>
      <c r="AD16" s="14"/>
      <c r="AE16" s="202"/>
      <c r="AF16" s="22">
        <v>-2</v>
      </c>
      <c r="AG16" s="13"/>
    </row>
    <row r="17" spans="7:33">
      <c r="G17" s="92"/>
      <c r="H17" s="92"/>
      <c r="I17" s="92"/>
      <c r="J17" s="92"/>
      <c r="K17" s="92"/>
      <c r="L17" s="92"/>
      <c r="M17" s="92"/>
      <c r="N17" s="92"/>
      <c r="P17" s="172">
        <v>26</v>
      </c>
      <c r="Q17" s="1">
        <f t="shared" si="8"/>
        <v>0.12284038674908861</v>
      </c>
      <c r="R17" s="1">
        <f t="shared" si="9"/>
        <v>-8.7177048660643533E-2</v>
      </c>
      <c r="S17" s="1">
        <f t="shared" si="10"/>
        <v>0.19399236282697924</v>
      </c>
      <c r="T17" s="1">
        <f t="shared" si="11"/>
        <v>-9.9038206285352551E-2</v>
      </c>
      <c r="U17" s="1">
        <f t="shared" si="12"/>
        <v>0</v>
      </c>
      <c r="V17" s="1">
        <f t="shared" si="13"/>
        <v>-5.7332874670335968E-3</v>
      </c>
      <c r="W17" s="1">
        <f t="shared" si="14"/>
        <v>1.745566261695294E-3</v>
      </c>
      <c r="X17" s="1">
        <f t="shared" si="15"/>
        <v>0</v>
      </c>
      <c r="Y17" s="202">
        <v>31</v>
      </c>
      <c r="Z17" s="15">
        <v>-22</v>
      </c>
      <c r="AA17" s="202">
        <v>190</v>
      </c>
      <c r="AB17" s="15">
        <v>-97</v>
      </c>
      <c r="AC17" s="202"/>
      <c r="AD17" s="14">
        <v>-1</v>
      </c>
      <c r="AE17" s="202">
        <v>1</v>
      </c>
      <c r="AF17" s="22">
        <v>0</v>
      </c>
      <c r="AG17" s="13"/>
    </row>
    <row r="18" spans="7:33">
      <c r="G18" s="92"/>
      <c r="H18" s="92"/>
      <c r="I18" s="92"/>
      <c r="J18" s="92"/>
      <c r="K18" s="92"/>
      <c r="L18" s="92"/>
      <c r="M18" s="92"/>
      <c r="N18" s="92"/>
      <c r="P18" s="172">
        <v>27</v>
      </c>
      <c r="Q18" s="1">
        <f t="shared" si="8"/>
        <v>0.15057853859565701</v>
      </c>
      <c r="R18" s="1">
        <f t="shared" si="9"/>
        <v>-0.15454113171659534</v>
      </c>
      <c r="S18" s="1">
        <f t="shared" si="10"/>
        <v>0.31753486757468707</v>
      </c>
      <c r="T18" s="1">
        <f t="shared" si="11"/>
        <v>-0.1276265544914337</v>
      </c>
      <c r="U18" s="1">
        <f t="shared" si="12"/>
        <v>5.7332874670335968E-3</v>
      </c>
      <c r="V18" s="1">
        <f t="shared" si="13"/>
        <v>-1.1466574934067194E-2</v>
      </c>
      <c r="W18" s="1">
        <f t="shared" si="14"/>
        <v>3.4911325233905879E-3</v>
      </c>
      <c r="X18" s="1">
        <f t="shared" si="15"/>
        <v>-8.7278313084764702E-3</v>
      </c>
      <c r="Y18" s="202">
        <v>38</v>
      </c>
      <c r="Z18" s="15">
        <v>-39</v>
      </c>
      <c r="AA18" s="202">
        <v>311</v>
      </c>
      <c r="AB18" s="15">
        <v>-125</v>
      </c>
      <c r="AC18" s="202">
        <v>1</v>
      </c>
      <c r="AD18" s="15">
        <v>-2</v>
      </c>
      <c r="AE18" s="202">
        <v>2</v>
      </c>
      <c r="AF18" s="23">
        <v>-5</v>
      </c>
      <c r="AG18" s="13"/>
    </row>
    <row r="19" spans="7:33">
      <c r="G19" s="92"/>
      <c r="H19" s="92"/>
      <c r="I19" s="92"/>
      <c r="J19" s="92"/>
      <c r="K19" s="92"/>
      <c r="L19" s="92"/>
      <c r="M19" s="92"/>
      <c r="N19" s="92"/>
      <c r="P19" s="172">
        <v>28</v>
      </c>
      <c r="Q19" s="1">
        <f t="shared" si="8"/>
        <v>0.25756855286099223</v>
      </c>
      <c r="R19" s="1">
        <f t="shared" si="9"/>
        <v>-0.2179426216516088</v>
      </c>
      <c r="S19" s="1">
        <f t="shared" si="10"/>
        <v>0.39104776296175292</v>
      </c>
      <c r="T19" s="1">
        <f t="shared" si="11"/>
        <v>-0.1980764125707051</v>
      </c>
      <c r="U19" s="1">
        <f t="shared" si="12"/>
        <v>0</v>
      </c>
      <c r="V19" s="1">
        <f t="shared" si="13"/>
        <v>-1.1466574934067194E-2</v>
      </c>
      <c r="W19" s="1">
        <f t="shared" si="14"/>
        <v>2.269236140203882E-2</v>
      </c>
      <c r="X19" s="1">
        <f t="shared" si="15"/>
        <v>-2.4437927663734114E-2</v>
      </c>
      <c r="Y19" s="202">
        <v>65</v>
      </c>
      <c r="Z19" s="15">
        <v>-55</v>
      </c>
      <c r="AA19" s="202">
        <v>383</v>
      </c>
      <c r="AB19" s="15">
        <v>-194</v>
      </c>
      <c r="AC19" s="202"/>
      <c r="AD19" s="15">
        <v>-2</v>
      </c>
      <c r="AE19" s="202">
        <v>13</v>
      </c>
      <c r="AF19" s="23">
        <v>-14</v>
      </c>
      <c r="AG19" s="13"/>
    </row>
    <row r="20" spans="7:33">
      <c r="G20" s="92"/>
      <c r="H20" s="92"/>
      <c r="I20" s="92"/>
      <c r="J20" s="92"/>
      <c r="K20" s="92"/>
      <c r="L20" s="92"/>
      <c r="M20" s="92"/>
      <c r="N20" s="92"/>
      <c r="P20" s="172">
        <v>29</v>
      </c>
      <c r="Q20" s="1">
        <f t="shared" si="8"/>
        <v>0.3645585671263275</v>
      </c>
      <c r="R20" s="1">
        <f t="shared" si="9"/>
        <v>-0.25756855286099223</v>
      </c>
      <c r="S20" s="1">
        <f t="shared" si="10"/>
        <v>0.50540115578607747</v>
      </c>
      <c r="T20" s="1">
        <f t="shared" si="11"/>
        <v>-0.27363133282963387</v>
      </c>
      <c r="U20" s="1">
        <f t="shared" si="12"/>
        <v>5.7332874670335968E-3</v>
      </c>
      <c r="V20" s="1">
        <f t="shared" si="13"/>
        <v>-3.4399724802201583E-2</v>
      </c>
      <c r="W20" s="1">
        <f t="shared" si="14"/>
        <v>5.7603686635944701E-2</v>
      </c>
      <c r="X20" s="1">
        <f t="shared" si="15"/>
        <v>-8.2041614299678822E-2</v>
      </c>
      <c r="Y20" s="202">
        <v>92</v>
      </c>
      <c r="Z20" s="15">
        <v>-65</v>
      </c>
      <c r="AA20" s="202">
        <v>495</v>
      </c>
      <c r="AB20" s="15">
        <v>-268</v>
      </c>
      <c r="AC20" s="202">
        <v>1</v>
      </c>
      <c r="AD20" s="15">
        <v>-6</v>
      </c>
      <c r="AE20" s="202">
        <v>33</v>
      </c>
      <c r="AF20" s="23">
        <v>-47</v>
      </c>
      <c r="AG20" s="13"/>
    </row>
    <row r="21" spans="7:33">
      <c r="G21" s="92"/>
      <c r="H21" s="92"/>
      <c r="I21" s="92"/>
      <c r="J21" s="92"/>
      <c r="K21" s="92"/>
      <c r="L21" s="92"/>
      <c r="M21" s="92"/>
      <c r="N21" s="92"/>
      <c r="P21" s="172">
        <v>30</v>
      </c>
      <c r="Q21" s="1">
        <f t="shared" si="8"/>
        <v>0.51513710572198446</v>
      </c>
      <c r="R21" s="1">
        <f t="shared" si="9"/>
        <v>-0.36852116024726578</v>
      </c>
      <c r="S21" s="1">
        <f t="shared" si="10"/>
        <v>0.6575320087398665</v>
      </c>
      <c r="T21" s="1">
        <f t="shared" si="11"/>
        <v>-0.29507259398419472</v>
      </c>
      <c r="U21" s="1">
        <f t="shared" si="12"/>
        <v>8.5999312005503953E-2</v>
      </c>
      <c r="V21" s="1">
        <f t="shared" si="13"/>
        <v>-0.17199862401100791</v>
      </c>
      <c r="W21" s="1">
        <f t="shared" si="14"/>
        <v>0.11695293953358471</v>
      </c>
      <c r="X21" s="1">
        <f t="shared" si="15"/>
        <v>-0.13789973467392824</v>
      </c>
      <c r="Y21" s="202">
        <v>130</v>
      </c>
      <c r="Z21" s="15">
        <v>-93</v>
      </c>
      <c r="AA21" s="202">
        <v>644</v>
      </c>
      <c r="AB21" s="15">
        <v>-289</v>
      </c>
      <c r="AC21" s="202">
        <v>15</v>
      </c>
      <c r="AD21" s="15">
        <v>-30</v>
      </c>
      <c r="AE21" s="202">
        <v>67</v>
      </c>
      <c r="AF21" s="23">
        <v>-79</v>
      </c>
      <c r="AG21" s="13"/>
    </row>
    <row r="22" spans="7:33">
      <c r="G22" s="92"/>
      <c r="H22" s="92"/>
      <c r="I22" s="92"/>
      <c r="J22" s="92"/>
      <c r="K22" s="92"/>
      <c r="L22" s="92"/>
      <c r="M22" s="92"/>
      <c r="N22" s="92"/>
      <c r="P22" s="172">
        <v>31</v>
      </c>
      <c r="Q22" s="1">
        <f t="shared" si="8"/>
        <v>0.5666508162941829</v>
      </c>
      <c r="R22" s="1">
        <f t="shared" si="9"/>
        <v>-0.36852116024726578</v>
      </c>
      <c r="S22" s="1">
        <f t="shared" si="10"/>
        <v>0.81272589900144976</v>
      </c>
      <c r="T22" s="1">
        <f t="shared" si="11"/>
        <v>-0.33897612872924793</v>
      </c>
      <c r="U22" s="1">
        <f t="shared" si="12"/>
        <v>0.12039903680770554</v>
      </c>
      <c r="V22" s="1">
        <f t="shared" si="13"/>
        <v>-0.20066506134617587</v>
      </c>
      <c r="W22" s="1">
        <f t="shared" si="14"/>
        <v>0.17979332495461528</v>
      </c>
      <c r="X22" s="1">
        <f t="shared" si="15"/>
        <v>-0.27056277056277056</v>
      </c>
      <c r="Y22" s="202">
        <v>143</v>
      </c>
      <c r="Z22" s="15">
        <v>-93</v>
      </c>
      <c r="AA22" s="202">
        <v>796</v>
      </c>
      <c r="AB22" s="15">
        <v>-332</v>
      </c>
      <c r="AC22" s="202">
        <v>21</v>
      </c>
      <c r="AD22" s="15">
        <v>-35</v>
      </c>
      <c r="AE22" s="202">
        <v>103</v>
      </c>
      <c r="AF22" s="23">
        <v>-155</v>
      </c>
      <c r="AG22" s="13"/>
    </row>
    <row r="23" spans="7:33">
      <c r="G23" s="92"/>
      <c r="H23" s="92"/>
      <c r="I23" s="92"/>
      <c r="J23" s="92"/>
      <c r="K23" s="92"/>
      <c r="L23" s="92"/>
      <c r="M23" s="92"/>
      <c r="N23" s="92"/>
      <c r="P23" s="172">
        <v>32</v>
      </c>
      <c r="Q23" s="1">
        <f t="shared" si="8"/>
        <v>0.64590267871294971</v>
      </c>
      <c r="R23" s="1">
        <f t="shared" si="9"/>
        <v>-0.44381042954509431</v>
      </c>
      <c r="S23" s="1">
        <f t="shared" si="10"/>
        <v>0.97915092605827936</v>
      </c>
      <c r="T23" s="1">
        <f t="shared" si="11"/>
        <v>-0.39921586244920465</v>
      </c>
      <c r="U23" s="1">
        <f t="shared" si="12"/>
        <v>0.13186561174177272</v>
      </c>
      <c r="V23" s="1">
        <f t="shared" si="13"/>
        <v>-0.32679738562091504</v>
      </c>
      <c r="W23" s="1">
        <f t="shared" si="14"/>
        <v>0.31769305962854349</v>
      </c>
      <c r="X23" s="1">
        <f t="shared" si="15"/>
        <v>-0.40497137271330819</v>
      </c>
      <c r="Y23" s="202">
        <v>163</v>
      </c>
      <c r="Z23" s="15">
        <v>-112</v>
      </c>
      <c r="AA23" s="202">
        <v>959</v>
      </c>
      <c r="AB23" s="15">
        <v>-391</v>
      </c>
      <c r="AC23" s="202">
        <v>23</v>
      </c>
      <c r="AD23" s="15">
        <v>-57</v>
      </c>
      <c r="AE23" s="202">
        <v>182</v>
      </c>
      <c r="AF23" s="23">
        <v>-232</v>
      </c>
      <c r="AG23" s="13"/>
    </row>
    <row r="24" spans="7:33">
      <c r="G24" s="92"/>
      <c r="H24" s="92"/>
      <c r="I24" s="92"/>
      <c r="J24" s="92"/>
      <c r="K24" s="92"/>
      <c r="L24" s="92"/>
      <c r="M24" s="92"/>
      <c r="N24" s="92"/>
      <c r="P24" s="172">
        <v>33</v>
      </c>
      <c r="Q24" s="1">
        <f t="shared" si="8"/>
        <v>0.82818196227611351</v>
      </c>
      <c r="R24" s="1">
        <f t="shared" si="9"/>
        <v>-0.64194008559201143</v>
      </c>
      <c r="S24" s="1">
        <f t="shared" si="10"/>
        <v>1.0465377468297563</v>
      </c>
      <c r="T24" s="1">
        <f t="shared" si="11"/>
        <v>-0.45230850911764109</v>
      </c>
      <c r="U24" s="1">
        <f t="shared" si="12"/>
        <v>0.28666437335167982</v>
      </c>
      <c r="V24" s="1">
        <f t="shared" si="13"/>
        <v>-0.48159614723082217</v>
      </c>
      <c r="W24" s="1">
        <f t="shared" si="14"/>
        <v>0.44511939673229994</v>
      </c>
      <c r="X24" s="1">
        <f t="shared" si="15"/>
        <v>-0.53414327607876</v>
      </c>
      <c r="Y24" s="202">
        <v>209</v>
      </c>
      <c r="Z24" s="15">
        <v>-162</v>
      </c>
      <c r="AA24" s="202">
        <v>1025</v>
      </c>
      <c r="AB24" s="15">
        <v>-443</v>
      </c>
      <c r="AC24" s="202">
        <v>50</v>
      </c>
      <c r="AD24" s="15">
        <v>-84</v>
      </c>
      <c r="AE24" s="202">
        <v>255</v>
      </c>
      <c r="AF24" s="23">
        <v>-306</v>
      </c>
      <c r="AG24" s="13"/>
    </row>
    <row r="25" spans="7:33">
      <c r="G25" s="92"/>
      <c r="H25" s="92"/>
      <c r="I25" s="92"/>
      <c r="J25" s="92"/>
      <c r="K25" s="92"/>
      <c r="L25" s="92"/>
      <c r="M25" s="92"/>
      <c r="N25" s="92"/>
      <c r="P25" s="172">
        <v>34</v>
      </c>
      <c r="Q25" s="1">
        <f t="shared" si="8"/>
        <v>1.0025360595974004</v>
      </c>
      <c r="R25" s="1">
        <f t="shared" si="9"/>
        <v>-0.72911713425265501</v>
      </c>
      <c r="S25" s="1">
        <f t="shared" si="10"/>
        <v>1.2446141594004616</v>
      </c>
      <c r="T25" s="1">
        <f t="shared" si="11"/>
        <v>-0.57993506360907476</v>
      </c>
      <c r="U25" s="1">
        <f t="shared" si="12"/>
        <v>0.34973053548904942</v>
      </c>
      <c r="V25" s="1">
        <f t="shared" si="13"/>
        <v>-0.74532737071436761</v>
      </c>
      <c r="W25" s="1">
        <f t="shared" si="14"/>
        <v>0.48177628822790119</v>
      </c>
      <c r="X25" s="1">
        <f t="shared" si="15"/>
        <v>-0.70869990224828927</v>
      </c>
      <c r="Y25" s="202">
        <v>253</v>
      </c>
      <c r="Z25" s="15">
        <v>-184</v>
      </c>
      <c r="AA25" s="202">
        <v>1219</v>
      </c>
      <c r="AB25" s="15">
        <v>-568</v>
      </c>
      <c r="AC25" s="202">
        <v>61</v>
      </c>
      <c r="AD25" s="15">
        <v>-130</v>
      </c>
      <c r="AE25" s="202">
        <v>276</v>
      </c>
      <c r="AF25" s="23">
        <v>-406</v>
      </c>
      <c r="AG25" s="13"/>
    </row>
    <row r="26" spans="7:33">
      <c r="G26" s="92"/>
      <c r="H26" s="92"/>
      <c r="I26" s="92"/>
      <c r="J26" s="92"/>
      <c r="K26" s="92"/>
      <c r="L26" s="92"/>
      <c r="M26" s="92"/>
      <c r="N26" s="92"/>
      <c r="P26" s="172">
        <v>35</v>
      </c>
      <c r="Q26" s="1">
        <f t="shared" si="8"/>
        <v>1.0580123632905372</v>
      </c>
      <c r="R26" s="1">
        <f t="shared" si="9"/>
        <v>-0.83610714851799006</v>
      </c>
      <c r="S26" s="1">
        <f t="shared" si="10"/>
        <v>1.3793878009434155</v>
      </c>
      <c r="T26" s="1">
        <f t="shared" si="11"/>
        <v>-0.54726266565926773</v>
      </c>
      <c r="U26" s="1">
        <f t="shared" si="12"/>
        <v>0.47012957229675501</v>
      </c>
      <c r="V26" s="1">
        <f t="shared" si="13"/>
        <v>-0.90585941979130835</v>
      </c>
      <c r="W26" s="1">
        <f t="shared" si="14"/>
        <v>0.62142158916352463</v>
      </c>
      <c r="X26" s="1">
        <f t="shared" si="15"/>
        <v>-0.87278313084764703</v>
      </c>
      <c r="Y26" s="202">
        <v>267</v>
      </c>
      <c r="Z26" s="15">
        <v>-211</v>
      </c>
      <c r="AA26" s="202">
        <v>1351</v>
      </c>
      <c r="AB26" s="15">
        <v>-536</v>
      </c>
      <c r="AC26" s="202">
        <v>82</v>
      </c>
      <c r="AD26" s="15">
        <v>-158</v>
      </c>
      <c r="AE26" s="202">
        <v>356</v>
      </c>
      <c r="AF26" s="23">
        <v>-500</v>
      </c>
      <c r="AG26" s="13"/>
    </row>
    <row r="27" spans="7:33">
      <c r="G27" s="92"/>
      <c r="H27" s="92"/>
      <c r="I27" s="92"/>
      <c r="J27" s="92"/>
      <c r="K27" s="92"/>
      <c r="L27" s="92"/>
      <c r="M27" s="92"/>
      <c r="N27" s="92"/>
      <c r="P27" s="172">
        <v>36</v>
      </c>
      <c r="Q27" s="1">
        <f t="shared" si="8"/>
        <v>1.0976382944999208</v>
      </c>
      <c r="R27" s="1">
        <f t="shared" si="9"/>
        <v>-0.87177048660643519</v>
      </c>
      <c r="S27" s="1">
        <f t="shared" si="10"/>
        <v>1.3446733781217457</v>
      </c>
      <c r="T27" s="1">
        <f t="shared" si="11"/>
        <v>-0.56972493924976009</v>
      </c>
      <c r="U27" s="1">
        <f t="shared" si="12"/>
        <v>0.63066162137369575</v>
      </c>
      <c r="V27" s="1">
        <f t="shared" si="13"/>
        <v>-1.0491916064671483</v>
      </c>
      <c r="W27" s="1">
        <f t="shared" si="14"/>
        <v>0.76804915514592931</v>
      </c>
      <c r="X27" s="1">
        <f t="shared" si="15"/>
        <v>-0.86929199832425641</v>
      </c>
      <c r="Y27" s="202">
        <v>277</v>
      </c>
      <c r="Z27" s="15">
        <v>-220</v>
      </c>
      <c r="AA27" s="202">
        <v>1317</v>
      </c>
      <c r="AB27" s="15">
        <v>-558</v>
      </c>
      <c r="AC27" s="202">
        <v>110</v>
      </c>
      <c r="AD27" s="15">
        <v>-183</v>
      </c>
      <c r="AE27" s="202">
        <v>440</v>
      </c>
      <c r="AF27" s="23">
        <v>-498</v>
      </c>
      <c r="AG27" s="13"/>
    </row>
    <row r="28" spans="7:33">
      <c r="G28" s="92"/>
      <c r="H28" s="92"/>
      <c r="I28" s="92"/>
      <c r="J28" s="92"/>
      <c r="K28" s="92"/>
      <c r="L28" s="92"/>
      <c r="M28" s="92"/>
      <c r="N28" s="92"/>
      <c r="P28" s="172">
        <v>37</v>
      </c>
      <c r="Q28" s="1">
        <f t="shared" si="8"/>
        <v>1.2085909018861944</v>
      </c>
      <c r="R28" s="1">
        <f t="shared" si="9"/>
        <v>-0.92328419717863375</v>
      </c>
      <c r="S28" s="1">
        <f t="shared" si="10"/>
        <v>1.5090563803067121</v>
      </c>
      <c r="T28" s="1">
        <f t="shared" si="11"/>
        <v>-0.63609074758530559</v>
      </c>
      <c r="U28" s="1">
        <f t="shared" si="12"/>
        <v>0.68799449604403162</v>
      </c>
      <c r="V28" s="1">
        <f t="shared" si="13"/>
        <v>-1.4218552918243321</v>
      </c>
      <c r="W28" s="1">
        <f t="shared" si="14"/>
        <v>0.87452869710934222</v>
      </c>
      <c r="X28" s="1">
        <f t="shared" si="15"/>
        <v>-1.1031978773914259</v>
      </c>
      <c r="Y28" s="202">
        <v>305</v>
      </c>
      <c r="Z28" s="15">
        <v>-233</v>
      </c>
      <c r="AA28" s="202">
        <v>1478</v>
      </c>
      <c r="AB28" s="15">
        <v>-623</v>
      </c>
      <c r="AC28" s="202">
        <v>120</v>
      </c>
      <c r="AD28" s="15">
        <v>-248</v>
      </c>
      <c r="AE28" s="202">
        <v>501</v>
      </c>
      <c r="AF28" s="23">
        <v>-632</v>
      </c>
      <c r="AG28" s="13"/>
    </row>
    <row r="29" spans="7:33">
      <c r="G29" s="92"/>
      <c r="H29" s="92"/>
      <c r="I29" s="92"/>
      <c r="J29" s="92"/>
      <c r="K29" s="92"/>
      <c r="L29" s="92"/>
      <c r="M29" s="92"/>
      <c r="N29" s="92"/>
      <c r="P29" s="172">
        <v>38</v>
      </c>
      <c r="Q29" s="1">
        <f t="shared" si="8"/>
        <v>1.3155809161515295</v>
      </c>
      <c r="R29" s="1">
        <f t="shared" si="9"/>
        <v>-1.0976382944999208</v>
      </c>
      <c r="S29" s="1">
        <f t="shared" si="10"/>
        <v>1.5825692756937779</v>
      </c>
      <c r="T29" s="1">
        <f t="shared" si="11"/>
        <v>-0.70143554348491965</v>
      </c>
      <c r="U29" s="1">
        <f t="shared" si="12"/>
        <v>0.80839353285173721</v>
      </c>
      <c r="V29" s="1">
        <f t="shared" si="13"/>
        <v>-1.5365210411650039</v>
      </c>
      <c r="W29" s="1">
        <f t="shared" si="14"/>
        <v>1.0351207931853093</v>
      </c>
      <c r="X29" s="1">
        <f t="shared" si="15"/>
        <v>-1.3650328166457197</v>
      </c>
      <c r="Y29" s="202">
        <v>332</v>
      </c>
      <c r="Z29" s="15">
        <v>-277</v>
      </c>
      <c r="AA29" s="202">
        <v>1550</v>
      </c>
      <c r="AB29" s="15">
        <v>-687</v>
      </c>
      <c r="AC29" s="202">
        <v>141</v>
      </c>
      <c r="AD29" s="15">
        <v>-268</v>
      </c>
      <c r="AE29" s="202">
        <v>593</v>
      </c>
      <c r="AF29" s="23">
        <v>-782</v>
      </c>
      <c r="AG29" s="13"/>
    </row>
    <row r="30" spans="7:33">
      <c r="G30" s="92"/>
      <c r="H30" s="92"/>
      <c r="I30" s="92"/>
      <c r="J30" s="92"/>
      <c r="K30" s="92"/>
      <c r="L30" s="92"/>
      <c r="M30" s="92"/>
      <c r="N30" s="92"/>
      <c r="P30" s="172">
        <v>39</v>
      </c>
      <c r="Q30" s="1">
        <f t="shared" si="8"/>
        <v>1.6880646695197337</v>
      </c>
      <c r="R30" s="1">
        <f t="shared" si="9"/>
        <v>-1.1768901569186876</v>
      </c>
      <c r="S30" s="1">
        <f t="shared" si="10"/>
        <v>1.5744011762063261</v>
      </c>
      <c r="T30" s="1">
        <f t="shared" si="11"/>
        <v>-0.71879275489575467</v>
      </c>
      <c r="U30" s="1">
        <f t="shared" si="12"/>
        <v>0.96892558192867795</v>
      </c>
      <c r="V30" s="1">
        <f t="shared" si="13"/>
        <v>-1.6855865153078777</v>
      </c>
      <c r="W30" s="1">
        <f t="shared" si="14"/>
        <v>1.134618070101941</v>
      </c>
      <c r="X30" s="1">
        <f t="shared" si="15"/>
        <v>-1.5902108644044128</v>
      </c>
      <c r="Y30" s="202">
        <v>426</v>
      </c>
      <c r="Z30" s="15">
        <v>-297</v>
      </c>
      <c r="AA30" s="202">
        <v>1542</v>
      </c>
      <c r="AB30" s="15">
        <v>-704</v>
      </c>
      <c r="AC30" s="202">
        <v>169</v>
      </c>
      <c r="AD30" s="15">
        <v>-294</v>
      </c>
      <c r="AE30" s="202">
        <v>650</v>
      </c>
      <c r="AF30" s="23">
        <v>-911</v>
      </c>
      <c r="AG30" s="13"/>
    </row>
    <row r="31" spans="7:33">
      <c r="G31" s="92"/>
      <c r="H31" s="92"/>
      <c r="I31" s="92"/>
      <c r="J31" s="92"/>
      <c r="K31" s="92"/>
      <c r="L31" s="92"/>
      <c r="M31" s="92"/>
      <c r="N31" s="92"/>
      <c r="P31" s="172">
        <v>40</v>
      </c>
      <c r="Q31" s="1">
        <f t="shared" si="8"/>
        <v>1.7356157869709936</v>
      </c>
      <c r="R31" s="1">
        <f t="shared" si="9"/>
        <v>-1.4978601997146932</v>
      </c>
      <c r="S31" s="1">
        <f t="shared" si="10"/>
        <v>1.6959016560821711</v>
      </c>
      <c r="T31" s="1">
        <f t="shared" si="11"/>
        <v>-0.81578893630924432</v>
      </c>
      <c r="U31" s="1">
        <f t="shared" si="12"/>
        <v>0.99185873179681239</v>
      </c>
      <c r="V31" s="1">
        <f t="shared" si="13"/>
        <v>-2.10411650040133</v>
      </c>
      <c r="W31" s="1">
        <f t="shared" si="14"/>
        <v>1.2602988409440024</v>
      </c>
      <c r="X31" s="1">
        <f t="shared" si="15"/>
        <v>-1.7525485267420753</v>
      </c>
      <c r="Y31" s="202">
        <v>438</v>
      </c>
      <c r="Z31" s="15">
        <v>-378</v>
      </c>
      <c r="AA31" s="202">
        <v>1661</v>
      </c>
      <c r="AB31" s="15">
        <v>-799</v>
      </c>
      <c r="AC31" s="202">
        <v>173</v>
      </c>
      <c r="AD31" s="15">
        <v>-367</v>
      </c>
      <c r="AE31" s="202">
        <v>722</v>
      </c>
      <c r="AF31" s="23">
        <v>-1004</v>
      </c>
      <c r="AG31" s="13"/>
    </row>
    <row r="32" spans="7:33">
      <c r="G32" s="92"/>
      <c r="H32" s="92"/>
      <c r="I32" s="92"/>
      <c r="J32" s="92"/>
      <c r="K32" s="92"/>
      <c r="L32" s="92"/>
      <c r="M32" s="92"/>
      <c r="N32" s="92"/>
      <c r="P32" s="172">
        <v>41</v>
      </c>
      <c r="Q32" s="1">
        <f t="shared" si="8"/>
        <v>1.7039150420034872</v>
      </c>
      <c r="R32" s="1">
        <f t="shared" si="9"/>
        <v>-1.5572990965287685</v>
      </c>
      <c r="S32" s="1">
        <f t="shared" si="10"/>
        <v>1.7520573400584019</v>
      </c>
      <c r="T32" s="1">
        <f t="shared" si="11"/>
        <v>-0.87500765759326948</v>
      </c>
      <c r="U32" s="1">
        <f t="shared" si="12"/>
        <v>1.3071895424836601</v>
      </c>
      <c r="V32" s="1">
        <f t="shared" si="13"/>
        <v>-2.0639834881320951</v>
      </c>
      <c r="W32" s="1">
        <f t="shared" si="14"/>
        <v>1.3981985756179305</v>
      </c>
      <c r="X32" s="1">
        <f t="shared" si="15"/>
        <v>-1.83982683982684</v>
      </c>
      <c r="Y32" s="202">
        <v>430</v>
      </c>
      <c r="Z32" s="15">
        <v>-393</v>
      </c>
      <c r="AA32" s="202">
        <v>1716</v>
      </c>
      <c r="AB32" s="15">
        <v>-857</v>
      </c>
      <c r="AC32" s="202">
        <v>228</v>
      </c>
      <c r="AD32" s="15">
        <v>-360</v>
      </c>
      <c r="AE32" s="202">
        <v>801</v>
      </c>
      <c r="AF32" s="23">
        <v>-1054</v>
      </c>
      <c r="AG32" s="13"/>
    </row>
    <row r="33" spans="7:33">
      <c r="G33" s="92"/>
      <c r="H33" s="92"/>
      <c r="I33" s="92"/>
      <c r="J33" s="92"/>
      <c r="K33" s="92"/>
      <c r="L33" s="92"/>
      <c r="M33" s="92"/>
      <c r="N33" s="92"/>
      <c r="P33" s="172">
        <v>42</v>
      </c>
      <c r="Q33" s="1">
        <f t="shared" si="8"/>
        <v>1.9020446980504042</v>
      </c>
      <c r="R33" s="1">
        <f t="shared" si="9"/>
        <v>-1.6880646695197337</v>
      </c>
      <c r="S33" s="1">
        <f t="shared" si="10"/>
        <v>1.689775581466582</v>
      </c>
      <c r="T33" s="1">
        <f t="shared" si="11"/>
        <v>-0.89440689387596739</v>
      </c>
      <c r="U33" s="1">
        <f t="shared" si="12"/>
        <v>1.1695906432748537</v>
      </c>
      <c r="V33" s="1">
        <f t="shared" si="13"/>
        <v>-2.4423804609563122</v>
      </c>
      <c r="W33" s="1">
        <f t="shared" si="14"/>
        <v>1.4837313224409998</v>
      </c>
      <c r="X33" s="1">
        <f t="shared" si="15"/>
        <v>-1.9951822371177212</v>
      </c>
      <c r="Y33" s="202">
        <v>480</v>
      </c>
      <c r="Z33" s="15">
        <v>-426</v>
      </c>
      <c r="AA33" s="202">
        <v>1655</v>
      </c>
      <c r="AB33" s="15">
        <v>-876</v>
      </c>
      <c r="AC33" s="202">
        <v>204</v>
      </c>
      <c r="AD33" s="15">
        <v>-426</v>
      </c>
      <c r="AE33" s="202">
        <v>850</v>
      </c>
      <c r="AF33" s="23">
        <v>-1143</v>
      </c>
      <c r="AG33" s="13"/>
    </row>
    <row r="34" spans="7:33">
      <c r="G34" s="92"/>
      <c r="H34" s="92"/>
      <c r="I34" s="92"/>
      <c r="J34" s="92"/>
      <c r="K34" s="92"/>
      <c r="L34" s="92"/>
      <c r="M34" s="92"/>
      <c r="N34" s="92"/>
      <c r="P34" s="172">
        <v>43</v>
      </c>
      <c r="Q34" s="1">
        <f t="shared" si="8"/>
        <v>1.830718021873514</v>
      </c>
      <c r="R34" s="1">
        <f t="shared" si="9"/>
        <v>-1.6642891107941038</v>
      </c>
      <c r="S34" s="1">
        <f t="shared" si="10"/>
        <v>1.8316963100610568</v>
      </c>
      <c r="T34" s="1">
        <f t="shared" si="11"/>
        <v>-0.98425598823793681</v>
      </c>
      <c r="U34" s="1">
        <f t="shared" si="12"/>
        <v>1.4275885792913656</v>
      </c>
      <c r="V34" s="1">
        <f t="shared" si="13"/>
        <v>-2.3907808737530098</v>
      </c>
      <c r="W34" s="1">
        <f t="shared" si="14"/>
        <v>1.5099148163664291</v>
      </c>
      <c r="X34" s="1">
        <f t="shared" si="15"/>
        <v>-2.0458036587068844</v>
      </c>
      <c r="Y34" s="202">
        <v>462</v>
      </c>
      <c r="Z34" s="15">
        <v>-420</v>
      </c>
      <c r="AA34" s="202">
        <v>1794</v>
      </c>
      <c r="AB34" s="15">
        <v>-964</v>
      </c>
      <c r="AC34" s="202">
        <v>249</v>
      </c>
      <c r="AD34" s="15">
        <v>-417</v>
      </c>
      <c r="AE34" s="202">
        <v>865</v>
      </c>
      <c r="AF34" s="23">
        <v>-1172</v>
      </c>
      <c r="AG34" s="13"/>
    </row>
    <row r="35" spans="7:33">
      <c r="G35" s="92"/>
      <c r="H35" s="92"/>
      <c r="I35" s="92"/>
      <c r="J35" s="92"/>
      <c r="K35" s="92"/>
      <c r="L35" s="92"/>
      <c r="M35" s="92"/>
      <c r="N35" s="92"/>
      <c r="P35" s="172">
        <v>44</v>
      </c>
      <c r="Q35" s="1">
        <f t="shared" si="8"/>
        <v>1.656363924552227</v>
      </c>
      <c r="R35" s="1">
        <f t="shared" si="9"/>
        <v>-1.5771120621334602</v>
      </c>
      <c r="S35" s="1">
        <f t="shared" si="10"/>
        <v>1.8449694717281657</v>
      </c>
      <c r="T35" s="1">
        <f t="shared" si="11"/>
        <v>-0.90053296849155628</v>
      </c>
      <c r="U35" s="1">
        <f t="shared" si="12"/>
        <v>1.4218552918243321</v>
      </c>
      <c r="V35" s="1">
        <f t="shared" si="13"/>
        <v>-2.4939800481596146</v>
      </c>
      <c r="W35" s="1">
        <f t="shared" si="14"/>
        <v>1.4243820695433598</v>
      </c>
      <c r="X35" s="1">
        <f t="shared" si="15"/>
        <v>-2.084206116464181</v>
      </c>
      <c r="Y35" s="202">
        <v>418</v>
      </c>
      <c r="Z35" s="15">
        <v>-398</v>
      </c>
      <c r="AA35" s="202">
        <v>1807</v>
      </c>
      <c r="AB35" s="15">
        <v>-882</v>
      </c>
      <c r="AC35" s="202">
        <v>248</v>
      </c>
      <c r="AD35" s="15">
        <v>-435</v>
      </c>
      <c r="AE35" s="202">
        <v>816</v>
      </c>
      <c r="AF35" s="23">
        <v>-1194</v>
      </c>
      <c r="AG35" s="13"/>
    </row>
    <row r="36" spans="7:33">
      <c r="G36" s="92"/>
      <c r="H36" s="92"/>
      <c r="I36" s="92"/>
      <c r="J36" s="92"/>
      <c r="K36" s="92"/>
      <c r="L36" s="92"/>
      <c r="M36" s="92"/>
      <c r="N36" s="92"/>
      <c r="P36" s="172">
        <v>45</v>
      </c>
      <c r="Q36" s="1">
        <f t="shared" si="8"/>
        <v>1.6959898557616104</v>
      </c>
      <c r="R36" s="1">
        <f t="shared" si="9"/>
        <v>-1.5374861309240766</v>
      </c>
      <c r="S36" s="1">
        <f t="shared" si="10"/>
        <v>1.9511547650650385</v>
      </c>
      <c r="T36" s="1">
        <f t="shared" si="11"/>
        <v>-0.9393314410569521</v>
      </c>
      <c r="U36" s="1">
        <f t="shared" si="12"/>
        <v>1.3587891296869625</v>
      </c>
      <c r="V36" s="1">
        <f t="shared" si="13"/>
        <v>-2.2990482742804725</v>
      </c>
      <c r="W36" s="1">
        <f t="shared" si="14"/>
        <v>1.4226365032816646</v>
      </c>
      <c r="X36" s="1">
        <f t="shared" si="15"/>
        <v>-2.0056556346878929</v>
      </c>
      <c r="Y36" s="202">
        <v>428</v>
      </c>
      <c r="Z36" s="15">
        <v>-388</v>
      </c>
      <c r="AA36" s="202">
        <v>1911</v>
      </c>
      <c r="AB36" s="15">
        <v>-920</v>
      </c>
      <c r="AC36" s="202">
        <v>237</v>
      </c>
      <c r="AD36" s="15">
        <v>-401</v>
      </c>
      <c r="AE36" s="202">
        <v>815</v>
      </c>
      <c r="AF36" s="23">
        <v>-1149</v>
      </c>
      <c r="AG36" s="13"/>
    </row>
    <row r="37" spans="7:33">
      <c r="G37" s="92"/>
      <c r="H37" s="92"/>
      <c r="I37" s="92"/>
      <c r="J37" s="92"/>
      <c r="K37" s="92"/>
      <c r="L37" s="92"/>
      <c r="M37" s="92"/>
      <c r="N37" s="92"/>
      <c r="P37" s="172">
        <v>46</v>
      </c>
      <c r="Q37" s="1">
        <f t="shared" si="8"/>
        <v>1.7078776351244254</v>
      </c>
      <c r="R37" s="1">
        <f t="shared" si="9"/>
        <v>-1.5216357584403233</v>
      </c>
      <c r="S37" s="1">
        <f t="shared" si="10"/>
        <v>2.2176390108431523</v>
      </c>
      <c r="T37" s="1">
        <f t="shared" si="11"/>
        <v>-1.0730840701639746</v>
      </c>
      <c r="U37" s="1">
        <f t="shared" si="12"/>
        <v>1.3989221419561977</v>
      </c>
      <c r="V37" s="1">
        <f t="shared" si="13"/>
        <v>-2.4079807361541108</v>
      </c>
      <c r="W37" s="1">
        <f t="shared" si="14"/>
        <v>1.4051808406647115</v>
      </c>
      <c r="X37" s="1">
        <f t="shared" si="15"/>
        <v>-2.0458036587068844</v>
      </c>
      <c r="Y37" s="202">
        <v>431</v>
      </c>
      <c r="Z37" s="15">
        <v>-384</v>
      </c>
      <c r="AA37" s="202">
        <v>2172</v>
      </c>
      <c r="AB37" s="15">
        <v>-1051</v>
      </c>
      <c r="AC37" s="202">
        <v>244</v>
      </c>
      <c r="AD37" s="15">
        <v>-420</v>
      </c>
      <c r="AE37" s="202">
        <v>805</v>
      </c>
      <c r="AF37" s="23">
        <v>-1172</v>
      </c>
      <c r="AG37" s="13"/>
    </row>
    <row r="38" spans="7:33">
      <c r="G38" s="92"/>
      <c r="H38" s="92"/>
      <c r="I38" s="92"/>
      <c r="J38" s="92"/>
      <c r="K38" s="92"/>
      <c r="L38" s="92"/>
      <c r="M38" s="92"/>
      <c r="N38" s="92"/>
      <c r="P38" s="172">
        <v>47</v>
      </c>
      <c r="Q38" s="1">
        <f t="shared" si="8"/>
        <v>1.9852591535901094</v>
      </c>
      <c r="R38" s="1">
        <f t="shared" si="9"/>
        <v>-1.7276906007291173</v>
      </c>
      <c r="S38" s="1">
        <f t="shared" si="10"/>
        <v>2.4647240203385676</v>
      </c>
      <c r="T38" s="1">
        <f t="shared" si="11"/>
        <v>-1.256866308631639</v>
      </c>
      <c r="U38" s="1">
        <f t="shared" si="12"/>
        <v>1.605320490769407</v>
      </c>
      <c r="V38" s="1">
        <f t="shared" si="13"/>
        <v>-2.3907808737530098</v>
      </c>
      <c r="W38" s="1">
        <f t="shared" si="14"/>
        <v>1.4086719731881021</v>
      </c>
      <c r="X38" s="1">
        <f t="shared" si="15"/>
        <v>-1.9794721407624634</v>
      </c>
      <c r="Y38" s="202">
        <v>501</v>
      </c>
      <c r="Z38" s="15">
        <v>-436</v>
      </c>
      <c r="AA38" s="202">
        <v>2414</v>
      </c>
      <c r="AB38" s="15">
        <v>-1231</v>
      </c>
      <c r="AC38" s="202">
        <v>280</v>
      </c>
      <c r="AD38" s="15">
        <v>-417</v>
      </c>
      <c r="AE38" s="202">
        <v>807</v>
      </c>
      <c r="AF38" s="23">
        <v>-1134</v>
      </c>
      <c r="AG38" s="13"/>
    </row>
    <row r="39" spans="7:33">
      <c r="G39" s="92"/>
      <c r="H39" s="92"/>
      <c r="I39" s="92"/>
      <c r="J39" s="92"/>
      <c r="K39" s="92"/>
      <c r="L39" s="92"/>
      <c r="M39" s="92"/>
      <c r="N39" s="92"/>
      <c r="P39" s="172">
        <v>48</v>
      </c>
      <c r="Q39" s="1">
        <f t="shared" si="8"/>
        <v>1.8426058012363289</v>
      </c>
      <c r="R39" s="1">
        <f t="shared" si="9"/>
        <v>-1.6088128071009666</v>
      </c>
      <c r="S39" s="1">
        <f t="shared" si="10"/>
        <v>2.7383553531682017</v>
      </c>
      <c r="T39" s="1">
        <f t="shared" si="11"/>
        <v>-1.2660554205550223</v>
      </c>
      <c r="U39" s="1">
        <f t="shared" si="12"/>
        <v>1.4734548790276345</v>
      </c>
      <c r="V39" s="1">
        <f t="shared" si="13"/>
        <v>-2.4366471734892787</v>
      </c>
      <c r="W39" s="1">
        <f t="shared" si="14"/>
        <v>1.57275520178746</v>
      </c>
      <c r="X39" s="1">
        <f t="shared" si="15"/>
        <v>-2.1348275380533446</v>
      </c>
      <c r="Y39" s="202">
        <v>465</v>
      </c>
      <c r="Z39" s="15">
        <v>-406</v>
      </c>
      <c r="AA39" s="202">
        <v>2682</v>
      </c>
      <c r="AB39" s="15">
        <v>-1240</v>
      </c>
      <c r="AC39" s="202">
        <v>257</v>
      </c>
      <c r="AD39" s="15">
        <v>-425</v>
      </c>
      <c r="AE39" s="202">
        <v>901</v>
      </c>
      <c r="AF39" s="23">
        <v>-1223</v>
      </c>
      <c r="AG39" s="13"/>
    </row>
    <row r="40" spans="7:33">
      <c r="G40" s="92"/>
      <c r="H40" s="92"/>
      <c r="I40" s="92"/>
      <c r="J40" s="92"/>
      <c r="K40" s="92"/>
      <c r="L40" s="92"/>
      <c r="M40" s="92"/>
      <c r="N40" s="92"/>
      <c r="P40" s="172">
        <v>49</v>
      </c>
      <c r="Q40" s="1">
        <f t="shared" si="8"/>
        <v>2.1596132509113963</v>
      </c>
      <c r="R40" s="1">
        <f t="shared" si="9"/>
        <v>-1.7118402282453637</v>
      </c>
      <c r="S40" s="1">
        <f t="shared" si="10"/>
        <v>3.0160707357415615</v>
      </c>
      <c r="T40" s="1">
        <f t="shared" si="11"/>
        <v>-1.3793878009434155</v>
      </c>
      <c r="U40" s="1">
        <f t="shared" si="12"/>
        <v>1.3702557046210297</v>
      </c>
      <c r="V40" s="1">
        <f t="shared" si="13"/>
        <v>-2.4251805985552117</v>
      </c>
      <c r="W40" s="1">
        <f t="shared" si="14"/>
        <v>1.5902108644044128</v>
      </c>
      <c r="X40" s="1">
        <f t="shared" si="15"/>
        <v>-2.1714844295489457</v>
      </c>
      <c r="Y40" s="202">
        <v>545</v>
      </c>
      <c r="Z40" s="15">
        <v>-432</v>
      </c>
      <c r="AA40" s="202">
        <v>2954</v>
      </c>
      <c r="AB40" s="15">
        <v>-1351</v>
      </c>
      <c r="AC40" s="202">
        <v>239</v>
      </c>
      <c r="AD40" s="15">
        <v>-423</v>
      </c>
      <c r="AE40" s="202">
        <v>911</v>
      </c>
      <c r="AF40" s="23">
        <v>-1244</v>
      </c>
      <c r="AG40" s="13"/>
    </row>
    <row r="41" spans="7:33">
      <c r="G41" s="92"/>
      <c r="H41" s="92"/>
      <c r="I41" s="92"/>
      <c r="J41" s="92"/>
      <c r="K41" s="92"/>
      <c r="L41" s="92"/>
      <c r="M41" s="92"/>
      <c r="N41" s="92"/>
      <c r="P41" s="172">
        <v>50</v>
      </c>
      <c r="Q41" s="1">
        <f t="shared" si="8"/>
        <v>2.1516880646695196</v>
      </c>
      <c r="R41" s="1">
        <f t="shared" si="9"/>
        <v>-1.783166904422254</v>
      </c>
      <c r="S41" s="1">
        <f t="shared" si="10"/>
        <v>2.947662902534153</v>
      </c>
      <c r="T41" s="1">
        <f t="shared" si="11"/>
        <v>-1.2987278185048294</v>
      </c>
      <c r="U41" s="1">
        <f t="shared" si="12"/>
        <v>1.5307877536979704</v>
      </c>
      <c r="V41" s="1">
        <f t="shared" si="13"/>
        <v>-2.2703818369453046</v>
      </c>
      <c r="W41" s="1">
        <f t="shared" si="14"/>
        <v>1.6652702136573105</v>
      </c>
      <c r="X41" s="1">
        <f t="shared" si="15"/>
        <v>-2.2657450076804917</v>
      </c>
      <c r="Y41" s="202">
        <v>543</v>
      </c>
      <c r="Z41" s="15">
        <v>-450</v>
      </c>
      <c r="AA41" s="202">
        <v>2887</v>
      </c>
      <c r="AB41" s="15">
        <v>-1272</v>
      </c>
      <c r="AC41" s="202">
        <v>267</v>
      </c>
      <c r="AD41" s="15">
        <v>-396</v>
      </c>
      <c r="AE41" s="202">
        <v>954</v>
      </c>
      <c r="AF41" s="23">
        <v>-1298</v>
      </c>
      <c r="AG41" s="13"/>
    </row>
    <row r="42" spans="7:33">
      <c r="G42" s="92"/>
      <c r="H42" s="92"/>
      <c r="I42" s="92"/>
      <c r="J42" s="92"/>
      <c r="K42" s="92"/>
      <c r="L42" s="92"/>
      <c r="M42" s="92"/>
      <c r="N42" s="92"/>
      <c r="P42" s="172">
        <v>51</v>
      </c>
      <c r="Q42" s="1">
        <f t="shared" si="8"/>
        <v>1.9258202567760341</v>
      </c>
      <c r="R42" s="1">
        <f t="shared" si="9"/>
        <v>-1.8227928356316374</v>
      </c>
      <c r="S42" s="1">
        <f t="shared" si="10"/>
        <v>2.947662902534153</v>
      </c>
      <c r="T42" s="1">
        <f t="shared" si="11"/>
        <v>-1.2374670723489412</v>
      </c>
      <c r="U42" s="1">
        <f t="shared" si="12"/>
        <v>1.1581240683407867</v>
      </c>
      <c r="V42" s="1">
        <f t="shared" si="13"/>
        <v>-2.0697167755991286</v>
      </c>
      <c r="W42" s="1">
        <f t="shared" si="14"/>
        <v>1.5518084066471163</v>
      </c>
      <c r="X42" s="1">
        <f t="shared" si="15"/>
        <v>-2.190685658427594</v>
      </c>
      <c r="Y42" s="202">
        <v>486</v>
      </c>
      <c r="Z42" s="15">
        <v>-460</v>
      </c>
      <c r="AA42" s="202">
        <v>2887</v>
      </c>
      <c r="AB42" s="15">
        <v>-1212</v>
      </c>
      <c r="AC42" s="202">
        <v>202</v>
      </c>
      <c r="AD42" s="15">
        <v>-361</v>
      </c>
      <c r="AE42" s="202">
        <v>889</v>
      </c>
      <c r="AF42" s="23">
        <v>-1255</v>
      </c>
      <c r="AG42" s="13"/>
    </row>
    <row r="43" spans="7:33">
      <c r="G43" s="92"/>
      <c r="H43" s="92"/>
      <c r="I43" s="92"/>
      <c r="J43" s="92"/>
      <c r="K43" s="92"/>
      <c r="L43" s="92"/>
      <c r="M43" s="92"/>
      <c r="N43" s="92"/>
      <c r="P43" s="172">
        <v>52</v>
      </c>
      <c r="Q43" s="1">
        <f t="shared" si="8"/>
        <v>2.0684736091298146</v>
      </c>
      <c r="R43" s="1">
        <f t="shared" si="9"/>
        <v>-1.8069424631478839</v>
      </c>
      <c r="S43" s="1">
        <f t="shared" si="10"/>
        <v>2.8670029200955667</v>
      </c>
      <c r="T43" s="1">
        <f t="shared" si="11"/>
        <v>-1.2017316370913398</v>
      </c>
      <c r="U43" s="1">
        <f t="shared" si="12"/>
        <v>1.3071895424836601</v>
      </c>
      <c r="V43" s="1">
        <f t="shared" si="13"/>
        <v>-2.081183350533196</v>
      </c>
      <c r="W43" s="1">
        <f t="shared" si="14"/>
        <v>1.4104175394497975</v>
      </c>
      <c r="X43" s="1">
        <f t="shared" si="15"/>
        <v>-2.3233486943164365</v>
      </c>
      <c r="Y43" s="202">
        <v>522</v>
      </c>
      <c r="Z43" s="15">
        <v>-456</v>
      </c>
      <c r="AA43" s="202">
        <v>2808</v>
      </c>
      <c r="AB43" s="15">
        <v>-1177</v>
      </c>
      <c r="AC43" s="202">
        <v>228</v>
      </c>
      <c r="AD43" s="15">
        <v>-363</v>
      </c>
      <c r="AE43" s="202">
        <v>808</v>
      </c>
      <c r="AF43" s="23">
        <v>-1331</v>
      </c>
      <c r="AG43" s="13"/>
    </row>
    <row r="44" spans="7:33">
      <c r="G44" s="92"/>
      <c r="H44" s="92"/>
      <c r="I44" s="92"/>
      <c r="J44" s="92"/>
      <c r="K44" s="92"/>
      <c r="L44" s="92"/>
      <c r="M44" s="92"/>
      <c r="N44" s="92"/>
      <c r="P44" s="172">
        <v>53</v>
      </c>
      <c r="Q44" s="1">
        <f t="shared" si="8"/>
        <v>1.909969884292281</v>
      </c>
      <c r="R44" s="1">
        <f t="shared" si="9"/>
        <v>-1.8782691393247741</v>
      </c>
      <c r="S44" s="1">
        <f t="shared" si="10"/>
        <v>2.7291662412448185</v>
      </c>
      <c r="T44" s="1">
        <f t="shared" si="11"/>
        <v>-1.1200506422168222</v>
      </c>
      <c r="U44" s="1">
        <f t="shared" si="12"/>
        <v>1.2498566678133241</v>
      </c>
      <c r="V44" s="1">
        <f t="shared" si="13"/>
        <v>-2.2015823873409013</v>
      </c>
      <c r="W44" s="1">
        <f t="shared" si="14"/>
        <v>1.485476888702695</v>
      </c>
      <c r="X44" s="1">
        <f t="shared" si="15"/>
        <v>-2.3111297304845695</v>
      </c>
      <c r="Y44" s="202">
        <v>482</v>
      </c>
      <c r="Z44" s="15">
        <v>-474</v>
      </c>
      <c r="AA44" s="202">
        <v>2673</v>
      </c>
      <c r="AB44" s="15">
        <v>-1097</v>
      </c>
      <c r="AC44" s="202">
        <v>218</v>
      </c>
      <c r="AD44" s="15">
        <v>-384</v>
      </c>
      <c r="AE44" s="202">
        <v>851</v>
      </c>
      <c r="AF44" s="23">
        <v>-1324</v>
      </c>
      <c r="AG44" s="13"/>
    </row>
    <row r="45" spans="7:33">
      <c r="G45" s="92"/>
      <c r="H45" s="92"/>
      <c r="I45" s="92"/>
      <c r="J45" s="92"/>
      <c r="K45" s="92"/>
      <c r="L45" s="92"/>
      <c r="M45" s="92"/>
      <c r="N45" s="92"/>
      <c r="P45" s="172">
        <v>54</v>
      </c>
      <c r="Q45" s="1">
        <f t="shared" si="8"/>
        <v>1.9931843398319862</v>
      </c>
      <c r="R45" s="1">
        <f t="shared" si="9"/>
        <v>-1.8227928356316374</v>
      </c>
      <c r="S45" s="1">
        <f t="shared" si="10"/>
        <v>2.7056829552183945</v>
      </c>
      <c r="T45" s="1">
        <f t="shared" si="11"/>
        <v>-1.1282187417042739</v>
      </c>
      <c r="U45" s="1">
        <f t="shared" si="12"/>
        <v>1.2899896800825592</v>
      </c>
      <c r="V45" s="1">
        <f t="shared" si="13"/>
        <v>-2.0926499254672626</v>
      </c>
      <c r="W45" s="1">
        <f t="shared" si="14"/>
        <v>1.4383465996369222</v>
      </c>
      <c r="X45" s="1">
        <f t="shared" si="15"/>
        <v>-2.4595028627286695</v>
      </c>
      <c r="Y45" s="202">
        <v>503</v>
      </c>
      <c r="Z45" s="15">
        <v>-460</v>
      </c>
      <c r="AA45" s="202">
        <v>2650</v>
      </c>
      <c r="AB45" s="15">
        <v>-1105</v>
      </c>
      <c r="AC45" s="202">
        <v>225</v>
      </c>
      <c r="AD45" s="15">
        <v>-365</v>
      </c>
      <c r="AE45" s="202">
        <v>824</v>
      </c>
      <c r="AF45" s="23">
        <v>-1409</v>
      </c>
      <c r="AG45" s="13"/>
    </row>
    <row r="46" spans="7:33">
      <c r="G46" s="92"/>
      <c r="H46" s="92"/>
      <c r="I46" s="92"/>
      <c r="J46" s="92"/>
      <c r="K46" s="92"/>
      <c r="L46" s="92"/>
      <c r="M46" s="92"/>
      <c r="N46" s="92"/>
      <c r="P46" s="172">
        <v>55</v>
      </c>
      <c r="Q46" s="1">
        <f t="shared" si="8"/>
        <v>1.9535584086226028</v>
      </c>
      <c r="R46" s="1">
        <f t="shared" si="9"/>
        <v>-1.6127754002219052</v>
      </c>
      <c r="S46" s="1">
        <f t="shared" si="10"/>
        <v>2.6862837189356963</v>
      </c>
      <c r="T46" s="1">
        <f t="shared" si="11"/>
        <v>-1.0506217965734821</v>
      </c>
      <c r="U46" s="1">
        <f t="shared" si="12"/>
        <v>1.1925237931429882</v>
      </c>
      <c r="V46" s="1">
        <f t="shared" si="13"/>
        <v>-1.9321178763903224</v>
      </c>
      <c r="W46" s="1">
        <f t="shared" si="14"/>
        <v>1.5500628403854211</v>
      </c>
      <c r="X46" s="1">
        <f t="shared" si="15"/>
        <v>-2.3896802122608576</v>
      </c>
      <c r="Y46" s="202">
        <v>493</v>
      </c>
      <c r="Z46" s="15">
        <v>-407</v>
      </c>
      <c r="AA46" s="202">
        <v>2631</v>
      </c>
      <c r="AB46" s="15">
        <v>-1029</v>
      </c>
      <c r="AC46" s="202">
        <v>208</v>
      </c>
      <c r="AD46" s="15">
        <v>-337</v>
      </c>
      <c r="AE46" s="202">
        <v>888</v>
      </c>
      <c r="AF46" s="23">
        <v>-1369</v>
      </c>
      <c r="AG46" s="13"/>
    </row>
    <row r="47" spans="7:33">
      <c r="G47" s="92"/>
      <c r="H47" s="92"/>
      <c r="I47" s="92"/>
      <c r="J47" s="92"/>
      <c r="K47" s="92"/>
      <c r="L47" s="92"/>
      <c r="M47" s="92"/>
      <c r="N47" s="92"/>
      <c r="P47" s="172">
        <v>56</v>
      </c>
      <c r="Q47" s="1">
        <f t="shared" si="8"/>
        <v>1.8941195118085274</v>
      </c>
      <c r="R47" s="1">
        <f t="shared" si="9"/>
        <v>-1.4463464891424949</v>
      </c>
      <c r="S47" s="1">
        <f t="shared" si="10"/>
        <v>2.5923505748300015</v>
      </c>
      <c r="T47" s="1">
        <f t="shared" si="11"/>
        <v>-0.97404586387862202</v>
      </c>
      <c r="U47" s="1">
        <f t="shared" si="12"/>
        <v>1.2154569430111226</v>
      </c>
      <c r="V47" s="1">
        <f t="shared" si="13"/>
        <v>-1.8977181515881205</v>
      </c>
      <c r="W47" s="1">
        <f t="shared" si="14"/>
        <v>1.419145370758274</v>
      </c>
      <c r="X47" s="1">
        <f t="shared" si="15"/>
        <v>-2.3128752967462645</v>
      </c>
      <c r="Y47" s="202">
        <v>478</v>
      </c>
      <c r="Z47" s="15">
        <v>-365</v>
      </c>
      <c r="AA47" s="202">
        <v>2539</v>
      </c>
      <c r="AB47" s="15">
        <v>-954</v>
      </c>
      <c r="AC47" s="202">
        <v>212</v>
      </c>
      <c r="AD47" s="15">
        <v>-331</v>
      </c>
      <c r="AE47" s="202">
        <v>813</v>
      </c>
      <c r="AF47" s="23">
        <v>-1325</v>
      </c>
      <c r="AG47" s="13"/>
    </row>
    <row r="48" spans="7:33">
      <c r="G48" s="92"/>
      <c r="H48" s="92"/>
      <c r="I48" s="92"/>
      <c r="J48" s="92"/>
      <c r="K48" s="92"/>
      <c r="L48" s="92"/>
      <c r="M48" s="92"/>
      <c r="N48" s="92"/>
      <c r="P48" s="172">
        <v>57</v>
      </c>
      <c r="Q48" s="1">
        <f t="shared" si="8"/>
        <v>1.909969884292281</v>
      </c>
      <c r="R48" s="1">
        <f t="shared" si="9"/>
        <v>-1.620700586463782</v>
      </c>
      <c r="S48" s="1">
        <f t="shared" si="10"/>
        <v>2.5219007167507304</v>
      </c>
      <c r="T48" s="1">
        <f t="shared" si="11"/>
        <v>-0.99038206285352559</v>
      </c>
      <c r="U48" s="1">
        <f t="shared" si="12"/>
        <v>1.0835913312693499</v>
      </c>
      <c r="V48" s="1">
        <f t="shared" si="13"/>
        <v>-1.8919848641210868</v>
      </c>
      <c r="W48" s="1">
        <f t="shared" si="14"/>
        <v>1.1642926965507612</v>
      </c>
      <c r="X48" s="1">
        <f t="shared" si="15"/>
        <v>-2.1941767909509844</v>
      </c>
      <c r="Y48" s="202">
        <v>482</v>
      </c>
      <c r="Z48" s="15">
        <v>-409</v>
      </c>
      <c r="AA48" s="202">
        <v>2470</v>
      </c>
      <c r="AB48" s="15">
        <v>-970</v>
      </c>
      <c r="AC48" s="202">
        <v>189</v>
      </c>
      <c r="AD48" s="15">
        <v>-330</v>
      </c>
      <c r="AE48" s="202">
        <v>667</v>
      </c>
      <c r="AF48" s="23">
        <v>-1257</v>
      </c>
      <c r="AG48" s="13"/>
    </row>
    <row r="49" spans="7:33">
      <c r="G49" s="92"/>
      <c r="H49" s="92"/>
      <c r="I49" s="92"/>
      <c r="J49" s="92"/>
      <c r="K49" s="92"/>
      <c r="L49" s="92"/>
      <c r="M49" s="92"/>
      <c r="N49" s="92"/>
      <c r="P49" s="172">
        <v>58</v>
      </c>
      <c r="Q49" s="1">
        <f t="shared" si="8"/>
        <v>1.6008876208590903</v>
      </c>
      <c r="R49" s="1">
        <f t="shared" si="9"/>
        <v>-1.216516088128071</v>
      </c>
      <c r="S49" s="1">
        <f t="shared" si="10"/>
        <v>2.4637030079026361</v>
      </c>
      <c r="T49" s="1">
        <f t="shared" si="11"/>
        <v>-0.9311633415695002</v>
      </c>
      <c r="U49" s="1">
        <f t="shared" si="12"/>
        <v>1.1294576310056186</v>
      </c>
      <c r="V49" s="1">
        <f t="shared" si="13"/>
        <v>-1.7429193899782136</v>
      </c>
      <c r="W49" s="1">
        <f t="shared" si="14"/>
        <v>1.0962156123446447</v>
      </c>
      <c r="X49" s="1">
        <f t="shared" si="15"/>
        <v>-1.9567797793604247</v>
      </c>
      <c r="Y49" s="202">
        <v>404</v>
      </c>
      <c r="Z49" s="15">
        <v>-307</v>
      </c>
      <c r="AA49" s="202">
        <v>2413</v>
      </c>
      <c r="AB49" s="15">
        <v>-912</v>
      </c>
      <c r="AC49" s="202">
        <v>197</v>
      </c>
      <c r="AD49" s="15">
        <v>-304</v>
      </c>
      <c r="AE49" s="202">
        <v>628</v>
      </c>
      <c r="AF49" s="23">
        <v>-1121</v>
      </c>
      <c r="AG49" s="13"/>
    </row>
    <row r="50" spans="7:33">
      <c r="P50" s="172">
        <v>59</v>
      </c>
      <c r="Q50" s="1">
        <f t="shared" si="8"/>
        <v>1.8069424631478839</v>
      </c>
      <c r="R50" s="1">
        <f t="shared" si="9"/>
        <v>-1.493897606593755</v>
      </c>
      <c r="S50" s="1">
        <f t="shared" si="10"/>
        <v>2.4637030079026361</v>
      </c>
      <c r="T50" s="1">
        <f t="shared" si="11"/>
        <v>-0.87704968246513237</v>
      </c>
      <c r="U50" s="1">
        <f t="shared" si="12"/>
        <v>1.1581240683407867</v>
      </c>
      <c r="V50" s="1">
        <f t="shared" si="13"/>
        <v>-1.9722508886595573</v>
      </c>
      <c r="W50" s="1">
        <f t="shared" si="14"/>
        <v>1.0543220220639575</v>
      </c>
      <c r="X50" s="1">
        <f t="shared" si="15"/>
        <v>-2.002164502164502</v>
      </c>
      <c r="Y50" s="202">
        <v>456</v>
      </c>
      <c r="Z50" s="15">
        <v>-377</v>
      </c>
      <c r="AA50" s="202">
        <v>2413</v>
      </c>
      <c r="AB50" s="15">
        <v>-859</v>
      </c>
      <c r="AC50" s="202">
        <v>202</v>
      </c>
      <c r="AD50" s="15">
        <v>-344</v>
      </c>
      <c r="AE50" s="202">
        <v>604</v>
      </c>
      <c r="AF50" s="23">
        <v>-1147</v>
      </c>
      <c r="AG50" s="13"/>
    </row>
    <row r="51" spans="7:33">
      <c r="P51" s="172">
        <v>60</v>
      </c>
      <c r="Q51" s="1">
        <f t="shared" si="8"/>
        <v>1.5335235378031382</v>
      </c>
      <c r="R51" s="1">
        <f t="shared" si="9"/>
        <v>-1.2957679505468378</v>
      </c>
      <c r="S51" s="1">
        <f t="shared" si="10"/>
        <v>2.2329541973821239</v>
      </c>
      <c r="T51" s="1">
        <f t="shared" si="11"/>
        <v>-0.80455779951399808</v>
      </c>
      <c r="U51" s="1">
        <f t="shared" si="12"/>
        <v>1.0262584565990138</v>
      </c>
      <c r="V51" s="1">
        <f t="shared" si="13"/>
        <v>-1.9149180139892215</v>
      </c>
      <c r="W51" s="1">
        <f t="shared" si="14"/>
        <v>0.8937299259879905</v>
      </c>
      <c r="X51" s="1">
        <f t="shared" si="15"/>
        <v>-1.8520458036587071</v>
      </c>
      <c r="Y51" s="202">
        <v>387</v>
      </c>
      <c r="Z51" s="15">
        <v>-327</v>
      </c>
      <c r="AA51" s="202">
        <v>2187</v>
      </c>
      <c r="AB51" s="15">
        <v>-788</v>
      </c>
      <c r="AC51" s="202">
        <v>179</v>
      </c>
      <c r="AD51" s="15">
        <v>-334</v>
      </c>
      <c r="AE51" s="202">
        <v>512</v>
      </c>
      <c r="AF51" s="23">
        <v>-1061</v>
      </c>
      <c r="AG51" s="13"/>
    </row>
    <row r="52" spans="7:33">
      <c r="P52" s="172">
        <v>61</v>
      </c>
      <c r="Q52" s="1">
        <f t="shared" si="8"/>
        <v>1.3987953716912349</v>
      </c>
      <c r="R52" s="1">
        <f t="shared" si="9"/>
        <v>-1.1610397844349343</v>
      </c>
      <c r="S52" s="1">
        <f t="shared" si="10"/>
        <v>2.0430458842988708</v>
      </c>
      <c r="T52" s="1">
        <f t="shared" si="11"/>
        <v>-0.72287680463948045</v>
      </c>
      <c r="U52" s="1">
        <f t="shared" si="12"/>
        <v>1.1638573558078202</v>
      </c>
      <c r="V52" s="1">
        <f t="shared" si="13"/>
        <v>-2.0181171883958262</v>
      </c>
      <c r="W52" s="1">
        <f t="shared" si="14"/>
        <v>0.80121491411813994</v>
      </c>
      <c r="X52" s="1">
        <f t="shared" si="15"/>
        <v>-1.8799748638458316</v>
      </c>
      <c r="Y52" s="202">
        <v>353</v>
      </c>
      <c r="Z52" s="15">
        <v>-293</v>
      </c>
      <c r="AA52" s="202">
        <v>2001</v>
      </c>
      <c r="AB52" s="15">
        <v>-708</v>
      </c>
      <c r="AC52" s="202">
        <v>203</v>
      </c>
      <c r="AD52" s="15">
        <v>-352</v>
      </c>
      <c r="AE52" s="202">
        <v>459</v>
      </c>
      <c r="AF52" s="23">
        <v>-1077</v>
      </c>
      <c r="AG52" s="13"/>
    </row>
    <row r="53" spans="7:33">
      <c r="P53" s="172">
        <v>62</v>
      </c>
      <c r="Q53" s="1">
        <f t="shared" si="8"/>
        <v>1.0144238389602156</v>
      </c>
      <c r="R53" s="1">
        <f t="shared" si="9"/>
        <v>-0.94309716278332534</v>
      </c>
      <c r="S53" s="1">
        <f t="shared" si="10"/>
        <v>1.3283371791468421</v>
      </c>
      <c r="T53" s="1">
        <f t="shared" si="11"/>
        <v>-0.51254824283759781</v>
      </c>
      <c r="U53" s="1">
        <f t="shared" si="12"/>
        <v>1.0491916064671483</v>
      </c>
      <c r="V53" s="1">
        <f t="shared" si="13"/>
        <v>-1.8002522646485493</v>
      </c>
      <c r="W53" s="1">
        <f t="shared" si="14"/>
        <v>0.74884792626728103</v>
      </c>
      <c r="X53" s="1">
        <f t="shared" si="15"/>
        <v>-1.6513056835637481</v>
      </c>
      <c r="Y53" s="202">
        <v>256</v>
      </c>
      <c r="Z53" s="15">
        <v>-238</v>
      </c>
      <c r="AA53" s="202">
        <v>1301</v>
      </c>
      <c r="AB53" s="15">
        <v>-502</v>
      </c>
      <c r="AC53" s="202">
        <v>183</v>
      </c>
      <c r="AD53" s="15">
        <v>-314</v>
      </c>
      <c r="AE53" s="202">
        <v>429</v>
      </c>
      <c r="AF53" s="23">
        <v>-946</v>
      </c>
      <c r="AG53" s="13"/>
    </row>
    <row r="54" spans="7:33">
      <c r="P54" s="172">
        <v>63</v>
      </c>
      <c r="Q54" s="1">
        <f t="shared" si="8"/>
        <v>0.63797749247107316</v>
      </c>
      <c r="R54" s="1">
        <f t="shared" si="9"/>
        <v>-0.68156601680139484</v>
      </c>
      <c r="S54" s="1">
        <f t="shared" si="10"/>
        <v>0.85969247105429736</v>
      </c>
      <c r="T54" s="1">
        <f t="shared" si="11"/>
        <v>-0.34714422821669966</v>
      </c>
      <c r="U54" s="1">
        <f t="shared" si="12"/>
        <v>0.90585941979130835</v>
      </c>
      <c r="V54" s="1">
        <f t="shared" si="13"/>
        <v>-1.8231854145166839</v>
      </c>
      <c r="W54" s="1">
        <f t="shared" si="14"/>
        <v>0.5603267700041894</v>
      </c>
      <c r="X54" s="1">
        <f t="shared" si="15"/>
        <v>-1.4383465996369222</v>
      </c>
      <c r="Y54" s="202">
        <v>161</v>
      </c>
      <c r="Z54" s="15">
        <v>-172</v>
      </c>
      <c r="AA54" s="202">
        <v>842</v>
      </c>
      <c r="AB54" s="15">
        <v>-340</v>
      </c>
      <c r="AC54" s="202">
        <v>158</v>
      </c>
      <c r="AD54" s="15">
        <v>-318</v>
      </c>
      <c r="AE54" s="202">
        <v>321</v>
      </c>
      <c r="AF54" s="23">
        <v>-824</v>
      </c>
      <c r="AG54" s="13"/>
    </row>
    <row r="55" spans="7:33">
      <c r="P55" s="172">
        <v>64</v>
      </c>
      <c r="Q55" s="1">
        <f t="shared" si="8"/>
        <v>0.39625931209383419</v>
      </c>
      <c r="R55" s="1">
        <f t="shared" si="9"/>
        <v>-0.56268822317324452</v>
      </c>
      <c r="S55" s="1">
        <f t="shared" si="10"/>
        <v>0.64119580976496293</v>
      </c>
      <c r="T55" s="1">
        <f t="shared" si="11"/>
        <v>-0.23585387270016947</v>
      </c>
      <c r="U55" s="1">
        <f t="shared" si="12"/>
        <v>0.79119367045063638</v>
      </c>
      <c r="V55" s="1">
        <f t="shared" si="13"/>
        <v>-1.605320490769407</v>
      </c>
      <c r="W55" s="1">
        <f t="shared" si="14"/>
        <v>0.40322580645161288</v>
      </c>
      <c r="X55" s="1">
        <f t="shared" si="15"/>
        <v>-1.3248847926267282</v>
      </c>
      <c r="Y55" s="202">
        <v>100</v>
      </c>
      <c r="Z55" s="15">
        <v>-142</v>
      </c>
      <c r="AA55" s="202">
        <v>628</v>
      </c>
      <c r="AB55" s="15">
        <v>-231</v>
      </c>
      <c r="AC55" s="202">
        <v>138</v>
      </c>
      <c r="AD55" s="15">
        <v>-280</v>
      </c>
      <c r="AE55" s="202">
        <v>231</v>
      </c>
      <c r="AF55" s="23">
        <v>-759</v>
      </c>
      <c r="AG55" s="13"/>
    </row>
    <row r="56" spans="7:33">
      <c r="P56" s="172">
        <v>65</v>
      </c>
      <c r="Q56" s="1">
        <f t="shared" si="8"/>
        <v>0.35267078776351241</v>
      </c>
      <c r="R56" s="1">
        <f t="shared" si="9"/>
        <v>-0.38437153273101915</v>
      </c>
      <c r="S56" s="1">
        <f t="shared" si="10"/>
        <v>0.42984623552714868</v>
      </c>
      <c r="T56" s="1">
        <f t="shared" si="11"/>
        <v>-0.18071920115987011</v>
      </c>
      <c r="U56" s="1">
        <f t="shared" si="12"/>
        <v>0.64786148377479646</v>
      </c>
      <c r="V56" s="1">
        <f t="shared" si="13"/>
        <v>-1.4275885792913656</v>
      </c>
      <c r="W56" s="1">
        <f t="shared" si="14"/>
        <v>0.36656891495601174</v>
      </c>
      <c r="X56" s="1">
        <f t="shared" si="15"/>
        <v>-1.0892333472978635</v>
      </c>
      <c r="Y56" s="202">
        <v>89</v>
      </c>
      <c r="Z56" s="15">
        <v>-97</v>
      </c>
      <c r="AA56" s="202">
        <v>421</v>
      </c>
      <c r="AB56" s="15">
        <v>-177</v>
      </c>
      <c r="AC56" s="202">
        <v>113</v>
      </c>
      <c r="AD56" s="15">
        <v>-249</v>
      </c>
      <c r="AE56" s="202">
        <v>210</v>
      </c>
      <c r="AF56" s="23">
        <v>-624</v>
      </c>
      <c r="AG56" s="13"/>
    </row>
    <row r="57" spans="7:33">
      <c r="P57" s="172">
        <v>66</v>
      </c>
      <c r="Q57" s="1">
        <f t="shared" si="8"/>
        <v>0.15850372483753369</v>
      </c>
      <c r="R57" s="1">
        <f t="shared" si="9"/>
        <v>-0.13472816611190364</v>
      </c>
      <c r="S57" s="1">
        <f t="shared" si="10"/>
        <v>0.22155969859712893</v>
      </c>
      <c r="T57" s="1">
        <f t="shared" si="11"/>
        <v>-8.1680994874517562E-2</v>
      </c>
      <c r="U57" s="1">
        <f t="shared" si="12"/>
        <v>0.24079807361541108</v>
      </c>
      <c r="V57" s="1">
        <f t="shared" si="13"/>
        <v>-0.86572640752207319</v>
      </c>
      <c r="W57" s="1">
        <f t="shared" si="14"/>
        <v>0.29500069822650471</v>
      </c>
      <c r="X57" s="1">
        <f t="shared" si="15"/>
        <v>-0.78725038402457748</v>
      </c>
      <c r="Y57" s="202">
        <v>40</v>
      </c>
      <c r="Z57" s="15">
        <v>-34</v>
      </c>
      <c r="AA57" s="202">
        <v>217</v>
      </c>
      <c r="AB57" s="15">
        <v>-80</v>
      </c>
      <c r="AC57" s="202">
        <v>42</v>
      </c>
      <c r="AD57" s="15">
        <v>-151</v>
      </c>
      <c r="AE57" s="202">
        <v>169</v>
      </c>
      <c r="AF57" s="23">
        <v>-451</v>
      </c>
      <c r="AG57" s="13"/>
    </row>
    <row r="58" spans="7:33">
      <c r="P58" s="172">
        <v>67</v>
      </c>
      <c r="Q58" s="1">
        <f t="shared" si="8"/>
        <v>1.9812965604691712E-2</v>
      </c>
      <c r="R58" s="1">
        <f t="shared" si="9"/>
        <v>-1.5850372483753369E-2</v>
      </c>
      <c r="S58" s="1">
        <f t="shared" si="10"/>
        <v>6.8407833207408467E-2</v>
      </c>
      <c r="T58" s="1">
        <f t="shared" si="11"/>
        <v>-4.0840497437258781E-2</v>
      </c>
      <c r="U58" s="1">
        <f t="shared" si="12"/>
        <v>0</v>
      </c>
      <c r="V58" s="1">
        <f t="shared" si="13"/>
        <v>-0.12039903680770554</v>
      </c>
      <c r="W58" s="1">
        <f t="shared" si="14"/>
        <v>0.13789973467392824</v>
      </c>
      <c r="X58" s="1">
        <f t="shared" si="15"/>
        <v>-0.52541544477028346</v>
      </c>
      <c r="Y58" s="202">
        <v>5</v>
      </c>
      <c r="Z58" s="15">
        <v>-4</v>
      </c>
      <c r="AA58" s="202">
        <v>67</v>
      </c>
      <c r="AB58" s="15">
        <v>-40</v>
      </c>
      <c r="AC58" s="202">
        <v>0</v>
      </c>
      <c r="AD58" s="15">
        <v>-21</v>
      </c>
      <c r="AE58" s="202">
        <v>79</v>
      </c>
      <c r="AF58" s="23">
        <v>-301</v>
      </c>
      <c r="AG58" s="13"/>
    </row>
    <row r="59" spans="7:33">
      <c r="P59" s="172">
        <v>68</v>
      </c>
      <c r="Q59" s="1">
        <f t="shared" si="8"/>
        <v>0</v>
      </c>
      <c r="R59" s="1">
        <f t="shared" si="9"/>
        <v>0</v>
      </c>
      <c r="S59" s="1">
        <f t="shared" si="10"/>
        <v>2.5525310898286743E-2</v>
      </c>
      <c r="T59" s="1">
        <f t="shared" si="11"/>
        <v>-1.5315186538972044E-2</v>
      </c>
      <c r="U59" s="1">
        <f t="shared" si="12"/>
        <v>5.7332874670335968E-3</v>
      </c>
      <c r="V59" s="1">
        <f t="shared" si="13"/>
        <v>0</v>
      </c>
      <c r="W59" s="1">
        <f t="shared" si="14"/>
        <v>6.2840385421030584E-2</v>
      </c>
      <c r="X59" s="1">
        <f t="shared" si="15"/>
        <v>-0.31245636084345763</v>
      </c>
      <c r="Y59" s="202"/>
      <c r="Z59" s="14">
        <v>0</v>
      </c>
      <c r="AA59" s="202">
        <v>25</v>
      </c>
      <c r="AB59" s="15">
        <v>-15</v>
      </c>
      <c r="AC59" s="202">
        <v>1</v>
      </c>
      <c r="AD59" s="15">
        <v>0</v>
      </c>
      <c r="AE59" s="202">
        <v>36</v>
      </c>
      <c r="AF59" s="23">
        <v>-179</v>
      </c>
      <c r="AG59" s="13"/>
    </row>
    <row r="60" spans="7:33">
      <c r="P60" s="172">
        <v>69</v>
      </c>
      <c r="Q60" s="1">
        <f t="shared" si="8"/>
        <v>0</v>
      </c>
      <c r="R60" s="1">
        <f t="shared" si="9"/>
        <v>-7.9251862418766843E-3</v>
      </c>
      <c r="S60" s="1">
        <f t="shared" si="10"/>
        <v>0</v>
      </c>
      <c r="T60" s="1">
        <f t="shared" si="11"/>
        <v>-1.0210124359314697E-3</v>
      </c>
      <c r="U60" s="1">
        <f t="shared" si="12"/>
        <v>0</v>
      </c>
      <c r="V60" s="1">
        <f t="shared" si="13"/>
        <v>-5.7332874670335968E-3</v>
      </c>
      <c r="W60" s="1">
        <f t="shared" si="14"/>
        <v>5.2366987850858814E-3</v>
      </c>
      <c r="X60" s="1">
        <f t="shared" si="15"/>
        <v>-5.0621421589163523E-2</v>
      </c>
      <c r="Y60" s="202"/>
      <c r="Z60" s="14">
        <v>-2</v>
      </c>
      <c r="AA60" s="202"/>
      <c r="AB60" s="15">
        <v>-1</v>
      </c>
      <c r="AC60" s="202"/>
      <c r="AD60" s="14">
        <v>-1</v>
      </c>
      <c r="AE60" s="202">
        <v>3</v>
      </c>
      <c r="AF60" s="23">
        <v>-29</v>
      </c>
      <c r="AG60" s="13"/>
    </row>
    <row r="61" spans="7:33">
      <c r="P61" s="172">
        <v>70</v>
      </c>
      <c r="Q61" s="1">
        <f t="shared" si="8"/>
        <v>0</v>
      </c>
      <c r="R61" s="1">
        <f t="shared" si="9"/>
        <v>0</v>
      </c>
      <c r="S61" s="1">
        <f t="shared" si="10"/>
        <v>0</v>
      </c>
      <c r="T61" s="1">
        <f t="shared" si="11"/>
        <v>0</v>
      </c>
      <c r="U61" s="1">
        <f t="shared" si="12"/>
        <v>0</v>
      </c>
      <c r="V61" s="1">
        <f t="shared" si="13"/>
        <v>0</v>
      </c>
      <c r="W61" s="1">
        <f t="shared" si="14"/>
        <v>0</v>
      </c>
      <c r="X61" s="1">
        <f t="shared" si="15"/>
        <v>-1.745566261695294E-3</v>
      </c>
      <c r="Y61" s="202"/>
      <c r="Z61" s="14"/>
      <c r="AA61" s="202"/>
      <c r="AB61" s="15"/>
      <c r="AC61" s="202"/>
      <c r="AD61" s="15"/>
      <c r="AE61" s="202"/>
      <c r="AF61" s="23">
        <v>-1</v>
      </c>
      <c r="AG61" s="13"/>
    </row>
    <row r="62" spans="7:33">
      <c r="P62" s="173">
        <v>71</v>
      </c>
      <c r="Q62" s="194">
        <f t="shared" si="8"/>
        <v>0</v>
      </c>
      <c r="R62" s="195">
        <f t="shared" si="9"/>
        <v>0</v>
      </c>
      <c r="S62" s="196">
        <f t="shared" si="10"/>
        <v>0</v>
      </c>
      <c r="T62" s="1">
        <f t="shared" si="11"/>
        <v>0</v>
      </c>
      <c r="U62" s="195">
        <f t="shared" si="12"/>
        <v>0</v>
      </c>
      <c r="V62" s="196">
        <f t="shared" si="13"/>
        <v>0</v>
      </c>
      <c r="W62" s="1">
        <f t="shared" si="14"/>
        <v>0</v>
      </c>
      <c r="X62" s="195">
        <f t="shared" si="15"/>
        <v>-3.4911325233905879E-3</v>
      </c>
      <c r="Y62" s="203"/>
      <c r="Z62" s="14"/>
      <c r="AA62" s="203"/>
      <c r="AB62" s="199"/>
      <c r="AC62" s="203"/>
      <c r="AD62" s="200"/>
      <c r="AE62" s="203"/>
      <c r="AF62" s="23">
        <v>-2</v>
      </c>
      <c r="AG62" s="13"/>
    </row>
    <row r="63" spans="7:33" ht="39" thickBot="1">
      <c r="P63" s="175" t="s">
        <v>25</v>
      </c>
      <c r="Q63" s="174"/>
      <c r="R63" s="24"/>
      <c r="S63" s="24"/>
      <c r="T63" s="197"/>
      <c r="U63" s="24"/>
      <c r="V63" s="24"/>
      <c r="W63" s="197"/>
      <c r="X63" s="30"/>
      <c r="Y63" s="198">
        <f>SUM(Y11:Y62)-SUM(Z11:Z62)</f>
        <v>25236</v>
      </c>
      <c r="Z63" s="204">
        <f>SUM(Y11:Y62)-SUM(Z11:Z62)</f>
        <v>25236</v>
      </c>
      <c r="AA63" s="27">
        <f>SUM(AA11:AA62)-SUM(AB11:AB62)</f>
        <v>97942</v>
      </c>
      <c r="AB63" s="204">
        <f>SUM(AA11:AA62)-SUM(AB11:AB62)</f>
        <v>97942</v>
      </c>
      <c r="AC63" s="204">
        <f>SUM(AC11:AC62)-SUM(AD11:AD62)</f>
        <v>17442</v>
      </c>
      <c r="AD63" s="25">
        <f>SUM(AC11:AC62)-SUM(AD11:AD62)</f>
        <v>17442</v>
      </c>
      <c r="AE63" s="198">
        <f>SUM(AE11:AE62)-SUM(AF11:AF62)</f>
        <v>57288</v>
      </c>
      <c r="AF63" s="205">
        <f>SUM(AE11:AE62)-SUM(AF11:AF62)</f>
        <v>57288</v>
      </c>
    </row>
    <row r="64" spans="7:33">
      <c r="P64" s="19" t="s">
        <v>26</v>
      </c>
      <c r="Q64" s="29"/>
      <c r="R64" s="13"/>
      <c r="S64" s="13"/>
      <c r="T64" s="13"/>
      <c r="U64" s="13"/>
      <c r="V64" s="13"/>
      <c r="W64" s="13"/>
      <c r="X64" s="13"/>
      <c r="Y64" s="13"/>
      <c r="Z64" s="13"/>
      <c r="AA64" s="13"/>
      <c r="AB64" s="13"/>
      <c r="AC64" s="13"/>
      <c r="AD64" s="13"/>
      <c r="AE64" s="13"/>
      <c r="AF64" s="13"/>
    </row>
    <row r="65" spans="16:32">
      <c r="P65" s="19" t="s">
        <v>27</v>
      </c>
      <c r="Q65" s="29"/>
      <c r="R65" s="13"/>
      <c r="S65" s="13"/>
      <c r="T65" s="13"/>
      <c r="U65" s="13"/>
      <c r="V65" s="13"/>
      <c r="W65" s="13"/>
      <c r="X65" s="13"/>
      <c r="Y65" s="13"/>
      <c r="Z65" s="13"/>
      <c r="AA65" s="13"/>
      <c r="AB65" s="13"/>
      <c r="AC65" s="13"/>
      <c r="AD65" s="13"/>
      <c r="AE65" s="13"/>
      <c r="AF65" s="13"/>
    </row>
    <row r="66" spans="16:32">
      <c r="Y66" s="121"/>
      <c r="Z66" s="121"/>
      <c r="AA66" s="121"/>
      <c r="AB66" s="121"/>
      <c r="AC66" s="121"/>
      <c r="AD66" s="121"/>
      <c r="AE66" s="121"/>
      <c r="AF66" s="121"/>
    </row>
    <row r="67" spans="16:32">
      <c r="Y67" s="122"/>
    </row>
    <row r="82" spans="3:3">
      <c r="C82" s="123"/>
    </row>
  </sheetData>
  <mergeCells count="28">
    <mergeCell ref="P7:P8"/>
    <mergeCell ref="P3:P5"/>
    <mergeCell ref="W8:X8"/>
    <mergeCell ref="Q10:R10"/>
    <mergeCell ref="S10:T10"/>
    <mergeCell ref="W10:X10"/>
    <mergeCell ref="Q3:X3"/>
    <mergeCell ref="W4:X4"/>
    <mergeCell ref="Q4:R4"/>
    <mergeCell ref="S4:T4"/>
    <mergeCell ref="U4:V4"/>
    <mergeCell ref="U10:V10"/>
    <mergeCell ref="Q8:R8"/>
    <mergeCell ref="S8:T8"/>
    <mergeCell ref="U8:V8"/>
    <mergeCell ref="Y3:AF3"/>
    <mergeCell ref="AE10:AF10"/>
    <mergeCell ref="AC10:AD10"/>
    <mergeCell ref="AA10:AB10"/>
    <mergeCell ref="Y10:Z10"/>
    <mergeCell ref="Y4:Z4"/>
    <mergeCell ref="AA4:AB4"/>
    <mergeCell ref="AC4:AD4"/>
    <mergeCell ref="AE4:AF4"/>
    <mergeCell ref="Y8:Z8"/>
    <mergeCell ref="AA8:AB8"/>
    <mergeCell ref="AC8:AD8"/>
    <mergeCell ref="AE8:AF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R53"/>
  <sheetViews>
    <sheetView zoomScale="110" zoomScaleNormal="110" workbookViewId="0">
      <selection activeCell="G39" sqref="G39"/>
    </sheetView>
  </sheetViews>
  <sheetFormatPr baseColWidth="10" defaultRowHeight="12.75"/>
  <cols>
    <col min="1" max="3" width="13" style="316" bestFit="1" customWidth="1"/>
    <col min="4" max="7" width="11.42578125" style="316"/>
    <col min="8" max="8" width="10.7109375" style="316" customWidth="1"/>
    <col min="9" max="9" width="10.140625" style="316" customWidth="1"/>
    <col min="10" max="13" width="8.85546875" style="316" customWidth="1"/>
    <col min="14" max="14" width="13.140625" style="316" customWidth="1"/>
    <col min="15" max="15" width="11.42578125" style="316"/>
    <col min="16" max="16" width="12" style="316" bestFit="1" customWidth="1"/>
    <col min="17" max="17" width="14.85546875" style="316" customWidth="1"/>
    <col min="18" max="16384" width="11.42578125" style="316"/>
  </cols>
  <sheetData>
    <row r="1" spans="1:18" s="214" customFormat="1" ht="15.75">
      <c r="A1" s="273" t="s">
        <v>0</v>
      </c>
    </row>
    <row r="2" spans="1:18">
      <c r="K2" s="320"/>
      <c r="L2" s="320"/>
      <c r="M2" s="320"/>
      <c r="N2" s="320"/>
    </row>
    <row r="3" spans="1:18" s="318" customFormat="1">
      <c r="A3" s="317"/>
      <c r="J3" s="321"/>
      <c r="N3" s="322"/>
      <c r="O3" s="322"/>
      <c r="P3" s="322"/>
      <c r="R3" s="323"/>
    </row>
    <row r="4" spans="1:18" ht="15">
      <c r="A4" s="318"/>
      <c r="B4" s="318"/>
      <c r="C4" s="318"/>
      <c r="D4" s="318"/>
      <c r="E4" s="318"/>
      <c r="F4" s="318"/>
      <c r="G4" s="318"/>
      <c r="I4" s="324"/>
      <c r="J4" s="325" t="s">
        <v>28</v>
      </c>
      <c r="K4" s="326"/>
      <c r="L4" s="327"/>
      <c r="M4" s="325" t="s">
        <v>29</v>
      </c>
      <c r="N4" s="326"/>
      <c r="O4" s="326"/>
      <c r="P4" s="326"/>
      <c r="Q4" s="326"/>
      <c r="R4" s="327"/>
    </row>
    <row r="5" spans="1:18" ht="25.5">
      <c r="A5" s="318"/>
      <c r="B5" s="318"/>
      <c r="C5" s="318"/>
      <c r="D5" s="318"/>
      <c r="E5" s="318"/>
      <c r="F5" s="318"/>
      <c r="G5" s="318"/>
      <c r="I5" s="328" t="s">
        <v>30</v>
      </c>
      <c r="J5" s="329" t="s">
        <v>4</v>
      </c>
      <c r="K5" s="329" t="s">
        <v>2</v>
      </c>
      <c r="L5" s="329" t="s">
        <v>31</v>
      </c>
      <c r="M5" s="330" t="s">
        <v>32</v>
      </c>
      <c r="N5" s="330" t="s">
        <v>17</v>
      </c>
      <c r="O5" s="330" t="s">
        <v>33</v>
      </c>
      <c r="P5" s="330" t="s">
        <v>158</v>
      </c>
      <c r="Q5" s="329" t="s">
        <v>34</v>
      </c>
      <c r="R5" s="329" t="s">
        <v>94</v>
      </c>
    </row>
    <row r="6" spans="1:18">
      <c r="A6" s="319"/>
      <c r="B6" s="307"/>
      <c r="C6" s="307"/>
      <c r="D6" s="307"/>
      <c r="E6" s="307"/>
      <c r="F6" s="307"/>
      <c r="G6" s="307"/>
      <c r="I6" s="31">
        <v>2012</v>
      </c>
      <c r="J6" s="32">
        <v>65</v>
      </c>
      <c r="K6" s="33">
        <v>60.333333333333336</v>
      </c>
      <c r="L6" s="33">
        <v>68</v>
      </c>
      <c r="M6" s="35">
        <v>62.90730327</v>
      </c>
      <c r="N6" s="35">
        <v>61.382936260000001</v>
      </c>
      <c r="O6" s="35">
        <v>64.750796164999997</v>
      </c>
      <c r="P6" s="35">
        <v>65.470490960000006</v>
      </c>
      <c r="Q6" s="35">
        <v>62.910767361386874</v>
      </c>
      <c r="R6" s="35">
        <v>62.25144759556111</v>
      </c>
    </row>
    <row r="7" spans="1:18">
      <c r="A7" s="319"/>
      <c r="B7" s="307"/>
      <c r="C7" s="307"/>
      <c r="D7" s="307"/>
      <c r="E7" s="307"/>
      <c r="F7" s="307"/>
      <c r="G7" s="307"/>
      <c r="I7" s="308">
        <v>2012.82999</v>
      </c>
      <c r="J7" s="309">
        <v>65</v>
      </c>
      <c r="K7" s="310">
        <v>60.333333333333336</v>
      </c>
      <c r="L7" s="310">
        <v>68</v>
      </c>
      <c r="M7" s="311">
        <v>62.801505922082207</v>
      </c>
      <c r="N7" s="311">
        <v>61.493591024793993</v>
      </c>
      <c r="O7" s="311">
        <v>64.631804847847604</v>
      </c>
      <c r="P7" s="311">
        <v>65.593019271237495</v>
      </c>
      <c r="Q7" s="311">
        <v>62.897903269373977</v>
      </c>
      <c r="R7" s="311">
        <v>62.269572623294707</v>
      </c>
    </row>
    <row r="8" spans="1:18">
      <c r="A8" s="319"/>
      <c r="B8" s="307"/>
      <c r="C8" s="307"/>
      <c r="D8" s="307"/>
      <c r="E8" s="307"/>
      <c r="F8" s="307"/>
      <c r="G8" s="307"/>
      <c r="I8" s="308">
        <v>2012.83</v>
      </c>
      <c r="J8" s="309">
        <v>65</v>
      </c>
      <c r="K8" s="310">
        <v>60.75</v>
      </c>
      <c r="L8" s="310">
        <v>68</v>
      </c>
      <c r="M8" s="311">
        <v>62.801504647400009</v>
      </c>
      <c r="N8" s="311">
        <v>61.493592357999987</v>
      </c>
      <c r="O8" s="311">
        <v>64.631803414200007</v>
      </c>
      <c r="P8" s="311">
        <v>65.593020747499992</v>
      </c>
      <c r="Q8" s="311">
        <v>62.897903114383048</v>
      </c>
      <c r="R8" s="311">
        <v>62.269572841671163</v>
      </c>
    </row>
    <row r="9" spans="1:18">
      <c r="A9" s="319"/>
      <c r="B9" s="307"/>
      <c r="C9" s="307"/>
      <c r="D9" s="307"/>
      <c r="E9" s="307"/>
      <c r="F9" s="307"/>
      <c r="G9" s="307"/>
      <c r="I9" s="31">
        <v>2013</v>
      </c>
      <c r="J9" s="32">
        <v>65</v>
      </c>
      <c r="K9" s="33">
        <v>60.75</v>
      </c>
      <c r="L9" s="33">
        <v>68</v>
      </c>
      <c r="M9" s="35">
        <v>62.779835050000003</v>
      </c>
      <c r="N9" s="35">
        <v>61.516256859999999</v>
      </c>
      <c r="O9" s="35">
        <v>64.607431405</v>
      </c>
      <c r="P9" s="35">
        <v>65.618117210000008</v>
      </c>
      <c r="Q9" s="35">
        <v>62.895268268611183</v>
      </c>
      <c r="R9" s="35">
        <v>62.273285241476842</v>
      </c>
    </row>
    <row r="10" spans="1:18">
      <c r="A10" s="319"/>
      <c r="B10" s="307"/>
      <c r="C10" s="307"/>
      <c r="D10" s="307"/>
      <c r="E10" s="307"/>
      <c r="F10" s="307"/>
      <c r="G10" s="307"/>
      <c r="I10" s="31">
        <v>2014</v>
      </c>
      <c r="J10" s="32">
        <v>65</v>
      </c>
      <c r="K10" s="33">
        <v>60.75</v>
      </c>
      <c r="L10" s="33">
        <v>68</v>
      </c>
      <c r="M10" s="35">
        <v>63.023941010000001</v>
      </c>
      <c r="N10" s="35">
        <v>61.779896900000004</v>
      </c>
      <c r="O10" s="35">
        <v>64.685318295000002</v>
      </c>
      <c r="P10" s="35">
        <v>65.888815359999995</v>
      </c>
      <c r="Q10" s="35">
        <v>63.178727031217676</v>
      </c>
      <c r="R10" s="35">
        <v>62.576422786547717</v>
      </c>
    </row>
    <row r="11" spans="1:18">
      <c r="A11" s="319"/>
      <c r="B11" s="307"/>
      <c r="C11" s="307"/>
      <c r="D11" s="307"/>
      <c r="E11" s="307"/>
      <c r="F11" s="307"/>
      <c r="G11" s="307"/>
      <c r="I11" s="308">
        <v>2014.1666566666668</v>
      </c>
      <c r="J11" s="309">
        <v>65</v>
      </c>
      <c r="K11" s="310">
        <v>60.75</v>
      </c>
      <c r="L11" s="310">
        <v>68</v>
      </c>
      <c r="M11" s="311">
        <v>63.007864596309361</v>
      </c>
      <c r="N11" s="311">
        <v>61.819692712108029</v>
      </c>
      <c r="O11" s="311">
        <v>64.71243269637165</v>
      </c>
      <c r="P11" s="311">
        <v>65.907825355998469</v>
      </c>
      <c r="Q11" s="311">
        <v>63.203846238521365</v>
      </c>
      <c r="R11" s="311">
        <v>62.612302713614874</v>
      </c>
    </row>
    <row r="12" spans="1:18">
      <c r="A12" s="319"/>
      <c r="B12" s="307"/>
      <c r="C12" s="307"/>
      <c r="D12" s="307"/>
      <c r="E12" s="307"/>
      <c r="F12" s="307"/>
      <c r="G12" s="307"/>
      <c r="I12" s="308">
        <v>2014.1666666666667</v>
      </c>
      <c r="J12" s="309">
        <v>65</v>
      </c>
      <c r="K12" s="310">
        <v>61.166700000000006</v>
      </c>
      <c r="L12" s="310">
        <v>68</v>
      </c>
      <c r="M12" s="311">
        <v>63.007863631666659</v>
      </c>
      <c r="N12" s="311">
        <v>61.819695100000025</v>
      </c>
      <c r="O12" s="311">
        <v>64.712434323333355</v>
      </c>
      <c r="P12" s="311">
        <v>65.907826496666672</v>
      </c>
      <c r="Q12" s="311">
        <v>63.203847745764236</v>
      </c>
      <c r="R12" s="311">
        <v>62.612304866539667</v>
      </c>
    </row>
    <row r="13" spans="1:18">
      <c r="A13" s="319"/>
      <c r="B13" s="307"/>
      <c r="C13" s="307"/>
      <c r="D13" s="307"/>
      <c r="E13" s="307"/>
      <c r="F13" s="307"/>
      <c r="G13" s="307"/>
      <c r="I13" s="31">
        <v>2015</v>
      </c>
      <c r="J13" s="32">
        <v>65</v>
      </c>
      <c r="K13" s="33">
        <v>61.166700000000006</v>
      </c>
      <c r="L13" s="33">
        <v>68</v>
      </c>
      <c r="M13" s="35">
        <v>62.927476740000003</v>
      </c>
      <c r="N13" s="35">
        <v>62.018686100000004</v>
      </c>
      <c r="O13" s="35">
        <v>64.848014465000006</v>
      </c>
      <c r="P13" s="35">
        <v>66.00288218</v>
      </c>
      <c r="Q13" s="35">
        <v>63.32945131849695</v>
      </c>
      <c r="R13" s="35">
        <v>62.791715266499331</v>
      </c>
    </row>
    <row r="14" spans="1:18">
      <c r="A14" s="319"/>
      <c r="B14" s="307"/>
      <c r="C14" s="307"/>
      <c r="D14" s="307"/>
      <c r="E14" s="307"/>
      <c r="F14" s="307"/>
      <c r="G14" s="307"/>
      <c r="I14" s="308">
        <v>2015.5833233333335</v>
      </c>
      <c r="J14" s="309">
        <v>65</v>
      </c>
      <c r="K14" s="310">
        <v>61.166700000000006</v>
      </c>
      <c r="L14" s="310">
        <v>68</v>
      </c>
      <c r="M14" s="311">
        <v>62.742285149767348</v>
      </c>
      <c r="N14" s="311">
        <v>62.077784861861019</v>
      </c>
      <c r="O14" s="311">
        <v>64.755840940561285</v>
      </c>
      <c r="P14" s="311">
        <v>66.112032370488492</v>
      </c>
      <c r="Q14" s="311">
        <v>63.393936943886935</v>
      </c>
      <c r="R14" s="311">
        <v>62.819738577594187</v>
      </c>
    </row>
    <row r="15" spans="1:18">
      <c r="A15" s="319"/>
      <c r="B15" s="307"/>
      <c r="C15" s="307"/>
      <c r="D15" s="307"/>
      <c r="E15" s="307"/>
      <c r="F15" s="307"/>
      <c r="G15" s="307"/>
      <c r="I15" s="308">
        <v>2015.5833333333335</v>
      </c>
      <c r="J15" s="309">
        <v>65</v>
      </c>
      <c r="K15" s="310">
        <v>61.583299999999994</v>
      </c>
      <c r="L15" s="310">
        <v>68</v>
      </c>
      <c r="M15" s="311">
        <v>62.742281974999955</v>
      </c>
      <c r="N15" s="311">
        <v>62.077785875000018</v>
      </c>
      <c r="O15" s="311">
        <v>64.755839360416644</v>
      </c>
      <c r="P15" s="311">
        <v>66.112034241666692</v>
      </c>
      <c r="Q15" s="311">
        <v>63.393938049373745</v>
      </c>
      <c r="R15" s="311">
        <v>62.819739058002042</v>
      </c>
    </row>
    <row r="16" spans="1:18">
      <c r="A16" s="319"/>
      <c r="B16" s="307"/>
      <c r="C16" s="307"/>
      <c r="D16" s="307"/>
      <c r="E16" s="307"/>
      <c r="F16" s="307"/>
      <c r="G16" s="307"/>
      <c r="I16" s="31">
        <v>2015.999</v>
      </c>
      <c r="J16" s="32">
        <v>65</v>
      </c>
      <c r="K16" s="33">
        <v>61.583299999999994</v>
      </c>
      <c r="L16" s="33">
        <v>68</v>
      </c>
      <c r="M16" s="35">
        <v>62.61</v>
      </c>
      <c r="N16" s="35">
        <v>62.12</v>
      </c>
      <c r="O16" s="35">
        <v>64.69</v>
      </c>
      <c r="P16" s="35">
        <v>66.19</v>
      </c>
      <c r="Q16" s="35">
        <v>63.44</v>
      </c>
      <c r="R16" s="35">
        <v>62.839756051932532</v>
      </c>
    </row>
    <row r="17" spans="1:18">
      <c r="A17" s="319"/>
      <c r="B17" s="307"/>
      <c r="C17" s="307"/>
      <c r="D17" s="307"/>
      <c r="E17" s="307"/>
      <c r="F17" s="307"/>
      <c r="G17" s="307"/>
      <c r="I17" s="308">
        <v>2016</v>
      </c>
      <c r="J17" s="309">
        <v>65</v>
      </c>
      <c r="K17" s="310">
        <v>61.583299999999994</v>
      </c>
      <c r="L17" s="310">
        <v>68</v>
      </c>
      <c r="M17" s="311">
        <v>62.609969999999997</v>
      </c>
      <c r="N17" s="311">
        <v>62.120159999999991</v>
      </c>
      <c r="O17" s="311">
        <v>64.690179999999998</v>
      </c>
      <c r="P17" s="311">
        <v>66.189810000000008</v>
      </c>
      <c r="Q17" s="311">
        <v>63.439900000000002</v>
      </c>
      <c r="R17" s="311">
        <v>62.839873655680037</v>
      </c>
    </row>
    <row r="18" spans="1:18">
      <c r="A18" s="319"/>
      <c r="B18" s="307"/>
      <c r="C18" s="307"/>
      <c r="D18" s="307"/>
      <c r="E18" s="307"/>
      <c r="F18" s="307"/>
      <c r="G18" s="307"/>
      <c r="I18" s="308">
        <v>2016.82999</v>
      </c>
      <c r="J18" s="309">
        <v>65</v>
      </c>
      <c r="K18" s="310">
        <v>61.583299999999994</v>
      </c>
      <c r="L18" s="310">
        <v>68</v>
      </c>
      <c r="M18" s="311">
        <v>62.585040299999996</v>
      </c>
      <c r="N18" s="311">
        <v>62.253118399999984</v>
      </c>
      <c r="O18" s="311">
        <v>64.839758199999991</v>
      </c>
      <c r="P18" s="311">
        <v>66.031921900000029</v>
      </c>
      <c r="Q18" s="311">
        <v>63.356801000000011</v>
      </c>
      <c r="R18" s="311">
        <v>62.937601193824293</v>
      </c>
    </row>
    <row r="19" spans="1:18">
      <c r="A19" s="319"/>
      <c r="B19" s="307"/>
      <c r="C19" s="307"/>
      <c r="D19" s="307"/>
      <c r="E19" s="307"/>
      <c r="F19" s="307"/>
      <c r="G19" s="307"/>
      <c r="I19" s="308">
        <v>2016.83</v>
      </c>
      <c r="J19" s="310">
        <v>65.332999999999998</v>
      </c>
      <c r="K19" s="310">
        <v>62</v>
      </c>
      <c r="L19" s="310">
        <v>68</v>
      </c>
      <c r="M19" s="311">
        <v>62.585039999999999</v>
      </c>
      <c r="N19" s="311">
        <v>62.253119999999981</v>
      </c>
      <c r="O19" s="311">
        <v>64.839759999999984</v>
      </c>
      <c r="P19" s="311">
        <v>66.031920000000028</v>
      </c>
      <c r="Q19" s="311">
        <v>63.356800000000014</v>
      </c>
      <c r="R19" s="311">
        <v>62.937602369861764</v>
      </c>
    </row>
    <row r="20" spans="1:18">
      <c r="A20" s="319"/>
      <c r="B20" s="307"/>
      <c r="C20" s="307"/>
      <c r="D20" s="307"/>
      <c r="E20" s="307"/>
      <c r="F20" s="307"/>
      <c r="G20" s="307"/>
      <c r="I20" s="31">
        <v>2017</v>
      </c>
      <c r="J20" s="32">
        <v>65.332999999999998</v>
      </c>
      <c r="K20" s="32">
        <v>62</v>
      </c>
      <c r="L20" s="32">
        <v>68</v>
      </c>
      <c r="M20" s="35">
        <v>62.58</v>
      </c>
      <c r="N20" s="35">
        <v>62.28</v>
      </c>
      <c r="O20" s="35">
        <v>64.87</v>
      </c>
      <c r="P20" s="35">
        <v>66</v>
      </c>
      <c r="Q20" s="35">
        <v>63.34</v>
      </c>
      <c r="R20" s="35">
        <v>62.957359799443651</v>
      </c>
    </row>
    <row r="21" spans="1:18">
      <c r="A21" s="319"/>
      <c r="B21" s="307"/>
      <c r="C21" s="307"/>
      <c r="D21" s="307"/>
      <c r="E21" s="307"/>
      <c r="F21" s="307"/>
      <c r="G21" s="307"/>
      <c r="I21" s="308">
        <v>2017.829</v>
      </c>
      <c r="J21" s="309">
        <v>65.332999999999998</v>
      </c>
      <c r="K21" s="309">
        <v>62</v>
      </c>
      <c r="L21" s="309">
        <v>68</v>
      </c>
      <c r="M21" s="311">
        <v>62.836989999999986</v>
      </c>
      <c r="N21" s="311">
        <v>62.487249999999989</v>
      </c>
      <c r="O21" s="311">
        <v>65.00264</v>
      </c>
      <c r="P21" s="311">
        <v>66.041449999999998</v>
      </c>
      <c r="Q21" s="311">
        <v>63.514089999999989</v>
      </c>
      <c r="R21" s="311">
        <v>63.083926841672302</v>
      </c>
    </row>
    <row r="22" spans="1:18">
      <c r="A22" s="319"/>
      <c r="B22" s="307"/>
      <c r="C22" s="307"/>
      <c r="D22" s="307"/>
      <c r="E22" s="307"/>
      <c r="F22" s="307"/>
      <c r="G22" s="307"/>
      <c r="I22" s="308">
        <v>2017.83</v>
      </c>
      <c r="J22" s="309">
        <v>65.75</v>
      </c>
      <c r="K22" s="309">
        <v>62</v>
      </c>
      <c r="L22" s="309">
        <v>68</v>
      </c>
      <c r="M22" s="311">
        <v>62.837299999999978</v>
      </c>
      <c r="N22" s="311">
        <v>62.487499999999983</v>
      </c>
      <c r="O22" s="311">
        <v>65.002799999999993</v>
      </c>
      <c r="P22" s="311">
        <v>66.041499999999999</v>
      </c>
      <c r="Q22" s="311">
        <v>63.514299999999984</v>
      </c>
      <c r="R22" s="311">
        <v>63.084079516029632</v>
      </c>
    </row>
    <row r="23" spans="1:18">
      <c r="A23" s="319"/>
      <c r="B23" s="307"/>
      <c r="C23" s="307"/>
      <c r="D23" s="307"/>
      <c r="E23" s="307"/>
      <c r="F23" s="307"/>
      <c r="G23" s="307"/>
      <c r="I23" s="31">
        <v>2018</v>
      </c>
      <c r="J23" s="32">
        <v>65.75</v>
      </c>
      <c r="K23" s="32">
        <v>62</v>
      </c>
      <c r="L23" s="32">
        <v>68</v>
      </c>
      <c r="M23" s="35">
        <v>62.89</v>
      </c>
      <c r="N23" s="35">
        <v>62.53</v>
      </c>
      <c r="O23" s="35">
        <v>65.03</v>
      </c>
      <c r="P23" s="35">
        <v>66.05</v>
      </c>
      <c r="Q23" s="35">
        <v>63.55</v>
      </c>
      <c r="R23" s="35">
        <v>63.110034156776173</v>
      </c>
    </row>
    <row r="24" spans="1:18">
      <c r="A24" s="319"/>
      <c r="B24" s="307"/>
      <c r="C24" s="307"/>
      <c r="D24" s="307"/>
      <c r="E24" s="307"/>
      <c r="F24" s="307"/>
      <c r="G24" s="307"/>
      <c r="I24" s="31">
        <v>2019</v>
      </c>
      <c r="J24" s="32">
        <v>65.75</v>
      </c>
      <c r="K24" s="32">
        <v>62</v>
      </c>
      <c r="L24" s="32">
        <v>68</v>
      </c>
      <c r="M24" s="35">
        <v>63.1</v>
      </c>
      <c r="N24" s="35">
        <v>62.58</v>
      </c>
      <c r="O24" s="35">
        <v>65.33</v>
      </c>
      <c r="P24" s="35">
        <v>66.11</v>
      </c>
      <c r="Q24" s="35">
        <v>63.63</v>
      </c>
      <c r="R24" s="35">
        <v>63.225216314873656</v>
      </c>
    </row>
    <row r="25" spans="1:18" ht="13.5">
      <c r="A25" s="319"/>
      <c r="B25" s="307"/>
      <c r="C25" s="307"/>
      <c r="D25" s="307"/>
      <c r="E25" s="307"/>
      <c r="F25" s="307"/>
      <c r="G25" s="76"/>
      <c r="I25" s="308">
        <v>2019.1690000000001</v>
      </c>
      <c r="J25" s="309">
        <v>65.75</v>
      </c>
      <c r="K25" s="309">
        <v>62</v>
      </c>
      <c r="L25" s="309">
        <v>68</v>
      </c>
      <c r="M25" s="311">
        <v>63.137180000000022</v>
      </c>
      <c r="N25" s="311">
        <v>62.632390000000029</v>
      </c>
      <c r="O25" s="311">
        <v>65.358730000000008</v>
      </c>
      <c r="P25" s="311">
        <v>66.106619999999992</v>
      </c>
      <c r="Q25" s="311">
        <v>63.667180000000023</v>
      </c>
      <c r="R25" s="311">
        <v>63.242272264901679</v>
      </c>
    </row>
    <row r="26" spans="1:18" ht="13.5">
      <c r="A26" s="319"/>
      <c r="B26" s="307"/>
      <c r="C26" s="307"/>
      <c r="D26" s="307"/>
      <c r="E26" s="307"/>
      <c r="F26" s="307"/>
      <c r="G26" s="76"/>
      <c r="I26" s="308">
        <v>2019.17</v>
      </c>
      <c r="J26" s="309">
        <v>66.165999999999997</v>
      </c>
      <c r="K26" s="309">
        <v>62</v>
      </c>
      <c r="L26" s="309">
        <v>68</v>
      </c>
      <c r="M26" s="311">
        <v>63.137400000000014</v>
      </c>
      <c r="N26" s="311">
        <v>62.632700000000021</v>
      </c>
      <c r="O26" s="311">
        <v>65.358900000000006</v>
      </c>
      <c r="P26" s="311">
        <v>66.106599999999986</v>
      </c>
      <c r="Q26" s="311">
        <v>63.667400000000015</v>
      </c>
      <c r="R26" s="311">
        <v>63.242373187682908</v>
      </c>
    </row>
    <row r="27" spans="1:18" ht="13.5">
      <c r="A27" s="319"/>
      <c r="B27" s="307"/>
      <c r="C27" s="307"/>
      <c r="D27" s="307"/>
      <c r="E27" s="307"/>
      <c r="F27" s="307"/>
      <c r="G27" s="76"/>
      <c r="I27" s="308">
        <v>2019.83</v>
      </c>
      <c r="J27" s="312">
        <v>66.165999999999997</v>
      </c>
      <c r="K27" s="312">
        <v>62</v>
      </c>
      <c r="L27" s="312">
        <v>68</v>
      </c>
      <c r="M27" s="311">
        <v>63.282599999999981</v>
      </c>
      <c r="N27" s="311">
        <v>62.837299999999978</v>
      </c>
      <c r="O27" s="311">
        <v>65.471099999999979</v>
      </c>
      <c r="P27" s="311">
        <v>66.093399999999988</v>
      </c>
      <c r="Q27" s="311">
        <v>63.812599999999982</v>
      </c>
      <c r="R27" s="311">
        <v>63.308982223295253</v>
      </c>
    </row>
    <row r="28" spans="1:18">
      <c r="A28" s="319"/>
      <c r="B28" s="307"/>
      <c r="C28" s="307"/>
      <c r="D28" s="307"/>
      <c r="I28" s="308">
        <v>2019.83</v>
      </c>
      <c r="J28" s="312">
        <v>66.165999999999997</v>
      </c>
      <c r="K28" s="312">
        <v>62</v>
      </c>
      <c r="L28" s="312">
        <v>68.332999999999998</v>
      </c>
      <c r="M28" s="311">
        <v>63.282599999999981</v>
      </c>
      <c r="N28" s="311">
        <v>62.837299999999978</v>
      </c>
      <c r="O28" s="311">
        <v>65.471099999999979</v>
      </c>
      <c r="P28" s="311">
        <v>66.093399999999988</v>
      </c>
      <c r="Q28" s="311">
        <v>63.812599999999982</v>
      </c>
      <c r="R28" s="311">
        <v>63.308982223295253</v>
      </c>
    </row>
    <row r="29" spans="1:18">
      <c r="A29" s="307"/>
      <c r="B29" s="307"/>
      <c r="C29" s="307"/>
      <c r="D29" s="307"/>
      <c r="I29" s="31">
        <v>2020</v>
      </c>
      <c r="J29" s="32">
        <v>66.165999999999997</v>
      </c>
      <c r="K29" s="32">
        <v>62</v>
      </c>
      <c r="L29" s="32">
        <v>68.332999999999998</v>
      </c>
      <c r="M29" s="35">
        <v>63.32</v>
      </c>
      <c r="N29" s="35">
        <v>62.89</v>
      </c>
      <c r="O29" s="35">
        <v>65.5</v>
      </c>
      <c r="P29" s="35">
        <v>66.09</v>
      </c>
      <c r="Q29" s="35">
        <v>63.85</v>
      </c>
      <c r="R29" s="35">
        <v>63.326139096104498</v>
      </c>
    </row>
    <row r="30" spans="1:18">
      <c r="I30" s="308">
        <v>2020.579</v>
      </c>
      <c r="J30" s="309">
        <v>66.165999999999997</v>
      </c>
      <c r="K30" s="309">
        <v>62</v>
      </c>
      <c r="L30" s="312">
        <v>68.332999999999998</v>
      </c>
      <c r="M30" s="311">
        <v>63.370951999999996</v>
      </c>
      <c r="N30" s="311">
        <v>62.973375999999995</v>
      </c>
      <c r="O30" s="311">
        <v>65.497683999999992</v>
      </c>
      <c r="P30" s="311">
        <v>65.988096000000013</v>
      </c>
      <c r="Q30" s="311">
        <v>63.890529999999998</v>
      </c>
      <c r="R30" s="311"/>
    </row>
    <row r="31" spans="1:18">
      <c r="I31" s="308">
        <v>2020.58</v>
      </c>
      <c r="J31" s="309">
        <v>66.582999999999998</v>
      </c>
      <c r="K31" s="309">
        <v>62</v>
      </c>
      <c r="L31" s="312">
        <v>68.332999999999998</v>
      </c>
      <c r="M31" s="311">
        <v>63.371039999999994</v>
      </c>
      <c r="N31" s="311">
        <v>62.973519999999994</v>
      </c>
      <c r="O31" s="311">
        <v>65.497679999999988</v>
      </c>
      <c r="P31" s="311">
        <v>65.987920000000017</v>
      </c>
      <c r="Q31" s="311">
        <v>63.890599999999999</v>
      </c>
      <c r="R31" s="311"/>
    </row>
    <row r="32" spans="1:18">
      <c r="I32" s="308">
        <v>2020.829</v>
      </c>
      <c r="J32" s="312">
        <v>66.582999999999998</v>
      </c>
      <c r="K32" s="312">
        <v>62</v>
      </c>
      <c r="L32" s="312">
        <v>68.332999999999998</v>
      </c>
      <c r="M32" s="311">
        <v>63.392951999999994</v>
      </c>
      <c r="N32" s="311">
        <v>63.009375999999996</v>
      </c>
      <c r="O32" s="311">
        <v>65.496683999999988</v>
      </c>
      <c r="P32" s="311">
        <v>65.944096000000016</v>
      </c>
      <c r="Q32" s="311">
        <v>63.908030000000004</v>
      </c>
      <c r="R32" s="311"/>
    </row>
    <row r="33" spans="1:18">
      <c r="I33" s="308">
        <v>2020.83</v>
      </c>
      <c r="J33" s="312">
        <v>66.582999999999998</v>
      </c>
      <c r="K33" s="312">
        <v>62</v>
      </c>
      <c r="L33" s="312">
        <v>68.75</v>
      </c>
      <c r="M33" s="311">
        <v>63.393039999999992</v>
      </c>
      <c r="N33" s="311">
        <v>63.009519999999995</v>
      </c>
      <c r="O33" s="311">
        <v>65.496679999999984</v>
      </c>
      <c r="P33" s="311">
        <v>65.94392000000002</v>
      </c>
      <c r="Q33" s="311">
        <v>63.908100000000005</v>
      </c>
      <c r="R33" s="311"/>
    </row>
    <row r="34" spans="1:18">
      <c r="I34" s="31">
        <v>2021</v>
      </c>
      <c r="J34" s="32">
        <v>66.582999999999998</v>
      </c>
      <c r="K34" s="32">
        <v>62</v>
      </c>
      <c r="L34" s="32">
        <v>68.75</v>
      </c>
      <c r="M34" s="35">
        <v>63.408000000000001</v>
      </c>
      <c r="N34" s="35">
        <v>63.034000000000006</v>
      </c>
      <c r="O34" s="35">
        <v>65.495999999999995</v>
      </c>
      <c r="P34" s="35">
        <v>65.914000000000001</v>
      </c>
      <c r="Q34" s="35">
        <v>63.92</v>
      </c>
      <c r="R34" s="35"/>
    </row>
    <row r="35" spans="1:18">
      <c r="I35" s="308">
        <v>2021.999</v>
      </c>
      <c r="J35" s="309">
        <v>66.582999999999998</v>
      </c>
      <c r="K35" s="309">
        <v>62</v>
      </c>
      <c r="L35" s="312">
        <v>68.75</v>
      </c>
      <c r="M35" s="311">
        <v>63.497909999999997</v>
      </c>
      <c r="N35" s="311">
        <v>63.004030000000007</v>
      </c>
      <c r="O35" s="311">
        <v>65.855640000000008</v>
      </c>
      <c r="P35" s="311">
        <v>65.784130000000005</v>
      </c>
      <c r="Q35" s="311">
        <v>63.900019999999998</v>
      </c>
      <c r="R35" s="311"/>
    </row>
    <row r="36" spans="1:18">
      <c r="I36" s="31">
        <v>2022</v>
      </c>
      <c r="J36" s="32">
        <v>67</v>
      </c>
      <c r="K36" s="32">
        <v>62</v>
      </c>
      <c r="L36" s="32">
        <v>68.75</v>
      </c>
      <c r="M36" s="35">
        <v>63.497999999999998</v>
      </c>
      <c r="N36" s="35">
        <v>63.004000000000005</v>
      </c>
      <c r="O36" s="35">
        <v>65.855999999999995</v>
      </c>
      <c r="P36" s="35">
        <v>65.784000000000006</v>
      </c>
      <c r="Q36" s="35">
        <v>63.9</v>
      </c>
      <c r="R36" s="35"/>
    </row>
    <row r="37" spans="1:18">
      <c r="I37" s="308">
        <v>2022.1690000000001</v>
      </c>
      <c r="J37" s="312">
        <v>67</v>
      </c>
      <c r="K37" s="312">
        <v>62</v>
      </c>
      <c r="L37" s="312">
        <v>68.75</v>
      </c>
      <c r="M37" s="311">
        <v>63.496309999999994</v>
      </c>
      <c r="N37" s="311">
        <v>63.009070000000008</v>
      </c>
      <c r="O37" s="311">
        <v>65.894870000000012</v>
      </c>
      <c r="P37" s="311">
        <v>65.863430000000051</v>
      </c>
      <c r="Q37" s="311">
        <v>63.935490000000016</v>
      </c>
      <c r="R37" s="311"/>
    </row>
    <row r="38" spans="1:18">
      <c r="I38" s="308">
        <v>2022.17</v>
      </c>
      <c r="J38" s="312">
        <v>67</v>
      </c>
      <c r="K38" s="312">
        <v>62</v>
      </c>
      <c r="L38" s="312">
        <v>69.165999999999997</v>
      </c>
      <c r="M38" s="311">
        <v>63.496299999999991</v>
      </c>
      <c r="N38" s="311">
        <v>63.009100000000011</v>
      </c>
      <c r="O38" s="311">
        <v>65.895099999999999</v>
      </c>
      <c r="P38" s="311">
        <v>65.863900000000044</v>
      </c>
      <c r="Q38" s="311">
        <v>63.935700000000011</v>
      </c>
      <c r="R38" s="311"/>
    </row>
    <row r="39" spans="1:18">
      <c r="I39" s="31">
        <v>2023</v>
      </c>
      <c r="J39" s="32">
        <v>67</v>
      </c>
      <c r="K39" s="32">
        <v>62</v>
      </c>
      <c r="L39" s="32">
        <v>69.165999999999997</v>
      </c>
      <c r="M39" s="35">
        <v>63.488</v>
      </c>
      <c r="N39" s="35">
        <v>63.034000000000006</v>
      </c>
      <c r="O39" s="35">
        <v>66.085999999999999</v>
      </c>
      <c r="P39" s="35">
        <v>66.254000000000005</v>
      </c>
      <c r="Q39" s="35">
        <v>64.11</v>
      </c>
      <c r="R39" s="35"/>
    </row>
    <row r="40" spans="1:18">
      <c r="I40" s="308">
        <v>2023.579</v>
      </c>
      <c r="J40" s="312">
        <v>67</v>
      </c>
      <c r="K40" s="312">
        <v>62</v>
      </c>
      <c r="L40" s="312">
        <v>69.165999999999997</v>
      </c>
      <c r="M40" s="311">
        <v>63.563269999999996</v>
      </c>
      <c r="N40" s="311">
        <v>63.091899999999995</v>
      </c>
      <c r="O40" s="311">
        <v>66.172849999999997</v>
      </c>
      <c r="P40" s="311">
        <v>66.306110000000004</v>
      </c>
      <c r="Q40" s="311">
        <v>64.167899999999989</v>
      </c>
      <c r="R40" s="311"/>
    </row>
    <row r="41" spans="1:18">
      <c r="I41" s="308">
        <v>2023.58</v>
      </c>
      <c r="J41" s="312">
        <v>67</v>
      </c>
      <c r="K41" s="312">
        <v>62</v>
      </c>
      <c r="L41" s="312">
        <v>69.582999999999998</v>
      </c>
      <c r="M41" s="311">
        <v>63.563399999999994</v>
      </c>
      <c r="N41" s="311">
        <v>63.091999999999992</v>
      </c>
      <c r="O41" s="311">
        <v>66.172999999999988</v>
      </c>
      <c r="P41" s="311">
        <v>66.306200000000004</v>
      </c>
      <c r="Q41" s="311">
        <v>64.167999999999992</v>
      </c>
      <c r="R41" s="311"/>
    </row>
    <row r="42" spans="1:18">
      <c r="I42" s="31">
        <v>2024</v>
      </c>
      <c r="J42" s="32">
        <v>67</v>
      </c>
      <c r="K42" s="32">
        <v>62</v>
      </c>
      <c r="L42" s="32">
        <v>69.582999999999998</v>
      </c>
      <c r="M42" s="35">
        <v>63.618000000000002</v>
      </c>
      <c r="N42" s="35">
        <v>63.134</v>
      </c>
      <c r="O42" s="35">
        <v>66.236000000000004</v>
      </c>
      <c r="P42" s="35">
        <v>66.344000000000008</v>
      </c>
      <c r="Q42" s="35">
        <v>64.209999999999994</v>
      </c>
      <c r="R42" s="35"/>
    </row>
    <row r="43" spans="1:18">
      <c r="I43" s="31">
        <v>2025</v>
      </c>
      <c r="J43" s="32">
        <v>67</v>
      </c>
      <c r="K43" s="32">
        <v>62</v>
      </c>
      <c r="L43" s="32">
        <v>69.582999999999998</v>
      </c>
      <c r="M43" s="35">
        <v>63.738</v>
      </c>
      <c r="N43" s="35">
        <v>63.294000000000004</v>
      </c>
      <c r="O43" s="35">
        <v>66.296000000000006</v>
      </c>
      <c r="P43" s="35">
        <v>66.433999999999997</v>
      </c>
      <c r="Q43" s="35">
        <v>64.33</v>
      </c>
      <c r="R43" s="35"/>
    </row>
    <row r="44" spans="1:18">
      <c r="I44" s="308">
        <v>2025</v>
      </c>
      <c r="J44" s="312">
        <v>67</v>
      </c>
      <c r="K44" s="312">
        <v>62</v>
      </c>
      <c r="L44" s="312">
        <v>70</v>
      </c>
      <c r="M44" s="311">
        <v>63.738</v>
      </c>
      <c r="N44" s="311">
        <v>63.294000000000004</v>
      </c>
      <c r="O44" s="311">
        <v>66.296000000000006</v>
      </c>
      <c r="P44" s="311">
        <v>66.433999999999997</v>
      </c>
      <c r="Q44" s="311">
        <v>64.33</v>
      </c>
      <c r="R44" s="313"/>
    </row>
    <row r="45" spans="1:18">
      <c r="I45" s="31">
        <v>2026</v>
      </c>
      <c r="J45" s="32">
        <v>67</v>
      </c>
      <c r="K45" s="32">
        <v>62</v>
      </c>
      <c r="L45" s="32">
        <v>70</v>
      </c>
      <c r="M45" s="35">
        <v>63.838000000000001</v>
      </c>
      <c r="N45" s="35">
        <v>63.374000000000002</v>
      </c>
      <c r="O45" s="35">
        <v>66.346000000000004</v>
      </c>
      <c r="P45" s="35">
        <v>66.573999999999998</v>
      </c>
      <c r="Q45" s="35">
        <v>64.53</v>
      </c>
      <c r="R45" s="32"/>
    </row>
    <row r="46" spans="1:18">
      <c r="I46" s="34">
        <v>2027</v>
      </c>
      <c r="J46" s="314">
        <v>67</v>
      </c>
      <c r="K46" s="314">
        <v>62</v>
      </c>
      <c r="L46" s="314">
        <v>70</v>
      </c>
      <c r="M46" s="315">
        <v>63.917999999999999</v>
      </c>
      <c r="N46" s="315">
        <v>63.434000000000005</v>
      </c>
      <c r="O46" s="315">
        <v>66.366</v>
      </c>
      <c r="P46" s="315">
        <v>66.463999999999999</v>
      </c>
      <c r="Q46" s="315">
        <v>64.509999999999991</v>
      </c>
      <c r="R46" s="314"/>
    </row>
    <row r="47" spans="1:18" ht="15">
      <c r="A47" s="307"/>
      <c r="I47" s="214" t="s">
        <v>93</v>
      </c>
    </row>
    <row r="48" spans="1:18">
      <c r="J48" s="331"/>
      <c r="K48" s="331"/>
      <c r="L48" s="331"/>
      <c r="M48" s="331"/>
      <c r="N48" s="331"/>
      <c r="O48" s="331"/>
      <c r="P48" s="331"/>
      <c r="R48" s="332" t="s">
        <v>38</v>
      </c>
    </row>
    <row r="49" spans="1:18">
      <c r="A49" s="307"/>
      <c r="R49" s="332" t="s">
        <v>35</v>
      </c>
    </row>
    <row r="51" spans="1:18">
      <c r="L51" s="333"/>
      <c r="M51" s="333"/>
      <c r="N51" s="333"/>
      <c r="O51" s="333"/>
      <c r="P51" s="334"/>
    </row>
    <row r="52" spans="1:18">
      <c r="I52" s="333"/>
      <c r="J52" s="333"/>
      <c r="L52" s="333"/>
      <c r="M52" s="333"/>
      <c r="N52" s="333"/>
      <c r="O52" s="333"/>
      <c r="P52" s="334"/>
    </row>
    <row r="53" spans="1:18">
      <c r="I53" s="333"/>
      <c r="J53" s="333"/>
      <c r="K53" s="333"/>
      <c r="L53" s="333"/>
      <c r="M53" s="333"/>
    </row>
  </sheetData>
  <mergeCells count="2">
    <mergeCell ref="J4:L4"/>
    <mergeCell ref="M4:R4"/>
  </mergeCells>
  <pageMargins left="0.19685039370078741" right="0.19685039370078741" top="0.19685039370078741" bottom="0.19685039370078741" header="0" footer="0"/>
  <pageSetup paperSize="9" scale="6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21"/>
  <sheetViews>
    <sheetView zoomScaleNormal="100" workbookViewId="0">
      <selection activeCell="I14" sqref="I14"/>
    </sheetView>
  </sheetViews>
  <sheetFormatPr baseColWidth="10" defaultRowHeight="15"/>
  <cols>
    <col min="1" max="1" width="13.42578125" style="214" customWidth="1"/>
    <col min="2" max="5" width="8.85546875" style="214" customWidth="1"/>
    <col min="6" max="7" width="10" style="214" customWidth="1"/>
    <col min="8" max="16384" width="11.42578125" style="214"/>
  </cols>
  <sheetData>
    <row r="1" spans="1:7" ht="15.75">
      <c r="A1" s="273" t="s">
        <v>0</v>
      </c>
    </row>
    <row r="3" spans="1:7" s="307" customFormat="1" ht="16.5" customHeight="1" thickBot="1">
      <c r="A3" s="306" t="s">
        <v>135</v>
      </c>
      <c r="B3" s="63"/>
      <c r="C3" s="63"/>
      <c r="D3" s="63"/>
      <c r="E3" s="64"/>
      <c r="F3" s="63"/>
      <c r="G3" s="64"/>
    </row>
    <row r="4" spans="1:7" ht="39.75" thickTop="1" thickBot="1">
      <c r="A4" s="91"/>
      <c r="B4" s="206" t="s">
        <v>16</v>
      </c>
      <c r="C4" s="206" t="s">
        <v>17</v>
      </c>
      <c r="D4" s="207" t="s">
        <v>33</v>
      </c>
      <c r="E4" s="208" t="s">
        <v>158</v>
      </c>
      <c r="F4" s="209" t="s">
        <v>44</v>
      </c>
      <c r="G4" s="207" t="s">
        <v>142</v>
      </c>
    </row>
    <row r="5" spans="1:7" ht="16.5" thickTop="1" thickBot="1">
      <c r="A5" s="71">
        <v>2012</v>
      </c>
      <c r="B5" s="90">
        <v>63.007863631666659</v>
      </c>
      <c r="C5" s="89">
        <v>61.819695100000025</v>
      </c>
      <c r="D5" s="90">
        <v>64.712434323333355</v>
      </c>
      <c r="E5" s="90">
        <v>65.907826496666672</v>
      </c>
      <c r="F5" s="90">
        <v>63.203847745764236</v>
      </c>
      <c r="G5" s="90">
        <v>62.8</v>
      </c>
    </row>
    <row r="6" spans="1:7" ht="15.75" thickTop="1">
      <c r="A6" s="210">
        <v>2020</v>
      </c>
      <c r="B6" s="87">
        <v>63.32</v>
      </c>
      <c r="C6" s="86">
        <v>62.89</v>
      </c>
      <c r="D6" s="87">
        <v>65.5</v>
      </c>
      <c r="E6" s="87">
        <v>66.09</v>
      </c>
      <c r="F6" s="87">
        <v>63.85</v>
      </c>
      <c r="G6" s="85">
        <v>63.3</v>
      </c>
    </row>
    <row r="7" spans="1:7" ht="15.75" thickBot="1">
      <c r="A7" s="211" t="s">
        <v>91</v>
      </c>
      <c r="B7" s="84" t="s">
        <v>185</v>
      </c>
      <c r="C7" s="83" t="s">
        <v>186</v>
      </c>
      <c r="D7" s="84" t="s">
        <v>187</v>
      </c>
      <c r="E7" s="84" t="s">
        <v>188</v>
      </c>
      <c r="F7" s="84" t="s">
        <v>189</v>
      </c>
      <c r="G7" s="84" t="s">
        <v>190</v>
      </c>
    </row>
    <row r="8" spans="1:7" ht="15.75" thickTop="1">
      <c r="A8" s="210" t="s">
        <v>62</v>
      </c>
      <c r="B8" s="87">
        <v>63.917999999999999</v>
      </c>
      <c r="C8" s="86">
        <v>63.436</v>
      </c>
      <c r="D8" s="87">
        <v>66.366</v>
      </c>
      <c r="E8" s="87">
        <v>66.463999999999999</v>
      </c>
      <c r="F8" s="87">
        <v>64.509999999999991</v>
      </c>
      <c r="G8" s="87" t="s">
        <v>60</v>
      </c>
    </row>
    <row r="9" spans="1:7">
      <c r="A9" s="211" t="s">
        <v>63</v>
      </c>
      <c r="B9" s="84" t="s">
        <v>189</v>
      </c>
      <c r="C9" s="83" t="s">
        <v>190</v>
      </c>
      <c r="D9" s="84" t="s">
        <v>191</v>
      </c>
      <c r="E9" s="84" t="s">
        <v>192</v>
      </c>
      <c r="F9" s="84" t="s">
        <v>193</v>
      </c>
      <c r="G9" s="78" t="s">
        <v>60</v>
      </c>
    </row>
    <row r="10" spans="1:7">
      <c r="A10" s="66">
        <v>2020</v>
      </c>
      <c r="B10" s="82"/>
      <c r="C10" s="81"/>
      <c r="D10" s="80"/>
      <c r="E10" s="80"/>
      <c r="F10" s="80"/>
      <c r="G10" s="80"/>
    </row>
    <row r="11" spans="1:7">
      <c r="A11" s="212" t="s">
        <v>19</v>
      </c>
      <c r="B11" s="79">
        <v>63.25</v>
      </c>
      <c r="C11" s="79">
        <v>62.89</v>
      </c>
      <c r="D11" s="79">
        <v>65.02</v>
      </c>
      <c r="E11" s="79">
        <v>65.349999999999994</v>
      </c>
      <c r="F11" s="79">
        <v>63.28</v>
      </c>
      <c r="G11" s="78"/>
    </row>
    <row r="12" spans="1:7">
      <c r="A12" s="212" t="s">
        <v>20</v>
      </c>
      <c r="B12" s="79">
        <v>63.4</v>
      </c>
      <c r="C12" s="79">
        <v>62.88</v>
      </c>
      <c r="D12" s="79">
        <v>65.790000000000006</v>
      </c>
      <c r="E12" s="79">
        <v>66.39</v>
      </c>
      <c r="F12" s="79">
        <v>64.7</v>
      </c>
      <c r="G12" s="78"/>
    </row>
    <row r="13" spans="1:7" ht="25.5">
      <c r="A13" s="213" t="s">
        <v>143</v>
      </c>
      <c r="B13" s="88" t="s">
        <v>194</v>
      </c>
      <c r="C13" s="88" t="s">
        <v>195</v>
      </c>
      <c r="D13" s="88" t="s">
        <v>187</v>
      </c>
      <c r="E13" s="88" t="s">
        <v>196</v>
      </c>
      <c r="F13" s="88" t="s">
        <v>197</v>
      </c>
      <c r="G13" s="78"/>
    </row>
    <row r="14" spans="1:7">
      <c r="A14" s="66" t="s">
        <v>62</v>
      </c>
      <c r="B14" s="82"/>
      <c r="C14" s="81"/>
      <c r="D14" s="80"/>
      <c r="E14" s="80"/>
      <c r="F14" s="80"/>
      <c r="G14" s="80"/>
    </row>
    <row r="15" spans="1:7">
      <c r="A15" s="212" t="s">
        <v>19</v>
      </c>
      <c r="B15" s="79">
        <v>63.792000000000002</v>
      </c>
      <c r="C15" s="79">
        <v>63.39</v>
      </c>
      <c r="D15" s="79">
        <v>65.951999999999998</v>
      </c>
      <c r="E15" s="79">
        <v>65.733999999999995</v>
      </c>
      <c r="F15" s="79">
        <v>63.926000000000002</v>
      </c>
      <c r="G15" s="78"/>
    </row>
    <row r="16" spans="1:7">
      <c r="A16" s="212" t="s">
        <v>20</v>
      </c>
      <c r="B16" s="79">
        <v>64.085999999999999</v>
      </c>
      <c r="C16" s="79">
        <v>63.544000000000004</v>
      </c>
      <c r="D16" s="79">
        <v>66.605999999999995</v>
      </c>
      <c r="E16" s="79">
        <v>66.835999999999999</v>
      </c>
      <c r="F16" s="79">
        <v>65.31</v>
      </c>
      <c r="G16" s="78"/>
    </row>
    <row r="17" spans="1:7" ht="25.5">
      <c r="A17" s="213" t="s">
        <v>143</v>
      </c>
      <c r="B17" s="88" t="s">
        <v>185</v>
      </c>
      <c r="C17" s="88" t="s">
        <v>188</v>
      </c>
      <c r="D17" s="88" t="s">
        <v>193</v>
      </c>
      <c r="E17" s="88" t="s">
        <v>186</v>
      </c>
      <c r="F17" s="88" t="s">
        <v>197</v>
      </c>
      <c r="G17" s="78"/>
    </row>
    <row r="18" spans="1:7">
      <c r="A18" s="75" t="s">
        <v>61</v>
      </c>
      <c r="B18" s="224"/>
      <c r="C18" s="224"/>
      <c r="D18" s="224"/>
      <c r="E18" s="224"/>
      <c r="F18" s="224"/>
      <c r="G18"/>
    </row>
    <row r="19" spans="1:7" ht="16.5">
      <c r="A19" s="226" t="s">
        <v>88</v>
      </c>
      <c r="B19" s="227"/>
      <c r="C19" s="227"/>
      <c r="D19" s="227"/>
      <c r="E19" s="227"/>
      <c r="F19" s="227"/>
      <c r="G19" s="227"/>
    </row>
    <row r="20" spans="1:7">
      <c r="A20" s="228" t="s">
        <v>184</v>
      </c>
      <c r="B20" s="229"/>
      <c r="C20" s="229"/>
      <c r="D20" s="229"/>
      <c r="E20" s="229"/>
      <c r="F20" s="229"/>
    </row>
    <row r="21" spans="1:7">
      <c r="A21" s="228"/>
      <c r="B21" s="229"/>
      <c r="C21" s="229"/>
      <c r="D21" s="229"/>
      <c r="E21" s="229"/>
      <c r="F21" s="229"/>
      <c r="G21" s="225" t="s">
        <v>38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24"/>
  <sheetViews>
    <sheetView zoomScaleNormal="100" workbookViewId="0">
      <selection activeCell="H28" sqref="H28"/>
    </sheetView>
  </sheetViews>
  <sheetFormatPr baseColWidth="10" defaultRowHeight="15"/>
  <cols>
    <col min="1" max="7" width="11.42578125" style="214"/>
    <col min="8" max="8" width="21.42578125" style="214" customWidth="1"/>
    <col min="9" max="16384" width="11.42578125" style="214"/>
  </cols>
  <sheetData>
    <row r="1" spans="1:12" ht="15.75">
      <c r="A1" s="273" t="s">
        <v>0</v>
      </c>
    </row>
    <row r="2" spans="1:12" ht="16.5">
      <c r="A2" s="298"/>
      <c r="B2" s="299"/>
      <c r="C2" s="299"/>
      <c r="D2" s="299"/>
      <c r="E2" s="299"/>
      <c r="F2" s="299"/>
      <c r="G2" s="299"/>
    </row>
    <row r="3" spans="1:12">
      <c r="A3" s="300"/>
      <c r="B3" s="301"/>
      <c r="C3" s="301"/>
      <c r="D3" s="301"/>
      <c r="E3" s="301"/>
      <c r="F3" s="301"/>
      <c r="G3" s="301"/>
      <c r="H3" s="302" t="s">
        <v>36</v>
      </c>
    </row>
    <row r="4" spans="1:12" ht="30">
      <c r="A4" s="300"/>
      <c r="B4" s="301"/>
      <c r="C4" s="301"/>
      <c r="D4" s="301"/>
      <c r="E4" s="301"/>
      <c r="F4" s="301"/>
      <c r="G4" s="301"/>
      <c r="H4" s="303" t="s">
        <v>144</v>
      </c>
      <c r="I4" s="304" t="s">
        <v>16</v>
      </c>
      <c r="J4" s="304" t="s">
        <v>17</v>
      </c>
      <c r="K4" s="304" t="s">
        <v>37</v>
      </c>
      <c r="L4" s="304" t="s">
        <v>157</v>
      </c>
    </row>
    <row r="5" spans="1:12">
      <c r="A5" s="300"/>
      <c r="B5" s="301"/>
      <c r="C5" s="301"/>
      <c r="D5" s="301"/>
      <c r="E5" s="301"/>
      <c r="F5" s="301"/>
      <c r="G5" s="301"/>
      <c r="H5" s="230">
        <v>-6</v>
      </c>
      <c r="I5" s="231">
        <v>8.2023239917976762E-3</v>
      </c>
      <c r="J5" s="231">
        <v>1.06951871657754E-2</v>
      </c>
      <c r="K5" s="231">
        <v>1.2143290831815423E-3</v>
      </c>
      <c r="L5" s="231">
        <v>2.3125206475057814E-3</v>
      </c>
    </row>
    <row r="6" spans="1:12">
      <c r="A6" s="300"/>
      <c r="B6" s="301"/>
      <c r="C6" s="301"/>
      <c r="D6" s="301"/>
      <c r="E6" s="301"/>
      <c r="F6" s="301"/>
      <c r="G6" s="301"/>
      <c r="H6" s="230">
        <v>-5</v>
      </c>
      <c r="I6" s="231">
        <v>1.367053998632946E-2</v>
      </c>
      <c r="J6" s="231">
        <v>1.9728284434166788E-2</v>
      </c>
      <c r="K6" s="231">
        <v>3.6429872495446266E-3</v>
      </c>
      <c r="L6" s="231">
        <v>3.1384208787578458E-3</v>
      </c>
    </row>
    <row r="7" spans="1:12">
      <c r="A7" s="300"/>
      <c r="B7" s="301"/>
      <c r="C7" s="301"/>
      <c r="D7" s="301"/>
      <c r="E7" s="301"/>
      <c r="F7" s="301"/>
      <c r="G7" s="301"/>
      <c r="H7" s="230">
        <v>-4</v>
      </c>
      <c r="I7" s="231">
        <v>2.1531100478468901E-2</v>
      </c>
      <c r="J7" s="231">
        <v>2.8327793033675386E-2</v>
      </c>
      <c r="K7" s="231">
        <v>5.4644808743169399E-3</v>
      </c>
      <c r="L7" s="231">
        <v>5.7813016187644528E-3</v>
      </c>
    </row>
    <row r="8" spans="1:12">
      <c r="A8" s="300"/>
      <c r="B8" s="301"/>
      <c r="C8" s="301"/>
      <c r="D8" s="301"/>
      <c r="E8" s="301"/>
      <c r="F8" s="301"/>
      <c r="G8" s="301"/>
      <c r="H8" s="230">
        <v>-3</v>
      </c>
      <c r="I8" s="231">
        <v>3.4859876965140126E-2</v>
      </c>
      <c r="J8" s="231">
        <v>4.2058100881630291E-2</v>
      </c>
      <c r="K8" s="231">
        <v>6.6788099574984824E-3</v>
      </c>
      <c r="L8" s="231">
        <v>8.0938222662702338E-3</v>
      </c>
    </row>
    <row r="9" spans="1:12">
      <c r="A9" s="300"/>
      <c r="B9" s="301"/>
      <c r="C9" s="301"/>
      <c r="D9" s="301"/>
      <c r="E9" s="301"/>
      <c r="F9" s="301"/>
      <c r="G9" s="301"/>
      <c r="H9" s="230">
        <v>-2</v>
      </c>
      <c r="I9" s="231">
        <v>0.18899521531100477</v>
      </c>
      <c r="J9" s="231">
        <v>0.21318109553403672</v>
      </c>
      <c r="K9" s="231">
        <v>1.092896174863388E-2</v>
      </c>
      <c r="L9" s="231">
        <v>2.0482325735051207E-2</v>
      </c>
    </row>
    <row r="10" spans="1:12">
      <c r="A10" s="300"/>
      <c r="B10" s="301"/>
      <c r="C10" s="301"/>
      <c r="D10" s="301"/>
      <c r="E10" s="301"/>
      <c r="F10" s="301"/>
      <c r="G10" s="301"/>
      <c r="H10" s="230">
        <v>-1</v>
      </c>
      <c r="I10" s="231">
        <v>0.24162679425837322</v>
      </c>
      <c r="J10" s="231">
        <v>0.28204942910825265</v>
      </c>
      <c r="K10" s="231">
        <v>2.4893746205221615E-2</v>
      </c>
      <c r="L10" s="231">
        <v>3.2375289065080935E-2</v>
      </c>
    </row>
    <row r="11" spans="1:12">
      <c r="A11" s="300"/>
      <c r="B11" s="301"/>
      <c r="C11" s="301"/>
      <c r="D11" s="301"/>
      <c r="E11" s="301"/>
      <c r="F11" s="301"/>
      <c r="G11" s="301"/>
      <c r="H11" s="230">
        <v>0</v>
      </c>
      <c r="I11" s="231">
        <v>0.47676008202323994</v>
      </c>
      <c r="J11" s="231">
        <v>0.58281543575661221</v>
      </c>
      <c r="K11" s="231">
        <v>0.11536126290224651</v>
      </c>
      <c r="L11" s="231">
        <v>0.11513049223653783</v>
      </c>
    </row>
    <row r="12" spans="1:12">
      <c r="A12" s="300"/>
      <c r="B12" s="301"/>
      <c r="C12" s="301"/>
      <c r="D12" s="301"/>
      <c r="E12" s="301"/>
      <c r="F12" s="301"/>
      <c r="G12" s="301"/>
      <c r="H12" s="230">
        <v>1</v>
      </c>
      <c r="I12" s="231">
        <v>0.60082023239917981</v>
      </c>
      <c r="J12" s="231">
        <v>0.68579274461627404</v>
      </c>
      <c r="K12" s="231">
        <v>0.18336369156041288</v>
      </c>
      <c r="L12" s="231">
        <v>0.17905517013544764</v>
      </c>
    </row>
    <row r="13" spans="1:12">
      <c r="A13" s="300"/>
      <c r="B13" s="301"/>
      <c r="C13" s="301"/>
      <c r="D13" s="301"/>
      <c r="E13" s="301"/>
      <c r="F13" s="301"/>
      <c r="G13" s="301"/>
      <c r="H13" s="230">
        <v>2</v>
      </c>
      <c r="I13" s="231">
        <v>0.68352699931647298</v>
      </c>
      <c r="J13" s="231">
        <v>0.75617863853157974</v>
      </c>
      <c r="K13" s="231">
        <v>0.2434729811778992</v>
      </c>
      <c r="L13" s="231">
        <v>0.24578790882061446</v>
      </c>
    </row>
    <row r="14" spans="1:12">
      <c r="A14" s="300"/>
      <c r="B14" s="301"/>
      <c r="C14" s="301"/>
      <c r="D14" s="301"/>
      <c r="E14" s="301"/>
      <c r="F14" s="301"/>
      <c r="G14" s="301"/>
      <c r="H14" s="230">
        <v>3</v>
      </c>
      <c r="I14" s="231">
        <v>0.76110731373889273</v>
      </c>
      <c r="J14" s="231">
        <v>0.82114467408585057</v>
      </c>
      <c r="K14" s="231">
        <v>0.32969034608378872</v>
      </c>
      <c r="L14" s="231">
        <v>0.31665014866204161</v>
      </c>
    </row>
    <row r="15" spans="1:12">
      <c r="A15" s="300"/>
      <c r="B15" s="301"/>
      <c r="C15" s="301"/>
      <c r="D15" s="301"/>
      <c r="E15" s="301"/>
      <c r="F15" s="301"/>
      <c r="G15" s="301"/>
      <c r="H15" s="230">
        <v>4</v>
      </c>
      <c r="I15" s="231">
        <v>0.82091592617908404</v>
      </c>
      <c r="J15" s="231">
        <v>0.8727417256829022</v>
      </c>
      <c r="K15" s="231">
        <v>0.39829993928354585</v>
      </c>
      <c r="L15" s="231">
        <v>0.39626693095474069</v>
      </c>
    </row>
    <row r="16" spans="1:12">
      <c r="A16" s="300"/>
      <c r="B16" s="301"/>
      <c r="C16" s="301"/>
      <c r="D16" s="301"/>
      <c r="E16" s="301"/>
      <c r="F16" s="301"/>
      <c r="G16" s="301"/>
      <c r="H16" s="230">
        <v>5</v>
      </c>
      <c r="I16" s="231">
        <v>0.96411483253588515</v>
      </c>
      <c r="J16" s="231">
        <v>0.95367827720768894</v>
      </c>
      <c r="K16" s="231">
        <v>0.83667273831208255</v>
      </c>
      <c r="L16" s="231">
        <v>0.54096465147010242</v>
      </c>
    </row>
    <row r="17" spans="1:12">
      <c r="A17" s="300"/>
      <c r="B17" s="301"/>
      <c r="C17" s="301"/>
      <c r="D17" s="301"/>
      <c r="E17" s="301"/>
      <c r="F17" s="301"/>
      <c r="G17" s="301"/>
      <c r="H17" s="230">
        <v>6</v>
      </c>
      <c r="I17" s="231">
        <v>0.98803827751196172</v>
      </c>
      <c r="J17" s="231">
        <v>0.97210579563520738</v>
      </c>
      <c r="K17" s="231">
        <v>0.95992714025500914</v>
      </c>
      <c r="L17" s="231">
        <v>0.62553683515031389</v>
      </c>
    </row>
    <row r="18" spans="1:12">
      <c r="A18" s="300"/>
      <c r="B18" s="301"/>
      <c r="C18" s="301"/>
      <c r="D18" s="301"/>
      <c r="E18" s="301"/>
      <c r="F18" s="301"/>
      <c r="G18" s="301"/>
      <c r="H18" s="230">
        <v>7</v>
      </c>
      <c r="I18" s="231">
        <v>0.99726589200273408</v>
      </c>
      <c r="J18" s="231">
        <v>0.99588090764561354</v>
      </c>
      <c r="K18" s="231">
        <v>0.99149969641772917</v>
      </c>
      <c r="L18" s="231">
        <v>0.72877436405682194</v>
      </c>
    </row>
    <row r="19" spans="1:12">
      <c r="A19" s="300"/>
      <c r="B19" s="301"/>
      <c r="C19" s="301"/>
      <c r="D19" s="301"/>
      <c r="E19" s="301"/>
      <c r="F19" s="301"/>
      <c r="G19" s="301"/>
      <c r="H19" s="230">
        <v>8</v>
      </c>
      <c r="I19" s="231">
        <v>1</v>
      </c>
      <c r="J19" s="231">
        <v>0.99985547044370571</v>
      </c>
      <c r="K19" s="231">
        <v>0.99939283545840918</v>
      </c>
      <c r="L19" s="231">
        <v>0.89957053187974889</v>
      </c>
    </row>
    <row r="20" spans="1:12">
      <c r="A20" s="300"/>
      <c r="B20" s="301"/>
      <c r="C20" s="301"/>
      <c r="D20" s="301"/>
      <c r="E20" s="301"/>
      <c r="F20" s="301"/>
      <c r="G20" s="301"/>
      <c r="H20" s="230">
        <v>9</v>
      </c>
      <c r="I20" s="231">
        <v>1</v>
      </c>
      <c r="J20" s="231">
        <v>1</v>
      </c>
      <c r="K20" s="231">
        <v>1</v>
      </c>
      <c r="L20" s="231">
        <v>0.98116947472745297</v>
      </c>
    </row>
    <row r="21" spans="1:12">
      <c r="A21" s="300"/>
      <c r="B21" s="301"/>
      <c r="C21" s="301"/>
      <c r="D21" s="301"/>
      <c r="E21" s="301"/>
      <c r="F21" s="301"/>
      <c r="G21" s="301"/>
      <c r="H21" s="232">
        <v>10</v>
      </c>
      <c r="I21" s="233">
        <v>1</v>
      </c>
      <c r="J21" s="233">
        <v>1</v>
      </c>
      <c r="K21" s="233">
        <v>1</v>
      </c>
      <c r="L21" s="233">
        <v>1</v>
      </c>
    </row>
    <row r="22" spans="1:12">
      <c r="A22" s="300"/>
      <c r="B22" s="301"/>
      <c r="C22" s="301"/>
      <c r="D22" s="301"/>
      <c r="E22" s="301"/>
      <c r="F22" s="301"/>
      <c r="G22" s="301"/>
      <c r="H22" s="305" t="s">
        <v>95</v>
      </c>
    </row>
    <row r="23" spans="1:12">
      <c r="H23" s="305" t="s">
        <v>38</v>
      </c>
    </row>
    <row r="24" spans="1:12">
      <c r="H24" s="305" t="s">
        <v>39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45"/>
  <sheetViews>
    <sheetView showGridLines="0" zoomScale="110" zoomScaleNormal="110" workbookViewId="0">
      <selection activeCell="R19" sqref="R19"/>
    </sheetView>
  </sheetViews>
  <sheetFormatPr baseColWidth="10" defaultColWidth="9.140625" defaultRowHeight="12.75"/>
  <cols>
    <col min="1" max="1" width="40" style="95" customWidth="1"/>
    <col min="2" max="14" width="5.5703125" style="95" customWidth="1"/>
    <col min="15" max="15" width="5.85546875" style="95" customWidth="1"/>
    <col min="16" max="17" width="7.7109375" style="95" customWidth="1"/>
    <col min="18" max="16384" width="9.140625" style="95"/>
  </cols>
  <sheetData>
    <row r="1" spans="1:17" s="94" customFormat="1" ht="24" customHeight="1">
      <c r="A1" s="36" t="s">
        <v>0</v>
      </c>
    </row>
    <row r="3" spans="1:17" ht="21">
      <c r="O3" s="96"/>
      <c r="P3" s="97"/>
      <c r="Q3" s="98"/>
    </row>
    <row r="27" spans="1:17" ht="24" customHeight="1">
      <c r="A27" s="99" t="s">
        <v>65</v>
      </c>
      <c r="B27" s="100"/>
      <c r="C27" s="101"/>
      <c r="D27" s="101"/>
      <c r="E27" s="101"/>
      <c r="F27" s="101"/>
      <c r="P27" s="263" t="s">
        <v>159</v>
      </c>
      <c r="Q27" s="263"/>
    </row>
    <row r="28" spans="1:17" ht="25.5">
      <c r="A28" s="102"/>
      <c r="B28" s="103">
        <v>2007</v>
      </c>
      <c r="C28" s="103">
        <v>2008</v>
      </c>
      <c r="D28" s="103">
        <v>2009</v>
      </c>
      <c r="E28" s="103">
        <v>2010</v>
      </c>
      <c r="F28" s="103">
        <v>2011</v>
      </c>
      <c r="G28" s="103">
        <v>2012</v>
      </c>
      <c r="H28" s="103">
        <v>2013</v>
      </c>
      <c r="I28" s="103">
        <v>2014</v>
      </c>
      <c r="J28" s="103">
        <v>2015</v>
      </c>
      <c r="K28" s="103">
        <v>2016</v>
      </c>
      <c r="L28" s="103">
        <v>2017</v>
      </c>
      <c r="M28" s="103">
        <v>2018</v>
      </c>
      <c r="N28" s="103">
        <v>2019</v>
      </c>
      <c r="O28" s="103">
        <v>2020</v>
      </c>
      <c r="P28" s="104" t="s">
        <v>6</v>
      </c>
      <c r="Q28" s="105" t="s">
        <v>7</v>
      </c>
    </row>
    <row r="29" spans="1:17">
      <c r="A29" s="106" t="s">
        <v>66</v>
      </c>
      <c r="B29" s="107">
        <v>32.666666666666664</v>
      </c>
      <c r="C29" s="107">
        <v>32.75</v>
      </c>
      <c r="D29" s="107">
        <v>33</v>
      </c>
      <c r="E29" s="107">
        <v>33</v>
      </c>
      <c r="F29" s="107">
        <v>33.083333333333336</v>
      </c>
      <c r="G29" s="107">
        <v>33.416666666666664</v>
      </c>
      <c r="H29" s="107">
        <v>33.583333333333336</v>
      </c>
      <c r="I29" s="107">
        <v>33.833333333333336</v>
      </c>
      <c r="J29" s="107">
        <v>34</v>
      </c>
      <c r="K29" s="107">
        <v>34.25</v>
      </c>
      <c r="L29" s="107">
        <v>34.220480668756529</v>
      </c>
      <c r="M29" s="107">
        <v>34.476635514018689</v>
      </c>
      <c r="N29" s="107">
        <v>34.177187153931342</v>
      </c>
      <c r="O29" s="107">
        <v>34.98362333674514</v>
      </c>
      <c r="P29" s="108">
        <v>2.3169566700784756</v>
      </c>
      <c r="Q29" s="109">
        <v>27.803480040941707</v>
      </c>
    </row>
    <row r="30" spans="1:17">
      <c r="A30" s="106" t="s">
        <v>67</v>
      </c>
      <c r="B30" s="107">
        <v>32.471852452669452</v>
      </c>
      <c r="C30" s="107">
        <v>32.787307915253272</v>
      </c>
      <c r="D30" s="107">
        <v>32.799557237746498</v>
      </c>
      <c r="E30" s="107">
        <v>33.083131441320702</v>
      </c>
      <c r="F30" s="107">
        <v>33.285249779603419</v>
      </c>
      <c r="G30" s="107">
        <v>33.900766288742787</v>
      </c>
      <c r="H30" s="107">
        <v>33.566708884507264</v>
      </c>
      <c r="I30" s="107">
        <v>33.761287289946353</v>
      </c>
      <c r="J30" s="107">
        <v>33.888033755501368</v>
      </c>
      <c r="K30" s="107">
        <v>34.272987614484535</v>
      </c>
      <c r="L30" s="107">
        <v>34.128540077811699</v>
      </c>
      <c r="M30" s="107">
        <v>34.011696499238951</v>
      </c>
      <c r="N30" s="107">
        <v>34.316096399023465</v>
      </c>
      <c r="O30" s="107">
        <v>34.461695754142305</v>
      </c>
      <c r="P30" s="108">
        <v>1.9898433014728525</v>
      </c>
      <c r="Q30" s="109">
        <v>23.87811961767423</v>
      </c>
    </row>
    <row r="31" spans="1:17" ht="12" customHeight="1">
      <c r="A31" s="110" t="s">
        <v>68</v>
      </c>
      <c r="B31" s="111"/>
      <c r="C31" s="111"/>
      <c r="D31" s="111"/>
      <c r="E31" s="111"/>
      <c r="F31" s="111"/>
      <c r="G31" s="111"/>
      <c r="H31" s="111"/>
      <c r="I31" s="111"/>
      <c r="J31" s="111"/>
      <c r="K31" s="111"/>
    </row>
    <row r="32" spans="1:17" ht="12" customHeight="1">
      <c r="A32" s="112" t="s">
        <v>69</v>
      </c>
      <c r="B32" s="112"/>
      <c r="C32" s="112"/>
      <c r="D32" s="112"/>
      <c r="E32" s="112"/>
      <c r="F32" s="112"/>
      <c r="G32" s="112"/>
      <c r="H32" s="112"/>
      <c r="I32" s="112"/>
      <c r="J32" s="112"/>
      <c r="K32" s="112"/>
      <c r="L32" s="112"/>
      <c r="M32" s="112"/>
      <c r="N32" s="112"/>
      <c r="O32" s="112"/>
    </row>
    <row r="33" spans="1:17" ht="12" customHeight="1">
      <c r="A33" s="110" t="s">
        <v>70</v>
      </c>
      <c r="B33" s="112"/>
      <c r="C33" s="112"/>
      <c r="D33" s="112"/>
      <c r="E33" s="113"/>
      <c r="F33" s="113"/>
      <c r="G33" s="113"/>
      <c r="H33" s="113"/>
      <c r="I33" s="113"/>
      <c r="J33" s="113"/>
      <c r="K33" s="113"/>
    </row>
    <row r="34" spans="1:17" ht="24" customHeight="1">
      <c r="B34" s="110"/>
      <c r="C34" s="110"/>
      <c r="D34" s="110"/>
      <c r="E34" s="110"/>
      <c r="F34" s="112"/>
      <c r="G34" s="112"/>
      <c r="H34" s="112"/>
      <c r="I34" s="112"/>
      <c r="J34" s="112"/>
      <c r="K34" s="112"/>
      <c r="L34" s="112"/>
      <c r="M34" s="112"/>
      <c r="N34" s="112"/>
      <c r="O34" s="112"/>
      <c r="P34" s="263" t="s">
        <v>160</v>
      </c>
      <c r="Q34" s="263"/>
    </row>
    <row r="35" spans="1:17" ht="25.5">
      <c r="A35" s="114" t="s">
        <v>8</v>
      </c>
      <c r="B35" s="115" t="s">
        <v>71</v>
      </c>
      <c r="C35" s="115" t="s">
        <v>72</v>
      </c>
      <c r="D35" s="115" t="s">
        <v>73</v>
      </c>
      <c r="E35" s="115" t="s">
        <v>74</v>
      </c>
      <c r="F35" s="115" t="s">
        <v>75</v>
      </c>
      <c r="G35" s="115" t="s">
        <v>76</v>
      </c>
      <c r="H35" s="115" t="s">
        <v>77</v>
      </c>
      <c r="I35" s="115" t="s">
        <v>78</v>
      </c>
      <c r="J35" s="115" t="s">
        <v>79</v>
      </c>
      <c r="K35" s="115" t="s">
        <v>80</v>
      </c>
      <c r="L35" s="116" t="s">
        <v>81</v>
      </c>
      <c r="M35" s="116" t="s">
        <v>82</v>
      </c>
      <c r="N35" s="116" t="s">
        <v>83</v>
      </c>
      <c r="O35" s="115"/>
      <c r="P35" s="104" t="s">
        <v>6</v>
      </c>
      <c r="Q35" s="105" t="s">
        <v>7</v>
      </c>
    </row>
    <row r="36" spans="1:17">
      <c r="A36" s="117" t="s">
        <v>84</v>
      </c>
      <c r="B36" s="108">
        <v>30.744164989939637</v>
      </c>
      <c r="C36" s="108">
        <v>30.818327974276528</v>
      </c>
      <c r="D36" s="108">
        <v>30.776376907763769</v>
      </c>
      <c r="E36" s="108">
        <v>30.92554147120471</v>
      </c>
      <c r="F36" s="108">
        <v>30.815984441563252</v>
      </c>
      <c r="G36" s="108">
        <v>30.685272174633877</v>
      </c>
      <c r="H36" s="108">
        <v>30.655742194632097</v>
      </c>
      <c r="I36" s="108">
        <v>30.738055400632089</v>
      </c>
      <c r="J36" s="108">
        <v>30.775972247580793</v>
      </c>
      <c r="K36" s="108">
        <v>30.736921076322897</v>
      </c>
      <c r="L36" s="108">
        <v>30.859625668449198</v>
      </c>
      <c r="M36" s="108">
        <v>30.733662807116634</v>
      </c>
      <c r="N36" s="108">
        <v>30.7</v>
      </c>
      <c r="O36" s="108"/>
      <c r="P36" s="108">
        <v>-4.4164989939638133E-2</v>
      </c>
      <c r="Q36" s="109">
        <v>-0.52997987927565759</v>
      </c>
    </row>
    <row r="37" spans="1:17">
      <c r="A37" s="100" t="s">
        <v>9</v>
      </c>
      <c r="Q37" s="118"/>
    </row>
    <row r="38" spans="1:17">
      <c r="A38" s="112" t="s">
        <v>85</v>
      </c>
    </row>
    <row r="39" spans="1:17">
      <c r="A39" s="110" t="s">
        <v>86</v>
      </c>
    </row>
    <row r="40" spans="1:17">
      <c r="A40" s="112"/>
    </row>
    <row r="41" spans="1:17">
      <c r="A41" s="112" t="s">
        <v>10</v>
      </c>
    </row>
    <row r="42" spans="1:17">
      <c r="A42" s="112" t="s">
        <v>11</v>
      </c>
    </row>
    <row r="43" spans="1:17">
      <c r="A43" s="112" t="s">
        <v>12</v>
      </c>
    </row>
    <row r="44" spans="1:17">
      <c r="A44" s="119" t="s">
        <v>87</v>
      </c>
    </row>
    <row r="45" spans="1:17">
      <c r="A45" s="112" t="s">
        <v>13</v>
      </c>
      <c r="O45" s="120"/>
    </row>
  </sheetData>
  <mergeCells count="2">
    <mergeCell ref="P27:Q27"/>
    <mergeCell ref="P34:Q34"/>
  </mergeCells>
  <pageMargins left="0.19685039370078741" right="0.19685039370078741" top="0.19685039370078741" bottom="0.19685039370078741" header="0" footer="0"/>
  <pageSetup paperSize="9" scale="8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G126"/>
  <sheetViews>
    <sheetView topLeftCell="B1" zoomScale="90" zoomScaleNormal="90" workbookViewId="0">
      <selection activeCell="P19" sqref="P19"/>
    </sheetView>
  </sheetViews>
  <sheetFormatPr baseColWidth="10" defaultRowHeight="15"/>
  <cols>
    <col min="1" max="13" width="11.42578125" style="214"/>
    <col min="14" max="14" width="13" style="214" bestFit="1" customWidth="1"/>
    <col min="15" max="15" width="11.42578125" style="214"/>
    <col min="16" max="16" width="11.85546875" style="214" bestFit="1" customWidth="1"/>
    <col min="17" max="19" width="11.42578125" style="214"/>
    <col min="20" max="20" width="11.85546875" style="214" bestFit="1" customWidth="1"/>
    <col min="21" max="16384" width="11.42578125" style="214"/>
  </cols>
  <sheetData>
    <row r="1" spans="1:33" ht="15.75">
      <c r="A1" s="273" t="s">
        <v>0</v>
      </c>
    </row>
    <row r="2" spans="1:33" ht="16.5">
      <c r="M2" s="274" t="s">
        <v>59</v>
      </c>
    </row>
    <row r="3" spans="1:33" ht="15.75" thickBot="1">
      <c r="M3" s="275" t="s">
        <v>21</v>
      </c>
    </row>
    <row r="4" spans="1:33">
      <c r="M4" s="276"/>
      <c r="N4" s="277" t="s">
        <v>40</v>
      </c>
      <c r="O4" s="278"/>
      <c r="P4" s="278"/>
      <c r="Q4" s="279"/>
      <c r="R4" s="277" t="s">
        <v>41</v>
      </c>
      <c r="S4" s="278"/>
      <c r="T4" s="278"/>
      <c r="U4" s="279"/>
      <c r="V4" s="277" t="s">
        <v>42</v>
      </c>
      <c r="W4" s="278"/>
      <c r="X4" s="278"/>
      <c r="Y4" s="279"/>
      <c r="Z4" s="277" t="s">
        <v>43</v>
      </c>
      <c r="AA4" s="278"/>
      <c r="AB4" s="278"/>
      <c r="AC4" s="280"/>
      <c r="AD4" s="281" t="s">
        <v>44</v>
      </c>
      <c r="AE4" s="280"/>
    </row>
    <row r="5" spans="1:33" ht="25.5">
      <c r="M5" s="282"/>
      <c r="N5" s="283" t="s">
        <v>16</v>
      </c>
      <c r="O5" s="284" t="s">
        <v>17</v>
      </c>
      <c r="P5" s="284" t="s">
        <v>37</v>
      </c>
      <c r="Q5" s="285" t="s">
        <v>157</v>
      </c>
      <c r="R5" s="284" t="s">
        <v>16</v>
      </c>
      <c r="S5" s="284" t="s">
        <v>17</v>
      </c>
      <c r="T5" s="284" t="s">
        <v>37</v>
      </c>
      <c r="U5" s="285" t="s">
        <v>157</v>
      </c>
      <c r="V5" s="283" t="s">
        <v>16</v>
      </c>
      <c r="W5" s="284" t="s">
        <v>17</v>
      </c>
      <c r="X5" s="284" t="s">
        <v>37</v>
      </c>
      <c r="Y5" s="285" t="s">
        <v>157</v>
      </c>
      <c r="Z5" s="283" t="s">
        <v>16</v>
      </c>
      <c r="AA5" s="284" t="s">
        <v>17</v>
      </c>
      <c r="AB5" s="284" t="s">
        <v>37</v>
      </c>
      <c r="AC5" s="286" t="s">
        <v>157</v>
      </c>
      <c r="AD5" s="287" t="s">
        <v>45</v>
      </c>
      <c r="AE5" s="286" t="s">
        <v>46</v>
      </c>
    </row>
    <row r="6" spans="1:33">
      <c r="M6" s="47">
        <v>2016</v>
      </c>
      <c r="N6" s="37">
        <v>552.54</v>
      </c>
      <c r="O6" s="37">
        <v>2585</v>
      </c>
      <c r="P6" s="37">
        <v>352.05</v>
      </c>
      <c r="Q6" s="51">
        <v>1255.7</v>
      </c>
      <c r="R6" s="50">
        <v>423.56</v>
      </c>
      <c r="S6" s="50">
        <v>1770</v>
      </c>
      <c r="T6" s="50">
        <v>345.07</v>
      </c>
      <c r="U6" s="50">
        <v>1223.18</v>
      </c>
      <c r="V6" s="38">
        <v>0.42470244958939551</v>
      </c>
      <c r="W6" s="39">
        <v>0.44117647058823528</v>
      </c>
      <c r="X6" s="39">
        <v>0.27549619173838757</v>
      </c>
      <c r="Y6" s="40">
        <v>0.25447661052916276</v>
      </c>
      <c r="Z6" s="56">
        <v>997.31</v>
      </c>
      <c r="AA6" s="50">
        <v>4012</v>
      </c>
      <c r="AB6" s="50">
        <v>1252.54</v>
      </c>
      <c r="AC6" s="57">
        <v>4806.6499999999996</v>
      </c>
      <c r="AD6" s="50">
        <v>4745.29</v>
      </c>
      <c r="AE6" s="57"/>
    </row>
    <row r="7" spans="1:33">
      <c r="M7" s="47">
        <v>2017</v>
      </c>
      <c r="N7" s="37">
        <v>592.47</v>
      </c>
      <c r="O7" s="50">
        <v>2999</v>
      </c>
      <c r="P7" s="50">
        <v>277.89</v>
      </c>
      <c r="Q7" s="51">
        <v>1210.75</v>
      </c>
      <c r="R7" s="50">
        <v>435.38</v>
      </c>
      <c r="S7" s="50">
        <v>2083</v>
      </c>
      <c r="T7" s="50">
        <v>265.93</v>
      </c>
      <c r="U7" s="51">
        <v>1165.8</v>
      </c>
      <c r="V7" s="38">
        <v>0.39224483544600303</v>
      </c>
      <c r="W7" s="39">
        <v>0.47470373746581584</v>
      </c>
      <c r="X7" s="39">
        <v>0.18204034692606261</v>
      </c>
      <c r="Y7" s="40">
        <v>0.24176940864173208</v>
      </c>
      <c r="Z7" s="56">
        <v>1109.97</v>
      </c>
      <c r="AA7" s="50">
        <v>4388</v>
      </c>
      <c r="AB7" s="50">
        <v>1460.83</v>
      </c>
      <c r="AC7" s="57">
        <v>4821.95</v>
      </c>
      <c r="AD7" s="50">
        <v>5080.1099999999997</v>
      </c>
      <c r="AE7" s="57"/>
    </row>
    <row r="8" spans="1:33">
      <c r="M8" s="47">
        <v>2018</v>
      </c>
      <c r="N8" s="37">
        <v>574.83000000000004</v>
      </c>
      <c r="O8" s="50">
        <v>3000</v>
      </c>
      <c r="P8" s="50">
        <v>313.97000000000003</v>
      </c>
      <c r="Q8" s="51">
        <v>1183.01</v>
      </c>
      <c r="R8" s="50">
        <v>446.81</v>
      </c>
      <c r="S8" s="50">
        <v>2253</v>
      </c>
      <c r="T8" s="50">
        <v>307.05</v>
      </c>
      <c r="U8" s="51">
        <v>1144.76</v>
      </c>
      <c r="V8" s="38">
        <v>0.37806621933780665</v>
      </c>
      <c r="W8" s="39">
        <v>0.49321366024518387</v>
      </c>
      <c r="X8" s="39">
        <v>0.18595904722106144</v>
      </c>
      <c r="Y8" s="40">
        <v>0.23001559209786049</v>
      </c>
      <c r="Z8" s="56">
        <v>1181.83</v>
      </c>
      <c r="AA8" s="50">
        <v>4568</v>
      </c>
      <c r="AB8" s="50">
        <v>1651.17</v>
      </c>
      <c r="AC8" s="57">
        <v>4976.88</v>
      </c>
      <c r="AD8" s="50">
        <v>5071.8100000000004</v>
      </c>
      <c r="AE8" s="57"/>
    </row>
    <row r="9" spans="1:33">
      <c r="M9" s="47">
        <v>2019</v>
      </c>
      <c r="N9" s="37">
        <v>602.16</v>
      </c>
      <c r="O9" s="50">
        <v>2867</v>
      </c>
      <c r="P9" s="50">
        <v>369.97</v>
      </c>
      <c r="Q9" s="51">
        <v>1088.33</v>
      </c>
      <c r="R9" s="50">
        <v>486.15</v>
      </c>
      <c r="S9" s="50">
        <v>2150</v>
      </c>
      <c r="T9" s="50">
        <v>363.05</v>
      </c>
      <c r="U9" s="51">
        <v>1058.69</v>
      </c>
      <c r="V9" s="39">
        <v>0.39098439761943055</v>
      </c>
      <c r="W9" s="39">
        <v>0.45016750418760471</v>
      </c>
      <c r="X9" s="39">
        <v>0.20165523370455746</v>
      </c>
      <c r="Y9" s="40">
        <v>0.20398061713052612</v>
      </c>
      <c r="Z9" s="50">
        <v>1243.4000000000001</v>
      </c>
      <c r="AA9" s="50">
        <v>4776</v>
      </c>
      <c r="AB9" s="50">
        <v>1800.35</v>
      </c>
      <c r="AC9" s="57">
        <v>5190.1499999999996</v>
      </c>
      <c r="AD9" s="50">
        <v>4927.46</v>
      </c>
      <c r="AE9" s="57"/>
    </row>
    <row r="10" spans="1:33">
      <c r="M10" s="48">
        <v>2020</v>
      </c>
      <c r="N10" s="52">
        <v>581.94000000000005</v>
      </c>
      <c r="O10" s="52">
        <v>2733</v>
      </c>
      <c r="P10" s="52">
        <v>316.17</v>
      </c>
      <c r="Q10" s="53">
        <v>1069.21</v>
      </c>
      <c r="R10" s="52">
        <v>487.08</v>
      </c>
      <c r="S10" s="52">
        <v>2183</v>
      </c>
      <c r="T10" s="52">
        <v>310.23</v>
      </c>
      <c r="U10" s="53">
        <v>1040.52</v>
      </c>
      <c r="V10" s="41">
        <v>0.35762639686339004</v>
      </c>
      <c r="W10" s="42">
        <v>0.42470817120622567</v>
      </c>
      <c r="X10" s="42">
        <v>0.15694736043305593</v>
      </c>
      <c r="Y10" s="43">
        <v>0.19014377919258518</v>
      </c>
      <c r="Z10" s="58">
        <v>1361.98</v>
      </c>
      <c r="AA10" s="52">
        <v>5140</v>
      </c>
      <c r="AB10" s="52">
        <v>1976.65</v>
      </c>
      <c r="AC10" s="59">
        <v>5472.28</v>
      </c>
      <c r="AD10" s="52">
        <v>4700.32</v>
      </c>
      <c r="AE10" s="59"/>
    </row>
    <row r="11" spans="1:33">
      <c r="M11" s="47">
        <v>2021</v>
      </c>
      <c r="N11" s="37">
        <v>567.26</v>
      </c>
      <c r="O11" s="50">
        <v>2707.15</v>
      </c>
      <c r="P11" s="50">
        <v>334</v>
      </c>
      <c r="Q11" s="51">
        <v>1086.51</v>
      </c>
      <c r="R11" s="50">
        <v>528.03</v>
      </c>
      <c r="S11" s="50">
        <v>2439.83</v>
      </c>
      <c r="T11" s="50">
        <v>329.95</v>
      </c>
      <c r="U11" s="50">
        <v>1070.04</v>
      </c>
      <c r="V11" s="38">
        <v>0.36011048216599606</v>
      </c>
      <c r="W11" s="39">
        <v>0.45222821322192419</v>
      </c>
      <c r="X11" s="39">
        <v>0.1510829250423554</v>
      </c>
      <c r="Y11" s="40">
        <v>0.18246492370863998</v>
      </c>
      <c r="Z11" s="56">
        <v>1466.3</v>
      </c>
      <c r="AA11" s="50">
        <v>5395.13</v>
      </c>
      <c r="AB11" s="50">
        <v>2183.9</v>
      </c>
      <c r="AC11" s="57">
        <v>5864.36</v>
      </c>
      <c r="AD11" s="50">
        <v>4694.93</v>
      </c>
      <c r="AE11" s="57"/>
      <c r="AG11" s="288"/>
    </row>
    <row r="12" spans="1:33">
      <c r="M12" s="47">
        <v>2022</v>
      </c>
      <c r="N12" s="37">
        <v>559.52</v>
      </c>
      <c r="O12" s="50">
        <v>2610.65</v>
      </c>
      <c r="P12" s="50">
        <v>394.9</v>
      </c>
      <c r="Q12" s="51">
        <v>936.79</v>
      </c>
      <c r="R12" s="50">
        <v>518.71</v>
      </c>
      <c r="S12" s="50">
        <v>2337.6999999999998</v>
      </c>
      <c r="T12" s="50">
        <v>390.86</v>
      </c>
      <c r="U12" s="50">
        <v>920.12</v>
      </c>
      <c r="V12" s="38">
        <v>0.3573219624429963</v>
      </c>
      <c r="W12" s="39">
        <v>0.44464098906324295</v>
      </c>
      <c r="X12" s="39">
        <v>0.17706242893448157</v>
      </c>
      <c r="Y12" s="40">
        <v>0.14511125585297732</v>
      </c>
      <c r="Z12" s="56">
        <v>1451.66</v>
      </c>
      <c r="AA12" s="50">
        <v>5257.5</v>
      </c>
      <c r="AB12" s="50">
        <v>2207.4699999999998</v>
      </c>
      <c r="AC12" s="57">
        <v>6340.79</v>
      </c>
      <c r="AD12" s="50">
        <v>4501.8599999999997</v>
      </c>
      <c r="AE12" s="57"/>
      <c r="AG12" s="288"/>
    </row>
    <row r="13" spans="1:33">
      <c r="M13" s="47">
        <v>2023</v>
      </c>
      <c r="N13" s="37">
        <v>636.74</v>
      </c>
      <c r="O13" s="50">
        <v>2872.38</v>
      </c>
      <c r="P13" s="50">
        <v>445.46</v>
      </c>
      <c r="Q13" s="51">
        <v>1217.95</v>
      </c>
      <c r="R13" s="50">
        <v>596.20000000000005</v>
      </c>
      <c r="S13" s="50">
        <v>2594.87</v>
      </c>
      <c r="T13" s="50">
        <v>441.34</v>
      </c>
      <c r="U13" s="50">
        <v>1201.3800000000001</v>
      </c>
      <c r="V13" s="38">
        <v>0.36939510158055505</v>
      </c>
      <c r="W13" s="39">
        <v>0.45035361906332161</v>
      </c>
      <c r="X13" s="39">
        <v>0.19329041299872987</v>
      </c>
      <c r="Y13" s="40">
        <v>0.17634443956792401</v>
      </c>
      <c r="Z13" s="56">
        <v>1613.99</v>
      </c>
      <c r="AA13" s="50">
        <v>5761.85</v>
      </c>
      <c r="AB13" s="50">
        <v>2283.3000000000002</v>
      </c>
      <c r="AC13" s="57">
        <v>6812.69</v>
      </c>
      <c r="AD13" s="50">
        <v>5172.53</v>
      </c>
      <c r="AE13" s="57"/>
      <c r="AG13" s="288"/>
    </row>
    <row r="14" spans="1:33">
      <c r="M14" s="47">
        <v>2024</v>
      </c>
      <c r="N14" s="37">
        <v>663.52</v>
      </c>
      <c r="O14" s="50">
        <v>3041.54</v>
      </c>
      <c r="P14" s="50">
        <v>484.77</v>
      </c>
      <c r="Q14" s="51">
        <v>1255.49</v>
      </c>
      <c r="R14" s="50">
        <v>620.64</v>
      </c>
      <c r="S14" s="50">
        <v>2759.03</v>
      </c>
      <c r="T14" s="50">
        <v>480.67</v>
      </c>
      <c r="U14" s="50">
        <v>1238.73</v>
      </c>
      <c r="V14" s="38">
        <v>0.36938679554098047</v>
      </c>
      <c r="W14" s="39">
        <v>0.44951961067039448</v>
      </c>
      <c r="X14" s="39">
        <v>0.20823279167190134</v>
      </c>
      <c r="Y14" s="40">
        <v>0.17105254073222026</v>
      </c>
      <c r="Z14" s="56">
        <v>1680.19</v>
      </c>
      <c r="AA14" s="50">
        <v>6137.73</v>
      </c>
      <c r="AB14" s="50">
        <v>2308.33</v>
      </c>
      <c r="AC14" s="57">
        <v>7241.81</v>
      </c>
      <c r="AD14" s="50">
        <v>5445.32</v>
      </c>
      <c r="AE14" s="57"/>
      <c r="AG14" s="288"/>
    </row>
    <row r="15" spans="1:33">
      <c r="M15" s="47">
        <v>2025</v>
      </c>
      <c r="N15" s="37">
        <v>728.92</v>
      </c>
      <c r="O15" s="50">
        <v>3208.57</v>
      </c>
      <c r="P15" s="50">
        <v>497.25</v>
      </c>
      <c r="Q15" s="51">
        <v>1348.91</v>
      </c>
      <c r="R15" s="50">
        <v>686.44</v>
      </c>
      <c r="S15" s="50">
        <v>2921.09</v>
      </c>
      <c r="T15" s="50">
        <v>493.08</v>
      </c>
      <c r="U15" s="50">
        <v>1332.21</v>
      </c>
      <c r="V15" s="38">
        <v>0.37579174992472558</v>
      </c>
      <c r="W15" s="39">
        <v>0.453426282081133</v>
      </c>
      <c r="X15" s="39">
        <v>0.21312056431047449</v>
      </c>
      <c r="Y15" s="40">
        <v>0.17234482678323551</v>
      </c>
      <c r="Z15" s="56">
        <v>1826.65</v>
      </c>
      <c r="AA15" s="50">
        <v>6442.26</v>
      </c>
      <c r="AB15" s="50">
        <v>2313.62</v>
      </c>
      <c r="AC15" s="57">
        <v>7729.91</v>
      </c>
      <c r="AD15" s="50">
        <v>5783.65</v>
      </c>
      <c r="AE15" s="57"/>
      <c r="AG15" s="288"/>
    </row>
    <row r="16" spans="1:33">
      <c r="M16" s="47">
        <v>2026</v>
      </c>
      <c r="N16" s="37">
        <v>747.09</v>
      </c>
      <c r="O16" s="50">
        <v>3255.08</v>
      </c>
      <c r="P16" s="50">
        <v>516.79999999999995</v>
      </c>
      <c r="Q16" s="51">
        <v>1575.89</v>
      </c>
      <c r="R16" s="50">
        <v>703.73</v>
      </c>
      <c r="S16" s="50">
        <v>2963.38</v>
      </c>
      <c r="T16" s="50">
        <v>512.61</v>
      </c>
      <c r="U16" s="50">
        <v>1559.13</v>
      </c>
      <c r="V16" s="38">
        <v>0.36955174659188778</v>
      </c>
      <c r="W16" s="39">
        <v>0.43796813573349891</v>
      </c>
      <c r="X16" s="39">
        <v>0.21971385464707599</v>
      </c>
      <c r="Y16" s="40">
        <v>0.19011925665788706</v>
      </c>
      <c r="Z16" s="56">
        <v>1904.28</v>
      </c>
      <c r="AA16" s="50">
        <v>6766.2</v>
      </c>
      <c r="AB16" s="50">
        <v>2333.08</v>
      </c>
      <c r="AC16" s="57">
        <v>8200.7999999999993</v>
      </c>
      <c r="AD16" s="50">
        <v>6094.86</v>
      </c>
      <c r="AE16" s="57"/>
      <c r="AG16" s="288"/>
    </row>
    <row r="17" spans="13:33" ht="15.75" thickBot="1">
      <c r="M17" s="49">
        <v>2027</v>
      </c>
      <c r="N17" s="44">
        <v>757.94</v>
      </c>
      <c r="O17" s="54">
        <v>3322.64</v>
      </c>
      <c r="P17" s="54">
        <v>508.95</v>
      </c>
      <c r="Q17" s="55">
        <v>1574.54</v>
      </c>
      <c r="R17" s="54">
        <v>714.31</v>
      </c>
      <c r="S17" s="54">
        <v>3028.28</v>
      </c>
      <c r="T17" s="54">
        <v>504.62</v>
      </c>
      <c r="U17" s="55">
        <v>1558.26</v>
      </c>
      <c r="V17" s="45">
        <v>0.34798557996784724</v>
      </c>
      <c r="W17" s="45">
        <v>0.42352559449635463</v>
      </c>
      <c r="X17" s="45">
        <v>0.21471820947599088</v>
      </c>
      <c r="Y17" s="46">
        <v>0.17827409587898604</v>
      </c>
      <c r="Z17" s="60">
        <v>2052.6999999999998</v>
      </c>
      <c r="AA17" s="54">
        <v>7150.17</v>
      </c>
      <c r="AB17" s="54">
        <v>2350.15</v>
      </c>
      <c r="AC17" s="61">
        <v>8740.81</v>
      </c>
      <c r="AD17" s="54">
        <v>6164.06</v>
      </c>
      <c r="AE17" s="61"/>
      <c r="AG17" s="288"/>
    </row>
    <row r="18" spans="13:33" ht="15" customHeight="1">
      <c r="AC18" s="289"/>
      <c r="AD18" s="289"/>
      <c r="AE18" s="289"/>
      <c r="AF18" s="289"/>
      <c r="AG18" s="289"/>
    </row>
    <row r="19" spans="13:33" ht="15" customHeight="1" thickBot="1">
      <c r="M19" s="290" t="s">
        <v>145</v>
      </c>
      <c r="N19" s="291"/>
      <c r="O19" s="291"/>
      <c r="P19" s="291"/>
      <c r="Q19" s="291"/>
      <c r="R19" s="291"/>
      <c r="S19" s="291"/>
      <c r="T19" s="291"/>
      <c r="U19" s="291"/>
      <c r="V19" s="291"/>
      <c r="W19" s="291"/>
      <c r="X19" s="291"/>
      <c r="Y19" s="291"/>
      <c r="Z19" s="291"/>
      <c r="AA19" s="291"/>
      <c r="AB19" s="291"/>
      <c r="AC19" s="291"/>
      <c r="AD19" s="291"/>
      <c r="AE19" s="291"/>
      <c r="AF19" s="291"/>
      <c r="AG19" s="291"/>
    </row>
    <row r="20" spans="13:33">
      <c r="M20" s="292"/>
      <c r="N20" s="250" t="s">
        <v>48</v>
      </c>
      <c r="O20" s="293"/>
      <c r="P20" s="293"/>
      <c r="Q20" s="293"/>
      <c r="R20" s="249"/>
      <c r="S20" s="250" t="s">
        <v>49</v>
      </c>
      <c r="T20" s="293"/>
      <c r="U20" s="293"/>
      <c r="V20" s="293"/>
      <c r="W20" s="249"/>
      <c r="X20" s="250" t="s">
        <v>41</v>
      </c>
      <c r="Y20" s="293"/>
      <c r="Z20" s="293"/>
      <c r="AA20" s="293"/>
      <c r="AB20" s="249"/>
      <c r="AC20" s="250" t="s">
        <v>50</v>
      </c>
      <c r="AD20" s="293"/>
      <c r="AE20" s="293"/>
      <c r="AF20" s="293"/>
      <c r="AG20" s="251"/>
    </row>
    <row r="21" spans="13:33" ht="25.5">
      <c r="M21" s="294"/>
      <c r="N21" s="295" t="s">
        <v>16</v>
      </c>
      <c r="O21" s="295" t="s">
        <v>17</v>
      </c>
      <c r="P21" s="295" t="s">
        <v>37</v>
      </c>
      <c r="Q21" s="295" t="s">
        <v>157</v>
      </c>
      <c r="R21" s="296" t="s">
        <v>47</v>
      </c>
      <c r="S21" s="295" t="s">
        <v>16</v>
      </c>
      <c r="T21" s="295" t="s">
        <v>17</v>
      </c>
      <c r="U21" s="295" t="s">
        <v>37</v>
      </c>
      <c r="V21" s="295" t="s">
        <v>157</v>
      </c>
      <c r="W21" s="296" t="s">
        <v>47</v>
      </c>
      <c r="X21" s="295" t="s">
        <v>16</v>
      </c>
      <c r="Y21" s="295" t="s">
        <v>17</v>
      </c>
      <c r="Z21" s="295" t="s">
        <v>37</v>
      </c>
      <c r="AA21" s="295" t="s">
        <v>157</v>
      </c>
      <c r="AB21" s="296" t="s">
        <v>47</v>
      </c>
      <c r="AC21" s="295" t="s">
        <v>16</v>
      </c>
      <c r="AD21" s="295" t="s">
        <v>17</v>
      </c>
      <c r="AE21" s="295" t="s">
        <v>37</v>
      </c>
      <c r="AF21" s="295" t="s">
        <v>157</v>
      </c>
      <c r="AG21" s="297" t="s">
        <v>47</v>
      </c>
    </row>
    <row r="22" spans="13:33">
      <c r="M22" s="47">
        <v>2016</v>
      </c>
      <c r="N22" s="215">
        <v>94.947932776574902</v>
      </c>
      <c r="O22" s="215">
        <v>94.584705451884375</v>
      </c>
      <c r="P22" s="215">
        <v>111.34832526805201</v>
      </c>
      <c r="Q22" s="215">
        <v>117.44184958988413</v>
      </c>
      <c r="R22" s="219">
        <v>100.95674337066414</v>
      </c>
      <c r="S22" s="215">
        <v>43.041644702161307</v>
      </c>
      <c r="T22" s="215">
        <v>78.523489932885909</v>
      </c>
      <c r="U22" s="215">
        <v>82.449725776965266</v>
      </c>
      <c r="V22" s="215">
        <v>83.334442152884051</v>
      </c>
      <c r="W22" s="219">
        <v>69.304806277587048</v>
      </c>
      <c r="X22" s="215">
        <v>86.959021105362581</v>
      </c>
      <c r="Y22" s="215">
        <v>81.081081081081081</v>
      </c>
      <c r="Z22" s="215">
        <v>111.23037746188311</v>
      </c>
      <c r="AA22" s="215">
        <v>117.55468419636337</v>
      </c>
      <c r="AB22" s="219">
        <v>93.55804647299189</v>
      </c>
      <c r="AC22" s="215">
        <v>73.225010646264991</v>
      </c>
      <c r="AD22" s="215">
        <v>78.054474708171213</v>
      </c>
      <c r="AE22" s="215">
        <v>63.366807477297435</v>
      </c>
      <c r="AF22" s="215">
        <v>87.836331474266657</v>
      </c>
      <c r="AG22" s="216">
        <v>79.338910508346771</v>
      </c>
    </row>
    <row r="23" spans="13:33">
      <c r="M23" s="47">
        <v>2017</v>
      </c>
      <c r="N23" s="215">
        <v>101.80946489328797</v>
      </c>
      <c r="O23" s="215">
        <v>109.73289425539701</v>
      </c>
      <c r="P23" s="215">
        <v>87.892589429737157</v>
      </c>
      <c r="Q23" s="215">
        <v>113.23781109417233</v>
      </c>
      <c r="R23" s="219">
        <v>108.08008816421008</v>
      </c>
      <c r="S23" s="215">
        <v>71.151818661043762</v>
      </c>
      <c r="T23" s="215">
        <v>87.24832214765101</v>
      </c>
      <c r="U23" s="215">
        <v>132.93288064768868</v>
      </c>
      <c r="V23" s="215">
        <v>86.667553722307233</v>
      </c>
      <c r="W23" s="219">
        <v>85.652689226745125</v>
      </c>
      <c r="X23" s="215">
        <v>89.385727190605252</v>
      </c>
      <c r="Y23" s="215">
        <v>95.419147961520849</v>
      </c>
      <c r="Z23" s="215">
        <v>85.720272056216345</v>
      </c>
      <c r="AA23" s="215">
        <v>112.04013377926421</v>
      </c>
      <c r="AB23" s="219">
        <v>98.241159163655269</v>
      </c>
      <c r="AC23" s="215">
        <v>81.496791435997594</v>
      </c>
      <c r="AD23" s="215">
        <v>85.369649805447466</v>
      </c>
      <c r="AE23" s="215">
        <v>73.904333088811867</v>
      </c>
      <c r="AF23" s="215">
        <v>88.115922430869759</v>
      </c>
      <c r="AG23" s="216">
        <v>84.444383914741053</v>
      </c>
    </row>
    <row r="24" spans="13:33">
      <c r="M24" s="47">
        <v>2018</v>
      </c>
      <c r="N24" s="215">
        <v>98.77822455923291</v>
      </c>
      <c r="O24" s="215">
        <v>109.76948408342481</v>
      </c>
      <c r="P24" s="215">
        <v>99.304171806306741</v>
      </c>
      <c r="Q24" s="215">
        <v>110.64337220938822</v>
      </c>
      <c r="R24" s="219">
        <v>107.90350444225076</v>
      </c>
      <c r="S24" s="215">
        <v>92.797838692672656</v>
      </c>
      <c r="T24" s="215">
        <v>114.76510067114094</v>
      </c>
      <c r="U24" s="215">
        <v>116.92347871506922</v>
      </c>
      <c r="V24" s="215">
        <v>111.66256403432907</v>
      </c>
      <c r="W24" s="219">
        <v>107.16854667320584</v>
      </c>
      <c r="X24" s="215">
        <v>91.732364293339913</v>
      </c>
      <c r="Y24" s="215">
        <v>103.20659642693542</v>
      </c>
      <c r="Z24" s="215">
        <v>98.974954066337872</v>
      </c>
      <c r="AA24" s="215">
        <v>110.01806788913235</v>
      </c>
      <c r="AB24" s="219">
        <v>103.25281098678632</v>
      </c>
      <c r="AC24" s="215">
        <v>86.772933523252902</v>
      </c>
      <c r="AD24" s="215">
        <v>88.871595330739297</v>
      </c>
      <c r="AE24" s="215">
        <v>83.53375660840311</v>
      </c>
      <c r="AF24" s="215">
        <v>90.947100660053948</v>
      </c>
      <c r="AG24" s="216">
        <v>88.724534815291605</v>
      </c>
    </row>
    <row r="25" spans="13:33">
      <c r="M25" s="47">
        <v>2019</v>
      </c>
      <c r="N25" s="215">
        <v>103.47458500876377</v>
      </c>
      <c r="O25" s="215">
        <v>104.90303695572632</v>
      </c>
      <c r="P25" s="215">
        <v>117.01616219122624</v>
      </c>
      <c r="Q25" s="215">
        <v>101.78823617437172</v>
      </c>
      <c r="R25" s="219">
        <v>104.83243694046362</v>
      </c>
      <c r="S25" s="215">
        <v>73.425144965735385</v>
      </c>
      <c r="T25" s="215">
        <v>116.10738255033557</v>
      </c>
      <c r="U25" s="215">
        <v>141.10733873073912</v>
      </c>
      <c r="V25" s="215">
        <v>106.66622313884639</v>
      </c>
      <c r="W25" s="219">
        <v>101.92700670263201</v>
      </c>
      <c r="X25" s="215">
        <v>99.809066272480905</v>
      </c>
      <c r="Y25" s="215">
        <v>98.488318827301882</v>
      </c>
      <c r="Z25" s="215">
        <v>117.02607742642554</v>
      </c>
      <c r="AA25" s="215">
        <v>101.74624226348365</v>
      </c>
      <c r="AB25" s="219">
        <v>100.92170024596912</v>
      </c>
      <c r="AC25" s="215">
        <v>91.293557908339338</v>
      </c>
      <c r="AD25" s="215">
        <v>92.918287937743187</v>
      </c>
      <c r="AE25" s="215">
        <v>91.080869147294649</v>
      </c>
      <c r="AF25" s="215">
        <v>94.844379308076341</v>
      </c>
      <c r="AG25" s="216">
        <v>93.254848608442032</v>
      </c>
    </row>
    <row r="26" spans="13:33">
      <c r="M26" s="48">
        <v>2020</v>
      </c>
      <c r="N26" s="221">
        <v>100</v>
      </c>
      <c r="O26" s="221">
        <v>100</v>
      </c>
      <c r="P26" s="221">
        <v>100</v>
      </c>
      <c r="Q26" s="221">
        <v>100</v>
      </c>
      <c r="R26" s="222">
        <v>100</v>
      </c>
      <c r="S26" s="221">
        <v>100</v>
      </c>
      <c r="T26" s="221">
        <v>100</v>
      </c>
      <c r="U26" s="221">
        <v>100</v>
      </c>
      <c r="V26" s="221">
        <v>100</v>
      </c>
      <c r="W26" s="222">
        <v>100</v>
      </c>
      <c r="X26" s="221">
        <v>100</v>
      </c>
      <c r="Y26" s="221">
        <v>100</v>
      </c>
      <c r="Z26" s="221">
        <v>100</v>
      </c>
      <c r="AA26" s="221">
        <v>100</v>
      </c>
      <c r="AB26" s="222">
        <v>100</v>
      </c>
      <c r="AC26" s="221">
        <v>100</v>
      </c>
      <c r="AD26" s="221">
        <v>100</v>
      </c>
      <c r="AE26" s="221">
        <v>100</v>
      </c>
      <c r="AF26" s="221">
        <v>100</v>
      </c>
      <c r="AG26" s="223">
        <v>100</v>
      </c>
    </row>
    <row r="27" spans="13:33">
      <c r="M27" s="47">
        <v>2021</v>
      </c>
      <c r="N27" s="215">
        <v>97.477403168711547</v>
      </c>
      <c r="O27" s="215">
        <v>99.05415294548115</v>
      </c>
      <c r="P27" s="215">
        <v>105.63937122434133</v>
      </c>
      <c r="Q27" s="215">
        <v>101.61801704061877</v>
      </c>
      <c r="R27" s="219">
        <v>99.885326956462549</v>
      </c>
      <c r="S27" s="215">
        <v>79.73115445440169</v>
      </c>
      <c r="T27" s="215">
        <v>96.604026845637577</v>
      </c>
      <c r="U27" s="215">
        <v>120.52755288587097</v>
      </c>
      <c r="V27" s="215">
        <v>100.97797884372297</v>
      </c>
      <c r="W27" s="219">
        <v>94.586807258460027</v>
      </c>
      <c r="X27" s="215">
        <v>108.40724316334072</v>
      </c>
      <c r="Y27" s="215">
        <v>111.76500229042601</v>
      </c>
      <c r="Z27" s="215">
        <v>106.35657415465944</v>
      </c>
      <c r="AA27" s="215">
        <v>102.83704301695306</v>
      </c>
      <c r="AB27" s="219">
        <v>108.63055637766332</v>
      </c>
      <c r="AC27" s="215">
        <v>107.65943699613798</v>
      </c>
      <c r="AD27" s="215">
        <v>104.9636186770428</v>
      </c>
      <c r="AE27" s="215">
        <v>110.48491133989324</v>
      </c>
      <c r="AF27" s="215">
        <v>107.16483805653219</v>
      </c>
      <c r="AG27" s="216">
        <v>106.87252659503932</v>
      </c>
    </row>
    <row r="28" spans="13:33">
      <c r="M28" s="47">
        <v>2022</v>
      </c>
      <c r="N28" s="215">
        <v>96.14736914458534</v>
      </c>
      <c r="O28" s="215">
        <v>95.52323454079766</v>
      </c>
      <c r="P28" s="215">
        <v>124.90116076794129</v>
      </c>
      <c r="Q28" s="215">
        <v>87.615155114523802</v>
      </c>
      <c r="R28" s="219">
        <v>95.777734281921241</v>
      </c>
      <c r="S28" s="215">
        <v>79.869530838165531</v>
      </c>
      <c r="T28" s="215">
        <v>94.953020134228183</v>
      </c>
      <c r="U28" s="215">
        <v>120.47531992687385</v>
      </c>
      <c r="V28" s="215">
        <v>100.83826758033396</v>
      </c>
      <c r="W28" s="219">
        <v>94.080022887036122</v>
      </c>
      <c r="X28" s="215">
        <v>106.49379978648273</v>
      </c>
      <c r="Y28" s="215">
        <v>107.08657810352724</v>
      </c>
      <c r="Z28" s="215">
        <v>125.99039422364051</v>
      </c>
      <c r="AA28" s="215">
        <v>88.428862491831012</v>
      </c>
      <c r="AB28" s="219">
        <v>103.64501856581852</v>
      </c>
      <c r="AC28" s="215">
        <v>106.5845313440726</v>
      </c>
      <c r="AD28" s="215">
        <v>102.28599221789882</v>
      </c>
      <c r="AE28" s="215">
        <v>111.67733286115396</v>
      </c>
      <c r="AF28" s="215">
        <v>115.87108115812788</v>
      </c>
      <c r="AG28" s="216">
        <v>109.36498049231199</v>
      </c>
    </row>
    <row r="29" spans="13:33">
      <c r="M29" s="47">
        <v>2023</v>
      </c>
      <c r="N29" s="215">
        <v>109.41677836203043</v>
      </c>
      <c r="O29" s="215">
        <v>105.09989023051591</v>
      </c>
      <c r="P29" s="215">
        <v>140.8925578011829</v>
      </c>
      <c r="Q29" s="215">
        <v>113.91120546945876</v>
      </c>
      <c r="R29" s="219">
        <v>110.04633727065392</v>
      </c>
      <c r="S29" s="215">
        <v>79.573010015814447</v>
      </c>
      <c r="T29" s="215">
        <v>93.557046979865774</v>
      </c>
      <c r="U29" s="215">
        <v>120.42308696787674</v>
      </c>
      <c r="V29" s="215">
        <v>100.67194464772801</v>
      </c>
      <c r="W29" s="219">
        <v>93.507846983815597</v>
      </c>
      <c r="X29" s="215">
        <v>122.40289069557365</v>
      </c>
      <c r="Y29" s="215">
        <v>118.8671552908841</v>
      </c>
      <c r="Z29" s="215">
        <v>142.26219256680525</v>
      </c>
      <c r="AA29" s="215">
        <v>115.45957790335603</v>
      </c>
      <c r="AB29" s="219">
        <v>120.21871106214388</v>
      </c>
      <c r="AC29" s="215">
        <v>118.50320856400241</v>
      </c>
      <c r="AD29" s="215">
        <v>112.09824902723736</v>
      </c>
      <c r="AE29" s="215">
        <v>115.51362153137885</v>
      </c>
      <c r="AF29" s="215">
        <v>124.49454340786656</v>
      </c>
      <c r="AG29" s="216">
        <v>118.06986067575519</v>
      </c>
    </row>
    <row r="30" spans="13:33">
      <c r="M30" s="47">
        <v>2024</v>
      </c>
      <c r="N30" s="215">
        <v>114.01862734989861</v>
      </c>
      <c r="O30" s="215">
        <v>111.28942553969996</v>
      </c>
      <c r="P30" s="215">
        <v>153.32574248031122</v>
      </c>
      <c r="Q30" s="215">
        <v>117.42220892060493</v>
      </c>
      <c r="R30" s="219">
        <v>115.849984681894</v>
      </c>
      <c r="S30" s="215">
        <v>78.782287822878232</v>
      </c>
      <c r="T30" s="215">
        <v>91.523489932885909</v>
      </c>
      <c r="U30" s="215">
        <v>119.58735962392271</v>
      </c>
      <c r="V30" s="215">
        <v>100.00665291730424</v>
      </c>
      <c r="W30" s="219">
        <v>92.371669118849098</v>
      </c>
      <c r="X30" s="215">
        <v>127.42054693274206</v>
      </c>
      <c r="Y30" s="215">
        <v>126.3870819972515</v>
      </c>
      <c r="Z30" s="215">
        <v>154.93988331238114</v>
      </c>
      <c r="AA30" s="215">
        <v>119.0491292815131</v>
      </c>
      <c r="AB30" s="219">
        <v>126.81635383739179</v>
      </c>
      <c r="AC30" s="215">
        <v>123.36377920380623</v>
      </c>
      <c r="AD30" s="215">
        <v>119.41108949416342</v>
      </c>
      <c r="AE30" s="215">
        <v>116.77990539549236</v>
      </c>
      <c r="AF30" s="215">
        <v>132.33624741424052</v>
      </c>
      <c r="AG30" s="216">
        <v>124.49402942173664</v>
      </c>
    </row>
    <row r="31" spans="13:33">
      <c r="M31" s="47">
        <v>2025</v>
      </c>
      <c r="N31" s="215">
        <v>125.25689933670137</v>
      </c>
      <c r="O31" s="215">
        <v>117.40102451518479</v>
      </c>
      <c r="P31" s="215">
        <v>157.27298605180758</v>
      </c>
      <c r="Q31" s="215">
        <v>126.15950093994633</v>
      </c>
      <c r="R31" s="219">
        <v>123.04800524219628</v>
      </c>
      <c r="S31" s="215">
        <v>76.772535582498691</v>
      </c>
      <c r="T31" s="215">
        <v>89.664429530201346</v>
      </c>
      <c r="U31" s="215">
        <v>120.37085400887962</v>
      </c>
      <c r="V31" s="215">
        <v>98.40329984698289</v>
      </c>
      <c r="W31" s="219">
        <v>90.753228706882467</v>
      </c>
      <c r="X31" s="215">
        <v>140.92962141742632</v>
      </c>
      <c r="Y31" s="215">
        <v>133.81081081081081</v>
      </c>
      <c r="Z31" s="215">
        <v>158.94014118557197</v>
      </c>
      <c r="AA31" s="215">
        <v>128.03309883519779</v>
      </c>
      <c r="AB31" s="219">
        <v>135.11663014850168</v>
      </c>
      <c r="AC31" s="215">
        <v>134.11724107549304</v>
      </c>
      <c r="AD31" s="215">
        <v>125.33579766536967</v>
      </c>
      <c r="AE31" s="215">
        <v>117.04752991171932</v>
      </c>
      <c r="AF31" s="215">
        <v>141.2557471474413</v>
      </c>
      <c r="AG31" s="216">
        <v>131.26340862352347</v>
      </c>
    </row>
    <row r="32" spans="13:33">
      <c r="M32" s="47">
        <v>2026</v>
      </c>
      <c r="N32" s="215">
        <v>128.37921435199505</v>
      </c>
      <c r="O32" s="215">
        <v>119.10281741675814</v>
      </c>
      <c r="P32" s="215">
        <v>163.4563684094</v>
      </c>
      <c r="Q32" s="215">
        <v>147.38825862085093</v>
      </c>
      <c r="R32" s="219">
        <v>129.66904380978318</v>
      </c>
      <c r="S32" s="215">
        <v>73.991829204006336</v>
      </c>
      <c r="T32" s="215">
        <v>87.637583892617457</v>
      </c>
      <c r="U32" s="215">
        <v>118.22930268999741</v>
      </c>
      <c r="V32" s="215">
        <v>95.841926684851302</v>
      </c>
      <c r="W32" s="219">
        <v>88.319437632826549</v>
      </c>
      <c r="X32" s="215">
        <v>144.47934630861459</v>
      </c>
      <c r="Y32" s="215">
        <v>135.74805313788366</v>
      </c>
      <c r="Z32" s="215">
        <v>165.23547045740256</v>
      </c>
      <c r="AA32" s="215">
        <v>149.84142544112561</v>
      </c>
      <c r="AB32" s="219">
        <v>142.72799397139397</v>
      </c>
      <c r="AC32" s="215">
        <v>139.81703108709377</v>
      </c>
      <c r="AD32" s="215">
        <v>131.63813229571983</v>
      </c>
      <c r="AE32" s="215">
        <v>118.0320238787848</v>
      </c>
      <c r="AF32" s="215">
        <v>149.86075273926042</v>
      </c>
      <c r="AG32" s="216">
        <v>137.65668332746753</v>
      </c>
    </row>
    <row r="33" spans="13:33" ht="15.75" thickBot="1">
      <c r="M33" s="49">
        <v>2027</v>
      </c>
      <c r="N33" s="217">
        <v>130.24366773206859</v>
      </c>
      <c r="O33" s="217">
        <v>121.57482619831686</v>
      </c>
      <c r="P33" s="217">
        <v>160.9735269000854</v>
      </c>
      <c r="Q33" s="217">
        <v>147.26199717548468</v>
      </c>
      <c r="R33" s="220">
        <v>131.14128399768526</v>
      </c>
      <c r="S33" s="217">
        <v>71.244069583552985</v>
      </c>
      <c r="T33" s="217">
        <v>84.771812080536918</v>
      </c>
      <c r="U33" s="217">
        <v>115.90493601462524</v>
      </c>
      <c r="V33" s="217">
        <v>91.976581731089084</v>
      </c>
      <c r="W33" s="220">
        <v>85.225600784698372</v>
      </c>
      <c r="X33" s="217">
        <v>146.65147409049848</v>
      </c>
      <c r="Y33" s="217">
        <v>138.72102611085663</v>
      </c>
      <c r="Z33" s="217">
        <v>162.65996196370435</v>
      </c>
      <c r="AA33" s="217">
        <v>149.75781340099181</v>
      </c>
      <c r="AB33" s="220">
        <v>144.38486581128774</v>
      </c>
      <c r="AC33" s="217">
        <v>150.71440109252705</v>
      </c>
      <c r="AD33" s="217">
        <v>139.10836575875487</v>
      </c>
      <c r="AE33" s="217">
        <v>118.89560620241318</v>
      </c>
      <c r="AF33" s="217">
        <v>159.7288515938512</v>
      </c>
      <c r="AG33" s="218">
        <v>145.46606637129764</v>
      </c>
    </row>
    <row r="36" spans="13:33" ht="15" customHeight="1"/>
    <row r="38" spans="13:33" ht="15" customHeight="1"/>
    <row r="124" spans="14:14">
      <c r="N124" s="289"/>
    </row>
    <row r="126" spans="14:14" ht="15" customHeight="1"/>
  </sheetData>
  <mergeCells count="10">
    <mergeCell ref="M20:M21"/>
    <mergeCell ref="AC20:AG20"/>
    <mergeCell ref="X20:AB20"/>
    <mergeCell ref="S20:W20"/>
    <mergeCell ref="N20:R20"/>
    <mergeCell ref="N4:Q4"/>
    <mergeCell ref="V4:Y4"/>
    <mergeCell ref="R4:U4"/>
    <mergeCell ref="Z4:AC4"/>
    <mergeCell ref="AD4:AE4"/>
  </mergeCells>
  <pageMargins left="0.19685039370078741" right="0.19685039370078741" top="0.19685039370078741" bottom="0.19685039370078741" header="0.31496062992125984" footer="0.31496062992125984"/>
  <pageSetup paperSize="9" scale="3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T64"/>
  <sheetViews>
    <sheetView zoomScaleNormal="100" workbookViewId="0">
      <selection activeCell="K9" sqref="K9"/>
    </sheetView>
  </sheetViews>
  <sheetFormatPr baseColWidth="10" defaultRowHeight="15"/>
  <cols>
    <col min="1" max="1" width="15.85546875" style="214" customWidth="1"/>
    <col min="2" max="2" width="14" style="214" customWidth="1"/>
    <col min="3" max="3" width="14.140625" style="214" customWidth="1"/>
    <col min="4" max="4" width="20.140625" style="214" customWidth="1"/>
    <col min="5" max="6" width="11.42578125" style="214"/>
    <col min="7" max="7" width="10" style="214" customWidth="1"/>
    <col min="8" max="16384" width="11.42578125" style="214"/>
  </cols>
  <sheetData>
    <row r="1" spans="1:8" ht="16.5" customHeight="1">
      <c r="A1" s="273" t="s">
        <v>0</v>
      </c>
      <c r="H1" s="62"/>
    </row>
    <row r="2" spans="1:8" ht="15" customHeight="1">
      <c r="D2" s="335"/>
    </row>
    <row r="3" spans="1:8" ht="17.25" thickBot="1">
      <c r="A3" s="62" t="s">
        <v>136</v>
      </c>
      <c r="B3" s="63"/>
      <c r="C3" s="63"/>
      <c r="D3" s="64"/>
      <c r="E3" s="74"/>
      <c r="F3" s="74"/>
    </row>
    <row r="4" spans="1:8" ht="15.75" customHeight="1" thickTop="1">
      <c r="A4" s="65"/>
      <c r="B4" s="267" t="s">
        <v>51</v>
      </c>
      <c r="C4" s="265" t="s">
        <v>57</v>
      </c>
      <c r="D4" s="269" t="s">
        <v>52</v>
      </c>
      <c r="E4" s="74"/>
      <c r="F4" s="74"/>
    </row>
    <row r="5" spans="1:8" ht="15.75" thickBot="1">
      <c r="A5" s="66"/>
      <c r="B5" s="268"/>
      <c r="C5" s="266"/>
      <c r="D5" s="270"/>
      <c r="E5" s="74"/>
      <c r="F5" s="74"/>
    </row>
    <row r="6" spans="1:8" ht="15.75" thickBot="1">
      <c r="A6" s="67"/>
      <c r="B6" s="264" t="s">
        <v>53</v>
      </c>
      <c r="C6" s="264"/>
      <c r="D6" s="68" t="s">
        <v>180</v>
      </c>
      <c r="E6" s="74"/>
      <c r="F6" s="74"/>
    </row>
    <row r="7" spans="1:8" ht="15.75" thickTop="1">
      <c r="A7" s="66"/>
      <c r="B7" s="271" t="s">
        <v>64</v>
      </c>
      <c r="C7" s="271"/>
      <c r="D7" s="271"/>
      <c r="E7" s="74"/>
      <c r="F7" s="74"/>
    </row>
    <row r="8" spans="1:8" ht="15.75" thickBot="1">
      <c r="A8" s="69" t="s">
        <v>16</v>
      </c>
      <c r="B8" s="70">
        <v>2.960000000000008</v>
      </c>
      <c r="C8" s="70">
        <v>0.78000000000000114</v>
      </c>
      <c r="D8" s="70">
        <v>-0.3399999999999892</v>
      </c>
      <c r="E8" s="74"/>
      <c r="F8" s="74"/>
    </row>
    <row r="9" spans="1:8" ht="16.5" thickTop="1" thickBot="1">
      <c r="A9" s="69" t="s">
        <v>17</v>
      </c>
      <c r="B9" s="70">
        <v>3.2400000000000091</v>
      </c>
      <c r="C9" s="70">
        <v>2.460000000000008</v>
      </c>
      <c r="D9" s="70">
        <v>-2.8900000000000006</v>
      </c>
      <c r="E9" s="74"/>
      <c r="F9" s="74"/>
    </row>
    <row r="10" spans="1:8" ht="16.5" thickTop="1" thickBot="1">
      <c r="A10" s="69" t="s">
        <v>37</v>
      </c>
      <c r="B10" s="70">
        <v>3.4399999999999977</v>
      </c>
      <c r="C10" s="70">
        <v>1.1500000000000057</v>
      </c>
      <c r="D10" s="70">
        <v>0.77000000000001023</v>
      </c>
      <c r="E10" s="74"/>
      <c r="F10" s="74"/>
    </row>
    <row r="11" spans="1:8" ht="16.5" thickTop="1" thickBot="1">
      <c r="A11" s="69" t="s">
        <v>157</v>
      </c>
      <c r="B11" s="70">
        <v>-0.48000000000001819</v>
      </c>
      <c r="C11" s="70">
        <v>-3.210000000000008</v>
      </c>
      <c r="D11" s="70">
        <v>-5.9099999999999966</v>
      </c>
      <c r="E11" s="74"/>
      <c r="F11" s="74"/>
    </row>
    <row r="12" spans="1:8" ht="16.5" thickTop="1" thickBot="1">
      <c r="A12" s="71" t="s">
        <v>58</v>
      </c>
      <c r="B12" s="72">
        <v>2.5999999999999943</v>
      </c>
      <c r="C12" s="72">
        <v>1.5099999999999909</v>
      </c>
      <c r="D12" s="77">
        <v>-3.0300000000000011</v>
      </c>
      <c r="E12" s="74"/>
      <c r="F12" s="74"/>
    </row>
    <row r="13" spans="1:8" ht="15.75" thickTop="1">
      <c r="A13" s="66"/>
      <c r="B13" s="272" t="s">
        <v>56</v>
      </c>
      <c r="C13" s="272"/>
      <c r="D13" s="272"/>
      <c r="E13" s="74"/>
      <c r="F13" s="74"/>
    </row>
    <row r="14" spans="1:8" ht="15.75" thickBot="1">
      <c r="A14" s="69" t="s">
        <v>16</v>
      </c>
      <c r="B14" s="70">
        <v>2.6800000000000068</v>
      </c>
      <c r="C14" s="70">
        <v>4.0000000000020464E-2</v>
      </c>
      <c r="D14" s="70">
        <v>-2.3900000000000006</v>
      </c>
      <c r="E14" s="74"/>
      <c r="F14" s="74"/>
    </row>
    <row r="15" spans="1:8" ht="16.5" thickTop="1" thickBot="1">
      <c r="A15" s="69" t="s">
        <v>17</v>
      </c>
      <c r="B15" s="70">
        <v>2.5600000000000023</v>
      </c>
      <c r="C15" s="70">
        <v>1.8700000000000045</v>
      </c>
      <c r="D15" s="70">
        <v>-1.3500000000000014</v>
      </c>
      <c r="E15" s="74"/>
      <c r="F15" s="74"/>
    </row>
    <row r="16" spans="1:8" ht="16.5" thickTop="1" thickBot="1">
      <c r="A16" s="69" t="s">
        <v>37</v>
      </c>
      <c r="B16" s="70">
        <v>3.5600000000000023</v>
      </c>
      <c r="C16" s="70">
        <v>1.039999999999992</v>
      </c>
      <c r="D16" s="70">
        <v>1.0599999999999881</v>
      </c>
      <c r="E16" s="74"/>
      <c r="F16" s="74"/>
    </row>
    <row r="17" spans="1:8" ht="16.5" customHeight="1" thickTop="1" thickBot="1">
      <c r="A17" s="69" t="s">
        <v>157</v>
      </c>
      <c r="B17" s="70">
        <v>-0.27999999999997272</v>
      </c>
      <c r="C17" s="70">
        <v>-0.98000000000001819</v>
      </c>
      <c r="D17" s="70">
        <v>-4.710000000000008</v>
      </c>
      <c r="E17" s="74"/>
      <c r="F17" s="74"/>
    </row>
    <row r="18" spans="1:8" ht="16.5" customHeight="1" thickTop="1" thickBot="1">
      <c r="A18" s="73" t="s">
        <v>58</v>
      </c>
      <c r="B18" s="72">
        <v>0.75999999999999091</v>
      </c>
      <c r="C18" s="72">
        <v>0.25</v>
      </c>
      <c r="D18" s="72">
        <v>-3.3500000000000085</v>
      </c>
      <c r="E18" s="74"/>
      <c r="F18" s="74"/>
    </row>
    <row r="19" spans="1:8" ht="15.75" thickTop="1">
      <c r="A19" s="66"/>
      <c r="B19" s="272" t="s">
        <v>89</v>
      </c>
      <c r="C19" s="272"/>
      <c r="D19" s="272"/>
      <c r="E19" s="74"/>
      <c r="F19" s="74"/>
    </row>
    <row r="20" spans="1:8" ht="15.75" thickBot="1">
      <c r="A20" s="69" t="s">
        <v>16</v>
      </c>
      <c r="B20" s="70">
        <v>2.8400000000000034</v>
      </c>
      <c r="C20" s="70">
        <v>0.49000000000000909</v>
      </c>
      <c r="D20" s="70">
        <v>-1.2400000000000091</v>
      </c>
      <c r="E20" s="74"/>
      <c r="F20" s="74"/>
    </row>
    <row r="21" spans="1:8" ht="16.5" thickTop="1" thickBot="1">
      <c r="A21" s="69" t="s">
        <v>17</v>
      </c>
      <c r="B21" s="70">
        <v>3.0800000000000125</v>
      </c>
      <c r="C21" s="70">
        <v>2.3100000000000023</v>
      </c>
      <c r="D21" s="70">
        <v>-2.5100000000000051</v>
      </c>
      <c r="E21" s="74"/>
      <c r="F21" s="74"/>
    </row>
    <row r="22" spans="1:8" ht="16.5" thickTop="1" thickBot="1">
      <c r="A22" s="69" t="s">
        <v>37</v>
      </c>
      <c r="B22" s="70">
        <v>3.2400000000000091</v>
      </c>
      <c r="C22" s="70">
        <v>0.94999999999998863</v>
      </c>
      <c r="D22" s="70">
        <v>1</v>
      </c>
      <c r="E22" s="74"/>
      <c r="F22" s="74"/>
    </row>
    <row r="23" spans="1:8" ht="16.5" thickTop="1" thickBot="1">
      <c r="A23" s="69" t="s">
        <v>157</v>
      </c>
      <c r="B23" s="70">
        <v>-0.39999999999997726</v>
      </c>
      <c r="C23" s="70">
        <v>-1.6899999999999977</v>
      </c>
      <c r="D23" s="70">
        <v>-5.0799999999999983</v>
      </c>
      <c r="E23" s="74"/>
      <c r="F23" s="74"/>
    </row>
    <row r="24" spans="1:8" ht="16.5" thickTop="1" thickBot="1">
      <c r="A24" s="73" t="s">
        <v>58</v>
      </c>
      <c r="B24" s="72">
        <v>1.6400000000000148</v>
      </c>
      <c r="C24" s="72">
        <v>0.87999999999999545</v>
      </c>
      <c r="D24" s="72">
        <v>-3.3599999999999994</v>
      </c>
      <c r="E24" s="74"/>
      <c r="F24" s="74"/>
    </row>
    <row r="25" spans="1:8" ht="17.25" customHeight="1" thickTop="1">
      <c r="A25" s="66"/>
      <c r="B25" s="272" t="s">
        <v>182</v>
      </c>
      <c r="C25" s="272"/>
      <c r="D25" s="272"/>
      <c r="E25" s="74"/>
      <c r="F25" s="74"/>
      <c r="H25" s="62"/>
    </row>
    <row r="26" spans="1:8" ht="15.75" customHeight="1" thickBot="1">
      <c r="A26" s="69" t="s">
        <v>16</v>
      </c>
      <c r="B26" s="70">
        <v>2.1680000000000064</v>
      </c>
      <c r="C26" s="70">
        <v>-2.0900000000000034</v>
      </c>
      <c r="D26" s="70">
        <v>-4.4100000000000037</v>
      </c>
      <c r="E26" s="74"/>
      <c r="F26" s="74"/>
    </row>
    <row r="27" spans="1:8" ht="16.5" thickTop="1" thickBot="1">
      <c r="A27" s="69" t="s">
        <v>17</v>
      </c>
      <c r="B27" s="70">
        <v>2</v>
      </c>
      <c r="C27" s="70">
        <v>-1.5600000000000023</v>
      </c>
      <c r="D27" s="70">
        <v>-3.2899999999999991</v>
      </c>
      <c r="E27" s="74"/>
      <c r="F27" s="74"/>
    </row>
    <row r="28" spans="1:8" ht="16.5" thickTop="1" thickBot="1">
      <c r="A28" s="69" t="s">
        <v>37</v>
      </c>
      <c r="B28" s="70">
        <v>3.7280000000000086</v>
      </c>
      <c r="C28" s="70">
        <v>-2.7400000000000091</v>
      </c>
      <c r="D28" s="70">
        <v>-2.9100000000000108</v>
      </c>
      <c r="E28" s="74"/>
      <c r="F28" s="74"/>
    </row>
    <row r="29" spans="1:8" ht="16.5" thickTop="1" thickBot="1">
      <c r="A29" s="69" t="s">
        <v>157</v>
      </c>
      <c r="B29" s="70">
        <v>1.5360000000000014</v>
      </c>
      <c r="C29" s="70">
        <v>-1.8600000000000136</v>
      </c>
      <c r="D29" s="70">
        <v>-3.3799999999999955</v>
      </c>
      <c r="E29" s="74"/>
      <c r="F29" s="74"/>
    </row>
    <row r="30" spans="1:8" ht="16.5" thickTop="1" thickBot="1">
      <c r="A30" s="73" t="s">
        <v>58</v>
      </c>
      <c r="B30" s="72">
        <v>2.5840000000000032</v>
      </c>
      <c r="C30" s="72">
        <v>-1.8000000000000114</v>
      </c>
      <c r="D30" s="72">
        <v>-2.6599999999999966</v>
      </c>
      <c r="E30" s="74"/>
      <c r="F30" s="74"/>
    </row>
    <row r="31" spans="1:8" ht="15.75" thickTop="1">
      <c r="A31" s="66"/>
      <c r="B31" s="272" t="s">
        <v>183</v>
      </c>
      <c r="C31" s="272"/>
      <c r="D31" s="272"/>
      <c r="E31" s="74"/>
      <c r="F31" s="74"/>
    </row>
    <row r="32" spans="1:8" ht="15.75" thickBot="1">
      <c r="A32" s="69" t="s">
        <v>16</v>
      </c>
      <c r="B32" s="70">
        <v>2.7439999999999998</v>
      </c>
      <c r="C32" s="70">
        <v>-2.910000000000025</v>
      </c>
      <c r="D32" s="70">
        <v>-3.6600000000000108</v>
      </c>
      <c r="E32" s="74"/>
      <c r="F32" s="74"/>
    </row>
    <row r="33" spans="1:20" ht="16.5" thickTop="1" thickBot="1">
      <c r="A33" s="69" t="s">
        <v>17</v>
      </c>
      <c r="B33" s="70">
        <v>2.6560000000000059</v>
      </c>
      <c r="C33" s="70">
        <v>-3.0500000000000114</v>
      </c>
      <c r="D33" s="70">
        <v>-2.3499999999999943</v>
      </c>
      <c r="E33" s="74"/>
      <c r="F33" s="74"/>
    </row>
    <row r="34" spans="1:20" ht="16.5" thickTop="1" thickBot="1">
      <c r="A34" s="69" t="s">
        <v>37</v>
      </c>
      <c r="B34" s="70">
        <v>3.2639999999999532</v>
      </c>
      <c r="C34" s="70">
        <v>-1.0200000000000102</v>
      </c>
      <c r="D34" s="70">
        <v>-1.9799999999999898</v>
      </c>
      <c r="E34" s="74"/>
      <c r="F34" s="74"/>
    </row>
    <row r="35" spans="1:20" ht="16.5" thickTop="1" thickBot="1">
      <c r="A35" s="69" t="s">
        <v>157</v>
      </c>
      <c r="B35" s="70">
        <v>1.7839999999999918</v>
      </c>
      <c r="C35" s="70">
        <v>-4.039999999999992</v>
      </c>
      <c r="D35" s="70">
        <v>-5.8499999999999943</v>
      </c>
      <c r="E35" s="74"/>
      <c r="F35" s="74"/>
      <c r="T35" s="336"/>
    </row>
    <row r="36" spans="1:20" ht="16.5" customHeight="1" thickTop="1" thickBot="1">
      <c r="A36" s="73" t="s">
        <v>58</v>
      </c>
      <c r="B36" s="72">
        <v>2.4399999999999977</v>
      </c>
      <c r="C36" s="72">
        <v>-3.3100000000000023</v>
      </c>
      <c r="D36" s="72">
        <v>-3.8799999999999955</v>
      </c>
      <c r="E36" s="74"/>
      <c r="F36" s="74"/>
      <c r="T36" s="336"/>
    </row>
    <row r="37" spans="1:20" ht="15.75" customHeight="1" thickTop="1">
      <c r="A37" s="66"/>
      <c r="B37" s="272" t="s">
        <v>90</v>
      </c>
      <c r="C37" s="272"/>
      <c r="D37" s="272"/>
      <c r="E37" s="74"/>
      <c r="F37" s="74"/>
    </row>
    <row r="38" spans="1:20" ht="15.75" thickBot="1">
      <c r="A38" s="69" t="s">
        <v>16</v>
      </c>
      <c r="B38" s="70">
        <v>2.3919999999999959</v>
      </c>
      <c r="C38" s="70">
        <v>-2.5100000000000193</v>
      </c>
      <c r="D38" s="70">
        <v>-4.0999999999999943</v>
      </c>
      <c r="E38" s="74"/>
      <c r="F38" s="74"/>
    </row>
    <row r="39" spans="1:20" ht="16.5" thickTop="1" thickBot="1">
      <c r="A39" s="69" t="s">
        <v>17</v>
      </c>
      <c r="B39" s="70">
        <v>2.1839999999999975</v>
      </c>
      <c r="C39" s="70">
        <v>-1.9399999999999977</v>
      </c>
      <c r="D39" s="70">
        <v>-3.0499999999999972</v>
      </c>
      <c r="E39" s="74"/>
      <c r="F39" s="74"/>
    </row>
    <row r="40" spans="1:20" ht="16.5" thickTop="1" thickBot="1">
      <c r="A40" s="69" t="s">
        <v>37</v>
      </c>
      <c r="B40" s="70">
        <v>3.4639999999999986</v>
      </c>
      <c r="C40" s="70">
        <v>-1.6299999999999955</v>
      </c>
      <c r="D40" s="70">
        <v>-2.3199999999999932</v>
      </c>
      <c r="E40" s="74"/>
      <c r="F40" s="74"/>
    </row>
    <row r="41" spans="1:20" ht="16.5" thickTop="1" thickBot="1">
      <c r="A41" s="69" t="s">
        <v>157</v>
      </c>
      <c r="B41" s="70">
        <v>1.4959999999999809</v>
      </c>
      <c r="C41" s="70">
        <v>-3.6200000000000045</v>
      </c>
      <c r="D41" s="70">
        <v>-5.1500000000000057</v>
      </c>
      <c r="E41" s="74"/>
      <c r="F41" s="74"/>
    </row>
    <row r="42" spans="1:20" ht="16.5" thickTop="1" thickBot="1">
      <c r="A42" s="73" t="s">
        <v>58</v>
      </c>
      <c r="B42" s="72">
        <v>2.6399999999999579</v>
      </c>
      <c r="C42" s="72">
        <v>-2.3700000000000045</v>
      </c>
      <c r="D42" s="72">
        <v>-3.0400000000000063</v>
      </c>
      <c r="E42" s="74"/>
      <c r="F42" s="74"/>
    </row>
    <row r="43" spans="1:20" ht="15" customHeight="1" thickTop="1">
      <c r="A43" s="74"/>
      <c r="B43" s="75"/>
      <c r="C43" s="75"/>
      <c r="D43" s="76" t="s">
        <v>54</v>
      </c>
      <c r="E43" s="74"/>
      <c r="F43" s="74"/>
    </row>
    <row r="44" spans="1:20" ht="16.5" customHeight="1">
      <c r="A44" s="74"/>
      <c r="B44" s="75"/>
      <c r="C44" s="75"/>
      <c r="D44" s="76" t="s">
        <v>55</v>
      </c>
      <c r="E44" s="74"/>
      <c r="F44" s="74"/>
      <c r="H44" s="62"/>
    </row>
    <row r="52" ht="15" customHeight="1"/>
    <row r="53" ht="15" customHeight="1"/>
    <row r="63" ht="15" customHeight="1"/>
    <row r="64" ht="15" customHeight="1"/>
  </sheetData>
  <mergeCells count="10">
    <mergeCell ref="B37:D37"/>
    <mergeCell ref="B31:D31"/>
    <mergeCell ref="B13:D13"/>
    <mergeCell ref="B25:D25"/>
    <mergeCell ref="B19:D19"/>
    <mergeCell ref="B6:C6"/>
    <mergeCell ref="C4:C5"/>
    <mergeCell ref="B4:B5"/>
    <mergeCell ref="D4:D5"/>
    <mergeCell ref="B7:D7"/>
  </mergeCells>
  <pageMargins left="0.19685039370078741" right="0.19685039370078741" top="0.19685039370078741" bottom="0.19685039370078741" header="0.31496062992125984" footer="0.31496062992125984"/>
  <pageSetup paperSize="8"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2</vt:i4>
      </vt:variant>
    </vt:vector>
  </HeadingPairs>
  <TitlesOfParts>
    <vt:vector size="14" baseType="lpstr">
      <vt:lpstr>Sommaire</vt:lpstr>
      <vt:lpstr>Définitions</vt:lpstr>
      <vt:lpstr>FIGURE 1,2</vt:lpstr>
      <vt:lpstr>FIGURE 3</vt:lpstr>
      <vt:lpstr>FIGURE 4</vt:lpstr>
      <vt:lpstr>FIGURE 5</vt:lpstr>
      <vt:lpstr>FIGURE 6</vt:lpstr>
      <vt:lpstr>FIGURE 7,8,9,10</vt:lpstr>
      <vt:lpstr>FIGURE 11</vt:lpstr>
      <vt:lpstr>FIGURE 12</vt:lpstr>
      <vt:lpstr>Méthode modèles</vt:lpstr>
      <vt:lpstr>FIGURE 13</vt:lpstr>
      <vt:lpstr>'FIGURE 11'!Zone_d_impression</vt:lpstr>
      <vt:lpstr>'FIGURE 6'!Zone_d_impression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Administration centrale</cp:lastModifiedBy>
  <cp:lastPrinted>2022-04-01T12:51:50Z</cp:lastPrinted>
  <dcterms:created xsi:type="dcterms:W3CDTF">2022-01-11T09:40:29Z</dcterms:created>
  <dcterms:modified xsi:type="dcterms:W3CDTF">2022-05-04T15:06:05Z</dcterms:modified>
</cp:coreProperties>
</file>