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rouill\Documents\Apprentissage\"/>
    </mc:Choice>
  </mc:AlternateContent>
  <bookViews>
    <workbookView xWindow="0" yWindow="0" windowWidth="20490" windowHeight="7620"/>
  </bookViews>
  <sheets>
    <sheet name="Sommaire" sheetId="7" r:id="rId1"/>
    <sheet name="Graphique 1" sheetId="1" r:id="rId2"/>
    <sheet name="Carte 1" sheetId="8" r:id="rId3"/>
    <sheet name="Graphique 2" sheetId="9" r:id="rId4"/>
    <sheet name="Graphique 3" sheetId="2" r:id="rId5"/>
    <sheet name="Carte 2" sheetId="11" r:id="rId6"/>
    <sheet name="Tableau 1" sheetId="3" r:id="rId7"/>
    <sheet name="Tableau 2" sheetId="4" r:id="rId8"/>
    <sheet name="Graphique 4" sheetId="5" r:id="rId9"/>
    <sheet name="Graphique 5" sheetId="6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2" i="1"/>
  <c r="D6" i="6" l="1"/>
  <c r="D5" i="6"/>
  <c r="I18" i="4" l="1"/>
  <c r="I17" i="4"/>
  <c r="I15" i="4"/>
  <c r="I14" i="4"/>
  <c r="H12" i="4"/>
  <c r="I12" i="4" s="1"/>
  <c r="H11" i="4"/>
  <c r="I11" i="4" s="1"/>
  <c r="I9" i="4"/>
  <c r="I8" i="4"/>
  <c r="I6" i="4"/>
  <c r="H5" i="4"/>
  <c r="I5" i="4" s="1"/>
  <c r="A19" i="7" l="1"/>
  <c r="A17" i="7"/>
  <c r="A15" i="7"/>
  <c r="A13" i="7"/>
  <c r="A7" i="7"/>
  <c r="A5" i="7"/>
  <c r="A3" i="7" l="1"/>
  <c r="A9" i="7"/>
  <c r="C21" i="6" l="1"/>
  <c r="D21" i="6" s="1"/>
  <c r="K12" i="1"/>
  <c r="K13" i="1" s="1"/>
  <c r="J12" i="1"/>
  <c r="J13" i="1" s="1"/>
  <c r="I12" i="1"/>
  <c r="I13" i="1" s="1"/>
  <c r="H12" i="1"/>
  <c r="H13" i="1" s="1"/>
  <c r="G12" i="1"/>
  <c r="G13" i="1" s="1"/>
  <c r="F12" i="1"/>
  <c r="F13" i="1" s="1"/>
  <c r="E12" i="1"/>
  <c r="E13" i="1" s="1"/>
  <c r="D12" i="1"/>
  <c r="D13" i="1" s="1"/>
  <c r="C12" i="1"/>
  <c r="C13" i="1" s="1"/>
</calcChain>
</file>

<file path=xl/sharedStrings.xml><?xml version="1.0" encoding="utf-8"?>
<sst xmlns="http://schemas.openxmlformats.org/spreadsheetml/2006/main" count="233" uniqueCount="125">
  <si>
    <t>2011</t>
  </si>
  <si>
    <t>2012</t>
  </si>
  <si>
    <t>2013</t>
  </si>
  <si>
    <t>BTS</t>
  </si>
  <si>
    <t>DUT</t>
  </si>
  <si>
    <t>Licence professionnelle</t>
  </si>
  <si>
    <t>Licence LMD</t>
  </si>
  <si>
    <t xml:space="preserve">Diplômes d'ingénieurs </t>
  </si>
  <si>
    <t>Ecoles de commerce</t>
  </si>
  <si>
    <t>Master</t>
  </si>
  <si>
    <t>Autre</t>
  </si>
  <si>
    <t>Total</t>
  </si>
  <si>
    <t>STS</t>
  </si>
  <si>
    <t>Autre (hors licence LMD)</t>
  </si>
  <si>
    <t>Agriculteurs, commerçants, chefs d'entreprise</t>
  </si>
  <si>
    <t>Cadres et professions intellectuelles supérieures</t>
  </si>
  <si>
    <t>Professions intermédiaires</t>
  </si>
  <si>
    <t>Employés</t>
  </si>
  <si>
    <t>Ouvriers</t>
  </si>
  <si>
    <t>Retraités, inactifs</t>
  </si>
  <si>
    <t>Ensemble</t>
  </si>
  <si>
    <t>Non renseigné</t>
  </si>
  <si>
    <t>Licence professionnelle (apprentis)</t>
  </si>
  <si>
    <t>Licence professionnelle (scolaires)</t>
  </si>
  <si>
    <t>Master (apprentis)</t>
  </si>
  <si>
    <t>Master (scolaires)</t>
  </si>
  <si>
    <t>Ecoles de commerce (apprentis)</t>
  </si>
  <si>
    <t>Ecoles de commerce (scolaires)</t>
  </si>
  <si>
    <t>Ensemble apprentis</t>
  </si>
  <si>
    <t>Ensemble scolaires</t>
  </si>
  <si>
    <t>Baccalauréat</t>
  </si>
  <si>
    <t>Licence</t>
  </si>
  <si>
    <t>Master et assimilé</t>
  </si>
  <si>
    <t>Type de diplôme</t>
  </si>
  <si>
    <t>Régime</t>
  </si>
  <si>
    <t>L</t>
  </si>
  <si>
    <t>ES</t>
  </si>
  <si>
    <t>S</t>
  </si>
  <si>
    <t>Technologique</t>
  </si>
  <si>
    <t>Professionnel</t>
  </si>
  <si>
    <t>Dispense</t>
  </si>
  <si>
    <t>Apprentis</t>
  </si>
  <si>
    <t>Scolaires</t>
  </si>
  <si>
    <t>Licence pro</t>
  </si>
  <si>
    <t>Réussite diplôme (%)</t>
  </si>
  <si>
    <t>Pas de diplôme obtenu (%)</t>
  </si>
  <si>
    <t>Sommaire</t>
  </si>
  <si>
    <t>Champ : France métropolitaine + DROM</t>
  </si>
  <si>
    <t xml:space="preserve">Champ : France métropolitaine + DROM </t>
  </si>
  <si>
    <t>(*) Les PCS sont calculées en prenant la moyenne pondérée par le nombre d’étudiants des années 2018-2019, 2019-2020 et 2020-2021.</t>
  </si>
  <si>
    <t>(*) Les derniers diplômes sont calculés en prenant la moyenne pondérée par le nombre d’étudiants des années 2018-2019, 2019-2020 et 2020-2021.</t>
  </si>
  <si>
    <t>(*) Les types de baccalauréat sont calculés en prenant la moyenne pondérée par le nombre d’étudiants des années 2019-2020 et 2020-2021.</t>
  </si>
  <si>
    <t>(*) Etudiants dans la dernière année de leur filière de formation en 2019-2020, soit en bac+2 pour les DUT, en bac+3 pour les licences professionnelles et en bac+5 pour les masters, formations d’ingénieur et écoles de commerce</t>
  </si>
  <si>
    <t>Académie</t>
  </si>
  <si>
    <t>Nombre d'apprentis dans l'enseignement supérieur</t>
  </si>
  <si>
    <t>PARIS</t>
  </si>
  <si>
    <t>VERSAILLES</t>
  </si>
  <si>
    <t>LYON</t>
  </si>
  <si>
    <t>NANTES</t>
  </si>
  <si>
    <t>CRETEIL</t>
  </si>
  <si>
    <t>BORDEAUX</t>
  </si>
  <si>
    <t>LILLE</t>
  </si>
  <si>
    <t>AIX-MARSEILLE</t>
  </si>
  <si>
    <t>GRENOBLE</t>
  </si>
  <si>
    <t>NORMANDIE</t>
  </si>
  <si>
    <t>TOULOUSE</t>
  </si>
  <si>
    <t>RENNES</t>
  </si>
  <si>
    <t>MONTPELLIER</t>
  </si>
  <si>
    <t>ORLEANS-TOURS</t>
  </si>
  <si>
    <t>STRASBOURG</t>
  </si>
  <si>
    <t>NANCY-METZ</t>
  </si>
  <si>
    <t>NICE</t>
  </si>
  <si>
    <t>POITIERS</t>
  </si>
  <si>
    <t>AMIENS</t>
  </si>
  <si>
    <t>CLERMONT-FERRAND</t>
  </si>
  <si>
    <t>DIJON</t>
  </si>
  <si>
    <t>REIMS</t>
  </si>
  <si>
    <t>BESANCON</t>
  </si>
  <si>
    <t>LA REUNION</t>
  </si>
  <si>
    <t>LIMOGES</t>
  </si>
  <si>
    <t>GUADELOUPE</t>
  </si>
  <si>
    <t>MARTINIQUE</t>
  </si>
  <si>
    <t>CORSE</t>
  </si>
  <si>
    <t>GUYANE</t>
  </si>
  <si>
    <t>MAYOTTE</t>
  </si>
  <si>
    <t>Formations d'ingénieurs</t>
  </si>
  <si>
    <t>Formations d'ingénieurs (apprentis)</t>
  </si>
  <si>
    <t>Formations d'ingénieurs (scolaires)</t>
  </si>
  <si>
    <t>% Apprentis</t>
  </si>
  <si>
    <t>Graphique 1 : Evolution du nombre d’étudiants en apprentissage selon le type de diplôme préparé</t>
  </si>
  <si>
    <t>IUT</t>
  </si>
  <si>
    <t>IUT (apprentis)</t>
  </si>
  <si>
    <t>IUT (scolaires)</t>
  </si>
  <si>
    <t>Carte 2: Part des apprentis dans les grandes filières de l'enseignement supérieur en 2020-2021 par académie</t>
  </si>
  <si>
    <r>
      <t>Source : MENJS-DEPP, enquête SIFA, traitement MESR-SIES</t>
    </r>
    <r>
      <rPr>
        <sz val="8"/>
        <color theme="1"/>
        <rFont val="Calibri"/>
        <family val="2"/>
        <scheme val="minor"/>
      </rPr>
      <t> </t>
    </r>
  </si>
  <si>
    <r>
      <t>Source : MESR-SIES, Système d’information SISE, MENJS-DEPP, enquêtes SIFA, Systèmes d’information des ministères en charge de l’Education Nationale, de l’Agriculture et de la Mer,  traitement MESR-SIES</t>
    </r>
    <r>
      <rPr>
        <sz val="8"/>
        <color theme="1"/>
        <rFont val="Calibri"/>
        <family val="2"/>
        <scheme val="minor"/>
      </rPr>
      <t> </t>
    </r>
  </si>
  <si>
    <t>Sources : MESR-SIES, Système d’information SISE</t>
  </si>
  <si>
    <r>
      <t>MESR-SIES, Système d’information SISE, MENJS-DEPP, enquêtes SIFA, Systèmes d’information des ministères en charge de l’éducation nationale, de l’agriculture et de la mer, traitement MESR-SIES</t>
    </r>
    <r>
      <rPr>
        <sz val="8"/>
        <color theme="1"/>
        <rFont val="Calibri"/>
        <family val="2"/>
        <scheme val="minor"/>
      </rPr>
      <t> </t>
    </r>
  </si>
  <si>
    <t>Graphique 2 : Part des femmes en apprentissage dans l'enseignement supérieur aux rentrées 2015 et 2020</t>
  </si>
  <si>
    <t>dont écoles de commerce</t>
  </si>
  <si>
    <t>dont STS</t>
  </si>
  <si>
    <t>dont IUT</t>
  </si>
  <si>
    <t>dont formations d'ingénieurs</t>
  </si>
  <si>
    <t>dont licence professionnelle</t>
  </si>
  <si>
    <t>dont master</t>
  </si>
  <si>
    <t>Graphique 3 : Evolution de la part des apprentis dans les grandes filières de l’enseignement supérieur</t>
  </si>
  <si>
    <t>CSP du parent principal (pourcentage)</t>
  </si>
  <si>
    <t xml:space="preserve">Tableau 1 : Répartition des étudiants en apprentissage et en formation initiale hors apprentissage (scolaires) selon l’origine sociale (*) par filière de formation </t>
  </si>
  <si>
    <t>Tableau 2 : Répartition des étudiants en apprentissage et en formation scolaire selon le dernier diplôme obtenu (*) par filière de formation</t>
  </si>
  <si>
    <t>Graphique 4 : Répartition des étudiants en apprentissage et sous statut scolaire selon la série du baccalauréat obtenu (*) par filière de formation</t>
  </si>
  <si>
    <t xml:space="preserve">Graphique 5 : Taux d’obtention du diplôme des étudiants en dernière année de formation en apprentissage et sous statut scolaire par filière de formation, en 2019-2020 </t>
  </si>
  <si>
    <t>formations d'ingénieurs</t>
  </si>
  <si>
    <t>licence professionnelle</t>
  </si>
  <si>
    <t>master</t>
  </si>
  <si>
    <t>écoles de commerce</t>
  </si>
  <si>
    <t xml:space="preserve">Carte 1 : Nombre d'apprentis de l'enseignement supérieur en 2020-2021 par académie </t>
  </si>
  <si>
    <t xml:space="preserve">Lecture : Les académies de Paris et Versailles comptent chacune entre 24 000 et 39 500 apprentis dans l'enseignement supérieur. </t>
  </si>
  <si>
    <t>Lecture : 55,1 % des étudiants en licence professionnelle en 2020-2021 sont en apprentissage. Ils sont 15,7 % sur l'ensemble des six filières étudiées.</t>
  </si>
  <si>
    <t xml:space="preserve">Lecture : 44 % des étudiants en apprentissage dans l'enseignement supérieur en 2020-2021 sont des femmes, cette part était de 39 % en 2015-2016. </t>
  </si>
  <si>
    <r>
      <t>Lecture : Il y a 323 000 apprentis dans l'enseignement supérieur en 2020 dont 109 500 préparant un BTS. L'empilement des courbes permet de visualiser comment se répartissent les apprentis entre les différents diplômes préparés.</t>
    </r>
    <r>
      <rPr>
        <sz val="8"/>
        <color theme="1"/>
        <rFont val="Calibri"/>
        <family val="2"/>
        <scheme val="minor"/>
      </rPr>
      <t> </t>
    </r>
  </si>
  <si>
    <t>Lecture : 11,3 % des étudiants inscrits en apprentissage en IUT ont un parent appartenant à la catégorie "agriculteurs, commerçants, chefs d'entreprise". Ils sont 10,4 % chez les étudiants scolaires en IUT..</t>
  </si>
  <si>
    <t>Lecture : 96,6 % des étudiants inscrits en apprentissage en IUT ont pour dernier diplôme le baccalauréat. Ils sont 97,3 % chez les étudiants scolaires en IUT.</t>
  </si>
  <si>
    <t xml:space="preserve">Lecture : 91,0 % des étudiants inscrits en deuxième année en IUT et effectuant leur année en apprentissage ont obtenu leur diplôme en 2019-2020. Cette part est de 91,3 % pour les étudiants inscrits sous statut scolaire. </t>
  </si>
  <si>
    <t>Lecture : 27,9 % des étudiants inscrits en apprentissage en IUT ont un baccalauréat technologique. Ils sont 29,9 % chez les étudiants scolaires en IUT.</t>
  </si>
  <si>
    <t>Lecture : Entre 18,2% et 21,2 % des étudiants des six grandes filières considérées (STS, IUT, licence professionnelle, master, formations d'ingénieur, écoles de commerce) sont en apprentissage dans les académies d'Orléans-Tours, de Poitiers, de Grenoble et de Corse.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</si>
</sst>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theme="3" tint="-0.249977111117893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/>
      <right style="thin">
        <color indexed="9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8" tint="-0.249977111117893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8" tint="-0.249977111117893"/>
      </bottom>
      <diagonal/>
    </border>
    <border>
      <left style="thin">
        <color theme="0"/>
      </left>
      <right style="thin">
        <color theme="8" tint="-0.249977111117893"/>
      </right>
      <top style="thin">
        <color theme="0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8" tint="-0.249977111117893"/>
      </left>
      <right style="thin">
        <color theme="0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0"/>
      </right>
      <top/>
      <bottom style="thin">
        <color theme="0"/>
      </bottom>
      <diagonal/>
    </border>
    <border>
      <left style="thin">
        <color theme="8" tint="-0.249977111117893"/>
      </left>
      <right style="thin">
        <color theme="0"/>
      </right>
      <top/>
      <bottom style="thin">
        <color theme="8" tint="-0.249977111117893"/>
      </bottom>
      <diagonal/>
    </border>
    <border>
      <left/>
      <right style="thin">
        <color theme="0"/>
      </right>
      <top style="thin">
        <color theme="8" tint="-0.249977111117893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0"/>
      </top>
      <bottom style="thin">
        <color theme="0"/>
      </bottom>
      <diagonal/>
    </border>
    <border>
      <left/>
      <right style="thin">
        <color theme="8" tint="-0.249977111117893"/>
      </right>
      <top style="thin">
        <color theme="0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4" fillId="0" borderId="0"/>
  </cellStyleXfs>
  <cellXfs count="84">
    <xf numFmtId="0" fontId="0" fillId="0" borderId="0" xfId="0"/>
    <xf numFmtId="0" fontId="4" fillId="0" borderId="0" xfId="3" applyFill="1" applyBorder="1" applyAlignment="1">
      <alignment horizontal="left" vertical="center"/>
    </xf>
    <xf numFmtId="0" fontId="5" fillId="0" borderId="0" xfId="0" applyFont="1"/>
    <xf numFmtId="0" fontId="6" fillId="0" borderId="0" xfId="3" applyFont="1" applyFill="1" applyBorder="1" applyAlignment="1">
      <alignment horizontal="left" vertical="center"/>
    </xf>
    <xf numFmtId="0" fontId="4" fillId="0" borderId="0" xfId="3"/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8" fillId="0" borderId="1" xfId="1" applyFont="1" applyBorder="1" applyAlignment="1">
      <alignment horizontal="left"/>
    </xf>
    <xf numFmtId="3" fontId="8" fillId="0" borderId="1" xfId="1" applyNumberFormat="1" applyFont="1" applyBorder="1" applyAlignment="1">
      <alignment wrapText="1"/>
    </xf>
    <xf numFmtId="3" fontId="8" fillId="0" borderId="1" xfId="1" applyNumberFormat="1" applyFont="1" applyFill="1" applyBorder="1" applyAlignment="1">
      <alignment wrapText="1"/>
    </xf>
    <xf numFmtId="3" fontId="9" fillId="0" borderId="1" xfId="0" applyNumberFormat="1" applyFont="1" applyBorder="1"/>
    <xf numFmtId="0" fontId="8" fillId="0" borderId="1" xfId="1" applyFont="1" applyFill="1" applyBorder="1" applyAlignment="1">
      <alignment horizontal="left"/>
    </xf>
    <xf numFmtId="1" fontId="0" fillId="0" borderId="0" xfId="0" applyNumberFormat="1"/>
    <xf numFmtId="3" fontId="0" fillId="0" borderId="0" xfId="0" applyNumberFormat="1" applyBorder="1"/>
    <xf numFmtId="3" fontId="0" fillId="0" borderId="1" xfId="0" applyNumberFormat="1" applyBorder="1"/>
    <xf numFmtId="3" fontId="0" fillId="0" borderId="0" xfId="0" applyNumberFormat="1"/>
    <xf numFmtId="1" fontId="12" fillId="3" borderId="2" xfId="4" applyNumberFormat="1" applyFont="1" applyFill="1" applyBorder="1" applyAlignment="1">
      <alignment horizontal="center" vertical="center" wrapText="1"/>
    </xf>
    <xf numFmtId="9" fontId="0" fillId="4" borderId="1" xfId="0" applyNumberFormat="1" applyFill="1" applyBorder="1"/>
    <xf numFmtId="0" fontId="0" fillId="2" borderId="1" xfId="0" applyFill="1" applyBorder="1"/>
    <xf numFmtId="0" fontId="1" fillId="2" borderId="1" xfId="0" applyFont="1" applyFill="1" applyBorder="1"/>
    <xf numFmtId="9" fontId="1" fillId="4" borderId="1" xfId="0" applyNumberFormat="1" applyFont="1" applyFill="1" applyBorder="1"/>
    <xf numFmtId="1" fontId="12" fillId="3" borderId="4" xfId="4" applyNumberFormat="1" applyFont="1" applyFill="1" applyBorder="1" applyAlignment="1">
      <alignment horizontal="center" vertical="center" wrapText="1"/>
    </xf>
    <xf numFmtId="1" fontId="12" fillId="3" borderId="5" xfId="4" applyNumberFormat="1" applyFont="1" applyFill="1" applyBorder="1" applyAlignment="1">
      <alignment horizontal="center" vertical="center" wrapText="1"/>
    </xf>
    <xf numFmtId="1" fontId="12" fillId="3" borderId="6" xfId="4" applyNumberFormat="1" applyFont="1" applyFill="1" applyBorder="1" applyAlignment="1">
      <alignment horizontal="center" vertical="center" wrapText="1"/>
    </xf>
    <xf numFmtId="0" fontId="13" fillId="5" borderId="3" xfId="5" applyNumberFormat="1" applyFont="1" applyFill="1" applyBorder="1" applyAlignment="1" applyProtection="1">
      <alignment horizontal="left" vertical="center"/>
      <protection locked="0"/>
    </xf>
    <xf numFmtId="164" fontId="13" fillId="5" borderId="3" xfId="5" applyNumberFormat="1" applyFont="1" applyFill="1" applyBorder="1" applyAlignment="1" applyProtection="1">
      <alignment horizontal="right" vertical="center"/>
      <protection locked="0"/>
    </xf>
    <xf numFmtId="0" fontId="13" fillId="0" borderId="3" xfId="5" applyNumberFormat="1" applyFont="1" applyFill="1" applyBorder="1" applyAlignment="1" applyProtection="1">
      <alignment horizontal="left" vertical="center"/>
      <protection locked="0"/>
    </xf>
    <xf numFmtId="164" fontId="13" fillId="0" borderId="3" xfId="5" applyNumberFormat="1" applyFont="1" applyFill="1" applyBorder="1" applyAlignment="1" applyProtection="1">
      <alignment horizontal="right" vertical="center"/>
      <protection locked="0"/>
    </xf>
    <xf numFmtId="164" fontId="15" fillId="3" borderId="4" xfId="4" applyNumberFormat="1" applyFont="1" applyFill="1" applyBorder="1" applyAlignment="1">
      <alignment horizontal="right" vertical="center" wrapText="1"/>
    </xf>
    <xf numFmtId="1" fontId="15" fillId="3" borderId="4" xfId="4" applyNumberFormat="1" applyFont="1" applyFill="1" applyBorder="1" applyAlignment="1">
      <alignment vertical="center" wrapText="1"/>
    </xf>
    <xf numFmtId="1" fontId="10" fillId="4" borderId="7" xfId="4" applyNumberFormat="1" applyFont="1" applyFill="1" applyBorder="1" applyAlignment="1">
      <alignment vertical="center" wrapText="1"/>
    </xf>
    <xf numFmtId="164" fontId="10" fillId="4" borderId="7" xfId="4" applyNumberFormat="1" applyFont="1" applyFill="1" applyBorder="1" applyAlignment="1">
      <alignment horizontal="right" vertical="center" wrapText="1"/>
    </xf>
    <xf numFmtId="164" fontId="1" fillId="6" borderId="3" xfId="0" applyNumberFormat="1" applyFont="1" applyFill="1" applyBorder="1"/>
    <xf numFmtId="1" fontId="1" fillId="6" borderId="3" xfId="0" applyNumberFormat="1" applyFont="1" applyFill="1" applyBorder="1"/>
    <xf numFmtId="164" fontId="0" fillId="0" borderId="3" xfId="0" applyNumberFormat="1" applyBorder="1"/>
    <xf numFmtId="0" fontId="0" fillId="7" borderId="0" xfId="0" applyFill="1"/>
    <xf numFmtId="164" fontId="0" fillId="4" borderId="3" xfId="0" applyNumberFormat="1" applyFill="1" applyBorder="1"/>
    <xf numFmtId="164" fontId="0" fillId="7" borderId="3" xfId="0" applyNumberFormat="1" applyFill="1" applyBorder="1"/>
    <xf numFmtId="1" fontId="15" fillId="3" borderId="13" xfId="4" applyNumberFormat="1" applyFont="1" applyFill="1" applyBorder="1" applyAlignment="1">
      <alignment horizontal="center" vertical="center" wrapText="1"/>
    </xf>
    <xf numFmtId="1" fontId="15" fillId="3" borderId="14" xfId="4" applyNumberFormat="1" applyFont="1" applyFill="1" applyBorder="1" applyAlignment="1">
      <alignment horizontal="center" vertical="center" wrapText="1"/>
    </xf>
    <xf numFmtId="164" fontId="0" fillId="4" borderId="9" xfId="0" applyNumberFormat="1" applyFill="1" applyBorder="1"/>
    <xf numFmtId="0" fontId="0" fillId="7" borderId="8" xfId="0" applyFill="1" applyBorder="1"/>
    <xf numFmtId="164" fontId="0" fillId="7" borderId="9" xfId="0" applyNumberFormat="1" applyFill="1" applyBorder="1"/>
    <xf numFmtId="164" fontId="0" fillId="4" borderId="10" xfId="0" applyNumberFormat="1" applyFill="1" applyBorder="1"/>
    <xf numFmtId="164" fontId="0" fillId="4" borderId="11" xfId="0" applyNumberFormat="1" applyFill="1" applyBorder="1"/>
    <xf numFmtId="1" fontId="15" fillId="3" borderId="17" xfId="4" applyNumberFormat="1" applyFont="1" applyFill="1" applyBorder="1" applyAlignment="1">
      <alignment horizontal="center" vertical="center" wrapText="1"/>
    </xf>
    <xf numFmtId="164" fontId="0" fillId="4" borderId="18" xfId="0" applyNumberFormat="1" applyFill="1" applyBorder="1"/>
    <xf numFmtId="164" fontId="0" fillId="7" borderId="18" xfId="0" applyNumberFormat="1" applyFill="1" applyBorder="1"/>
    <xf numFmtId="164" fontId="0" fillId="4" borderId="19" xfId="0" applyNumberFormat="1" applyFill="1" applyBorder="1"/>
    <xf numFmtId="0" fontId="0" fillId="2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" fontId="15" fillId="3" borderId="22" xfId="4" applyNumberFormat="1" applyFont="1" applyFill="1" applyBorder="1" applyAlignment="1">
      <alignment horizontal="center" vertical="center" wrapText="1"/>
    </xf>
    <xf numFmtId="164" fontId="0" fillId="4" borderId="20" xfId="0" applyNumberFormat="1" applyFill="1" applyBorder="1"/>
    <xf numFmtId="164" fontId="0" fillId="7" borderId="20" xfId="0" applyNumberFormat="1" applyFill="1" applyBorder="1"/>
    <xf numFmtId="164" fontId="0" fillId="4" borderId="21" xfId="0" applyNumberFormat="1" applyFill="1" applyBorder="1"/>
    <xf numFmtId="1" fontId="16" fillId="3" borderId="2" xfId="4" applyNumberFormat="1" applyFont="1" applyFill="1" applyBorder="1" applyAlignment="1">
      <alignment horizontal="left" vertical="center" wrapText="1"/>
    </xf>
    <xf numFmtId="1" fontId="16" fillId="3" borderId="2" xfId="4" applyNumberFormat="1" applyFont="1" applyFill="1" applyBorder="1" applyAlignment="1">
      <alignment horizontal="right" vertical="center" wrapText="1"/>
    </xf>
    <xf numFmtId="9" fontId="0" fillId="0" borderId="0" xfId="0" applyNumberFormat="1"/>
    <xf numFmtId="165" fontId="0" fillId="0" borderId="0" xfId="0" applyNumberFormat="1"/>
    <xf numFmtId="1" fontId="15" fillId="3" borderId="3" xfId="4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7" borderId="3" xfId="0" applyFill="1" applyBorder="1"/>
    <xf numFmtId="0" fontId="0" fillId="7" borderId="3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164" fontId="0" fillId="0" borderId="23" xfId="0" applyNumberFormat="1" applyBorder="1"/>
    <xf numFmtId="164" fontId="11" fillId="7" borderId="3" xfId="0" applyNumberFormat="1" applyFont="1" applyFill="1" applyBorder="1"/>
    <xf numFmtId="164" fontId="13" fillId="4" borderId="3" xfId="4" applyNumberFormat="1" applyFont="1" applyFill="1" applyBorder="1" applyAlignment="1">
      <alignment horizontal="right" vertical="center" wrapText="1"/>
    </xf>
    <xf numFmtId="164" fontId="13" fillId="4" borderId="23" xfId="4" applyNumberFormat="1" applyFont="1" applyFill="1" applyBorder="1" applyAlignment="1">
      <alignment horizontal="right" vertical="center" wrapText="1"/>
    </xf>
    <xf numFmtId="0" fontId="17" fillId="0" borderId="24" xfId="0" applyFont="1" applyBorder="1" applyAlignment="1">
      <alignment horizontal="center" vertical="top" wrapText="1"/>
    </xf>
    <xf numFmtId="165" fontId="0" fillId="4" borderId="1" xfId="0" applyNumberFormat="1" applyFill="1" applyBorder="1"/>
    <xf numFmtId="165" fontId="0" fillId="4" borderId="1" xfId="0" applyNumberFormat="1" applyFont="1" applyFill="1" applyBorder="1"/>
    <xf numFmtId="0" fontId="17" fillId="0" borderId="24" xfId="0" applyFont="1" applyBorder="1" applyAlignment="1">
      <alignment vertical="top" wrapText="1"/>
    </xf>
    <xf numFmtId="164" fontId="0" fillId="0" borderId="24" xfId="0" applyNumberFormat="1" applyBorder="1" applyAlignment="1">
      <alignment vertical="top" wrapText="1"/>
    </xf>
    <xf numFmtId="0" fontId="7" fillId="0" borderId="0" xfId="0" applyFont="1"/>
    <xf numFmtId="0" fontId="1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6">
    <cellStyle name="Lien hypertexte" xfId="3" builtinId="8"/>
    <cellStyle name="Milliers" xfId="4" builtinId="3"/>
    <cellStyle name="Normal" xfId="0" builtinId="0"/>
    <cellStyle name="Normal 2" xfId="2"/>
    <cellStyle name="Normal 4" xfId="1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'Graphique 1'!$A$5</c:f>
              <c:strCache>
                <c:ptCount val="1"/>
                <c:pt idx="0">
                  <c:v>BTS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'Graphique 1'!$B$4:$K$4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'Graphique 1'!$B$5:$K$5</c:f>
              <c:numCache>
                <c:formatCode>#,##0</c:formatCode>
                <c:ptCount val="10"/>
                <c:pt idx="0">
                  <c:v>55136</c:v>
                </c:pt>
                <c:pt idx="1">
                  <c:v>61769</c:v>
                </c:pt>
                <c:pt idx="2">
                  <c:v>60834</c:v>
                </c:pt>
                <c:pt idx="3">
                  <c:v>58620</c:v>
                </c:pt>
                <c:pt idx="4">
                  <c:v>60095</c:v>
                </c:pt>
                <c:pt idx="5">
                  <c:v>62830</c:v>
                </c:pt>
                <c:pt idx="6">
                  <c:v>67401</c:v>
                </c:pt>
                <c:pt idx="7">
                  <c:v>72608</c:v>
                </c:pt>
                <c:pt idx="8">
                  <c:v>79226</c:v>
                </c:pt>
                <c:pt idx="9">
                  <c:v>109480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3-48AD-815F-087A41A82AC9}"/>
            </c:ext>
          </c:extLst>
        </c:ser>
        <c:ser>
          <c:idx val="1"/>
          <c:order val="1"/>
          <c:tx>
            <c:strRef>
              <c:f>'Graphique 1'!$A$6</c:f>
              <c:strCache>
                <c:ptCount val="1"/>
                <c:pt idx="0">
                  <c:v>DUT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'Graphique 1'!$B$4:$K$4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'Graphique 1'!$B$6:$K$6</c:f>
              <c:numCache>
                <c:formatCode>#,##0</c:formatCode>
                <c:ptCount val="10"/>
                <c:pt idx="0">
                  <c:v>5731</c:v>
                </c:pt>
                <c:pt idx="1">
                  <c:v>5887</c:v>
                </c:pt>
                <c:pt idx="2">
                  <c:v>5836</c:v>
                </c:pt>
                <c:pt idx="3">
                  <c:v>5799</c:v>
                </c:pt>
                <c:pt idx="4">
                  <c:v>5918</c:v>
                </c:pt>
                <c:pt idx="5">
                  <c:v>6378</c:v>
                </c:pt>
                <c:pt idx="6">
                  <c:v>6900</c:v>
                </c:pt>
                <c:pt idx="7">
                  <c:v>7669</c:v>
                </c:pt>
                <c:pt idx="8">
                  <c:v>8144</c:v>
                </c:pt>
                <c:pt idx="9">
                  <c:v>9393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3-48AD-815F-087A41A82AC9}"/>
            </c:ext>
          </c:extLst>
        </c:ser>
        <c:ser>
          <c:idx val="2"/>
          <c:order val="2"/>
          <c:tx>
            <c:strRef>
              <c:f>'Graphique 1'!$A$7</c:f>
              <c:strCache>
                <c:ptCount val="1"/>
                <c:pt idx="0">
                  <c:v>Licence professionnelle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'Graphique 1'!$B$4:$K$4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'Graphique 1'!$B$7:$K$7</c:f>
              <c:numCache>
                <c:formatCode>#,##0</c:formatCode>
                <c:ptCount val="10"/>
                <c:pt idx="0">
                  <c:v>12414</c:v>
                </c:pt>
                <c:pt idx="1">
                  <c:v>13387</c:v>
                </c:pt>
                <c:pt idx="2">
                  <c:v>13853</c:v>
                </c:pt>
                <c:pt idx="3">
                  <c:v>14452</c:v>
                </c:pt>
                <c:pt idx="4">
                  <c:v>15137</c:v>
                </c:pt>
                <c:pt idx="5">
                  <c:v>16041</c:v>
                </c:pt>
                <c:pt idx="6">
                  <c:v>17687</c:v>
                </c:pt>
                <c:pt idx="7">
                  <c:v>18571</c:v>
                </c:pt>
                <c:pt idx="8">
                  <c:v>20416</c:v>
                </c:pt>
                <c:pt idx="9">
                  <c:v>30215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3-48AD-815F-087A41A82AC9}"/>
            </c:ext>
          </c:extLst>
        </c:ser>
        <c:ser>
          <c:idx val="3"/>
          <c:order val="3"/>
          <c:tx>
            <c:strRef>
              <c:f>'Graphique 1'!$A$9</c:f>
              <c:strCache>
                <c:ptCount val="1"/>
                <c:pt idx="0">
                  <c:v>Diplômes d'ingénieurs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'Graphique 1'!$B$4:$K$4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'Graphique 1'!$B$9:$K$9</c:f>
              <c:numCache>
                <c:formatCode>#,##0</c:formatCode>
                <c:ptCount val="10"/>
                <c:pt idx="0">
                  <c:v>14083</c:v>
                </c:pt>
                <c:pt idx="1">
                  <c:v>15856</c:v>
                </c:pt>
                <c:pt idx="2">
                  <c:v>17351</c:v>
                </c:pt>
                <c:pt idx="3">
                  <c:v>18620</c:v>
                </c:pt>
                <c:pt idx="4">
                  <c:v>19620</c:v>
                </c:pt>
                <c:pt idx="5">
                  <c:v>20901</c:v>
                </c:pt>
                <c:pt idx="6">
                  <c:v>22544</c:v>
                </c:pt>
                <c:pt idx="7">
                  <c:v>24396</c:v>
                </c:pt>
                <c:pt idx="8">
                  <c:v>25602</c:v>
                </c:pt>
                <c:pt idx="9">
                  <c:v>27185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53-48AD-815F-087A41A82AC9}"/>
            </c:ext>
          </c:extLst>
        </c:ser>
        <c:ser>
          <c:idx val="4"/>
          <c:order val="4"/>
          <c:tx>
            <c:strRef>
              <c:f>'Graphique 1'!$A$10</c:f>
              <c:strCache>
                <c:ptCount val="1"/>
                <c:pt idx="0">
                  <c:v>Ecoles de commerce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'Graphique 1'!$B$4:$K$4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'Graphique 1'!$B$10:$K$10</c:f>
              <c:numCache>
                <c:formatCode>#,##0</c:formatCode>
                <c:ptCount val="10"/>
                <c:pt idx="0">
                  <c:v>5875</c:v>
                </c:pt>
                <c:pt idx="1">
                  <c:v>6726</c:v>
                </c:pt>
                <c:pt idx="2">
                  <c:v>7171</c:v>
                </c:pt>
                <c:pt idx="3">
                  <c:v>7373</c:v>
                </c:pt>
                <c:pt idx="4">
                  <c:v>7511</c:v>
                </c:pt>
                <c:pt idx="5">
                  <c:v>8364</c:v>
                </c:pt>
                <c:pt idx="6">
                  <c:v>10563</c:v>
                </c:pt>
                <c:pt idx="7">
                  <c:v>11502</c:v>
                </c:pt>
                <c:pt idx="8">
                  <c:v>15762</c:v>
                </c:pt>
                <c:pt idx="9">
                  <c:v>43830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53-48AD-815F-087A41A82AC9}"/>
            </c:ext>
          </c:extLst>
        </c:ser>
        <c:ser>
          <c:idx val="5"/>
          <c:order val="5"/>
          <c:tx>
            <c:strRef>
              <c:f>'Graphique 1'!$A$11</c:f>
              <c:strCache>
                <c:ptCount val="1"/>
                <c:pt idx="0">
                  <c:v>Master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'Graphique 1'!$B$4:$K$4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'Graphique 1'!$B$11:$K$11</c:f>
              <c:numCache>
                <c:formatCode>#,##0</c:formatCode>
                <c:ptCount val="10"/>
                <c:pt idx="0">
                  <c:v>11194</c:v>
                </c:pt>
                <c:pt idx="1">
                  <c:v>12676</c:v>
                </c:pt>
                <c:pt idx="2">
                  <c:v>13441</c:v>
                </c:pt>
                <c:pt idx="3">
                  <c:v>13784</c:v>
                </c:pt>
                <c:pt idx="4">
                  <c:v>14907</c:v>
                </c:pt>
                <c:pt idx="5">
                  <c:v>16165</c:v>
                </c:pt>
                <c:pt idx="6">
                  <c:v>17816</c:v>
                </c:pt>
                <c:pt idx="7">
                  <c:v>19394</c:v>
                </c:pt>
                <c:pt idx="8">
                  <c:v>21463</c:v>
                </c:pt>
                <c:pt idx="9">
                  <c:v>28185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53-48AD-815F-087A41A82AC9}"/>
            </c:ext>
          </c:extLst>
        </c:ser>
        <c:ser>
          <c:idx val="6"/>
          <c:order val="6"/>
          <c:tx>
            <c:strRef>
              <c:f>'Graphique 1'!$A$13</c:f>
              <c:strCache>
                <c:ptCount val="1"/>
                <c:pt idx="0">
                  <c:v>Autre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'Graphique 1'!$B$4:$K$4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'Graphique 1'!$B$13:$K$13</c:f>
              <c:numCache>
                <c:formatCode>#,##0</c:formatCode>
                <c:ptCount val="10"/>
                <c:pt idx="0">
                  <c:v>18453</c:v>
                </c:pt>
                <c:pt idx="1">
                  <c:v>19070</c:v>
                </c:pt>
                <c:pt idx="2">
                  <c:v>19526</c:v>
                </c:pt>
                <c:pt idx="3">
                  <c:v>20128</c:v>
                </c:pt>
                <c:pt idx="4">
                  <c:v>20825</c:v>
                </c:pt>
                <c:pt idx="5">
                  <c:v>21775</c:v>
                </c:pt>
                <c:pt idx="6">
                  <c:v>23393</c:v>
                </c:pt>
                <c:pt idx="7">
                  <c:v>25660</c:v>
                </c:pt>
                <c:pt idx="8">
                  <c:v>33233</c:v>
                </c:pt>
                <c:pt idx="9">
                  <c:v>75043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53-48AD-815F-087A41A82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464968"/>
        <c:axId val="678468576"/>
      </c:areaChart>
      <c:catAx>
        <c:axId val="678464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8468576"/>
        <c:crosses val="autoZero"/>
        <c:auto val="1"/>
        <c:lblAlgn val="ctr"/>
        <c:lblOffset val="100"/>
        <c:noMultiLvlLbl val="0"/>
      </c:catAx>
      <c:valAx>
        <c:axId val="67846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8464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2'!$B$3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2'!$A$4:$A$10</c:f>
              <c:strCache>
                <c:ptCount val="7"/>
                <c:pt idx="0">
                  <c:v>dont formations d'ingénieurs</c:v>
                </c:pt>
                <c:pt idx="1">
                  <c:v>dont IUT</c:v>
                </c:pt>
                <c:pt idx="2">
                  <c:v>dont STS</c:v>
                </c:pt>
                <c:pt idx="3">
                  <c:v>dont licence professionnelle</c:v>
                </c:pt>
                <c:pt idx="4">
                  <c:v>dont master</c:v>
                </c:pt>
                <c:pt idx="5">
                  <c:v>dont écoles de commerce</c:v>
                </c:pt>
                <c:pt idx="6">
                  <c:v>Ensemble apprentis</c:v>
                </c:pt>
              </c:strCache>
            </c:strRef>
          </c:cat>
          <c:val>
            <c:numRef>
              <c:f>'Graphique 2'!$B$4:$B$10</c:f>
              <c:numCache>
                <c:formatCode>0%</c:formatCode>
                <c:ptCount val="7"/>
                <c:pt idx="0">
                  <c:v>0.17543323139653416</c:v>
                </c:pt>
                <c:pt idx="1">
                  <c:v>0.37225413991213246</c:v>
                </c:pt>
                <c:pt idx="2">
                  <c:v>0.3599467509776188</c:v>
                </c:pt>
                <c:pt idx="3">
                  <c:v>0.44460593248331903</c:v>
                </c:pt>
                <c:pt idx="4">
                  <c:v>0.54001475816730393</c:v>
                </c:pt>
                <c:pt idx="5">
                  <c:v>0.50685661030488616</c:v>
                </c:pt>
                <c:pt idx="6">
                  <c:v>0.39047169352766764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E-4A78-AB1C-AD41A2EC2037}"/>
            </c:ext>
          </c:extLst>
        </c:ser>
        <c:ser>
          <c:idx val="1"/>
          <c:order val="1"/>
          <c:tx>
            <c:strRef>
              <c:f>'Graphique 2'!$C$3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2'!$A$4:$A$10</c:f>
              <c:strCache>
                <c:ptCount val="7"/>
                <c:pt idx="0">
                  <c:v>dont formations d'ingénieurs</c:v>
                </c:pt>
                <c:pt idx="1">
                  <c:v>dont IUT</c:v>
                </c:pt>
                <c:pt idx="2">
                  <c:v>dont STS</c:v>
                </c:pt>
                <c:pt idx="3">
                  <c:v>dont licence professionnelle</c:v>
                </c:pt>
                <c:pt idx="4">
                  <c:v>dont master</c:v>
                </c:pt>
                <c:pt idx="5">
                  <c:v>dont écoles de commerce</c:v>
                </c:pt>
                <c:pt idx="6">
                  <c:v>Ensemble apprentis</c:v>
                </c:pt>
              </c:strCache>
            </c:strRef>
          </c:cat>
          <c:val>
            <c:numRef>
              <c:f>'Graphique 2'!$C$4:$C$10</c:f>
              <c:numCache>
                <c:formatCode>0%</c:formatCode>
                <c:ptCount val="7"/>
                <c:pt idx="0">
                  <c:v>0.19433511127459999</c:v>
                </c:pt>
                <c:pt idx="1">
                  <c:v>0.3868838496752901</c:v>
                </c:pt>
                <c:pt idx="2">
                  <c:v>0.39466569236390209</c:v>
                </c:pt>
                <c:pt idx="3">
                  <c:v>0.44084064206519941</c:v>
                </c:pt>
                <c:pt idx="4">
                  <c:v>0.54954763171899945</c:v>
                </c:pt>
                <c:pt idx="5">
                  <c:v>0.56005019393109745</c:v>
                </c:pt>
                <c:pt idx="6">
                  <c:v>0.44161246524459452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1E-4A78-AB1C-AD41A2EC20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08951568"/>
        <c:axId val="508948616"/>
      </c:barChart>
      <c:catAx>
        <c:axId val="508951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8948616"/>
        <c:crosses val="autoZero"/>
        <c:auto val="1"/>
        <c:lblAlgn val="ctr"/>
        <c:lblOffset val="100"/>
        <c:noMultiLvlLbl val="0"/>
      </c:catAx>
      <c:valAx>
        <c:axId val="508948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895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36478601331851E-2"/>
          <c:y val="1.6420088744512316E-2"/>
          <c:w val="0.92982697410757542"/>
          <c:h val="0.77988489107023073"/>
        </c:manualLayout>
      </c:layout>
      <c:lineChart>
        <c:grouping val="standard"/>
        <c:varyColors val="0"/>
        <c:ser>
          <c:idx val="0"/>
          <c:order val="0"/>
          <c:tx>
            <c:strRef>
              <c:f>'Graphique 3'!$A$5</c:f>
              <c:strCache>
                <c:ptCount val="1"/>
                <c:pt idx="0">
                  <c:v>formations d'ingénieurs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3691460055096419E-2"/>
                  <c:y val="-1.1958146487294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7E5D-4862-9312-B53F858EF7B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5D-4862-9312-B53F858EF7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E5D-4862-9312-B53F858EF7B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5D-4862-9312-B53F858EF7B0}"/>
                </c:ext>
              </c:extLst>
            </c:dLbl>
            <c:dLbl>
              <c:idx val="4"/>
              <c:layout>
                <c:manualLayout>
                  <c:x val="-3.7979797979797981E-2"/>
                  <c:y val="-3.28849028400597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7E5D-4862-9312-B53F858EF7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3'!$B$4:$F$4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'Graphique 3'!$B$5:$F$5</c:f>
              <c:numCache>
                <c:formatCode>0.0%</c:formatCode>
                <c:ptCount val="5"/>
                <c:pt idx="0">
                  <c:v>0.13370000000000001</c:v>
                </c:pt>
                <c:pt idx="1">
                  <c:v>0.14019999999999999</c:v>
                </c:pt>
                <c:pt idx="2">
                  <c:v>0.1462</c:v>
                </c:pt>
                <c:pt idx="3">
                  <c:v>0.15490000000000001</c:v>
                </c:pt>
                <c:pt idx="4">
                  <c:v>0.1545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D-4862-9312-B53F858EF7B0}"/>
            </c:ext>
          </c:extLst>
        </c:ser>
        <c:ser>
          <c:idx val="1"/>
          <c:order val="1"/>
          <c:tx>
            <c:strRef>
              <c:f>'Graphique 3'!$A$6</c:f>
              <c:strCache>
                <c:ptCount val="1"/>
                <c:pt idx="0">
                  <c:v>IUT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0523415977961412E-2"/>
                  <c:y val="-8.968609865470851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7E5D-4862-9312-B53F858EF7B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E5D-4862-9312-B53F858EF7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E5D-4862-9312-B53F858EF7B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E5D-4862-9312-B53F858EF7B0}"/>
                </c:ext>
              </c:extLst>
            </c:dLbl>
            <c:dLbl>
              <c:idx val="4"/>
              <c:layout>
                <c:manualLayout>
                  <c:x val="-7.3461891643709823E-4"/>
                  <c:y val="-2.989536621823617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7E5D-4862-9312-B53F858EF7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3'!$B$4:$F$4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'Graphique 3'!$B$6:$F$6</c:f>
              <c:numCache>
                <c:formatCode>0.0%</c:formatCode>
                <c:ptCount val="5"/>
                <c:pt idx="0">
                  <c:v>5.4199999999999998E-2</c:v>
                </c:pt>
                <c:pt idx="1">
                  <c:v>5.8400000000000001E-2</c:v>
                </c:pt>
                <c:pt idx="2">
                  <c:v>6.2E-2</c:v>
                </c:pt>
                <c:pt idx="3">
                  <c:v>6.8699999999999997E-2</c:v>
                </c:pt>
                <c:pt idx="4">
                  <c:v>7.9100000000000004E-2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D-4862-9312-B53F858EF7B0}"/>
            </c:ext>
          </c:extLst>
        </c:ser>
        <c:ser>
          <c:idx val="2"/>
          <c:order val="2"/>
          <c:tx>
            <c:strRef>
              <c:f>'Graphique 3'!$A$7</c:f>
              <c:strCache>
                <c:ptCount val="1"/>
                <c:pt idx="0">
                  <c:v>STS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9201101928374656E-2"/>
                  <c:y val="-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7E5D-4862-9312-B53F858EF7B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5D-4862-9312-B53F858EF7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5D-4862-9312-B53F858EF7B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5D-4862-9312-B53F858EF7B0}"/>
                </c:ext>
              </c:extLst>
            </c:dLbl>
            <c:dLbl>
              <c:idx val="4"/>
              <c:layout>
                <c:manualLayout>
                  <c:x val="-8.5950413223140499E-3"/>
                  <c:y val="-2.6905829596412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7E5D-4862-9312-B53F858EF7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3'!$B$4:$F$4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'Graphique 3'!$B$7:$F$7</c:f>
              <c:numCache>
                <c:formatCode>0.0%</c:formatCode>
                <c:ptCount val="5"/>
                <c:pt idx="0">
                  <c:v>0.1963</c:v>
                </c:pt>
                <c:pt idx="1">
                  <c:v>0.20810000000000001</c:v>
                </c:pt>
                <c:pt idx="2">
                  <c:v>0.21659999999999999</c:v>
                </c:pt>
                <c:pt idx="3">
                  <c:v>0.23180000000000001</c:v>
                </c:pt>
                <c:pt idx="4">
                  <c:v>0.29049999999999998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5D-4862-9312-B53F858EF7B0}"/>
            </c:ext>
          </c:extLst>
        </c:ser>
        <c:ser>
          <c:idx val="3"/>
          <c:order val="3"/>
          <c:tx>
            <c:strRef>
              <c:f>'Graphique 3'!$A$8</c:f>
              <c:strCache>
                <c:ptCount val="1"/>
                <c:pt idx="0">
                  <c:v>licence professionnelle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9201101928374656E-2"/>
                  <c:y val="2.98953662182350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7E5D-4862-9312-B53F858EF7B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5D-4862-9312-B53F858EF7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5D-4862-9312-B53F858EF7B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5D-4862-9312-B53F858EF7B0}"/>
                </c:ext>
              </c:extLst>
            </c:dLbl>
            <c:dLbl>
              <c:idx val="4"/>
              <c:layout>
                <c:manualLayout>
                  <c:x val="-3.0853994490359473E-3"/>
                  <c:y val="-1.195814648729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7E5D-4862-9312-B53F858EF7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3'!$B$4:$F$4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'Graphique 3'!$B$8:$F$8</c:f>
              <c:numCache>
                <c:formatCode>0.0%</c:formatCode>
                <c:ptCount val="5"/>
                <c:pt idx="0">
                  <c:v>0.28560000000000002</c:v>
                </c:pt>
                <c:pt idx="1">
                  <c:v>0.31480000000000002</c:v>
                </c:pt>
                <c:pt idx="2">
                  <c:v>0.32679999999999998</c:v>
                </c:pt>
                <c:pt idx="3">
                  <c:v>0.37709999999999999</c:v>
                </c:pt>
                <c:pt idx="4">
                  <c:v>0.55049999999999999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5D-4862-9312-B53F858EF7B0}"/>
            </c:ext>
          </c:extLst>
        </c:ser>
        <c:ser>
          <c:idx val="4"/>
          <c:order val="4"/>
          <c:tx>
            <c:strRef>
              <c:f>'Graphique 3'!$A$9</c:f>
              <c:strCache>
                <c:ptCount val="1"/>
                <c:pt idx="0">
                  <c:v>master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3994490358126722E-2"/>
                  <c:y val="1.195814648729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7E5D-4862-9312-B53F858EF7B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E5D-4862-9312-B53F858EF7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E5D-4862-9312-B53F858EF7B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E5D-4862-9312-B53F858EF7B0}"/>
                </c:ext>
              </c:extLst>
            </c:dLbl>
            <c:dLbl>
              <c:idx val="4"/>
              <c:layout>
                <c:manualLayout>
                  <c:x val="-9.9173553719008271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7E5D-4862-9312-B53F858EF7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3'!$B$4:$F$4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'Graphique 3'!$B$9:$F$9</c:f>
              <c:numCache>
                <c:formatCode>0.0%</c:formatCode>
                <c:ptCount val="5"/>
                <c:pt idx="0">
                  <c:v>2.81E-2</c:v>
                </c:pt>
                <c:pt idx="1">
                  <c:v>2.9399999999999999E-2</c:v>
                </c:pt>
                <c:pt idx="2">
                  <c:v>3.3000000000000002E-2</c:v>
                </c:pt>
                <c:pt idx="3">
                  <c:v>3.7499999999999999E-2</c:v>
                </c:pt>
                <c:pt idx="4">
                  <c:v>4.6899999999999997E-2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5D-4862-9312-B53F858EF7B0}"/>
            </c:ext>
          </c:extLst>
        </c:ser>
        <c:ser>
          <c:idx val="5"/>
          <c:order val="5"/>
          <c:tx>
            <c:strRef>
              <c:f>'Graphique 3'!$A$10</c:f>
              <c:strCache>
                <c:ptCount val="1"/>
                <c:pt idx="0">
                  <c:v>écoles de 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5831037649219484E-2"/>
                  <c:y val="8.968609865470851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7E5D-4862-9312-B53F858EF7B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E5D-4862-9312-B53F858EF7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E5D-4862-9312-B53F858EF7B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E5D-4862-9312-B53F858EF7B0}"/>
                </c:ext>
              </c:extLst>
            </c:dLbl>
            <c:dLbl>
              <c:idx val="4"/>
              <c:layout>
                <c:manualLayout>
                  <c:x val="-3.7979797979797981E-2"/>
                  <c:y val="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7E5D-4862-9312-B53F858EF7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3'!$B$4:$F$4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'Graphique 3'!$B$10:$F$10</c:f>
              <c:numCache>
                <c:formatCode>0.0%</c:formatCode>
                <c:ptCount val="5"/>
                <c:pt idx="0">
                  <c:v>5.04E-2</c:v>
                </c:pt>
                <c:pt idx="1">
                  <c:v>5.2699999999999997E-2</c:v>
                </c:pt>
                <c:pt idx="2">
                  <c:v>5.3600000000000002E-2</c:v>
                </c:pt>
                <c:pt idx="3">
                  <c:v>7.6799999999999993E-2</c:v>
                </c:pt>
                <c:pt idx="4">
                  <c:v>0.15609999999999999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5D-4862-9312-B53F858EF7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65102008"/>
        <c:axId val="1165110864"/>
      </c:lineChart>
      <c:catAx>
        <c:axId val="11651020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5110864"/>
        <c:crosses val="autoZero"/>
        <c:auto val="1"/>
        <c:lblAlgn val="ctr"/>
        <c:lblOffset val="100"/>
        <c:noMultiLvlLbl val="0"/>
      </c:catAx>
      <c:valAx>
        <c:axId val="116511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5102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656992256133274E-2"/>
          <c:y val="0.87107517389922673"/>
          <c:w val="0.94059969776505215"/>
          <c:h val="0.128924826100773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36478601331851E-2"/>
          <c:y val="6.1538461538461542E-2"/>
          <c:w val="0.93166352139866815"/>
          <c:h val="0.78282551637567044"/>
        </c:manualLayout>
      </c:layout>
      <c:lineChart>
        <c:grouping val="standard"/>
        <c:varyColors val="0"/>
        <c:ser>
          <c:idx val="0"/>
          <c:order val="0"/>
          <c:tx>
            <c:strRef>
              <c:f>'Graphique 3'!$A$11</c:f>
              <c:strCache>
                <c:ptCount val="1"/>
                <c:pt idx="0">
                  <c:v>Ensemble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3994490358126736E-2"/>
                  <c:y val="-3.5820714718352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50-461D-925E-3407AB914FF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50-461D-925E-3407AB914FF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50-461D-925E-3407AB914FF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50-461D-925E-3407AB914FFE}"/>
                </c:ext>
              </c:extLst>
            </c:dLbl>
            <c:dLbl>
              <c:idx val="4"/>
              <c:layout>
                <c:manualLayout>
                  <c:x val="-6.7584940312213036E-3"/>
                  <c:y val="-3.5820714718352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50-461D-925E-3407AB914F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3'!$B$4:$F$4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'Graphique 3'!$B$11:$F$11</c:f>
              <c:numCache>
                <c:formatCode>0.0%</c:formatCode>
                <c:ptCount val="5"/>
                <c:pt idx="0">
                  <c:v>9.5600000000000004E-2</c:v>
                </c:pt>
                <c:pt idx="1">
                  <c:v>0.1009</c:v>
                </c:pt>
                <c:pt idx="2">
                  <c:v>0.10619999999999999</c:v>
                </c:pt>
                <c:pt idx="3">
                  <c:v>0.1182</c:v>
                </c:pt>
                <c:pt idx="4">
                  <c:v>0.1573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50-461D-925E-3407AB914FF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8459600"/>
        <c:axId val="658460256"/>
      </c:lineChart>
      <c:catAx>
        <c:axId val="658459600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658460256"/>
        <c:crosses val="autoZero"/>
        <c:auto val="1"/>
        <c:lblAlgn val="ctr"/>
        <c:lblOffset val="100"/>
        <c:noMultiLvlLbl val="0"/>
      </c:catAx>
      <c:valAx>
        <c:axId val="658460256"/>
        <c:scaling>
          <c:orientation val="minMax"/>
          <c:min val="9.000000000000002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459600"/>
        <c:crosses val="autoZero"/>
        <c:crossBetween val="between"/>
        <c:majorUnit val="4.0000000000000008E-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3433605923226537"/>
          <c:y val="0.12307692307692308"/>
          <c:w val="0.1236628300839827"/>
          <c:h val="0.330379688294871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'Graphique 4'!$C$4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 4'!$A$5:$B$18</c:f>
              <c:multiLvlStrCache>
                <c:ptCount val="14"/>
                <c:lvl>
                  <c:pt idx="0">
                    <c:v>Apprentis</c:v>
                  </c:pt>
                  <c:pt idx="1">
                    <c:v>Scolaires</c:v>
                  </c:pt>
                  <c:pt idx="3">
                    <c:v>Apprentis</c:v>
                  </c:pt>
                  <c:pt idx="4">
                    <c:v>Scolaires</c:v>
                  </c:pt>
                  <c:pt idx="6">
                    <c:v>Apprentis</c:v>
                  </c:pt>
                  <c:pt idx="7">
                    <c:v>Scolaires</c:v>
                  </c:pt>
                  <c:pt idx="9">
                    <c:v>Apprentis</c:v>
                  </c:pt>
                  <c:pt idx="10">
                    <c:v>Scolaires</c:v>
                  </c:pt>
                  <c:pt idx="12">
                    <c:v>Apprentis</c:v>
                  </c:pt>
                  <c:pt idx="13">
                    <c:v>Scolaires</c:v>
                  </c:pt>
                </c:lvl>
                <c:lvl>
                  <c:pt idx="0">
                    <c:v>IUT</c:v>
                  </c:pt>
                  <c:pt idx="3">
                    <c:v>Licence pro</c:v>
                  </c:pt>
                  <c:pt idx="6">
                    <c:v>Master</c:v>
                  </c:pt>
                  <c:pt idx="9">
                    <c:v>Formations d'ingénieurs</c:v>
                  </c:pt>
                  <c:pt idx="12">
                    <c:v>Ecoles de commerce</c:v>
                  </c:pt>
                </c:lvl>
              </c:multiLvlStrCache>
            </c:multiLvlStrRef>
          </c:cat>
          <c:val>
            <c:numRef>
              <c:f>'Graphique 4'!$C$5:$C$18</c:f>
              <c:numCache>
                <c:formatCode>0.0</c:formatCode>
                <c:ptCount val="14"/>
                <c:pt idx="0">
                  <c:v>1.9</c:v>
                </c:pt>
                <c:pt idx="1">
                  <c:v>2.2999999999999998</c:v>
                </c:pt>
                <c:pt idx="3">
                  <c:v>4.2</c:v>
                </c:pt>
                <c:pt idx="4">
                  <c:v>10.4</c:v>
                </c:pt>
                <c:pt idx="6">
                  <c:v>6.8</c:v>
                </c:pt>
                <c:pt idx="7">
                  <c:v>19</c:v>
                </c:pt>
                <c:pt idx="9">
                  <c:v>0.4</c:v>
                </c:pt>
                <c:pt idx="10">
                  <c:v>0.4</c:v>
                </c:pt>
                <c:pt idx="12">
                  <c:v>6.1</c:v>
                </c:pt>
                <c:pt idx="13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2-4DC2-AC96-0DDE1B1D3721}"/>
            </c:ext>
          </c:extLst>
        </c:ser>
        <c:ser>
          <c:idx val="1"/>
          <c:order val="1"/>
          <c:tx>
            <c:strRef>
              <c:f>'Graphique 4'!$D$4</c:f>
              <c:strCache>
                <c:ptCount val="1"/>
                <c:pt idx="0">
                  <c:v>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 4'!$A$5:$B$18</c:f>
              <c:multiLvlStrCache>
                <c:ptCount val="14"/>
                <c:lvl>
                  <c:pt idx="0">
                    <c:v>Apprentis</c:v>
                  </c:pt>
                  <c:pt idx="1">
                    <c:v>Scolaires</c:v>
                  </c:pt>
                  <c:pt idx="3">
                    <c:v>Apprentis</c:v>
                  </c:pt>
                  <c:pt idx="4">
                    <c:v>Scolaires</c:v>
                  </c:pt>
                  <c:pt idx="6">
                    <c:v>Apprentis</c:v>
                  </c:pt>
                  <c:pt idx="7">
                    <c:v>Scolaires</c:v>
                  </c:pt>
                  <c:pt idx="9">
                    <c:v>Apprentis</c:v>
                  </c:pt>
                  <c:pt idx="10">
                    <c:v>Scolaires</c:v>
                  </c:pt>
                  <c:pt idx="12">
                    <c:v>Apprentis</c:v>
                  </c:pt>
                  <c:pt idx="13">
                    <c:v>Scolaires</c:v>
                  </c:pt>
                </c:lvl>
                <c:lvl>
                  <c:pt idx="0">
                    <c:v>IUT</c:v>
                  </c:pt>
                  <c:pt idx="3">
                    <c:v>Licence pro</c:v>
                  </c:pt>
                  <c:pt idx="6">
                    <c:v>Master</c:v>
                  </c:pt>
                  <c:pt idx="9">
                    <c:v>Formations d'ingénieurs</c:v>
                  </c:pt>
                  <c:pt idx="12">
                    <c:v>Ecoles de commerce</c:v>
                  </c:pt>
                </c:lvl>
              </c:multiLvlStrCache>
            </c:multiLvlStrRef>
          </c:cat>
          <c:val>
            <c:numRef>
              <c:f>'Graphique 4'!$D$5:$D$18</c:f>
              <c:numCache>
                <c:formatCode>0.0</c:formatCode>
                <c:ptCount val="14"/>
                <c:pt idx="0">
                  <c:v>28.6</c:v>
                </c:pt>
                <c:pt idx="1">
                  <c:v>23.9</c:v>
                </c:pt>
                <c:pt idx="3">
                  <c:v>18.100000000000001</c:v>
                </c:pt>
                <c:pt idx="4">
                  <c:v>19.899999999999999</c:v>
                </c:pt>
                <c:pt idx="6">
                  <c:v>35.299999999999997</c:v>
                </c:pt>
                <c:pt idx="7">
                  <c:v>29.7</c:v>
                </c:pt>
                <c:pt idx="9">
                  <c:v>1.3</c:v>
                </c:pt>
                <c:pt idx="10">
                  <c:v>0.3</c:v>
                </c:pt>
                <c:pt idx="12">
                  <c:v>40.299999999999997</c:v>
                </c:pt>
                <c:pt idx="13">
                  <c:v>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2-4DC2-AC96-0DDE1B1D3721}"/>
            </c:ext>
          </c:extLst>
        </c:ser>
        <c:ser>
          <c:idx val="2"/>
          <c:order val="2"/>
          <c:tx>
            <c:strRef>
              <c:f>'Graphique 4'!$E$4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 4'!$A$5:$B$18</c:f>
              <c:multiLvlStrCache>
                <c:ptCount val="14"/>
                <c:lvl>
                  <c:pt idx="0">
                    <c:v>Apprentis</c:v>
                  </c:pt>
                  <c:pt idx="1">
                    <c:v>Scolaires</c:v>
                  </c:pt>
                  <c:pt idx="3">
                    <c:v>Apprentis</c:v>
                  </c:pt>
                  <c:pt idx="4">
                    <c:v>Scolaires</c:v>
                  </c:pt>
                  <c:pt idx="6">
                    <c:v>Apprentis</c:v>
                  </c:pt>
                  <c:pt idx="7">
                    <c:v>Scolaires</c:v>
                  </c:pt>
                  <c:pt idx="9">
                    <c:v>Apprentis</c:v>
                  </c:pt>
                  <c:pt idx="10">
                    <c:v>Scolaires</c:v>
                  </c:pt>
                  <c:pt idx="12">
                    <c:v>Apprentis</c:v>
                  </c:pt>
                  <c:pt idx="13">
                    <c:v>Scolaires</c:v>
                  </c:pt>
                </c:lvl>
                <c:lvl>
                  <c:pt idx="0">
                    <c:v>IUT</c:v>
                  </c:pt>
                  <c:pt idx="3">
                    <c:v>Licence pro</c:v>
                  </c:pt>
                  <c:pt idx="6">
                    <c:v>Master</c:v>
                  </c:pt>
                  <c:pt idx="9">
                    <c:v>Formations d'ingénieurs</c:v>
                  </c:pt>
                  <c:pt idx="12">
                    <c:v>Ecoles de commerce</c:v>
                  </c:pt>
                </c:lvl>
              </c:multiLvlStrCache>
            </c:multiLvlStrRef>
          </c:cat>
          <c:val>
            <c:numRef>
              <c:f>'Graphique 4'!$E$5:$E$18</c:f>
              <c:numCache>
                <c:formatCode>0.0</c:formatCode>
                <c:ptCount val="14"/>
                <c:pt idx="0">
                  <c:v>37.799999999999997</c:v>
                </c:pt>
                <c:pt idx="1">
                  <c:v>42.5</c:v>
                </c:pt>
                <c:pt idx="3">
                  <c:v>25.3</c:v>
                </c:pt>
                <c:pt idx="4">
                  <c:v>25.1</c:v>
                </c:pt>
                <c:pt idx="6">
                  <c:v>40.4</c:v>
                </c:pt>
                <c:pt idx="7">
                  <c:v>41.7</c:v>
                </c:pt>
                <c:pt idx="9">
                  <c:v>74.599999999999994</c:v>
                </c:pt>
                <c:pt idx="10">
                  <c:v>94.2</c:v>
                </c:pt>
                <c:pt idx="12">
                  <c:v>22.5</c:v>
                </c:pt>
                <c:pt idx="13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C2-4DC2-AC96-0DDE1B1D3721}"/>
            </c:ext>
          </c:extLst>
        </c:ser>
        <c:ser>
          <c:idx val="3"/>
          <c:order val="3"/>
          <c:tx>
            <c:strRef>
              <c:f>'Graphique 4'!$F$4</c:f>
              <c:strCache>
                <c:ptCount val="1"/>
                <c:pt idx="0">
                  <c:v>Technologique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 4'!$A$5:$B$18</c:f>
              <c:multiLvlStrCache>
                <c:ptCount val="14"/>
                <c:lvl>
                  <c:pt idx="0">
                    <c:v>Apprentis</c:v>
                  </c:pt>
                  <c:pt idx="1">
                    <c:v>Scolaires</c:v>
                  </c:pt>
                  <c:pt idx="3">
                    <c:v>Apprentis</c:v>
                  </c:pt>
                  <c:pt idx="4">
                    <c:v>Scolaires</c:v>
                  </c:pt>
                  <c:pt idx="6">
                    <c:v>Apprentis</c:v>
                  </c:pt>
                  <c:pt idx="7">
                    <c:v>Scolaires</c:v>
                  </c:pt>
                  <c:pt idx="9">
                    <c:v>Apprentis</c:v>
                  </c:pt>
                  <c:pt idx="10">
                    <c:v>Scolaires</c:v>
                  </c:pt>
                  <c:pt idx="12">
                    <c:v>Apprentis</c:v>
                  </c:pt>
                  <c:pt idx="13">
                    <c:v>Scolaires</c:v>
                  </c:pt>
                </c:lvl>
                <c:lvl>
                  <c:pt idx="0">
                    <c:v>IUT</c:v>
                  </c:pt>
                  <c:pt idx="3">
                    <c:v>Licence pro</c:v>
                  </c:pt>
                  <c:pt idx="6">
                    <c:v>Master</c:v>
                  </c:pt>
                  <c:pt idx="9">
                    <c:v>Formations d'ingénieurs</c:v>
                  </c:pt>
                  <c:pt idx="12">
                    <c:v>Ecoles de commerce</c:v>
                  </c:pt>
                </c:lvl>
              </c:multiLvlStrCache>
            </c:multiLvlStrRef>
          </c:cat>
          <c:val>
            <c:numRef>
              <c:f>'Graphique 4'!$F$5:$F$18</c:f>
              <c:numCache>
                <c:formatCode>0.0</c:formatCode>
                <c:ptCount val="14"/>
                <c:pt idx="0">
                  <c:v>27.9</c:v>
                </c:pt>
                <c:pt idx="1">
                  <c:v>29.9</c:v>
                </c:pt>
                <c:pt idx="3">
                  <c:v>36.299999999999997</c:v>
                </c:pt>
                <c:pt idx="4">
                  <c:v>32.6</c:v>
                </c:pt>
                <c:pt idx="6">
                  <c:v>13.7</c:v>
                </c:pt>
                <c:pt idx="7">
                  <c:v>6.7</c:v>
                </c:pt>
                <c:pt idx="9">
                  <c:v>18.899999999999999</c:v>
                </c:pt>
                <c:pt idx="10">
                  <c:v>4.4000000000000004</c:v>
                </c:pt>
                <c:pt idx="12">
                  <c:v>22.2</c:v>
                </c:pt>
                <c:pt idx="13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C2-4DC2-AC96-0DDE1B1D3721}"/>
            </c:ext>
          </c:extLst>
        </c:ser>
        <c:ser>
          <c:idx val="4"/>
          <c:order val="4"/>
          <c:tx>
            <c:strRef>
              <c:f>'Graphique 4'!$G$4</c:f>
              <c:strCache>
                <c:ptCount val="1"/>
                <c:pt idx="0">
                  <c:v>Professionnel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 4'!$A$5:$B$18</c:f>
              <c:multiLvlStrCache>
                <c:ptCount val="14"/>
                <c:lvl>
                  <c:pt idx="0">
                    <c:v>Apprentis</c:v>
                  </c:pt>
                  <c:pt idx="1">
                    <c:v>Scolaires</c:v>
                  </c:pt>
                  <c:pt idx="3">
                    <c:v>Apprentis</c:v>
                  </c:pt>
                  <c:pt idx="4">
                    <c:v>Scolaires</c:v>
                  </c:pt>
                  <c:pt idx="6">
                    <c:v>Apprentis</c:v>
                  </c:pt>
                  <c:pt idx="7">
                    <c:v>Scolaires</c:v>
                  </c:pt>
                  <c:pt idx="9">
                    <c:v>Apprentis</c:v>
                  </c:pt>
                  <c:pt idx="10">
                    <c:v>Scolaires</c:v>
                  </c:pt>
                  <c:pt idx="12">
                    <c:v>Apprentis</c:v>
                  </c:pt>
                  <c:pt idx="13">
                    <c:v>Scolaires</c:v>
                  </c:pt>
                </c:lvl>
                <c:lvl>
                  <c:pt idx="0">
                    <c:v>IUT</c:v>
                  </c:pt>
                  <c:pt idx="3">
                    <c:v>Licence pro</c:v>
                  </c:pt>
                  <c:pt idx="6">
                    <c:v>Master</c:v>
                  </c:pt>
                  <c:pt idx="9">
                    <c:v>Formations d'ingénieurs</c:v>
                  </c:pt>
                  <c:pt idx="12">
                    <c:v>Ecoles de commerce</c:v>
                  </c:pt>
                </c:lvl>
              </c:multiLvlStrCache>
            </c:multiLvlStrRef>
          </c:cat>
          <c:val>
            <c:numRef>
              <c:f>'Graphique 4'!$G$5:$G$18</c:f>
              <c:numCache>
                <c:formatCode>0.0</c:formatCode>
                <c:ptCount val="14"/>
                <c:pt idx="0">
                  <c:v>3.2</c:v>
                </c:pt>
                <c:pt idx="1">
                  <c:v>1.2</c:v>
                </c:pt>
                <c:pt idx="3">
                  <c:v>15.2</c:v>
                </c:pt>
                <c:pt idx="4">
                  <c:v>11.1</c:v>
                </c:pt>
                <c:pt idx="6">
                  <c:v>3</c:v>
                </c:pt>
                <c:pt idx="7">
                  <c:v>1.3</c:v>
                </c:pt>
                <c:pt idx="9">
                  <c:v>4.4000000000000004</c:v>
                </c:pt>
                <c:pt idx="10">
                  <c:v>0.2</c:v>
                </c:pt>
                <c:pt idx="12">
                  <c:v>7.2</c:v>
                </c:pt>
                <c:pt idx="1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C2-4DC2-AC96-0DDE1B1D3721}"/>
            </c:ext>
          </c:extLst>
        </c:ser>
        <c:ser>
          <c:idx val="5"/>
          <c:order val="5"/>
          <c:tx>
            <c:strRef>
              <c:f>'Graphique 4'!$H$4</c:f>
              <c:strCache>
                <c:ptCount val="1"/>
                <c:pt idx="0">
                  <c:v>Dispense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 4'!$A$5:$B$18</c:f>
              <c:multiLvlStrCache>
                <c:ptCount val="14"/>
                <c:lvl>
                  <c:pt idx="0">
                    <c:v>Apprentis</c:v>
                  </c:pt>
                  <c:pt idx="1">
                    <c:v>Scolaires</c:v>
                  </c:pt>
                  <c:pt idx="3">
                    <c:v>Apprentis</c:v>
                  </c:pt>
                  <c:pt idx="4">
                    <c:v>Scolaires</c:v>
                  </c:pt>
                  <c:pt idx="6">
                    <c:v>Apprentis</c:v>
                  </c:pt>
                  <c:pt idx="7">
                    <c:v>Scolaires</c:v>
                  </c:pt>
                  <c:pt idx="9">
                    <c:v>Apprentis</c:v>
                  </c:pt>
                  <c:pt idx="10">
                    <c:v>Scolaires</c:v>
                  </c:pt>
                  <c:pt idx="12">
                    <c:v>Apprentis</c:v>
                  </c:pt>
                  <c:pt idx="13">
                    <c:v>Scolaires</c:v>
                  </c:pt>
                </c:lvl>
                <c:lvl>
                  <c:pt idx="0">
                    <c:v>IUT</c:v>
                  </c:pt>
                  <c:pt idx="3">
                    <c:v>Licence pro</c:v>
                  </c:pt>
                  <c:pt idx="6">
                    <c:v>Master</c:v>
                  </c:pt>
                  <c:pt idx="9">
                    <c:v>Formations d'ingénieurs</c:v>
                  </c:pt>
                  <c:pt idx="12">
                    <c:v>Ecoles de commerce</c:v>
                  </c:pt>
                </c:lvl>
              </c:multiLvlStrCache>
            </c:multiLvlStrRef>
          </c:cat>
          <c:val>
            <c:numRef>
              <c:f>'Graphique 4'!$H$5:$H$18</c:f>
              <c:numCache>
                <c:formatCode>0.0</c:formatCode>
                <c:ptCount val="14"/>
                <c:pt idx="0">
                  <c:v>0.6</c:v>
                </c:pt>
                <c:pt idx="1">
                  <c:v>0.2</c:v>
                </c:pt>
                <c:pt idx="3">
                  <c:v>0.8</c:v>
                </c:pt>
                <c:pt idx="4">
                  <c:v>0.9</c:v>
                </c:pt>
                <c:pt idx="6">
                  <c:v>0.8</c:v>
                </c:pt>
                <c:pt idx="7">
                  <c:v>1.6</c:v>
                </c:pt>
                <c:pt idx="9">
                  <c:v>0.5</c:v>
                </c:pt>
                <c:pt idx="10">
                  <c:v>0.4</c:v>
                </c:pt>
                <c:pt idx="12">
                  <c:v>1.7</c:v>
                </c:pt>
                <c:pt idx="13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C2-4DC2-AC96-0DDE1B1D37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2525320"/>
        <c:axId val="682520072"/>
      </c:barChart>
      <c:catAx>
        <c:axId val="682525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2520072"/>
        <c:crosses val="autoZero"/>
        <c:auto val="1"/>
        <c:lblAlgn val="ctr"/>
        <c:lblOffset val="100"/>
        <c:noMultiLvlLbl val="0"/>
      </c:catAx>
      <c:valAx>
        <c:axId val="6825200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2525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'Graphique 5'!$C$4</c:f>
              <c:strCache>
                <c:ptCount val="1"/>
                <c:pt idx="0">
                  <c:v>Réussite diplôme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 5'!$A$5:$B$21</c:f>
              <c:multiLvlStrCache>
                <c:ptCount val="17"/>
                <c:lvl>
                  <c:pt idx="0">
                    <c:v>Apprentis</c:v>
                  </c:pt>
                  <c:pt idx="1">
                    <c:v>Scolaires</c:v>
                  </c:pt>
                  <c:pt idx="3">
                    <c:v>Apprentis</c:v>
                  </c:pt>
                  <c:pt idx="4">
                    <c:v>Scolaires</c:v>
                  </c:pt>
                  <c:pt idx="6">
                    <c:v>Apprentis</c:v>
                  </c:pt>
                  <c:pt idx="7">
                    <c:v>Scolaires</c:v>
                  </c:pt>
                  <c:pt idx="9">
                    <c:v>Apprentis</c:v>
                  </c:pt>
                  <c:pt idx="10">
                    <c:v>Scolaires</c:v>
                  </c:pt>
                  <c:pt idx="12">
                    <c:v>Apprentis</c:v>
                  </c:pt>
                  <c:pt idx="13">
                    <c:v>Scolaires</c:v>
                  </c:pt>
                  <c:pt idx="15">
                    <c:v>Apprentis</c:v>
                  </c:pt>
                  <c:pt idx="16">
                    <c:v>Scolaires</c:v>
                  </c:pt>
                </c:lvl>
                <c:lvl>
                  <c:pt idx="0">
                    <c:v>STS</c:v>
                  </c:pt>
                  <c:pt idx="3">
                    <c:v>IUT</c:v>
                  </c:pt>
                  <c:pt idx="6">
                    <c:v>Licence pro</c:v>
                  </c:pt>
                  <c:pt idx="9">
                    <c:v>Master</c:v>
                  </c:pt>
                  <c:pt idx="12">
                    <c:v>Formations d'ingénieurs</c:v>
                  </c:pt>
                  <c:pt idx="15">
                    <c:v>Ecoles de commerce</c:v>
                  </c:pt>
                </c:lvl>
              </c:multiLvlStrCache>
            </c:multiLvlStrRef>
          </c:cat>
          <c:val>
            <c:numRef>
              <c:f>'Graphique 5'!$C$5:$C$21</c:f>
              <c:numCache>
                <c:formatCode>0.0</c:formatCode>
                <c:ptCount val="17"/>
                <c:pt idx="0">
                  <c:v>86.8</c:v>
                </c:pt>
                <c:pt idx="1">
                  <c:v>86.9</c:v>
                </c:pt>
                <c:pt idx="3">
                  <c:v>91.032998565279769</c:v>
                </c:pt>
                <c:pt idx="4">
                  <c:v>91.267283925439486</c:v>
                </c:pt>
                <c:pt idx="6">
                  <c:v>93.32295797981827</c:v>
                </c:pt>
                <c:pt idx="7">
                  <c:v>85.601064124591247</c:v>
                </c:pt>
                <c:pt idx="9">
                  <c:v>96.770804146819827</c:v>
                </c:pt>
                <c:pt idx="10">
                  <c:v>78.810161598123159</c:v>
                </c:pt>
                <c:pt idx="12">
                  <c:v>84.81453821259646</c:v>
                </c:pt>
                <c:pt idx="13">
                  <c:v>81.639861539548349</c:v>
                </c:pt>
                <c:pt idx="15">
                  <c:v>88.884936866441393</c:v>
                </c:pt>
                <c:pt idx="16">
                  <c:v>71.236010635008967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CC-4302-8D0E-3F6A5B5F3069}"/>
            </c:ext>
          </c:extLst>
        </c:ser>
        <c:ser>
          <c:idx val="1"/>
          <c:order val="1"/>
          <c:tx>
            <c:strRef>
              <c:f>'Graphique 5'!$D$4</c:f>
              <c:strCache>
                <c:ptCount val="1"/>
                <c:pt idx="0">
                  <c:v>Pas de diplôme obtenu 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 5'!$A$5:$B$21</c:f>
              <c:multiLvlStrCache>
                <c:ptCount val="17"/>
                <c:lvl>
                  <c:pt idx="0">
                    <c:v>Apprentis</c:v>
                  </c:pt>
                  <c:pt idx="1">
                    <c:v>Scolaires</c:v>
                  </c:pt>
                  <c:pt idx="3">
                    <c:v>Apprentis</c:v>
                  </c:pt>
                  <c:pt idx="4">
                    <c:v>Scolaires</c:v>
                  </c:pt>
                  <c:pt idx="6">
                    <c:v>Apprentis</c:v>
                  </c:pt>
                  <c:pt idx="7">
                    <c:v>Scolaires</c:v>
                  </c:pt>
                  <c:pt idx="9">
                    <c:v>Apprentis</c:v>
                  </c:pt>
                  <c:pt idx="10">
                    <c:v>Scolaires</c:v>
                  </c:pt>
                  <c:pt idx="12">
                    <c:v>Apprentis</c:v>
                  </c:pt>
                  <c:pt idx="13">
                    <c:v>Scolaires</c:v>
                  </c:pt>
                  <c:pt idx="15">
                    <c:v>Apprentis</c:v>
                  </c:pt>
                  <c:pt idx="16">
                    <c:v>Scolaires</c:v>
                  </c:pt>
                </c:lvl>
                <c:lvl>
                  <c:pt idx="0">
                    <c:v>STS</c:v>
                  </c:pt>
                  <c:pt idx="3">
                    <c:v>IUT</c:v>
                  </c:pt>
                  <c:pt idx="6">
                    <c:v>Licence pro</c:v>
                  </c:pt>
                  <c:pt idx="9">
                    <c:v>Master</c:v>
                  </c:pt>
                  <c:pt idx="12">
                    <c:v>Formations d'ingénieurs</c:v>
                  </c:pt>
                  <c:pt idx="15">
                    <c:v>Ecoles de commerce</c:v>
                  </c:pt>
                </c:lvl>
              </c:multiLvlStrCache>
            </c:multiLvlStrRef>
          </c:cat>
          <c:val>
            <c:numRef>
              <c:f>'Graphique 5'!$D$5:$D$21</c:f>
              <c:numCache>
                <c:formatCode>0.0</c:formatCode>
                <c:ptCount val="17"/>
                <c:pt idx="0">
                  <c:v>13.200000000000003</c:v>
                </c:pt>
                <c:pt idx="1">
                  <c:v>13.099999999999994</c:v>
                </c:pt>
                <c:pt idx="3">
                  <c:v>8.9670014347202294</c:v>
                </c:pt>
                <c:pt idx="4">
                  <c:v>8.7327160745605088</c:v>
                </c:pt>
                <c:pt idx="6">
                  <c:v>6.6770420201817364</c:v>
                </c:pt>
                <c:pt idx="7">
                  <c:v>14.398935875408744</c:v>
                </c:pt>
                <c:pt idx="9">
                  <c:v>3.2291958531801623</c:v>
                </c:pt>
                <c:pt idx="10">
                  <c:v>21.189838401876848</c:v>
                </c:pt>
                <c:pt idx="12">
                  <c:v>15.18546178740354</c:v>
                </c:pt>
                <c:pt idx="13">
                  <c:v>18.360138460451651</c:v>
                </c:pt>
                <c:pt idx="15">
                  <c:v>11.115063133558607</c:v>
                </c:pt>
                <c:pt idx="16">
                  <c:v>28.763989364991033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CC-4302-8D0E-3F6A5B5F30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3348920"/>
        <c:axId val="683354168"/>
      </c:barChart>
      <c:catAx>
        <c:axId val="68334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354168"/>
        <c:crosses val="autoZero"/>
        <c:auto val="1"/>
        <c:lblAlgn val="ctr"/>
        <c:lblOffset val="100"/>
        <c:noMultiLvlLbl val="0"/>
      </c:catAx>
      <c:valAx>
        <c:axId val="6833541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348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657224</xdr:colOff>
      <xdr:row>17</xdr:row>
      <xdr:rowOff>114300</xdr:rowOff>
    </xdr:from>
    <xdr:to>
      <xdr:col>8</xdr:col>
      <xdr:colOff>333375</xdr:colOff>
      <xdr:row>36</xdr:row>
      <xdr:rowOff>19050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205464</xdr:colOff>
      <xdr:row>2</xdr:row>
      <xdr:rowOff>190501</xdr:rowOff>
    </xdr:from>
    <xdr:to>
      <xdr:col>10</xdr:col>
      <xdr:colOff>404136</xdr:colOff>
      <xdr:row>22</xdr:row>
      <xdr:rowOff>159619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9989" y="619126"/>
          <a:ext cx="5532672" cy="39124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2038350</xdr:colOff>
      <xdr:row>13</xdr:row>
      <xdr:rowOff>76200</xdr:rowOff>
    </xdr:from>
    <xdr:to>
      <xdr:col>9</xdr:col>
      <xdr:colOff>638175</xdr:colOff>
      <xdr:row>33</xdr:row>
      <xdr:rowOff>104775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17</xdr:row>
      <xdr:rowOff>114300</xdr:rowOff>
    </xdr:from>
    <xdr:to>
      <xdr:col>10</xdr:col>
      <xdr:colOff>438150</xdr:colOff>
      <xdr:row>37</xdr:row>
      <xdr:rowOff>104775</xdr:rowOff>
    </xdr:to>
    <xdr:grpSp>
      <xdr:nvGrpSpPr>
        <xdr:cNvPr id="4" name="Groupe 3"/>
        <xdr:cNvGrpSpPr/>
      </xdr:nvGrpSpPr>
      <xdr:grpSpPr>
        <a:xfrm>
          <a:off x="1714500" y="3562350"/>
          <a:ext cx="7343775" cy="3800475"/>
          <a:chOff x="6191250" y="752475"/>
          <a:chExt cx="6924675" cy="5133975"/>
        </a:xfrm>
      </xdr:grpSpPr>
      <xdr:graphicFrame macro="">
        <xdr:nvGraphicFramePr>
          <xdr:cNvPr id="2" name="Graphique 1"/>
          <xdr:cNvGraphicFramePr/>
        </xdr:nvGraphicFramePr>
        <xdr:xfrm>
          <a:off x="6191250" y="1638300"/>
          <a:ext cx="6915150" cy="4248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Graphique 2"/>
          <xdr:cNvGraphicFramePr/>
        </xdr:nvGraphicFramePr>
        <xdr:xfrm>
          <a:off x="6191250" y="752475"/>
          <a:ext cx="6924675" cy="8763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202279</xdr:colOff>
      <xdr:row>3</xdr:row>
      <xdr:rowOff>28575</xdr:rowOff>
    </xdr:from>
    <xdr:to>
      <xdr:col>10</xdr:col>
      <xdr:colOff>200025</xdr:colOff>
      <xdr:row>21</xdr:row>
      <xdr:rowOff>179457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7454" y="600075"/>
          <a:ext cx="5331746" cy="37703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342899</xdr:colOff>
      <xdr:row>24</xdr:row>
      <xdr:rowOff>114299</xdr:rowOff>
    </xdr:from>
    <xdr:to>
      <xdr:col>12</xdr:col>
      <xdr:colOff>104775</xdr:colOff>
      <xdr:row>49</xdr:row>
      <xdr:rowOff>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29</xdr:row>
      <xdr:rowOff>171449</xdr:rowOff>
    </xdr:from>
    <xdr:to>
      <xdr:col>11</xdr:col>
      <xdr:colOff>400051</xdr:colOff>
      <xdr:row>54</xdr:row>
      <xdr:rowOff>66675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/>
  </sheetViews>
  <sheetFormatPr baseColWidth="10" defaultRowHeight="15" x14ac:dyDescent="0.25"/>
  <cols>
    <col min="1" max="1" width="96.42578125" customWidth="1"/>
  </cols>
  <sheetData>
    <row r="1" spans="1:1" ht="18.75" x14ac:dyDescent="0.3">
      <c r="A1" s="2" t="s">
        <v>46</v>
      </c>
    </row>
    <row r="3" spans="1:1" x14ac:dyDescent="0.25">
      <c r="A3" s="4" t="str">
        <f>'Graphique 1'!$A$1</f>
        <v>Graphique 1 : Evolution du nombre d’étudiants en apprentissage selon le type de diplôme préparé</v>
      </c>
    </row>
    <row r="4" spans="1:1" x14ac:dyDescent="0.25">
      <c r="A4" s="4"/>
    </row>
    <row r="5" spans="1:1" x14ac:dyDescent="0.25">
      <c r="A5" s="4" t="str">
        <f>'Carte 1'!A1</f>
        <v xml:space="preserve">Carte 1 : Nombre d'apprentis de l'enseignement supérieur en 2020-2021 par académie </v>
      </c>
    </row>
    <row r="6" spans="1:1" x14ac:dyDescent="0.25">
      <c r="A6" s="4"/>
    </row>
    <row r="7" spans="1:1" x14ac:dyDescent="0.25">
      <c r="A7" s="4" t="str">
        <f>'Graphique 2'!A1</f>
        <v>Graphique 2 : Part des femmes en apprentissage dans l'enseignement supérieur aux rentrées 2015 et 2020</v>
      </c>
    </row>
    <row r="8" spans="1:1" x14ac:dyDescent="0.25">
      <c r="A8" s="4"/>
    </row>
    <row r="9" spans="1:1" x14ac:dyDescent="0.25">
      <c r="A9" s="4" t="str">
        <f>'Graphique 3'!$A$1</f>
        <v>Graphique 3 : Evolution de la part des apprentis dans les grandes filières de l’enseignement supérieur</v>
      </c>
    </row>
    <row r="10" spans="1:1" x14ac:dyDescent="0.25">
      <c r="A10" s="4"/>
    </row>
    <row r="11" spans="1:1" x14ac:dyDescent="0.25">
      <c r="A11" s="4" t="s">
        <v>93</v>
      </c>
    </row>
    <row r="12" spans="1:1" x14ac:dyDescent="0.25">
      <c r="A12" s="4"/>
    </row>
    <row r="13" spans="1:1" x14ac:dyDescent="0.25">
      <c r="A13" s="4" t="str">
        <f>'Tableau 1'!A1</f>
        <v xml:space="preserve">Tableau 1 : Répartition des étudiants en apprentissage et en formation initiale hors apprentissage (scolaires) selon l’origine sociale (*) par filière de formation </v>
      </c>
    </row>
    <row r="14" spans="1:1" x14ac:dyDescent="0.25">
      <c r="A14" s="4"/>
    </row>
    <row r="15" spans="1:1" ht="14.25" customHeight="1" x14ac:dyDescent="0.25">
      <c r="A15" s="4" t="str">
        <f>'Tableau 2'!A1</f>
        <v>Tableau 2 : Répartition des étudiants en apprentissage et en formation scolaire selon le dernier diplôme obtenu (*) par filière de formation</v>
      </c>
    </row>
    <row r="16" spans="1:1" ht="14.25" customHeight="1" x14ac:dyDescent="0.25">
      <c r="A16" s="4"/>
    </row>
    <row r="17" spans="1:1" x14ac:dyDescent="0.25">
      <c r="A17" s="4" t="str">
        <f>'Graphique 4'!A1</f>
        <v>Graphique 4 : Répartition des étudiants en apprentissage et sous statut scolaire selon la série du baccalauréat obtenu (*) par filière de formation</v>
      </c>
    </row>
    <row r="18" spans="1:1" x14ac:dyDescent="0.25">
      <c r="A18" s="4"/>
    </row>
    <row r="19" spans="1:1" x14ac:dyDescent="0.25">
      <c r="A19" s="4" t="str">
        <f>'Graphique 5'!A1</f>
        <v xml:space="preserve">Graphique 5 : Taux d’obtention du diplôme des étudiants en dernière année de formation en apprentissage et sous statut scolaire par filière de formation, en 2019-2020 </v>
      </c>
    </row>
  </sheetData>
  <hyperlinks>
    <hyperlink ref="A5" location="'Carte 1'!A1" display="'Carte 1'!A1"/>
    <hyperlink ref="A7" location="'Graphique 2'!A1" display="'Graphique 2'!A1"/>
    <hyperlink ref="A3" location="'Graphique 1'!A1" display="'Graphique 1'!A1"/>
    <hyperlink ref="A9" location="'Graphique 3'!A1" display="'Graphique 3'!A1"/>
    <hyperlink ref="A15" location="'Tableau 2'!A1" display="'Tableau 2'!A1"/>
    <hyperlink ref="A13" location="'Tableau 1'!A1" display="'Tableau 1'!A1"/>
    <hyperlink ref="A17" location="'Graphique 4'!A1" display="'Graphique 4'!A1"/>
    <hyperlink ref="A19" location="'Graphique 5'!A1" display="'Graphique 5'!A1"/>
    <hyperlink ref="A11" location="'Carte 2'!A1" display="Carte 2: Part des apprentis dans les grandes filières de l'enseignement supérieur en 2020-2021 par académie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/>
  </sheetViews>
  <sheetFormatPr baseColWidth="10" defaultRowHeight="15" x14ac:dyDescent="0.25"/>
  <cols>
    <col min="1" max="1" width="22" bestFit="1" customWidth="1"/>
    <col min="3" max="4" width="14.28515625" customWidth="1"/>
  </cols>
  <sheetData>
    <row r="1" spans="1:4" ht="18.75" x14ac:dyDescent="0.3">
      <c r="A1" s="2" t="s">
        <v>110</v>
      </c>
    </row>
    <row r="2" spans="1:4" x14ac:dyDescent="0.25">
      <c r="A2" s="4" t="s">
        <v>46</v>
      </c>
    </row>
    <row r="4" spans="1:4" ht="31.5" customHeight="1" x14ac:dyDescent="0.25">
      <c r="A4" s="38" t="s">
        <v>33</v>
      </c>
      <c r="B4" s="39" t="s">
        <v>34</v>
      </c>
      <c r="C4" s="45" t="s">
        <v>44</v>
      </c>
      <c r="D4" s="53" t="s">
        <v>45</v>
      </c>
    </row>
    <row r="5" spans="1:4" x14ac:dyDescent="0.25">
      <c r="A5" s="81" t="s">
        <v>12</v>
      </c>
      <c r="B5" s="49" t="s">
        <v>41</v>
      </c>
      <c r="C5" s="46">
        <v>86.8</v>
      </c>
      <c r="D5" s="54">
        <f>100-C5</f>
        <v>13.200000000000003</v>
      </c>
    </row>
    <row r="6" spans="1:4" x14ac:dyDescent="0.25">
      <c r="A6" s="82"/>
      <c r="B6" s="50" t="s">
        <v>42</v>
      </c>
      <c r="C6" s="46">
        <v>86.9</v>
      </c>
      <c r="D6" s="54">
        <f>100-C6</f>
        <v>13.099999999999994</v>
      </c>
    </row>
    <row r="7" spans="1:4" ht="7.5" customHeight="1" x14ac:dyDescent="0.25">
      <c r="A7" s="41"/>
      <c r="B7" s="51"/>
      <c r="C7" s="47"/>
      <c r="D7" s="55"/>
    </row>
    <row r="8" spans="1:4" x14ac:dyDescent="0.25">
      <c r="A8" s="81" t="s">
        <v>90</v>
      </c>
      <c r="B8" s="49" t="s">
        <v>41</v>
      </c>
      <c r="C8" s="46">
        <v>91.032998565279769</v>
      </c>
      <c r="D8" s="54">
        <v>8.9670014347202294</v>
      </c>
    </row>
    <row r="9" spans="1:4" x14ac:dyDescent="0.25">
      <c r="A9" s="82"/>
      <c r="B9" s="50" t="s">
        <v>42</v>
      </c>
      <c r="C9" s="46">
        <v>91.267283925439486</v>
      </c>
      <c r="D9" s="54">
        <v>8.7327160745605088</v>
      </c>
    </row>
    <row r="10" spans="1:4" ht="7.5" customHeight="1" x14ac:dyDescent="0.25">
      <c r="A10" s="41"/>
      <c r="B10" s="51"/>
      <c r="C10" s="47"/>
      <c r="D10" s="55"/>
    </row>
    <row r="11" spans="1:4" x14ac:dyDescent="0.25">
      <c r="A11" s="81" t="s">
        <v>43</v>
      </c>
      <c r="B11" s="49" t="s">
        <v>41</v>
      </c>
      <c r="C11" s="46">
        <v>93.32295797981827</v>
      </c>
      <c r="D11" s="54">
        <v>6.6770420201817364</v>
      </c>
    </row>
    <row r="12" spans="1:4" x14ac:dyDescent="0.25">
      <c r="A12" s="82"/>
      <c r="B12" s="50" t="s">
        <v>42</v>
      </c>
      <c r="C12" s="46">
        <v>85.601064124591247</v>
      </c>
      <c r="D12" s="54">
        <v>14.398935875408744</v>
      </c>
    </row>
    <row r="13" spans="1:4" ht="7.5" customHeight="1" x14ac:dyDescent="0.25">
      <c r="A13" s="41"/>
      <c r="B13" s="51"/>
      <c r="C13" s="47"/>
      <c r="D13" s="55"/>
    </row>
    <row r="14" spans="1:4" x14ac:dyDescent="0.25">
      <c r="A14" s="81" t="s">
        <v>9</v>
      </c>
      <c r="B14" s="49" t="s">
        <v>41</v>
      </c>
      <c r="C14" s="46">
        <v>96.770804146819827</v>
      </c>
      <c r="D14" s="54">
        <v>3.2291958531801623</v>
      </c>
    </row>
    <row r="15" spans="1:4" x14ac:dyDescent="0.25">
      <c r="A15" s="82"/>
      <c r="B15" s="50" t="s">
        <v>42</v>
      </c>
      <c r="C15" s="46">
        <v>78.810161598123159</v>
      </c>
      <c r="D15" s="54">
        <v>21.189838401876848</v>
      </c>
    </row>
    <row r="16" spans="1:4" ht="7.5" customHeight="1" x14ac:dyDescent="0.25">
      <c r="A16" s="41"/>
      <c r="B16" s="51"/>
      <c r="C16" s="47"/>
      <c r="D16" s="55"/>
    </row>
    <row r="17" spans="1:7" x14ac:dyDescent="0.25">
      <c r="A17" s="81" t="s">
        <v>85</v>
      </c>
      <c r="B17" s="49" t="s">
        <v>41</v>
      </c>
      <c r="C17" s="46">
        <v>84.81453821259646</v>
      </c>
      <c r="D17" s="54">
        <v>15.18546178740354</v>
      </c>
    </row>
    <row r="18" spans="1:7" x14ac:dyDescent="0.25">
      <c r="A18" s="82"/>
      <c r="B18" s="50" t="s">
        <v>42</v>
      </c>
      <c r="C18" s="46">
        <v>81.639861539548349</v>
      </c>
      <c r="D18" s="54">
        <v>18.360138460451651</v>
      </c>
    </row>
    <row r="19" spans="1:7" ht="7.5" customHeight="1" x14ac:dyDescent="0.25">
      <c r="A19" s="41"/>
      <c r="B19" s="51"/>
      <c r="C19" s="47"/>
      <c r="D19" s="55"/>
      <c r="G19" s="77"/>
    </row>
    <row r="20" spans="1:7" x14ac:dyDescent="0.25">
      <c r="A20" s="81" t="s">
        <v>8</v>
      </c>
      <c r="B20" s="49" t="s">
        <v>41</v>
      </c>
      <c r="C20" s="46">
        <v>88.884936866441393</v>
      </c>
      <c r="D20" s="54">
        <v>11.115063133558607</v>
      </c>
    </row>
    <row r="21" spans="1:7" x14ac:dyDescent="0.25">
      <c r="A21" s="83"/>
      <c r="B21" s="52" t="s">
        <v>42</v>
      </c>
      <c r="C21" s="48">
        <f>(23042/32346)*100</f>
        <v>71.236010635008967</v>
      </c>
      <c r="D21" s="56">
        <f>100-C21</f>
        <v>28.763989364991033</v>
      </c>
    </row>
    <row r="23" spans="1:7" x14ac:dyDescent="0.25">
      <c r="A23" s="5" t="s">
        <v>47</v>
      </c>
    </row>
    <row r="24" spans="1:7" x14ac:dyDescent="0.25">
      <c r="A24" s="76" t="s">
        <v>97</v>
      </c>
    </row>
    <row r="25" spans="1:7" x14ac:dyDescent="0.25">
      <c r="A25" s="5" t="s">
        <v>52</v>
      </c>
    </row>
    <row r="26" spans="1:7" x14ac:dyDescent="0.25">
      <c r="A26" s="76" t="s">
        <v>122</v>
      </c>
    </row>
  </sheetData>
  <mergeCells count="6">
    <mergeCell ref="A20:A21"/>
    <mergeCell ref="A5:A6"/>
    <mergeCell ref="A8:A9"/>
    <mergeCell ref="A11:A12"/>
    <mergeCell ref="A14:A15"/>
    <mergeCell ref="A17:A18"/>
  </mergeCells>
  <hyperlinks>
    <hyperlink ref="A2" location="Sommaire!A1" display="Sommair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/>
  </sheetViews>
  <sheetFormatPr baseColWidth="10" defaultRowHeight="15" x14ac:dyDescent="0.25"/>
  <cols>
    <col min="1" max="1" width="22.42578125" customWidth="1"/>
  </cols>
  <sheetData>
    <row r="1" spans="1:11" ht="18.75" x14ac:dyDescent="0.3">
      <c r="A1" s="2" t="s">
        <v>89</v>
      </c>
    </row>
    <row r="2" spans="1:11" x14ac:dyDescent="0.25">
      <c r="A2" s="4" t="s">
        <v>46</v>
      </c>
    </row>
    <row r="4" spans="1:11" ht="27" customHeight="1" x14ac:dyDescent="0.25">
      <c r="A4" s="16"/>
      <c r="B4" s="16" t="s">
        <v>0</v>
      </c>
      <c r="C4" s="16" t="s">
        <v>1</v>
      </c>
      <c r="D4" s="16" t="s">
        <v>2</v>
      </c>
      <c r="E4" s="16">
        <v>2014</v>
      </c>
      <c r="F4" s="16">
        <v>2015</v>
      </c>
      <c r="G4" s="16">
        <v>2016</v>
      </c>
      <c r="H4" s="16">
        <v>2017</v>
      </c>
      <c r="I4" s="16">
        <v>2018</v>
      </c>
      <c r="J4" s="16">
        <v>2019</v>
      </c>
      <c r="K4" s="16">
        <v>2020</v>
      </c>
    </row>
    <row r="5" spans="1:11" x14ac:dyDescent="0.25">
      <c r="A5" s="7" t="s">
        <v>3</v>
      </c>
      <c r="B5" s="8">
        <v>55136</v>
      </c>
      <c r="C5" s="8">
        <v>61769</v>
      </c>
      <c r="D5" s="8">
        <v>60834</v>
      </c>
      <c r="E5" s="8">
        <v>58620</v>
      </c>
      <c r="F5" s="8">
        <v>60095</v>
      </c>
      <c r="G5" s="9">
        <v>62830</v>
      </c>
      <c r="H5" s="9">
        <v>67401</v>
      </c>
      <c r="I5" s="9">
        <v>72608</v>
      </c>
      <c r="J5" s="9">
        <v>79226</v>
      </c>
      <c r="K5" s="9">
        <v>109480</v>
      </c>
    </row>
    <row r="6" spans="1:11" x14ac:dyDescent="0.25">
      <c r="A6" s="7" t="s">
        <v>4</v>
      </c>
      <c r="B6" s="8">
        <v>5731</v>
      </c>
      <c r="C6" s="8">
        <v>5887</v>
      </c>
      <c r="D6" s="8">
        <v>5836</v>
      </c>
      <c r="E6" s="8">
        <v>5799</v>
      </c>
      <c r="F6" s="8">
        <v>5918</v>
      </c>
      <c r="G6" s="9">
        <v>6378</v>
      </c>
      <c r="H6" s="9">
        <v>6900</v>
      </c>
      <c r="I6" s="9">
        <v>7669</v>
      </c>
      <c r="J6" s="9">
        <v>8144</v>
      </c>
      <c r="K6" s="9">
        <v>9393</v>
      </c>
    </row>
    <row r="7" spans="1:11" x14ac:dyDescent="0.25">
      <c r="A7" s="7" t="s">
        <v>5</v>
      </c>
      <c r="B7" s="8">
        <v>12414</v>
      </c>
      <c r="C7" s="8">
        <v>13387</v>
      </c>
      <c r="D7" s="8">
        <v>13853</v>
      </c>
      <c r="E7" s="8">
        <v>14452</v>
      </c>
      <c r="F7" s="8">
        <v>15137</v>
      </c>
      <c r="G7" s="9">
        <v>16041</v>
      </c>
      <c r="H7" s="9">
        <v>17687</v>
      </c>
      <c r="I7" s="9">
        <v>18571</v>
      </c>
      <c r="J7" s="9">
        <v>20416</v>
      </c>
      <c r="K7" s="9">
        <v>30215</v>
      </c>
    </row>
    <row r="8" spans="1:11" x14ac:dyDescent="0.25">
      <c r="A8" s="7" t="s">
        <v>6</v>
      </c>
      <c r="B8" s="8">
        <v>1101</v>
      </c>
      <c r="C8" s="8">
        <v>1135</v>
      </c>
      <c r="D8" s="8">
        <v>1182</v>
      </c>
      <c r="E8" s="8">
        <v>1378</v>
      </c>
      <c r="F8" s="8">
        <v>1475</v>
      </c>
      <c r="G8" s="8">
        <v>2081</v>
      </c>
      <c r="H8" s="8">
        <v>2322</v>
      </c>
      <c r="I8" s="8">
        <v>2336</v>
      </c>
      <c r="J8" s="8">
        <v>2435</v>
      </c>
      <c r="K8" s="8">
        <v>4387</v>
      </c>
    </row>
    <row r="9" spans="1:11" x14ac:dyDescent="0.25">
      <c r="A9" s="7" t="s">
        <v>7</v>
      </c>
      <c r="B9" s="8">
        <v>14083</v>
      </c>
      <c r="C9" s="8">
        <v>15856</v>
      </c>
      <c r="D9" s="8">
        <v>17351</v>
      </c>
      <c r="E9" s="8">
        <v>18620</v>
      </c>
      <c r="F9" s="8">
        <v>19620</v>
      </c>
      <c r="G9" s="9">
        <v>20901</v>
      </c>
      <c r="H9" s="9">
        <v>22544</v>
      </c>
      <c r="I9" s="9">
        <v>24396</v>
      </c>
      <c r="J9" s="9">
        <v>25602</v>
      </c>
      <c r="K9" s="9">
        <v>27185</v>
      </c>
    </row>
    <row r="10" spans="1:11" x14ac:dyDescent="0.25">
      <c r="A10" s="7" t="s">
        <v>8</v>
      </c>
      <c r="B10" s="10">
        <v>5875</v>
      </c>
      <c r="C10" s="10">
        <v>6726</v>
      </c>
      <c r="D10" s="10">
        <v>7171</v>
      </c>
      <c r="E10" s="10">
        <v>7373</v>
      </c>
      <c r="F10" s="10">
        <v>7511</v>
      </c>
      <c r="G10" s="10">
        <v>8364</v>
      </c>
      <c r="H10" s="10">
        <v>10563</v>
      </c>
      <c r="I10" s="10">
        <v>11502</v>
      </c>
      <c r="J10" s="10">
        <v>15762</v>
      </c>
      <c r="K10" s="10">
        <v>43830</v>
      </c>
    </row>
    <row r="11" spans="1:11" x14ac:dyDescent="0.25">
      <c r="A11" s="7" t="s">
        <v>9</v>
      </c>
      <c r="B11" s="8">
        <v>11194</v>
      </c>
      <c r="C11" s="8">
        <v>12676</v>
      </c>
      <c r="D11" s="8">
        <v>13441</v>
      </c>
      <c r="E11" s="8">
        <v>13784</v>
      </c>
      <c r="F11" s="8">
        <v>14907</v>
      </c>
      <c r="G11" s="9">
        <v>16165</v>
      </c>
      <c r="H11" s="9">
        <v>17816</v>
      </c>
      <c r="I11" s="9">
        <v>19394</v>
      </c>
      <c r="J11" s="9">
        <v>21463</v>
      </c>
      <c r="K11" s="9">
        <v>28185</v>
      </c>
    </row>
    <row r="12" spans="1:11" x14ac:dyDescent="0.25">
      <c r="A12" s="11" t="s">
        <v>13</v>
      </c>
      <c r="B12" s="10">
        <f>B14-SUM(B5:B11)</f>
        <v>17352</v>
      </c>
      <c r="C12" s="10">
        <f t="shared" ref="B12:K12" si="0">C14-SUM(C5:C11)</f>
        <v>17935</v>
      </c>
      <c r="D12" s="10">
        <f t="shared" si="0"/>
        <v>18344</v>
      </c>
      <c r="E12" s="10">
        <f t="shared" si="0"/>
        <v>18750</v>
      </c>
      <c r="F12" s="10">
        <f t="shared" si="0"/>
        <v>19350</v>
      </c>
      <c r="G12" s="10">
        <f t="shared" si="0"/>
        <v>19694</v>
      </c>
      <c r="H12" s="10">
        <f t="shared" si="0"/>
        <v>21071</v>
      </c>
      <c r="I12" s="10">
        <f t="shared" si="0"/>
        <v>23324</v>
      </c>
      <c r="J12" s="10">
        <f t="shared" si="0"/>
        <v>30798</v>
      </c>
      <c r="K12" s="10">
        <f t="shared" si="0"/>
        <v>70656</v>
      </c>
    </row>
    <row r="13" spans="1:11" x14ac:dyDescent="0.25">
      <c r="A13" s="11" t="s">
        <v>10</v>
      </c>
      <c r="B13" s="10">
        <f>B12+B8</f>
        <v>18453</v>
      </c>
      <c r="C13" s="10">
        <f t="shared" ref="C13:J13" si="1">C12+C8</f>
        <v>19070</v>
      </c>
      <c r="D13" s="10">
        <f t="shared" si="1"/>
        <v>19526</v>
      </c>
      <c r="E13" s="10">
        <f t="shared" si="1"/>
        <v>20128</v>
      </c>
      <c r="F13" s="10">
        <f t="shared" si="1"/>
        <v>20825</v>
      </c>
      <c r="G13" s="10">
        <f t="shared" si="1"/>
        <v>21775</v>
      </c>
      <c r="H13" s="10">
        <f t="shared" si="1"/>
        <v>23393</v>
      </c>
      <c r="I13" s="10">
        <f t="shared" si="1"/>
        <v>25660</v>
      </c>
      <c r="J13" s="10">
        <f t="shared" si="1"/>
        <v>33233</v>
      </c>
      <c r="K13" s="10">
        <f>K12+K8</f>
        <v>75043</v>
      </c>
    </row>
    <row r="14" spans="1:11" x14ac:dyDescent="0.25">
      <c r="A14" s="57" t="s">
        <v>11</v>
      </c>
      <c r="B14" s="58">
        <v>122886</v>
      </c>
      <c r="C14" s="58">
        <v>135371</v>
      </c>
      <c r="D14" s="58">
        <v>138012</v>
      </c>
      <c r="E14" s="58">
        <v>138776</v>
      </c>
      <c r="F14" s="58">
        <v>144013</v>
      </c>
      <c r="G14" s="58">
        <v>152454</v>
      </c>
      <c r="H14" s="58">
        <v>166304</v>
      </c>
      <c r="I14" s="58">
        <v>179800</v>
      </c>
      <c r="J14" s="58">
        <v>203846</v>
      </c>
      <c r="K14" s="58">
        <v>323331</v>
      </c>
    </row>
    <row r="15" spans="1:11" x14ac:dyDescent="0.25">
      <c r="A15" s="5" t="s">
        <v>47</v>
      </c>
    </row>
    <row r="16" spans="1:11" x14ac:dyDescent="0.25">
      <c r="A16" s="76" t="s">
        <v>94</v>
      </c>
      <c r="K16" s="12"/>
    </row>
    <row r="17" spans="1:1" x14ac:dyDescent="0.25">
      <c r="A17" s="76" t="s">
        <v>119</v>
      </c>
    </row>
  </sheetData>
  <hyperlinks>
    <hyperlink ref="A2" location="Sommaire!A1" display="Sommair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baseColWidth="10" defaultRowHeight="15" x14ac:dyDescent="0.25"/>
  <cols>
    <col min="2" max="2" width="28.140625" customWidth="1"/>
    <col min="3" max="3" width="46.28515625" style="15" customWidth="1"/>
  </cols>
  <sheetData>
    <row r="1" spans="1:4" ht="18.75" x14ac:dyDescent="0.3">
      <c r="A1" s="2" t="s">
        <v>115</v>
      </c>
      <c r="C1" s="13"/>
    </row>
    <row r="2" spans="1:4" x14ac:dyDescent="0.25">
      <c r="A2" s="1" t="s">
        <v>46</v>
      </c>
    </row>
    <row r="3" spans="1:4" ht="25.5" x14ac:dyDescent="0.25">
      <c r="B3" s="16" t="s">
        <v>53</v>
      </c>
      <c r="C3" s="16" t="s">
        <v>54</v>
      </c>
    </row>
    <row r="4" spans="1:4" x14ac:dyDescent="0.25">
      <c r="B4" s="18" t="s">
        <v>55</v>
      </c>
      <c r="C4" s="14">
        <v>39350</v>
      </c>
    </row>
    <row r="5" spans="1:4" x14ac:dyDescent="0.25">
      <c r="B5" s="18" t="s">
        <v>56</v>
      </c>
      <c r="C5" s="14">
        <v>33480</v>
      </c>
    </row>
    <row r="6" spans="1:4" x14ac:dyDescent="0.25">
      <c r="B6" s="18" t="s">
        <v>57</v>
      </c>
      <c r="C6" s="14">
        <v>23290</v>
      </c>
      <c r="D6" s="15"/>
    </row>
    <row r="7" spans="1:4" x14ac:dyDescent="0.25">
      <c r="B7" s="18" t="s">
        <v>58</v>
      </c>
      <c r="C7" s="14">
        <v>18450</v>
      </c>
    </row>
    <row r="8" spans="1:4" x14ac:dyDescent="0.25">
      <c r="B8" s="18" t="s">
        <v>59</v>
      </c>
      <c r="C8" s="14">
        <v>18310</v>
      </c>
    </row>
    <row r="9" spans="1:4" x14ac:dyDescent="0.25">
      <c r="B9" s="18" t="s">
        <v>60</v>
      </c>
      <c r="C9" s="14">
        <v>16520</v>
      </c>
    </row>
    <row r="10" spans="1:4" x14ac:dyDescent="0.25">
      <c r="B10" s="18" t="s">
        <v>61</v>
      </c>
      <c r="C10" s="14">
        <v>15960</v>
      </c>
    </row>
    <row r="11" spans="1:4" x14ac:dyDescent="0.25">
      <c r="B11" s="18" t="s">
        <v>62</v>
      </c>
      <c r="C11" s="14">
        <v>14120</v>
      </c>
    </row>
    <row r="12" spans="1:4" x14ac:dyDescent="0.25">
      <c r="B12" s="18" t="s">
        <v>63</v>
      </c>
      <c r="C12" s="14">
        <v>13700</v>
      </c>
    </row>
    <row r="13" spans="1:4" x14ac:dyDescent="0.25">
      <c r="B13" s="18" t="s">
        <v>64</v>
      </c>
      <c r="C13" s="14">
        <v>13590</v>
      </c>
    </row>
    <row r="14" spans="1:4" x14ac:dyDescent="0.25">
      <c r="B14" s="18" t="s">
        <v>65</v>
      </c>
      <c r="C14" s="14">
        <v>13490</v>
      </c>
    </row>
    <row r="15" spans="1:4" x14ac:dyDescent="0.25">
      <c r="B15" s="18" t="s">
        <v>66</v>
      </c>
      <c r="C15" s="14">
        <v>13480</v>
      </c>
    </row>
    <row r="16" spans="1:4" x14ac:dyDescent="0.25">
      <c r="B16" s="18" t="s">
        <v>67</v>
      </c>
      <c r="C16" s="14">
        <v>12400</v>
      </c>
    </row>
    <row r="17" spans="2:3" x14ac:dyDescent="0.25">
      <c r="B17" s="18" t="s">
        <v>68</v>
      </c>
      <c r="C17" s="14">
        <v>9910</v>
      </c>
    </row>
    <row r="18" spans="2:3" x14ac:dyDescent="0.25">
      <c r="B18" s="18" t="s">
        <v>69</v>
      </c>
      <c r="C18" s="14">
        <v>9500</v>
      </c>
    </row>
    <row r="19" spans="2:3" x14ac:dyDescent="0.25">
      <c r="B19" s="18" t="s">
        <v>70</v>
      </c>
      <c r="C19" s="14">
        <v>9210</v>
      </c>
    </row>
    <row r="20" spans="2:3" x14ac:dyDescent="0.25">
      <c r="B20" s="18" t="s">
        <v>71</v>
      </c>
      <c r="C20" s="14">
        <v>7910</v>
      </c>
    </row>
    <row r="21" spans="2:3" x14ac:dyDescent="0.25">
      <c r="B21" s="18" t="s">
        <v>72</v>
      </c>
      <c r="C21" s="14">
        <v>7860</v>
      </c>
    </row>
    <row r="22" spans="2:3" x14ac:dyDescent="0.25">
      <c r="B22" s="18" t="s">
        <v>73</v>
      </c>
      <c r="C22" s="14">
        <v>7130</v>
      </c>
    </row>
    <row r="23" spans="2:3" x14ac:dyDescent="0.25">
      <c r="B23" s="18" t="s">
        <v>74</v>
      </c>
      <c r="C23" s="14">
        <v>4580</v>
      </c>
    </row>
    <row r="24" spans="2:3" x14ac:dyDescent="0.25">
      <c r="B24" s="18" t="s">
        <v>75</v>
      </c>
      <c r="C24" s="14">
        <v>4290</v>
      </c>
    </row>
    <row r="25" spans="2:3" x14ac:dyDescent="0.25">
      <c r="B25" s="18" t="s">
        <v>76</v>
      </c>
      <c r="C25" s="14">
        <v>4150</v>
      </c>
    </row>
    <row r="26" spans="2:3" x14ac:dyDescent="0.25">
      <c r="B26" s="18" t="s">
        <v>77</v>
      </c>
      <c r="C26" s="14">
        <v>3960</v>
      </c>
    </row>
    <row r="27" spans="2:3" x14ac:dyDescent="0.25">
      <c r="B27" s="18" t="s">
        <v>78</v>
      </c>
      <c r="C27" s="14">
        <v>3550</v>
      </c>
    </row>
    <row r="28" spans="2:3" x14ac:dyDescent="0.25">
      <c r="B28" s="18" t="s">
        <v>79</v>
      </c>
      <c r="C28" s="14">
        <v>1640</v>
      </c>
    </row>
    <row r="29" spans="2:3" x14ac:dyDescent="0.25">
      <c r="B29" s="18" t="s">
        <v>80</v>
      </c>
      <c r="C29" s="14">
        <v>1070</v>
      </c>
    </row>
    <row r="30" spans="2:3" x14ac:dyDescent="0.25">
      <c r="B30" s="18" t="s">
        <v>81</v>
      </c>
      <c r="C30" s="14">
        <v>1010</v>
      </c>
    </row>
    <row r="31" spans="2:3" x14ac:dyDescent="0.25">
      <c r="B31" s="18" t="s">
        <v>82</v>
      </c>
      <c r="C31" s="14">
        <v>790</v>
      </c>
    </row>
    <row r="32" spans="2:3" x14ac:dyDescent="0.25">
      <c r="B32" s="18" t="s">
        <v>83</v>
      </c>
      <c r="C32" s="14">
        <v>570</v>
      </c>
    </row>
    <row r="33" spans="1:3" x14ac:dyDescent="0.25">
      <c r="B33" s="18" t="s">
        <v>84</v>
      </c>
      <c r="C33" s="14">
        <v>80</v>
      </c>
    </row>
    <row r="35" spans="1:3" x14ac:dyDescent="0.25">
      <c r="A35" s="5" t="s">
        <v>47</v>
      </c>
    </row>
    <row r="36" spans="1:3" x14ac:dyDescent="0.25">
      <c r="A36" s="76" t="s">
        <v>94</v>
      </c>
    </row>
    <row r="37" spans="1:3" x14ac:dyDescent="0.25">
      <c r="A37" s="76" t="s">
        <v>116</v>
      </c>
    </row>
  </sheetData>
  <hyperlinks>
    <hyperlink ref="A2" location="Sommaire!A1" display="Sommair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RowHeight="15" x14ac:dyDescent="0.25"/>
  <cols>
    <col min="1" max="1" width="30.7109375" customWidth="1"/>
  </cols>
  <sheetData>
    <row r="1" spans="1:4" ht="18.75" x14ac:dyDescent="0.25">
      <c r="A1" s="3" t="s">
        <v>98</v>
      </c>
    </row>
    <row r="2" spans="1:4" x14ac:dyDescent="0.25">
      <c r="A2" s="1" t="s">
        <v>46</v>
      </c>
    </row>
    <row r="3" spans="1:4" ht="27.75" customHeight="1" x14ac:dyDescent="0.25">
      <c r="A3" s="16"/>
      <c r="B3" s="16">
        <v>2015</v>
      </c>
      <c r="C3" s="16">
        <v>2020</v>
      </c>
    </row>
    <row r="4" spans="1:4" x14ac:dyDescent="0.25">
      <c r="A4" s="18" t="s">
        <v>102</v>
      </c>
      <c r="B4" s="17">
        <v>0.17543323139653416</v>
      </c>
      <c r="C4" s="17">
        <v>0.19433511127459999</v>
      </c>
      <c r="D4" s="59"/>
    </row>
    <row r="5" spans="1:4" x14ac:dyDescent="0.25">
      <c r="A5" s="18" t="s">
        <v>101</v>
      </c>
      <c r="B5" s="17">
        <v>0.37225413991213246</v>
      </c>
      <c r="C5" s="17">
        <v>0.3868838496752901</v>
      </c>
      <c r="D5" s="59"/>
    </row>
    <row r="6" spans="1:4" x14ac:dyDescent="0.25">
      <c r="A6" s="18" t="s">
        <v>100</v>
      </c>
      <c r="B6" s="17">
        <v>0.3599467509776188</v>
      </c>
      <c r="C6" s="17">
        <v>0.39466569236390209</v>
      </c>
      <c r="D6" s="59"/>
    </row>
    <row r="7" spans="1:4" x14ac:dyDescent="0.25">
      <c r="A7" s="18" t="s">
        <v>103</v>
      </c>
      <c r="B7" s="17">
        <v>0.44460593248331903</v>
      </c>
      <c r="C7" s="17">
        <v>0.44084064206519941</v>
      </c>
      <c r="D7" s="59"/>
    </row>
    <row r="8" spans="1:4" x14ac:dyDescent="0.25">
      <c r="A8" s="18" t="s">
        <v>104</v>
      </c>
      <c r="B8" s="17">
        <v>0.54001475816730393</v>
      </c>
      <c r="C8" s="17">
        <v>0.54954763171899945</v>
      </c>
      <c r="D8" s="59"/>
    </row>
    <row r="9" spans="1:4" x14ac:dyDescent="0.25">
      <c r="A9" s="18" t="s">
        <v>99</v>
      </c>
      <c r="B9" s="17">
        <v>0.50685661030488616</v>
      </c>
      <c r="C9" s="17">
        <v>0.56005019393109745</v>
      </c>
      <c r="D9" s="59"/>
    </row>
    <row r="10" spans="1:4" x14ac:dyDescent="0.25">
      <c r="A10" s="19" t="s">
        <v>28</v>
      </c>
      <c r="B10" s="20">
        <v>0.39047169352766764</v>
      </c>
      <c r="C10" s="20">
        <v>0.44161246524459452</v>
      </c>
      <c r="D10" s="59"/>
    </row>
    <row r="11" spans="1:4" x14ac:dyDescent="0.25">
      <c r="A11" s="5" t="s">
        <v>47</v>
      </c>
    </row>
    <row r="12" spans="1:4" x14ac:dyDescent="0.25">
      <c r="A12" s="76" t="s">
        <v>94</v>
      </c>
    </row>
    <row r="13" spans="1:4" x14ac:dyDescent="0.25">
      <c r="A13" s="76" t="s">
        <v>118</v>
      </c>
    </row>
    <row r="15" spans="1:4" x14ac:dyDescent="0.25">
      <c r="B15" s="60"/>
    </row>
  </sheetData>
  <hyperlinks>
    <hyperlink ref="A2" location="Sommaire!A1" display="Sommair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/>
  </sheetViews>
  <sheetFormatPr baseColWidth="10" defaultRowHeight="15" x14ac:dyDescent="0.25"/>
  <cols>
    <col min="1" max="1" width="26.42578125" bestFit="1" customWidth="1"/>
  </cols>
  <sheetData>
    <row r="1" spans="1:6" ht="18.75" x14ac:dyDescent="0.25">
      <c r="A1" s="3" t="s">
        <v>105</v>
      </c>
    </row>
    <row r="2" spans="1:6" x14ac:dyDescent="0.25">
      <c r="A2" s="1" t="s">
        <v>46</v>
      </c>
    </row>
    <row r="4" spans="1:6" ht="27.75" customHeight="1" x14ac:dyDescent="0.25">
      <c r="A4" s="16"/>
      <c r="B4" s="16">
        <v>2016</v>
      </c>
      <c r="C4" s="16">
        <v>2017</v>
      </c>
      <c r="D4" s="16">
        <v>2018</v>
      </c>
      <c r="E4" s="16">
        <v>2019</v>
      </c>
      <c r="F4" s="16">
        <v>2020</v>
      </c>
    </row>
    <row r="5" spans="1:6" x14ac:dyDescent="0.25">
      <c r="A5" s="18" t="s">
        <v>111</v>
      </c>
      <c r="B5" s="72">
        <v>0.13370000000000001</v>
      </c>
      <c r="C5" s="72">
        <v>0.14019999999999999</v>
      </c>
      <c r="D5" s="72">
        <v>0.1462</v>
      </c>
      <c r="E5" s="72">
        <v>0.15490000000000001</v>
      </c>
      <c r="F5" s="72">
        <v>0.1545</v>
      </c>
    </row>
    <row r="6" spans="1:6" x14ac:dyDescent="0.25">
      <c r="A6" s="18" t="s">
        <v>90</v>
      </c>
      <c r="B6" s="72">
        <v>5.4199999999999998E-2</v>
      </c>
      <c r="C6" s="72">
        <v>5.8400000000000001E-2</v>
      </c>
      <c r="D6" s="72">
        <v>6.2E-2</v>
      </c>
      <c r="E6" s="72">
        <v>6.8699999999999997E-2</v>
      </c>
      <c r="F6" s="72">
        <v>7.9100000000000004E-2</v>
      </c>
    </row>
    <row r="7" spans="1:6" x14ac:dyDescent="0.25">
      <c r="A7" s="18" t="s">
        <v>12</v>
      </c>
      <c r="B7" s="72">
        <v>0.1963</v>
      </c>
      <c r="C7" s="72">
        <v>0.20810000000000001</v>
      </c>
      <c r="D7" s="72">
        <v>0.21659999999999999</v>
      </c>
      <c r="E7" s="72">
        <v>0.23180000000000001</v>
      </c>
      <c r="F7" s="72">
        <v>0.29049999999999998</v>
      </c>
    </row>
    <row r="8" spans="1:6" x14ac:dyDescent="0.25">
      <c r="A8" s="18" t="s">
        <v>112</v>
      </c>
      <c r="B8" s="72">
        <v>0.28560000000000002</v>
      </c>
      <c r="C8" s="72">
        <v>0.31480000000000002</v>
      </c>
      <c r="D8" s="72">
        <v>0.32679999999999998</v>
      </c>
      <c r="E8" s="72">
        <v>0.37709999999999999</v>
      </c>
      <c r="F8" s="72">
        <v>0.55049999999999999</v>
      </c>
    </row>
    <row r="9" spans="1:6" x14ac:dyDescent="0.25">
      <c r="A9" s="18" t="s">
        <v>113</v>
      </c>
      <c r="B9" s="72">
        <v>2.81E-2</v>
      </c>
      <c r="C9" s="72">
        <v>2.9399999999999999E-2</v>
      </c>
      <c r="D9" s="72">
        <v>3.3000000000000002E-2</v>
      </c>
      <c r="E9" s="72">
        <v>3.7499999999999999E-2</v>
      </c>
      <c r="F9" s="72">
        <v>4.6899999999999997E-2</v>
      </c>
    </row>
    <row r="10" spans="1:6" x14ac:dyDescent="0.25">
      <c r="A10" s="18" t="s">
        <v>114</v>
      </c>
      <c r="B10" s="72">
        <v>5.04E-2</v>
      </c>
      <c r="C10" s="72">
        <v>5.2699999999999997E-2</v>
      </c>
      <c r="D10" s="72">
        <v>5.3600000000000002E-2</v>
      </c>
      <c r="E10" s="72">
        <v>7.6799999999999993E-2</v>
      </c>
      <c r="F10" s="72">
        <v>0.15609999999999999</v>
      </c>
    </row>
    <row r="11" spans="1:6" x14ac:dyDescent="0.25">
      <c r="A11" s="19" t="s">
        <v>20</v>
      </c>
      <c r="B11" s="73">
        <v>9.5600000000000004E-2</v>
      </c>
      <c r="C11" s="73">
        <v>0.1009</v>
      </c>
      <c r="D11" s="73">
        <v>0.10619999999999999</v>
      </c>
      <c r="E11" s="73">
        <v>0.1182</v>
      </c>
      <c r="F11" s="73">
        <v>0.1573</v>
      </c>
    </row>
    <row r="13" spans="1:6" x14ac:dyDescent="0.25">
      <c r="A13" s="5" t="s">
        <v>47</v>
      </c>
    </row>
    <row r="14" spans="1:6" x14ac:dyDescent="0.25">
      <c r="A14" s="76" t="s">
        <v>95</v>
      </c>
    </row>
    <row r="15" spans="1:6" x14ac:dyDescent="0.25">
      <c r="A15" s="76" t="s">
        <v>117</v>
      </c>
    </row>
  </sheetData>
  <hyperlinks>
    <hyperlink ref="A2" location="Sommaire!A1" display="Sommair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baseColWidth="10" defaultRowHeight="15" x14ac:dyDescent="0.25"/>
  <cols>
    <col min="1" max="1" width="26.7109375" customWidth="1"/>
  </cols>
  <sheetData>
    <row r="1" spans="1:2" ht="18.75" x14ac:dyDescent="0.3">
      <c r="A1" s="2" t="s">
        <v>93</v>
      </c>
    </row>
    <row r="2" spans="1:2" ht="15" customHeight="1" x14ac:dyDescent="0.25">
      <c r="A2" s="4" t="s">
        <v>46</v>
      </c>
    </row>
    <row r="4" spans="1:2" ht="30" x14ac:dyDescent="0.25">
      <c r="A4" s="74" t="s">
        <v>53</v>
      </c>
      <c r="B4" s="71" t="s">
        <v>88</v>
      </c>
    </row>
    <row r="5" spans="1:2" x14ac:dyDescent="0.25">
      <c r="A5" s="71" t="s">
        <v>74</v>
      </c>
      <c r="B5" s="75">
        <v>14.57</v>
      </c>
    </row>
    <row r="6" spans="1:2" x14ac:dyDescent="0.25">
      <c r="A6" s="71" t="s">
        <v>63</v>
      </c>
      <c r="B6" s="75">
        <v>19.02</v>
      </c>
    </row>
    <row r="7" spans="1:2" x14ac:dyDescent="0.25">
      <c r="A7" s="71" t="s">
        <v>57</v>
      </c>
      <c r="B7" s="75">
        <v>15.26</v>
      </c>
    </row>
    <row r="8" spans="1:2" x14ac:dyDescent="0.25">
      <c r="A8" s="71" t="s">
        <v>77</v>
      </c>
      <c r="B8" s="75">
        <v>18.100000000000001</v>
      </c>
    </row>
    <row r="9" spans="1:2" x14ac:dyDescent="0.25">
      <c r="A9" s="71" t="s">
        <v>75</v>
      </c>
      <c r="B9" s="75">
        <v>12.79</v>
      </c>
    </row>
    <row r="10" spans="1:2" x14ac:dyDescent="0.25">
      <c r="A10" s="71" t="s">
        <v>66</v>
      </c>
      <c r="B10" s="75">
        <v>14.15</v>
      </c>
    </row>
    <row r="11" spans="1:2" x14ac:dyDescent="0.25">
      <c r="A11" s="71" t="s">
        <v>68</v>
      </c>
      <c r="B11" s="75">
        <v>21.09</v>
      </c>
    </row>
    <row r="12" spans="1:2" x14ac:dyDescent="0.25">
      <c r="A12" s="71" t="s">
        <v>82</v>
      </c>
      <c r="B12" s="75">
        <v>19.579999999999998</v>
      </c>
    </row>
    <row r="13" spans="1:2" x14ac:dyDescent="0.25">
      <c r="A13" s="71" t="s">
        <v>70</v>
      </c>
      <c r="B13" s="75">
        <v>13.89</v>
      </c>
    </row>
    <row r="14" spans="1:2" x14ac:dyDescent="0.25">
      <c r="A14" s="71" t="s">
        <v>76</v>
      </c>
      <c r="B14" s="75">
        <v>12.06</v>
      </c>
    </row>
    <row r="15" spans="1:2" x14ac:dyDescent="0.25">
      <c r="A15" s="71" t="s">
        <v>69</v>
      </c>
      <c r="B15" s="75">
        <v>16.09</v>
      </c>
    </row>
    <row r="16" spans="1:2" x14ac:dyDescent="0.25">
      <c r="A16" s="71" t="s">
        <v>73</v>
      </c>
      <c r="B16" s="75">
        <v>17.399999999999999</v>
      </c>
    </row>
    <row r="17" spans="1:2" x14ac:dyDescent="0.25">
      <c r="A17" s="71" t="s">
        <v>61</v>
      </c>
      <c r="B17" s="75">
        <v>12.71</v>
      </c>
    </row>
    <row r="18" spans="1:2" x14ac:dyDescent="0.25">
      <c r="A18" s="71" t="s">
        <v>59</v>
      </c>
      <c r="B18" s="75">
        <v>17.510000000000002</v>
      </c>
    </row>
    <row r="19" spans="1:2" x14ac:dyDescent="0.25">
      <c r="A19" s="71" t="s">
        <v>55</v>
      </c>
      <c r="B19" s="75">
        <v>15.21</v>
      </c>
    </row>
    <row r="20" spans="1:2" x14ac:dyDescent="0.25">
      <c r="A20" s="71" t="s">
        <v>56</v>
      </c>
      <c r="B20" s="75">
        <v>18.2</v>
      </c>
    </row>
    <row r="21" spans="1:2" x14ac:dyDescent="0.25">
      <c r="A21" s="71" t="s">
        <v>64</v>
      </c>
      <c r="B21" s="75">
        <v>16.39</v>
      </c>
    </row>
    <row r="22" spans="1:2" x14ac:dyDescent="0.25">
      <c r="A22" s="71" t="s">
        <v>60</v>
      </c>
      <c r="B22" s="75">
        <v>14.08</v>
      </c>
    </row>
    <row r="23" spans="1:2" x14ac:dyDescent="0.25">
      <c r="A23" s="71" t="s">
        <v>79</v>
      </c>
      <c r="B23" s="75">
        <v>11.26</v>
      </c>
    </row>
    <row r="24" spans="1:2" x14ac:dyDescent="0.25">
      <c r="A24" s="71" t="s">
        <v>72</v>
      </c>
      <c r="B24" s="75">
        <v>20.14</v>
      </c>
    </row>
    <row r="25" spans="1:2" x14ac:dyDescent="0.25">
      <c r="A25" s="71" t="s">
        <v>67</v>
      </c>
      <c r="B25" s="75">
        <v>16.29</v>
      </c>
    </row>
    <row r="26" spans="1:2" x14ac:dyDescent="0.25">
      <c r="A26" s="71" t="s">
        <v>65</v>
      </c>
      <c r="B26" s="75">
        <v>14.04</v>
      </c>
    </row>
    <row r="27" spans="1:2" x14ac:dyDescent="0.25">
      <c r="A27" s="71" t="s">
        <v>58</v>
      </c>
      <c r="B27" s="75">
        <v>17.04</v>
      </c>
    </row>
    <row r="28" spans="1:2" x14ac:dyDescent="0.25">
      <c r="A28" s="71" t="s">
        <v>62</v>
      </c>
      <c r="B28" s="75">
        <v>15.81</v>
      </c>
    </row>
    <row r="29" spans="1:2" x14ac:dyDescent="0.25">
      <c r="A29" s="71" t="s">
        <v>71</v>
      </c>
      <c r="B29" s="75">
        <v>15.26</v>
      </c>
    </row>
    <row r="30" spans="1:2" x14ac:dyDescent="0.25">
      <c r="A30" s="71" t="s">
        <v>80</v>
      </c>
      <c r="B30" s="75">
        <v>12.49</v>
      </c>
    </row>
    <row r="31" spans="1:2" x14ac:dyDescent="0.25">
      <c r="A31" s="71" t="s">
        <v>83</v>
      </c>
      <c r="B31" s="75">
        <v>15.42</v>
      </c>
    </row>
    <row r="32" spans="1:2" x14ac:dyDescent="0.25">
      <c r="A32" s="71" t="s">
        <v>78</v>
      </c>
      <c r="B32" s="75">
        <v>11.98</v>
      </c>
    </row>
    <row r="33" spans="1:2" x14ac:dyDescent="0.25">
      <c r="A33" s="71" t="s">
        <v>81</v>
      </c>
      <c r="B33" s="75">
        <v>11.61</v>
      </c>
    </row>
    <row r="34" spans="1:2" x14ac:dyDescent="0.25">
      <c r="A34" s="71" t="s">
        <v>84</v>
      </c>
      <c r="B34" s="75">
        <v>6.76</v>
      </c>
    </row>
    <row r="35" spans="1:2" x14ac:dyDescent="0.25">
      <c r="A35" s="71" t="s">
        <v>20</v>
      </c>
      <c r="B35" s="75">
        <v>15.73</v>
      </c>
    </row>
    <row r="37" spans="1:2" x14ac:dyDescent="0.25">
      <c r="A37" s="5" t="s">
        <v>47</v>
      </c>
    </row>
    <row r="38" spans="1:2" x14ac:dyDescent="0.25">
      <c r="A38" s="76" t="s">
        <v>95</v>
      </c>
    </row>
    <row r="39" spans="1:2" x14ac:dyDescent="0.25">
      <c r="A39" s="5" t="s">
        <v>124</v>
      </c>
    </row>
  </sheetData>
  <hyperlinks>
    <hyperlink ref="A2" location="Sommaire!A1" display="Sommaire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/>
  </sheetViews>
  <sheetFormatPr baseColWidth="10" defaultRowHeight="15" x14ac:dyDescent="0.25"/>
  <cols>
    <col min="1" max="1" width="35" bestFit="1" customWidth="1"/>
    <col min="2" max="2" width="19.140625" customWidth="1"/>
    <col min="3" max="3" width="15.42578125" customWidth="1"/>
    <col min="4" max="4" width="16.28515625" customWidth="1"/>
    <col min="5" max="5" width="14.42578125" customWidth="1"/>
    <col min="6" max="7" width="13.85546875" customWidth="1"/>
    <col min="8" max="8" width="12.7109375" customWidth="1"/>
    <col min="9" max="9" width="13.42578125" customWidth="1"/>
  </cols>
  <sheetData>
    <row r="1" spans="1:9" ht="18.75" x14ac:dyDescent="0.3">
      <c r="A1" s="2" t="s">
        <v>107</v>
      </c>
    </row>
    <row r="2" spans="1:9" x14ac:dyDescent="0.25">
      <c r="A2" s="4" t="s">
        <v>46</v>
      </c>
    </row>
    <row r="3" spans="1:9" ht="18.75" x14ac:dyDescent="0.3">
      <c r="A3" s="2"/>
    </row>
    <row r="5" spans="1:9" ht="51" x14ac:dyDescent="0.25">
      <c r="A5" s="21" t="s">
        <v>106</v>
      </c>
      <c r="B5" s="22" t="s">
        <v>14</v>
      </c>
      <c r="C5" s="22" t="s">
        <v>15</v>
      </c>
      <c r="D5" s="22" t="s">
        <v>16</v>
      </c>
      <c r="E5" s="22" t="s">
        <v>17</v>
      </c>
      <c r="F5" s="22" t="s">
        <v>18</v>
      </c>
      <c r="G5" s="22" t="s">
        <v>19</v>
      </c>
      <c r="H5" s="22" t="s">
        <v>20</v>
      </c>
      <c r="I5" s="23" t="s">
        <v>21</v>
      </c>
    </row>
    <row r="6" spans="1:9" x14ac:dyDescent="0.25">
      <c r="A6" s="24" t="s">
        <v>91</v>
      </c>
      <c r="B6" s="25">
        <v>11.338487181177692</v>
      </c>
      <c r="C6" s="25">
        <v>32.394243249301006</v>
      </c>
      <c r="D6" s="25">
        <v>17.859522265991149</v>
      </c>
      <c r="E6" s="25">
        <v>18.836042537163468</v>
      </c>
      <c r="F6" s="25">
        <v>12.285784695464892</v>
      </c>
      <c r="G6" s="25">
        <v>7.2859200709017919</v>
      </c>
      <c r="H6" s="25">
        <v>100</v>
      </c>
      <c r="I6" s="25">
        <v>9.8612872867138588</v>
      </c>
    </row>
    <row r="7" spans="1:9" x14ac:dyDescent="0.25">
      <c r="A7" s="26" t="s">
        <v>92</v>
      </c>
      <c r="B7" s="27">
        <v>10.353126825390968</v>
      </c>
      <c r="C7" s="27">
        <v>30.419438930370493</v>
      </c>
      <c r="D7" s="27">
        <v>17.93391232264365</v>
      </c>
      <c r="E7" s="27">
        <v>19.798139721184391</v>
      </c>
      <c r="F7" s="27">
        <v>12.896612410410034</v>
      </c>
      <c r="G7" s="27">
        <v>8.5987697900004783</v>
      </c>
      <c r="H7" s="27">
        <v>100.00000000000001</v>
      </c>
      <c r="I7" s="27">
        <v>2.2021592159808021</v>
      </c>
    </row>
    <row r="8" spans="1:9" ht="7.5" customHeight="1" x14ac:dyDescent="0.25">
      <c r="A8" s="32"/>
      <c r="B8" s="32"/>
      <c r="C8" s="32"/>
      <c r="D8" s="32"/>
      <c r="E8" s="32"/>
      <c r="F8" s="32"/>
      <c r="G8" s="32"/>
      <c r="H8" s="33"/>
      <c r="I8" s="32"/>
    </row>
    <row r="9" spans="1:9" x14ac:dyDescent="0.25">
      <c r="A9" s="24" t="s">
        <v>22</v>
      </c>
      <c r="B9" s="25">
        <v>12.368895523143999</v>
      </c>
      <c r="C9" s="25">
        <v>24.61311359754222</v>
      </c>
      <c r="D9" s="25">
        <v>16.294200728266926</v>
      </c>
      <c r="E9" s="25">
        <v>18.771448313131351</v>
      </c>
      <c r="F9" s="25">
        <v>16.360304743758356</v>
      </c>
      <c r="G9" s="25">
        <v>11.592037094157146</v>
      </c>
      <c r="H9" s="25">
        <v>100</v>
      </c>
      <c r="I9" s="25">
        <v>18.803377642846609</v>
      </c>
    </row>
    <row r="10" spans="1:9" x14ac:dyDescent="0.25">
      <c r="A10" s="26" t="s">
        <v>23</v>
      </c>
      <c r="B10" s="27">
        <v>10.94216314788256</v>
      </c>
      <c r="C10" s="27">
        <v>23.86673268810965</v>
      </c>
      <c r="D10" s="27">
        <v>16.133470114859687</v>
      </c>
      <c r="E10" s="27">
        <v>18.879904602765787</v>
      </c>
      <c r="F10" s="27">
        <v>15.239226812824647</v>
      </c>
      <c r="G10" s="27">
        <v>14.93850263355767</v>
      </c>
      <c r="H10" s="27">
        <v>100</v>
      </c>
      <c r="I10" s="27">
        <v>8.974266169223112</v>
      </c>
    </row>
    <row r="11" spans="1:9" ht="7.5" customHeight="1" x14ac:dyDescent="0.25">
      <c r="A11" s="32"/>
      <c r="B11" s="32"/>
      <c r="C11" s="32"/>
      <c r="D11" s="32"/>
      <c r="E11" s="32"/>
      <c r="F11" s="32"/>
      <c r="G11" s="32"/>
      <c r="H11" s="33"/>
      <c r="I11" s="32"/>
    </row>
    <row r="12" spans="1:9" x14ac:dyDescent="0.25">
      <c r="A12" s="24" t="s">
        <v>24</v>
      </c>
      <c r="B12" s="25">
        <v>10.313423999246385</v>
      </c>
      <c r="C12" s="25">
        <v>33.663746986216374</v>
      </c>
      <c r="D12" s="25">
        <v>14.320899842281495</v>
      </c>
      <c r="E12" s="25">
        <v>16.055069732176733</v>
      </c>
      <c r="F12" s="25">
        <v>11.759007340873632</v>
      </c>
      <c r="G12" s="25">
        <v>13.887852099205382</v>
      </c>
      <c r="H12" s="25">
        <v>100</v>
      </c>
      <c r="I12" s="25">
        <v>15.923359196773308</v>
      </c>
    </row>
    <row r="13" spans="1:9" x14ac:dyDescent="0.25">
      <c r="A13" s="26" t="s">
        <v>25</v>
      </c>
      <c r="B13" s="27">
        <v>9.1275730549857137</v>
      </c>
      <c r="C13" s="27">
        <v>36.019823329774226</v>
      </c>
      <c r="D13" s="27">
        <v>13.793329892591268</v>
      </c>
      <c r="E13" s="27">
        <v>14.871289154123739</v>
      </c>
      <c r="F13" s="27">
        <v>9.4658763468889031</v>
      </c>
      <c r="G13" s="27">
        <v>16.722108221636137</v>
      </c>
      <c r="H13" s="27">
        <v>99.999999999999986</v>
      </c>
      <c r="I13" s="27">
        <v>5.681875028764555</v>
      </c>
    </row>
    <row r="14" spans="1:9" ht="7.5" customHeight="1" x14ac:dyDescent="0.25">
      <c r="A14" s="32"/>
      <c r="B14" s="32"/>
      <c r="C14" s="32"/>
      <c r="D14" s="32"/>
      <c r="E14" s="32"/>
      <c r="F14" s="32"/>
      <c r="G14" s="32"/>
      <c r="H14" s="33"/>
      <c r="I14" s="32"/>
    </row>
    <row r="15" spans="1:9" x14ac:dyDescent="0.25">
      <c r="A15" s="24" t="s">
        <v>86</v>
      </c>
      <c r="B15" s="25">
        <v>13.246358563213565</v>
      </c>
      <c r="C15" s="25">
        <v>38.704728327814017</v>
      </c>
      <c r="D15" s="25">
        <v>15.582508850253506</v>
      </c>
      <c r="E15" s="25">
        <v>12.232295428220706</v>
      </c>
      <c r="F15" s="25">
        <v>10.999777716975498</v>
      </c>
      <c r="G15" s="25">
        <v>9.2343311135227069</v>
      </c>
      <c r="H15" s="25">
        <v>100</v>
      </c>
      <c r="I15" s="25">
        <v>15.624486444397254</v>
      </c>
    </row>
    <row r="16" spans="1:9" x14ac:dyDescent="0.25">
      <c r="A16" s="26" t="s">
        <v>87</v>
      </c>
      <c r="B16" s="27">
        <v>11.432485281638044</v>
      </c>
      <c r="C16" s="27">
        <v>55.284350747062469</v>
      </c>
      <c r="D16" s="27">
        <v>12.097628234634552</v>
      </c>
      <c r="E16" s="27">
        <v>9.4118744890875199</v>
      </c>
      <c r="F16" s="27">
        <v>4.9639372929460999</v>
      </c>
      <c r="G16" s="27">
        <v>6.809723954631318</v>
      </c>
      <c r="H16" s="27">
        <v>100.00000000000001</v>
      </c>
      <c r="I16" s="27">
        <v>6.8066347878063356</v>
      </c>
    </row>
    <row r="17" spans="1:9" ht="7.5" customHeight="1" x14ac:dyDescent="0.25">
      <c r="A17" s="32"/>
      <c r="B17" s="32"/>
      <c r="C17" s="32"/>
      <c r="D17" s="32"/>
      <c r="E17" s="32"/>
      <c r="F17" s="32"/>
      <c r="G17" s="32"/>
      <c r="H17" s="33"/>
      <c r="I17" s="32"/>
    </row>
    <row r="18" spans="1:9" x14ac:dyDescent="0.25">
      <c r="A18" s="24" t="s">
        <v>26</v>
      </c>
      <c r="B18" s="25">
        <v>16.714757956416523</v>
      </c>
      <c r="C18" s="25">
        <v>38.844445711202418</v>
      </c>
      <c r="D18" s="25">
        <v>11.631139400761365</v>
      </c>
      <c r="E18" s="25">
        <v>13.42206163368779</v>
      </c>
      <c r="F18" s="25">
        <v>9.1095228113468085</v>
      </c>
      <c r="G18" s="25">
        <v>10.278072486585092</v>
      </c>
      <c r="H18" s="25">
        <v>100</v>
      </c>
      <c r="I18" s="25">
        <v>43.100205805123835</v>
      </c>
    </row>
    <row r="19" spans="1:9" x14ac:dyDescent="0.25">
      <c r="A19" s="26" t="s">
        <v>27</v>
      </c>
      <c r="B19" s="27">
        <v>19.553086271606094</v>
      </c>
      <c r="C19" s="27">
        <v>52.841102618151389</v>
      </c>
      <c r="D19" s="27">
        <v>8.9470611551608474</v>
      </c>
      <c r="E19" s="27">
        <v>8.1246482093698287</v>
      </c>
      <c r="F19" s="27">
        <v>3.7778438137012289</v>
      </c>
      <c r="G19" s="27">
        <v>6.7562579320106053</v>
      </c>
      <c r="H19" s="27">
        <v>100</v>
      </c>
      <c r="I19" s="27">
        <v>31.89676155914276</v>
      </c>
    </row>
    <row r="20" spans="1:9" ht="7.5" customHeight="1" x14ac:dyDescent="0.25">
      <c r="A20" s="32"/>
      <c r="B20" s="32"/>
      <c r="C20" s="32"/>
      <c r="D20" s="32"/>
      <c r="E20" s="32"/>
      <c r="F20" s="32"/>
      <c r="G20" s="32"/>
      <c r="H20" s="33"/>
      <c r="I20" s="32"/>
    </row>
    <row r="21" spans="1:9" x14ac:dyDescent="0.25">
      <c r="A21" s="29" t="s">
        <v>28</v>
      </c>
      <c r="B21" s="28">
        <v>12.996665665448273</v>
      </c>
      <c r="C21" s="28">
        <v>33.849753361653512</v>
      </c>
      <c r="D21" s="28">
        <v>14.869646005400744</v>
      </c>
      <c r="E21" s="28">
        <v>15.384866777091389</v>
      </c>
      <c r="F21" s="28">
        <v>12.123974375527228</v>
      </c>
      <c r="G21" s="28">
        <v>10.775093814878856</v>
      </c>
      <c r="H21" s="28">
        <v>100.00000000000001</v>
      </c>
      <c r="I21" s="28">
        <v>21.659242965619224</v>
      </c>
    </row>
    <row r="22" spans="1:9" x14ac:dyDescent="0.25">
      <c r="A22" s="30" t="s">
        <v>29</v>
      </c>
      <c r="B22" s="31">
        <v>12.451208810095366</v>
      </c>
      <c r="C22" s="31">
        <v>41.263716349095908</v>
      </c>
      <c r="D22" s="31">
        <v>13.253810339081046</v>
      </c>
      <c r="E22" s="31">
        <v>13.405313530059338</v>
      </c>
      <c r="F22" s="31">
        <v>8.7482001259721862</v>
      </c>
      <c r="G22" s="31">
        <v>10.877750845696141</v>
      </c>
      <c r="H22" s="31">
        <v>99.999999999999986</v>
      </c>
      <c r="I22" s="31">
        <v>11.920666962609356</v>
      </c>
    </row>
    <row r="23" spans="1:9" x14ac:dyDescent="0.25">
      <c r="A23" s="6" t="s">
        <v>48</v>
      </c>
    </row>
    <row r="24" spans="1:9" x14ac:dyDescent="0.25">
      <c r="A24" s="76" t="s">
        <v>96</v>
      </c>
    </row>
    <row r="25" spans="1:9" ht="51" x14ac:dyDescent="0.25">
      <c r="A25" s="6" t="s">
        <v>49</v>
      </c>
    </row>
    <row r="26" spans="1:9" x14ac:dyDescent="0.25">
      <c r="A26" s="76" t="s">
        <v>120</v>
      </c>
    </row>
  </sheetData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/>
  </sheetViews>
  <sheetFormatPr baseColWidth="10" defaultRowHeight="15" x14ac:dyDescent="0.25"/>
  <cols>
    <col min="1" max="1" width="27" customWidth="1"/>
    <col min="3" max="3" width="13.28515625" customWidth="1"/>
    <col min="4" max="4" width="11.42578125" customWidth="1"/>
    <col min="7" max="7" width="10.42578125" customWidth="1"/>
    <col min="10" max="10" width="0.7109375" customWidth="1"/>
    <col min="11" max="11" width="12.5703125" customWidth="1"/>
    <col min="12" max="12" width="12.7109375" customWidth="1"/>
    <col min="13" max="13" width="0.7109375" customWidth="1"/>
  </cols>
  <sheetData>
    <row r="1" spans="1:9" ht="18.75" x14ac:dyDescent="0.3">
      <c r="A1" s="2" t="s">
        <v>108</v>
      </c>
    </row>
    <row r="2" spans="1:9" x14ac:dyDescent="0.25">
      <c r="A2" s="4" t="s">
        <v>46</v>
      </c>
    </row>
    <row r="4" spans="1:9" ht="57" customHeight="1" x14ac:dyDescent="0.25">
      <c r="A4" s="61" t="s">
        <v>33</v>
      </c>
      <c r="B4" s="61" t="s">
        <v>34</v>
      </c>
      <c r="C4" s="61" t="s">
        <v>30</v>
      </c>
      <c r="D4" s="61" t="s">
        <v>3</v>
      </c>
      <c r="E4" s="61" t="s">
        <v>4</v>
      </c>
      <c r="F4" s="61" t="s">
        <v>31</v>
      </c>
      <c r="G4" s="61" t="s">
        <v>32</v>
      </c>
      <c r="H4" s="61" t="s">
        <v>10</v>
      </c>
      <c r="I4" s="61" t="s">
        <v>20</v>
      </c>
    </row>
    <row r="5" spans="1:9" x14ac:dyDescent="0.25">
      <c r="A5" s="79" t="s">
        <v>90</v>
      </c>
      <c r="B5" s="62" t="s">
        <v>41</v>
      </c>
      <c r="C5" s="34">
        <v>96.6</v>
      </c>
      <c r="D5" s="34">
        <v>0.4</v>
      </c>
      <c r="E5" s="34">
        <v>0.6</v>
      </c>
      <c r="F5" s="34">
        <v>0.4</v>
      </c>
      <c r="G5" s="34">
        <v>0</v>
      </c>
      <c r="H5" s="34">
        <f>100-SUM(C5:G5)</f>
        <v>2</v>
      </c>
      <c r="I5" s="69">
        <f>SUM(C5:H5)</f>
        <v>100</v>
      </c>
    </row>
    <row r="6" spans="1:9" x14ac:dyDescent="0.25">
      <c r="A6" s="79"/>
      <c r="B6" s="63" t="s">
        <v>42</v>
      </c>
      <c r="C6" s="34">
        <v>97.3</v>
      </c>
      <c r="D6" s="34">
        <v>0.3</v>
      </c>
      <c r="E6" s="34">
        <v>0.3</v>
      </c>
      <c r="F6" s="34">
        <v>0.4</v>
      </c>
      <c r="G6" s="34">
        <v>0</v>
      </c>
      <c r="H6" s="34">
        <v>1.7</v>
      </c>
      <c r="I6" s="69">
        <f>SUM(C6:H6)</f>
        <v>100</v>
      </c>
    </row>
    <row r="7" spans="1:9" ht="7.5" customHeight="1" x14ac:dyDescent="0.25">
      <c r="A7" s="64"/>
      <c r="B7" s="65"/>
      <c r="C7" s="37"/>
      <c r="D7" s="37"/>
      <c r="E7" s="37"/>
      <c r="F7" s="37"/>
      <c r="G7" s="37"/>
      <c r="H7" s="37"/>
      <c r="I7" s="68"/>
    </row>
    <row r="8" spans="1:9" x14ac:dyDescent="0.25">
      <c r="A8" s="79" t="s">
        <v>43</v>
      </c>
      <c r="B8" s="62" t="s">
        <v>41</v>
      </c>
      <c r="C8" s="34">
        <v>6.1025906239524979</v>
      </c>
      <c r="D8" s="34">
        <v>54.614941978323678</v>
      </c>
      <c r="E8" s="34">
        <v>31.837078006033618</v>
      </c>
      <c r="F8" s="34">
        <v>3.0047726220689883</v>
      </c>
      <c r="G8" s="34">
        <v>0.4</v>
      </c>
      <c r="H8" s="34">
        <v>4</v>
      </c>
      <c r="I8" s="69">
        <f>SUM(C8:H8)</f>
        <v>99.959383230378791</v>
      </c>
    </row>
    <row r="9" spans="1:9" x14ac:dyDescent="0.25">
      <c r="A9" s="79"/>
      <c r="B9" s="63" t="s">
        <v>42</v>
      </c>
      <c r="C9" s="34">
        <v>8.7871638999298565</v>
      </c>
      <c r="D9" s="34">
        <v>49.948496609773208</v>
      </c>
      <c r="E9" s="34">
        <v>25.522758943184478</v>
      </c>
      <c r="F9" s="34">
        <v>7.2892938975917696</v>
      </c>
      <c r="G9" s="34">
        <v>0.7</v>
      </c>
      <c r="H9" s="34">
        <v>7.8</v>
      </c>
      <c r="I9" s="69">
        <f>SUM(C9:H9)</f>
        <v>100.04771335047933</v>
      </c>
    </row>
    <row r="10" spans="1:9" ht="7.5" customHeight="1" x14ac:dyDescent="0.25">
      <c r="A10" s="64"/>
      <c r="B10" s="65"/>
      <c r="C10" s="37"/>
      <c r="D10" s="37"/>
      <c r="E10" s="37"/>
      <c r="F10" s="37"/>
      <c r="G10" s="37"/>
      <c r="H10" s="37"/>
      <c r="I10" s="68"/>
    </row>
    <row r="11" spans="1:9" x14ac:dyDescent="0.25">
      <c r="A11" s="79" t="s">
        <v>9</v>
      </c>
      <c r="B11" s="62" t="s">
        <v>41</v>
      </c>
      <c r="C11" s="34">
        <v>2.2000000000000002</v>
      </c>
      <c r="D11" s="34">
        <v>1.1000000000000001</v>
      </c>
      <c r="E11" s="34">
        <v>1.7</v>
      </c>
      <c r="F11" s="34">
        <v>77.609432759719553</v>
      </c>
      <c r="G11" s="34">
        <v>8.9494983155786212</v>
      </c>
      <c r="H11" s="34">
        <f>100-SUM(C11:G11)</f>
        <v>8.441068924701824</v>
      </c>
      <c r="I11" s="69">
        <f>SUM(C11:H11)</f>
        <v>100</v>
      </c>
    </row>
    <row r="12" spans="1:9" x14ac:dyDescent="0.25">
      <c r="A12" s="79"/>
      <c r="B12" s="63" t="s">
        <v>42</v>
      </c>
      <c r="C12" s="34">
        <v>3.7</v>
      </c>
      <c r="D12" s="34">
        <v>0.3</v>
      </c>
      <c r="E12" s="34">
        <v>0.5</v>
      </c>
      <c r="F12" s="34">
        <v>80.166197095730439</v>
      </c>
      <c r="G12" s="34">
        <v>8.8338869467950776</v>
      </c>
      <c r="H12" s="34">
        <f>100-SUM(C12:G12)</f>
        <v>6.4999159574744851</v>
      </c>
      <c r="I12" s="69">
        <f>SUM(C12:H12)</f>
        <v>100</v>
      </c>
    </row>
    <row r="13" spans="1:9" ht="7.5" customHeight="1" x14ac:dyDescent="0.25">
      <c r="A13" s="64"/>
      <c r="B13" s="65"/>
      <c r="C13" s="37"/>
      <c r="D13" s="37"/>
      <c r="E13" s="37"/>
      <c r="F13" s="37"/>
      <c r="G13" s="37"/>
      <c r="H13" s="37"/>
      <c r="I13" s="68"/>
    </row>
    <row r="14" spans="1:9" x14ac:dyDescent="0.25">
      <c r="A14" s="79" t="s">
        <v>85</v>
      </c>
      <c r="B14" s="62" t="s">
        <v>41</v>
      </c>
      <c r="C14" s="34">
        <v>15.21873913109226</v>
      </c>
      <c r="D14" s="34">
        <v>19.168594716387666</v>
      </c>
      <c r="E14" s="34">
        <v>49.433682650576905</v>
      </c>
      <c r="F14" s="34">
        <v>10.526395378729454</v>
      </c>
      <c r="G14" s="34">
        <v>0.13912201908391175</v>
      </c>
      <c r="H14" s="34">
        <v>5.5134661041298045</v>
      </c>
      <c r="I14" s="69">
        <f>SUM(C14:H14)</f>
        <v>100</v>
      </c>
    </row>
    <row r="15" spans="1:9" x14ac:dyDescent="0.25">
      <c r="A15" s="79"/>
      <c r="B15" s="63" t="s">
        <v>42</v>
      </c>
      <c r="C15" s="34">
        <v>80.46121003719847</v>
      </c>
      <c r="D15" s="34">
        <v>1.5170205422541514</v>
      </c>
      <c r="E15" s="34">
        <v>9.2858786383566194</v>
      </c>
      <c r="F15" s="34">
        <v>3.7808868833808433</v>
      </c>
      <c r="G15" s="34">
        <v>0.15531324700558616</v>
      </c>
      <c r="H15" s="34">
        <v>4.7996906518043261</v>
      </c>
      <c r="I15" s="69">
        <f>SUM(C15:H15)</f>
        <v>100</v>
      </c>
    </row>
    <row r="16" spans="1:9" ht="7.5" customHeight="1" x14ac:dyDescent="0.25">
      <c r="A16" s="64"/>
      <c r="B16" s="65"/>
      <c r="C16" s="37"/>
      <c r="D16" s="37"/>
      <c r="E16" s="37"/>
      <c r="F16" s="37"/>
      <c r="G16" s="37"/>
      <c r="H16" s="37"/>
      <c r="I16" s="68"/>
    </row>
    <row r="17" spans="1:9" x14ac:dyDescent="0.25">
      <c r="A17" s="79" t="s">
        <v>8</v>
      </c>
      <c r="B17" s="62" t="s">
        <v>41</v>
      </c>
      <c r="C17" s="34">
        <v>24.139289760133966</v>
      </c>
      <c r="D17" s="34">
        <v>16.6822637048712</v>
      </c>
      <c r="E17" s="34">
        <v>7.878146086785204</v>
      </c>
      <c r="F17" s="34">
        <v>25.446978279072059</v>
      </c>
      <c r="G17" s="34">
        <v>0.839777372802049</v>
      </c>
      <c r="H17" s="34">
        <v>25.013544796335523</v>
      </c>
      <c r="I17" s="69">
        <f>SUM(C17:H17)</f>
        <v>100</v>
      </c>
    </row>
    <row r="18" spans="1:9" x14ac:dyDescent="0.25">
      <c r="A18" s="80"/>
      <c r="B18" s="66" t="s">
        <v>42</v>
      </c>
      <c r="C18" s="67">
        <v>53.825786359513302</v>
      </c>
      <c r="D18" s="67">
        <v>5.3583267240664227</v>
      </c>
      <c r="E18" s="67">
        <v>5.8084388495641051</v>
      </c>
      <c r="F18" s="67">
        <v>13.870123203858785</v>
      </c>
      <c r="G18" s="67">
        <v>0.94996924980764574</v>
      </c>
      <c r="H18" s="67">
        <v>20.187355613189737</v>
      </c>
      <c r="I18" s="70">
        <f>SUM(C18:H18)</f>
        <v>100</v>
      </c>
    </row>
    <row r="20" spans="1:9" ht="25.5" customHeight="1" x14ac:dyDescent="0.25">
      <c r="A20" s="78" t="s">
        <v>48</v>
      </c>
    </row>
    <row r="21" spans="1:9" x14ac:dyDescent="0.25">
      <c r="A21" s="76" t="s">
        <v>96</v>
      </c>
      <c r="F21" s="12"/>
    </row>
    <row r="22" spans="1:9" ht="63.75" x14ac:dyDescent="0.25">
      <c r="A22" s="6" t="s">
        <v>50</v>
      </c>
    </row>
    <row r="23" spans="1:9" x14ac:dyDescent="0.25">
      <c r="A23" s="78" t="s">
        <v>121</v>
      </c>
    </row>
  </sheetData>
  <mergeCells count="5">
    <mergeCell ref="A5:A6"/>
    <mergeCell ref="A8:A9"/>
    <mergeCell ref="A11:A12"/>
    <mergeCell ref="A14:A15"/>
    <mergeCell ref="A17:A18"/>
  </mergeCells>
  <hyperlinks>
    <hyperlink ref="A2" location="Sommaire!A1" display="Sommair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/>
  </sheetViews>
  <sheetFormatPr baseColWidth="10" defaultRowHeight="15" x14ac:dyDescent="0.25"/>
  <cols>
    <col min="1" max="1" width="22" bestFit="1" customWidth="1"/>
    <col min="6" max="6" width="14.140625" bestFit="1" customWidth="1"/>
    <col min="7" max="7" width="13.28515625" bestFit="1" customWidth="1"/>
    <col min="8" max="8" width="9.140625" bestFit="1" customWidth="1"/>
  </cols>
  <sheetData>
    <row r="1" spans="1:10" ht="18.75" x14ac:dyDescent="0.3">
      <c r="A1" s="2" t="s">
        <v>109</v>
      </c>
    </row>
    <row r="2" spans="1:10" x14ac:dyDescent="0.25">
      <c r="A2" s="4" t="s">
        <v>46</v>
      </c>
    </row>
    <row r="4" spans="1:10" ht="19.5" customHeight="1" x14ac:dyDescent="0.25">
      <c r="A4" s="38" t="s">
        <v>33</v>
      </c>
      <c r="B4" s="39" t="s">
        <v>34</v>
      </c>
      <c r="C4" s="45" t="s">
        <v>35</v>
      </c>
      <c r="D4" s="38" t="s">
        <v>36</v>
      </c>
      <c r="E4" s="38" t="s">
        <v>37</v>
      </c>
      <c r="F4" s="38" t="s">
        <v>38</v>
      </c>
      <c r="G4" s="38" t="s">
        <v>39</v>
      </c>
      <c r="H4" s="39" t="s">
        <v>40</v>
      </c>
    </row>
    <row r="5" spans="1:10" x14ac:dyDescent="0.25">
      <c r="A5" s="81" t="s">
        <v>90</v>
      </c>
      <c r="B5" s="49" t="s">
        <v>41</v>
      </c>
      <c r="C5" s="46">
        <v>1.9</v>
      </c>
      <c r="D5" s="36">
        <v>28.6</v>
      </c>
      <c r="E5" s="36">
        <v>37.799999999999997</v>
      </c>
      <c r="F5" s="36">
        <v>27.9</v>
      </c>
      <c r="G5" s="36">
        <v>3.2</v>
      </c>
      <c r="H5" s="40">
        <v>0.6</v>
      </c>
    </row>
    <row r="6" spans="1:10" x14ac:dyDescent="0.25">
      <c r="A6" s="82"/>
      <c r="B6" s="50" t="s">
        <v>42</v>
      </c>
      <c r="C6" s="46">
        <v>2.2999999999999998</v>
      </c>
      <c r="D6" s="36">
        <v>23.9</v>
      </c>
      <c r="E6" s="36">
        <v>42.5</v>
      </c>
      <c r="F6" s="36">
        <v>29.9</v>
      </c>
      <c r="G6" s="36">
        <v>1.2</v>
      </c>
      <c r="H6" s="40">
        <v>0.2</v>
      </c>
    </row>
    <row r="7" spans="1:10" s="35" customFormat="1" ht="7.5" customHeight="1" x14ac:dyDescent="0.25">
      <c r="A7" s="41"/>
      <c r="B7" s="51"/>
      <c r="C7" s="47"/>
      <c r="D7" s="37"/>
      <c r="E7" s="37"/>
      <c r="F7" s="37"/>
      <c r="G7" s="37"/>
      <c r="H7" s="42"/>
    </row>
    <row r="8" spans="1:10" x14ac:dyDescent="0.25">
      <c r="A8" s="81" t="s">
        <v>43</v>
      </c>
      <c r="B8" s="49" t="s">
        <v>41</v>
      </c>
      <c r="C8" s="46">
        <v>4.2</v>
      </c>
      <c r="D8" s="36">
        <v>18.100000000000001</v>
      </c>
      <c r="E8" s="36">
        <v>25.3</v>
      </c>
      <c r="F8" s="36">
        <v>36.299999999999997</v>
      </c>
      <c r="G8" s="36">
        <v>15.2</v>
      </c>
      <c r="H8" s="40">
        <v>0.8</v>
      </c>
    </row>
    <row r="9" spans="1:10" x14ac:dyDescent="0.25">
      <c r="A9" s="82"/>
      <c r="B9" s="50" t="s">
        <v>42</v>
      </c>
      <c r="C9" s="46">
        <v>10.4</v>
      </c>
      <c r="D9" s="36">
        <v>19.899999999999999</v>
      </c>
      <c r="E9" s="36">
        <v>25.1</v>
      </c>
      <c r="F9" s="36">
        <v>32.6</v>
      </c>
      <c r="G9" s="36">
        <v>11.1</v>
      </c>
      <c r="H9" s="40">
        <v>0.9</v>
      </c>
    </row>
    <row r="10" spans="1:10" s="35" customFormat="1" ht="7.5" customHeight="1" x14ac:dyDescent="0.25">
      <c r="A10" s="41"/>
      <c r="B10" s="51"/>
      <c r="C10" s="47"/>
      <c r="D10" s="37"/>
      <c r="E10" s="37"/>
      <c r="F10" s="37"/>
      <c r="G10" s="37"/>
      <c r="H10" s="42"/>
    </row>
    <row r="11" spans="1:10" x14ac:dyDescent="0.25">
      <c r="A11" s="81" t="s">
        <v>9</v>
      </c>
      <c r="B11" s="49" t="s">
        <v>41</v>
      </c>
      <c r="C11" s="46">
        <v>6.8</v>
      </c>
      <c r="D11" s="36">
        <v>35.299999999999997</v>
      </c>
      <c r="E11" s="36">
        <v>40.4</v>
      </c>
      <c r="F11" s="36">
        <v>13.7</v>
      </c>
      <c r="G11" s="36">
        <v>3</v>
      </c>
      <c r="H11" s="40">
        <v>0.8</v>
      </c>
    </row>
    <row r="12" spans="1:10" x14ac:dyDescent="0.25">
      <c r="A12" s="82"/>
      <c r="B12" s="50" t="s">
        <v>42</v>
      </c>
      <c r="C12" s="46">
        <v>19</v>
      </c>
      <c r="D12" s="36">
        <v>29.7</v>
      </c>
      <c r="E12" s="36">
        <v>41.7</v>
      </c>
      <c r="F12" s="36">
        <v>6.7</v>
      </c>
      <c r="G12" s="36">
        <v>1.3</v>
      </c>
      <c r="H12" s="40">
        <v>1.6</v>
      </c>
      <c r="J12" s="12"/>
    </row>
    <row r="13" spans="1:10" s="35" customFormat="1" ht="7.5" customHeight="1" x14ac:dyDescent="0.25">
      <c r="A13" s="41"/>
      <c r="B13" s="51"/>
      <c r="C13" s="47"/>
      <c r="D13" s="37"/>
      <c r="E13" s="37"/>
      <c r="F13" s="37"/>
      <c r="G13" s="37"/>
      <c r="H13" s="42"/>
    </row>
    <row r="14" spans="1:10" x14ac:dyDescent="0.25">
      <c r="A14" s="81" t="s">
        <v>85</v>
      </c>
      <c r="B14" s="49" t="s">
        <v>41</v>
      </c>
      <c r="C14" s="46">
        <v>0.4</v>
      </c>
      <c r="D14" s="36">
        <v>1.3</v>
      </c>
      <c r="E14" s="36">
        <v>74.599999999999994</v>
      </c>
      <c r="F14" s="36">
        <v>18.899999999999999</v>
      </c>
      <c r="G14" s="36">
        <v>4.4000000000000004</v>
      </c>
      <c r="H14" s="40">
        <v>0.5</v>
      </c>
    </row>
    <row r="15" spans="1:10" x14ac:dyDescent="0.25">
      <c r="A15" s="82"/>
      <c r="B15" s="50" t="s">
        <v>42</v>
      </c>
      <c r="C15" s="46">
        <v>0.4</v>
      </c>
      <c r="D15" s="36">
        <v>0.3</v>
      </c>
      <c r="E15" s="36">
        <v>94.2</v>
      </c>
      <c r="F15" s="36">
        <v>4.4000000000000004</v>
      </c>
      <c r="G15" s="36">
        <v>0.2</v>
      </c>
      <c r="H15" s="40">
        <v>0.4</v>
      </c>
    </row>
    <row r="16" spans="1:10" s="35" customFormat="1" ht="7.5" customHeight="1" x14ac:dyDescent="0.25">
      <c r="A16" s="41"/>
      <c r="B16" s="51"/>
      <c r="C16" s="47"/>
      <c r="D16" s="37"/>
      <c r="E16" s="37"/>
      <c r="F16" s="37"/>
      <c r="G16" s="37"/>
      <c r="H16" s="42"/>
    </row>
    <row r="17" spans="1:8" x14ac:dyDescent="0.25">
      <c r="A17" s="81" t="s">
        <v>8</v>
      </c>
      <c r="B17" s="49" t="s">
        <v>41</v>
      </c>
      <c r="C17" s="46">
        <v>6.1</v>
      </c>
      <c r="D17" s="36">
        <v>40.299999999999997</v>
      </c>
      <c r="E17" s="36">
        <v>22.5</v>
      </c>
      <c r="F17" s="36">
        <v>22.2</v>
      </c>
      <c r="G17" s="36">
        <v>7.2</v>
      </c>
      <c r="H17" s="40">
        <v>1.7</v>
      </c>
    </row>
    <row r="18" spans="1:8" x14ac:dyDescent="0.25">
      <c r="A18" s="83"/>
      <c r="B18" s="52" t="s">
        <v>42</v>
      </c>
      <c r="C18" s="48">
        <v>5.3</v>
      </c>
      <c r="D18" s="43">
        <v>43.7</v>
      </c>
      <c r="E18" s="43">
        <v>36.6</v>
      </c>
      <c r="F18" s="43">
        <v>10.4</v>
      </c>
      <c r="G18" s="43">
        <v>1.5</v>
      </c>
      <c r="H18" s="44">
        <v>2.4</v>
      </c>
    </row>
    <row r="19" spans="1:8" ht="25.5" x14ac:dyDescent="0.25">
      <c r="A19" s="6" t="s">
        <v>48</v>
      </c>
    </row>
    <row r="20" spans="1:8" x14ac:dyDescent="0.25">
      <c r="A20" s="76" t="s">
        <v>96</v>
      </c>
    </row>
    <row r="21" spans="1:8" ht="76.5" x14ac:dyDescent="0.25">
      <c r="A21" s="6" t="s">
        <v>51</v>
      </c>
    </row>
    <row r="22" spans="1:8" x14ac:dyDescent="0.25">
      <c r="A22" s="76" t="s">
        <v>123</v>
      </c>
    </row>
  </sheetData>
  <mergeCells count="5">
    <mergeCell ref="A5:A6"/>
    <mergeCell ref="A8:A9"/>
    <mergeCell ref="A11:A12"/>
    <mergeCell ref="A14:A15"/>
    <mergeCell ref="A17:A18"/>
  </mergeCells>
  <hyperlinks>
    <hyperlink ref="A2" location="Sommaire!A1" display="Sommair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Sommaire</vt:lpstr>
      <vt:lpstr>Graphique 1</vt:lpstr>
      <vt:lpstr>Carte 1</vt:lpstr>
      <vt:lpstr>Graphique 2</vt:lpstr>
      <vt:lpstr>Graphique 3</vt:lpstr>
      <vt:lpstr>Carte 2</vt:lpstr>
      <vt:lpstr>Tableau 1</vt:lpstr>
      <vt:lpstr>Tableau 2</vt:lpstr>
      <vt:lpstr>Graphique 4</vt:lpstr>
      <vt:lpstr>Graphique 5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2022-06-10T12:06:52Z</dcterms:created>
  <dcterms:modified xsi:type="dcterms:W3CDTF">2022-08-30T09:11:26Z</dcterms:modified>
</cp:coreProperties>
</file>