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baudry\Documents\Publications\A2-Note Flash\Octobre 2022\"/>
    </mc:Choice>
  </mc:AlternateContent>
  <bookViews>
    <workbookView xWindow="0" yWindow="0" windowWidth="20490" windowHeight="7170"/>
  </bookViews>
  <sheets>
    <sheet name="Sommaire" sheetId="4" r:id="rId1"/>
    <sheet name="Tab. 1" sheetId="1" r:id="rId2"/>
    <sheet name="Tab. 2" sheetId="2" r:id="rId3"/>
    <sheet name="Tab. Annexe 1" sheetId="5"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5" l="1"/>
  <c r="G10" i="5"/>
  <c r="I9" i="5"/>
  <c r="G9" i="5"/>
  <c r="I8" i="5"/>
  <c r="G8" i="5"/>
  <c r="I7" i="5"/>
  <c r="G7" i="5"/>
  <c r="H7" i="2" l="1"/>
  <c r="H31" i="2" s="1"/>
  <c r="F7" i="2"/>
  <c r="F31" i="2" s="1"/>
  <c r="E7" i="2"/>
  <c r="E31" i="2" s="1"/>
  <c r="I31" i="2" l="1"/>
  <c r="G31" i="2"/>
  <c r="I30" i="2"/>
  <c r="G30" i="2"/>
  <c r="I29" i="2"/>
  <c r="G29" i="2"/>
  <c r="I28" i="2"/>
  <c r="G28" i="2"/>
  <c r="I27" i="2"/>
  <c r="G27" i="2"/>
  <c r="I26" i="2"/>
  <c r="G26" i="2"/>
  <c r="I25" i="2"/>
  <c r="G25" i="2"/>
  <c r="I24" i="2"/>
  <c r="G24" i="2"/>
  <c r="I23" i="2"/>
  <c r="G23" i="2"/>
  <c r="I22" i="2"/>
  <c r="G22" i="2"/>
  <c r="I21" i="2"/>
  <c r="G21" i="2"/>
  <c r="I20" i="2"/>
  <c r="G20" i="2"/>
  <c r="I19" i="2"/>
  <c r="G19" i="2"/>
  <c r="I18" i="2"/>
  <c r="G18" i="2"/>
  <c r="I17" i="2"/>
  <c r="G17" i="2"/>
  <c r="I16" i="2"/>
  <c r="G16" i="2"/>
  <c r="I13" i="2"/>
  <c r="G13" i="2"/>
  <c r="I12" i="2"/>
  <c r="G12" i="2"/>
  <c r="I11" i="2"/>
  <c r="G11" i="2"/>
  <c r="I10" i="2"/>
  <c r="G10" i="2"/>
  <c r="I9" i="2"/>
  <c r="G9" i="2"/>
  <c r="I8" i="2"/>
  <c r="G8" i="2"/>
  <c r="I7" i="2"/>
  <c r="G7" i="2"/>
  <c r="I17" i="1"/>
  <c r="G17" i="1"/>
  <c r="I16" i="1"/>
  <c r="G16" i="1"/>
  <c r="I15" i="1"/>
  <c r="G15" i="1"/>
  <c r="I14" i="1"/>
  <c r="G14" i="1"/>
  <c r="I13" i="1"/>
  <c r="G13" i="1"/>
  <c r="I12" i="1"/>
  <c r="G12" i="1"/>
  <c r="I11" i="1"/>
  <c r="G11" i="1"/>
  <c r="I10" i="1"/>
  <c r="G10" i="1"/>
  <c r="I9" i="1"/>
  <c r="G9" i="1"/>
  <c r="I8" i="1"/>
  <c r="G8" i="1"/>
  <c r="I7" i="1"/>
  <c r="G7" i="1"/>
</calcChain>
</file>

<file path=xl/sharedStrings.xml><?xml version="1.0" encoding="utf-8"?>
<sst xmlns="http://schemas.openxmlformats.org/spreadsheetml/2006/main" count="96" uniqueCount="50">
  <si>
    <t>Tableau 1 : Effectifs prévus dans l’enseignement supérieur par filière</t>
  </si>
  <si>
    <t>(effectifs en milliers)</t>
  </si>
  <si>
    <t>Constat</t>
  </si>
  <si>
    <t>Prévision</t>
  </si>
  <si>
    <t>Evolution annuelle</t>
  </si>
  <si>
    <t>2021-2022</t>
  </si>
  <si>
    <t>en %</t>
  </si>
  <si>
    <t>2022-2023</t>
  </si>
  <si>
    <t>CPGE</t>
  </si>
  <si>
    <r>
      <t xml:space="preserve">STS scolaires et assimilés </t>
    </r>
    <r>
      <rPr>
        <sz val="8"/>
        <color theme="1"/>
        <rFont val="Calibri"/>
        <family val="2"/>
        <scheme val="minor"/>
      </rPr>
      <t>(hors apprentis)</t>
    </r>
  </si>
  <si>
    <t>STS apprentis</t>
  </si>
  <si>
    <r>
      <t>Formations d'ingénieurs (</t>
    </r>
    <r>
      <rPr>
        <sz val="8"/>
        <color theme="1"/>
        <rFont val="Calibri"/>
        <family val="2"/>
        <scheme val="minor"/>
      </rPr>
      <t>hors université)</t>
    </r>
  </si>
  <si>
    <t>Ecoles de commerce, gestion et vente</t>
  </si>
  <si>
    <t>Grands établissements</t>
  </si>
  <si>
    <t>Étab. d'enseign. univ. privés</t>
  </si>
  <si>
    <t>Autres formations (1)</t>
  </si>
  <si>
    <t>Total</t>
  </si>
  <si>
    <t>(1) formations paramédicales et sociales, écoles d'arts et formations culturelles, CPES, classes passerelles, …</t>
  </si>
  <si>
    <r>
      <t xml:space="preserve">Note : </t>
    </r>
    <r>
      <rPr>
        <i/>
        <sz val="9"/>
        <color theme="1"/>
        <rFont val="Calibri"/>
        <family val="2"/>
      </rPr>
      <t>effectifs et évolutions hors inscriptions simultanées en licence et en CPGE.</t>
    </r>
  </si>
  <si>
    <t>Tableau 2 : Effectifs universitaires prévus par cursus</t>
  </si>
  <si>
    <t>Cursus Licence</t>
  </si>
  <si>
    <t>Droit</t>
  </si>
  <si>
    <t>Sc. économiques, AES</t>
  </si>
  <si>
    <t>Lettres, sc. humaines</t>
  </si>
  <si>
    <t>Sciences</t>
  </si>
  <si>
    <t>STAPS</t>
  </si>
  <si>
    <t>Santé (hors PACES-PASS)</t>
  </si>
  <si>
    <t>Santé PACES-PASS</t>
  </si>
  <si>
    <r>
      <t xml:space="preserve">Cursus Master </t>
    </r>
    <r>
      <rPr>
        <sz val="9"/>
        <color theme="1"/>
        <rFont val="Calibri"/>
        <family val="2"/>
        <scheme val="minor"/>
      </rPr>
      <t>(1)</t>
    </r>
  </si>
  <si>
    <t>Santé</t>
  </si>
  <si>
    <t>Ingénieurs universitaires</t>
  </si>
  <si>
    <t>Cursus Doctorat</t>
  </si>
  <si>
    <t>(1) y compris formations au diplôme d’ingénieur, de magistère, de master ingénieur</t>
  </si>
  <si>
    <t>SOMMAIRE</t>
  </si>
  <si>
    <t>Effectifs prévus dans l’enseignement supérieur par filière</t>
  </si>
  <si>
    <t>Effectifs universitaires prévus par cursus</t>
  </si>
  <si>
    <t xml:space="preserve">Tableau 1 - </t>
  </si>
  <si>
    <t xml:space="preserve">Tableau 2 - </t>
  </si>
  <si>
    <t>2023-2024</t>
  </si>
  <si>
    <t>Université y compris IUT</t>
  </si>
  <si>
    <t>dont IUT</t>
  </si>
  <si>
    <r>
      <t xml:space="preserve">Source : </t>
    </r>
    <r>
      <rPr>
        <i/>
        <sz val="9"/>
        <color theme="1"/>
        <rFont val="Calibri"/>
        <family val="2"/>
      </rPr>
      <t>MESR-SIES, systèmes d’information SISE et SCOLARITE, enquêtes menées par le SIES auprès des établissements d’enseignement supérieur et d’enquêtes sous la responsabilité des ministères en charge de l’agriculture, de la santé, des affaires sociales et de la culture.</t>
    </r>
  </si>
  <si>
    <t>IUT</t>
  </si>
  <si>
    <t>Tableau annexe 1 : Effectifs prévus dans les CPGE</t>
  </si>
  <si>
    <t>Economie</t>
  </si>
  <si>
    <t>Lettres</t>
  </si>
  <si>
    <t xml:space="preserve">Annexe 1 - </t>
  </si>
  <si>
    <t>Effectifs prévus dans les filières courtes</t>
  </si>
  <si>
    <t>2019-2020</t>
  </si>
  <si>
    <t>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</si>
</sst>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0.0"/>
  </numFmts>
  <fonts count="15" x14ac:knownFonts="1">
    <font>
      <sz val="11"/>
      <color theme="1"/>
      <name val="Calibri"/>
      <family val="2"/>
      <scheme val="minor"/>
    </font>
    <font>
      <b/>
      <sz val="11"/>
      <color theme="1"/>
      <name val="Calibri"/>
      <family val="2"/>
      <scheme val="minor"/>
    </font>
    <font>
      <sz val="9"/>
      <color theme="0"/>
      <name val="Calibri"/>
      <family val="2"/>
      <scheme val="minor"/>
    </font>
    <font>
      <sz val="8"/>
      <color theme="0"/>
      <name val="Calibri"/>
      <family val="2"/>
      <scheme val="minor"/>
    </font>
    <font>
      <sz val="9"/>
      <color theme="1"/>
      <name val="Calibri"/>
      <family val="2"/>
      <scheme val="minor"/>
    </font>
    <font>
      <sz val="8"/>
      <color theme="1"/>
      <name val="Calibri"/>
      <family val="2"/>
      <scheme val="minor"/>
    </font>
    <font>
      <sz val="11"/>
      <name val="Calibri"/>
      <family val="2"/>
      <scheme val="minor"/>
    </font>
    <font>
      <sz val="9"/>
      <name val="Calibri"/>
      <family val="2"/>
      <scheme val="minor"/>
    </font>
    <font>
      <b/>
      <sz val="9"/>
      <color theme="1"/>
      <name val="Calibri"/>
      <family val="2"/>
      <scheme val="minor"/>
    </font>
    <font>
      <i/>
      <sz val="9"/>
      <color theme="1"/>
      <name val="Calibri"/>
      <family val="2"/>
      <scheme val="minor"/>
    </font>
    <font>
      <b/>
      <i/>
      <sz val="9"/>
      <color theme="1"/>
      <name val="Calibri"/>
      <family val="2"/>
    </font>
    <font>
      <i/>
      <sz val="9"/>
      <color theme="1"/>
      <name val="Calibri"/>
      <family val="2"/>
    </font>
    <font>
      <u/>
      <sz val="11"/>
      <color theme="10"/>
      <name val="Calibri"/>
      <family val="2"/>
      <scheme val="minor"/>
    </font>
    <font>
      <b/>
      <sz val="10"/>
      <color theme="1"/>
      <name val="Calibri"/>
      <family val="2"/>
      <scheme val="minor"/>
    </font>
    <font>
      <sz val="10"/>
      <color theme="1"/>
      <name val="Calibri"/>
      <family val="2"/>
      <scheme val="minor"/>
    </font>
  </fonts>
  <fills count="4">
    <fill>
      <patternFill patternType="none"/>
    </fill>
    <fill>
      <patternFill patternType="gray125"/>
    </fill>
    <fill>
      <patternFill patternType="solid">
        <fgColor rgb="FF1F497D"/>
        <bgColor indexed="64"/>
      </patternFill>
    </fill>
    <fill>
      <patternFill patternType="solid">
        <fgColor theme="0"/>
        <bgColor indexed="64"/>
      </patternFill>
    </fill>
  </fills>
  <borders count="22">
    <border>
      <left/>
      <right/>
      <top/>
      <bottom/>
      <diagonal/>
    </border>
    <border>
      <left/>
      <right/>
      <top/>
      <bottom style="thin">
        <color indexed="64"/>
      </bottom>
      <diagonal/>
    </border>
    <border>
      <left/>
      <right style="thin">
        <color indexed="64"/>
      </right>
      <top/>
      <bottom/>
      <diagonal/>
    </border>
    <border>
      <left style="thin">
        <color indexed="64"/>
      </left>
      <right style="thin">
        <color theme="0"/>
      </right>
      <top style="thin">
        <color indexed="64"/>
      </top>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style="thin">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style="thin">
        <color indexed="64"/>
      </right>
      <top/>
      <bottom style="thin">
        <color theme="0" tint="-0.34998626667073579"/>
      </bottom>
      <diagonal/>
    </border>
    <border>
      <left/>
      <right style="thin">
        <color indexed="64"/>
      </right>
      <top/>
      <bottom style="thin">
        <color theme="0" tint="-0.34998626667073579"/>
      </bottom>
      <diagonal/>
    </border>
    <border>
      <left style="thin">
        <color indexed="64"/>
      </left>
      <right style="thin">
        <color indexed="64"/>
      </right>
      <top style="thin">
        <color theme="0" tint="-0.34998626667073579"/>
      </top>
      <bottom style="thick">
        <color rgb="FF1F497D"/>
      </bottom>
      <diagonal/>
    </border>
    <border>
      <left/>
      <right style="thin">
        <color indexed="64"/>
      </right>
      <top style="thin">
        <color theme="0" tint="-0.34998626667073579"/>
      </top>
      <bottom style="thick">
        <color rgb="FF1F497D"/>
      </bottom>
      <diagonal/>
    </border>
    <border>
      <left style="thin">
        <color indexed="64"/>
      </left>
      <right style="thin">
        <color indexed="64"/>
      </right>
      <top/>
      <bottom style="thin">
        <color indexed="64"/>
      </bottom>
      <diagonal/>
    </border>
    <border>
      <left/>
      <right style="thin">
        <color indexed="64"/>
      </right>
      <top/>
      <bottom style="thick">
        <color rgb="FF1F497D"/>
      </bottom>
      <diagonal/>
    </border>
    <border>
      <left style="thin">
        <color indexed="64"/>
      </left>
      <right style="thin">
        <color indexed="64"/>
      </right>
      <top/>
      <bottom style="thick">
        <color rgb="FF1F497D"/>
      </bottom>
      <diagonal/>
    </border>
    <border>
      <left style="thin">
        <color theme="0"/>
      </left>
      <right/>
      <top style="thin">
        <color indexed="64"/>
      </top>
      <bottom style="thin">
        <color theme="0"/>
      </bottom>
      <diagonal/>
    </border>
    <border>
      <left/>
      <right/>
      <top style="thin">
        <color indexed="64"/>
      </top>
      <bottom style="thin">
        <color theme="0"/>
      </bottom>
      <diagonal/>
    </border>
  </borders>
  <cellStyleXfs count="2">
    <xf numFmtId="0" fontId="0" fillId="0" borderId="0"/>
    <xf numFmtId="0" fontId="12" fillId="0" borderId="0" applyNumberFormat="0" applyFill="0" applyBorder="0" applyAlignment="0" applyProtection="0"/>
  </cellStyleXfs>
  <cellXfs count="72">
    <xf numFmtId="0" fontId="0" fillId="0" borderId="0" xfId="0"/>
    <xf numFmtId="0" fontId="1" fillId="0" borderId="0" xfId="0" applyFont="1"/>
    <xf numFmtId="0" fontId="0" fillId="0" borderId="1" xfId="0" applyBorder="1"/>
    <xf numFmtId="0" fontId="0" fillId="0" borderId="2" xfId="0" applyBorder="1"/>
    <xf numFmtId="49" fontId="2" fillId="2" borderId="5"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0" fontId="4" fillId="3" borderId="11" xfId="0" applyFont="1" applyFill="1" applyBorder="1" applyAlignment="1">
      <alignment vertical="center"/>
    </xf>
    <xf numFmtId="164" fontId="4" fillId="3" borderId="12" xfId="0" applyNumberFormat="1" applyFont="1" applyFill="1" applyBorder="1" applyAlignment="1">
      <alignment horizontal="right" indent="1"/>
    </xf>
    <xf numFmtId="165" fontId="4" fillId="3" borderId="12" xfId="0" applyNumberFormat="1" applyFont="1" applyFill="1" applyBorder="1" applyAlignment="1">
      <alignment horizontal="right" indent="2"/>
    </xf>
    <xf numFmtId="0" fontId="4" fillId="3" borderId="13" xfId="0" applyFont="1" applyFill="1" applyBorder="1" applyAlignment="1">
      <alignment vertical="center"/>
    </xf>
    <xf numFmtId="164" fontId="4" fillId="3" borderId="14" xfId="0" applyNumberFormat="1" applyFont="1" applyFill="1" applyBorder="1" applyAlignment="1">
      <alignment horizontal="right" indent="1"/>
    </xf>
    <xf numFmtId="165" fontId="4" fillId="3" borderId="14" xfId="0" applyNumberFormat="1" applyFont="1" applyFill="1" applyBorder="1" applyAlignment="1">
      <alignment horizontal="right" indent="2"/>
    </xf>
    <xf numFmtId="0" fontId="6" fillId="0" borderId="2" xfId="0" applyFont="1" applyBorder="1"/>
    <xf numFmtId="0" fontId="7" fillId="3" borderId="15" xfId="0" applyFont="1" applyFill="1" applyBorder="1" applyAlignment="1">
      <alignment vertical="center"/>
    </xf>
    <xf numFmtId="164" fontId="7" fillId="3" borderId="16" xfId="0" applyNumberFormat="1" applyFont="1" applyFill="1" applyBorder="1" applyAlignment="1">
      <alignment horizontal="right" indent="1"/>
    </xf>
    <xf numFmtId="165" fontId="7" fillId="3" borderId="16" xfId="0" applyNumberFormat="1" applyFont="1" applyFill="1" applyBorder="1" applyAlignment="1">
      <alignment horizontal="right" indent="2"/>
    </xf>
    <xf numFmtId="0" fontId="6" fillId="0" borderId="0" xfId="0" applyFont="1"/>
    <xf numFmtId="0" fontId="8" fillId="3" borderId="10" xfId="0" applyFont="1" applyFill="1" applyBorder="1" applyAlignment="1">
      <alignment vertical="center"/>
    </xf>
    <xf numFmtId="164" fontId="8" fillId="3" borderId="10" xfId="0" applyNumberFormat="1" applyFont="1" applyFill="1" applyBorder="1" applyAlignment="1">
      <alignment horizontal="right" indent="1"/>
    </xf>
    <xf numFmtId="165" fontId="8" fillId="3" borderId="10" xfId="0" applyNumberFormat="1" applyFont="1" applyFill="1" applyBorder="1" applyAlignment="1">
      <alignment horizontal="right" indent="2"/>
    </xf>
    <xf numFmtId="0" fontId="8" fillId="3" borderId="12" xfId="0" applyFont="1" applyFill="1" applyBorder="1" applyAlignment="1">
      <alignment vertical="center"/>
    </xf>
    <xf numFmtId="164" fontId="8" fillId="3" borderId="11" xfId="0" applyNumberFormat="1" applyFont="1" applyFill="1" applyBorder="1" applyAlignment="1">
      <alignment horizontal="right" indent="1"/>
    </xf>
    <xf numFmtId="165" fontId="8" fillId="3" borderId="11" xfId="0" applyNumberFormat="1" applyFont="1" applyFill="1" applyBorder="1" applyAlignment="1">
      <alignment horizontal="right" indent="2"/>
    </xf>
    <xf numFmtId="0" fontId="4" fillId="3" borderId="14" xfId="0" applyFont="1" applyFill="1" applyBorder="1" applyAlignment="1">
      <alignment vertical="center"/>
    </xf>
    <xf numFmtId="164" fontId="4" fillId="3" borderId="13" xfId="0" applyNumberFormat="1" applyFont="1" applyFill="1" applyBorder="1" applyAlignment="1">
      <alignment horizontal="right" indent="1"/>
    </xf>
    <xf numFmtId="165" fontId="4" fillId="3" borderId="13" xfId="0" applyNumberFormat="1" applyFont="1" applyFill="1" applyBorder="1" applyAlignment="1">
      <alignment horizontal="right" indent="2"/>
    </xf>
    <xf numFmtId="0" fontId="4" fillId="3" borderId="10" xfId="0" applyFont="1" applyFill="1" applyBorder="1" applyAlignment="1">
      <alignment vertical="center"/>
    </xf>
    <xf numFmtId="164" fontId="4" fillId="3" borderId="17" xfId="0" applyNumberFormat="1" applyFont="1" applyFill="1" applyBorder="1" applyAlignment="1">
      <alignment horizontal="right" indent="1"/>
    </xf>
    <xf numFmtId="165" fontId="4" fillId="3" borderId="17" xfId="0" applyNumberFormat="1" applyFont="1" applyFill="1" applyBorder="1" applyAlignment="1">
      <alignment horizontal="right" indent="2"/>
    </xf>
    <xf numFmtId="0" fontId="8" fillId="3" borderId="14" xfId="0" applyFont="1" applyFill="1" applyBorder="1" applyAlignment="1">
      <alignment vertical="center"/>
    </xf>
    <xf numFmtId="164" fontId="8" fillId="3" borderId="13" xfId="0" applyNumberFormat="1" applyFont="1" applyFill="1" applyBorder="1" applyAlignment="1">
      <alignment horizontal="right" indent="1"/>
    </xf>
    <xf numFmtId="165" fontId="8" fillId="3" borderId="13" xfId="0" applyNumberFormat="1" applyFont="1" applyFill="1" applyBorder="1" applyAlignment="1">
      <alignment horizontal="right" indent="2"/>
    </xf>
    <xf numFmtId="0" fontId="4" fillId="3" borderId="18" xfId="0" applyFont="1" applyFill="1" applyBorder="1" applyAlignment="1">
      <alignment vertical="center"/>
    </xf>
    <xf numFmtId="164" fontId="4" fillId="3" borderId="19" xfId="0" applyNumberFormat="1" applyFont="1" applyFill="1" applyBorder="1" applyAlignment="1">
      <alignment horizontal="right" indent="1"/>
    </xf>
    <xf numFmtId="165" fontId="4" fillId="3" borderId="19" xfId="0" applyNumberFormat="1" applyFont="1" applyFill="1" applyBorder="1" applyAlignment="1">
      <alignment horizontal="right" indent="2"/>
    </xf>
    <xf numFmtId="164" fontId="8" fillId="3" borderId="17" xfId="0" applyNumberFormat="1" applyFont="1" applyFill="1" applyBorder="1" applyAlignment="1">
      <alignment horizontal="right" indent="1"/>
    </xf>
    <xf numFmtId="165" fontId="8" fillId="3" borderId="17" xfId="0" applyNumberFormat="1" applyFont="1" applyFill="1" applyBorder="1" applyAlignment="1">
      <alignment horizontal="right" indent="2"/>
    </xf>
    <xf numFmtId="0" fontId="12" fillId="0" borderId="0" xfId="1"/>
    <xf numFmtId="0" fontId="0" fillId="0" borderId="0" xfId="0" applyAlignment="1">
      <alignment horizontal="right"/>
    </xf>
    <xf numFmtId="3" fontId="0" fillId="0" borderId="0" xfId="0" applyNumberFormat="1"/>
    <xf numFmtId="164" fontId="0" fillId="0" borderId="0" xfId="0" applyNumberFormat="1"/>
    <xf numFmtId="164" fontId="9" fillId="3" borderId="14" xfId="0" applyNumberFormat="1" applyFont="1" applyFill="1" applyBorder="1" applyAlignment="1">
      <alignment horizontal="right" indent="1"/>
    </xf>
    <xf numFmtId="165" fontId="9" fillId="3" borderId="14" xfId="0" applyNumberFormat="1" applyFont="1" applyFill="1" applyBorder="1" applyAlignment="1">
      <alignment horizontal="right" indent="2"/>
    </xf>
    <xf numFmtId="0" fontId="9" fillId="3" borderId="13" xfId="0" applyFont="1" applyFill="1" applyBorder="1" applyAlignment="1">
      <alignment horizontal="left" vertical="center" indent="1"/>
    </xf>
    <xf numFmtId="0" fontId="13" fillId="3" borderId="13" xfId="0" applyFont="1" applyFill="1" applyBorder="1"/>
    <xf numFmtId="164" fontId="13" fillId="3" borderId="14" xfId="0" applyNumberFormat="1" applyFont="1" applyFill="1" applyBorder="1"/>
    <xf numFmtId="164" fontId="13" fillId="3" borderId="14" xfId="0" applyNumberFormat="1" applyFont="1" applyFill="1" applyBorder="1" applyAlignment="1">
      <alignment horizontal="right" indent="1"/>
    </xf>
    <xf numFmtId="165" fontId="13" fillId="3" borderId="14" xfId="0" applyNumberFormat="1" applyFont="1" applyFill="1" applyBorder="1" applyAlignment="1">
      <alignment horizontal="right" indent="1"/>
    </xf>
    <xf numFmtId="0" fontId="14" fillId="3" borderId="13" xfId="0" applyFont="1" applyFill="1" applyBorder="1" applyAlignment="1">
      <alignment horizontal="left" indent="2"/>
    </xf>
    <xf numFmtId="164" fontId="14" fillId="3" borderId="14" xfId="0" applyNumberFormat="1" applyFont="1" applyFill="1" applyBorder="1"/>
    <xf numFmtId="164" fontId="14" fillId="3" borderId="14" xfId="0" applyNumberFormat="1" applyFont="1" applyFill="1" applyBorder="1" applyAlignment="1">
      <alignment horizontal="right" indent="1"/>
    </xf>
    <xf numFmtId="165" fontId="14" fillId="3" borderId="14" xfId="0" applyNumberFormat="1" applyFont="1" applyFill="1" applyBorder="1" applyAlignment="1">
      <alignment horizontal="right" indent="1"/>
    </xf>
    <xf numFmtId="0" fontId="14" fillId="3" borderId="17" xfId="0" applyFont="1" applyFill="1" applyBorder="1" applyAlignment="1">
      <alignment horizontal="left" indent="2"/>
    </xf>
    <xf numFmtId="164" fontId="14" fillId="3" borderId="10" xfId="0" applyNumberFormat="1" applyFont="1" applyFill="1" applyBorder="1"/>
    <xf numFmtId="164" fontId="14" fillId="3" borderId="10" xfId="0" applyNumberFormat="1" applyFont="1" applyFill="1" applyBorder="1" applyAlignment="1">
      <alignment horizontal="right" indent="1"/>
    </xf>
    <xf numFmtId="165" fontId="14" fillId="3" borderId="10" xfId="0" applyNumberFormat="1" applyFont="1" applyFill="1" applyBorder="1" applyAlignment="1">
      <alignment horizontal="right" indent="1"/>
    </xf>
    <xf numFmtId="164" fontId="8" fillId="3" borderId="12" xfId="0" applyNumberFormat="1" applyFont="1" applyFill="1" applyBorder="1" applyAlignment="1">
      <alignment horizontal="right" indent="1"/>
    </xf>
    <xf numFmtId="164" fontId="4" fillId="3" borderId="10" xfId="0" applyNumberFormat="1" applyFont="1" applyFill="1" applyBorder="1" applyAlignment="1">
      <alignment horizontal="right" indent="1"/>
    </xf>
    <xf numFmtId="164" fontId="8" fillId="3" borderId="14" xfId="0" applyNumberFormat="1" applyFont="1" applyFill="1" applyBorder="1" applyAlignment="1">
      <alignment horizontal="right" indent="1"/>
    </xf>
    <xf numFmtId="164" fontId="4" fillId="3" borderId="18" xfId="0" applyNumberFormat="1" applyFont="1" applyFill="1" applyBorder="1" applyAlignment="1">
      <alignment horizontal="right" indent="1"/>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9" fillId="0" borderId="0" xfId="0" applyFont="1" applyAlignment="1">
      <alignment horizontal="left" vertical="top" wrapText="1"/>
    </xf>
    <xf numFmtId="0" fontId="10" fillId="0" borderId="0" xfId="0" applyFont="1" applyAlignment="1">
      <alignment horizontal="left" vertical="top" wrapText="1"/>
    </xf>
    <xf numFmtId="49" fontId="2" fillId="2" borderId="20"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0" fontId="11" fillId="0" borderId="0" xfId="0" applyFont="1" applyAlignment="1">
      <alignment horizontal="left" vertical="top"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tabSelected="1" workbookViewId="0">
      <selection activeCell="B1" sqref="B1"/>
    </sheetView>
  </sheetViews>
  <sheetFormatPr baseColWidth="10" defaultRowHeight="15" x14ac:dyDescent="0.25"/>
  <sheetData>
    <row r="1" spans="1:3" x14ac:dyDescent="0.25">
      <c r="A1" s="1" t="s">
        <v>33</v>
      </c>
    </row>
    <row r="3" spans="1:3" x14ac:dyDescent="0.25">
      <c r="B3" s="42" t="s">
        <v>36</v>
      </c>
      <c r="C3" s="41" t="s">
        <v>34</v>
      </c>
    </row>
    <row r="4" spans="1:3" x14ac:dyDescent="0.25">
      <c r="B4" s="42" t="s">
        <v>37</v>
      </c>
      <c r="C4" s="41" t="s">
        <v>35</v>
      </c>
    </row>
    <row r="5" spans="1:3" x14ac:dyDescent="0.25">
      <c r="B5" s="42" t="s">
        <v>46</v>
      </c>
      <c r="C5" s="41" t="s">
        <v>47</v>
      </c>
    </row>
  </sheetData>
  <hyperlinks>
    <hyperlink ref="C3" location="'Tab. 1'!A1" display="Effectifs prévus dans l’enseignement supérieur par filière"/>
    <hyperlink ref="C4" location="'Tab. 2'!A1" display="Effectifs universitaires prévus par cursus"/>
    <hyperlink ref="C5" location="'Tab. Annexe 1'!A1" display="Effectifs prévus dans les filières courtes"/>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1"/>
  <sheetViews>
    <sheetView showGridLines="0" workbookViewId="0"/>
  </sheetViews>
  <sheetFormatPr baseColWidth="10" defaultRowHeight="15" x14ac:dyDescent="0.25"/>
  <cols>
    <col min="2" max="2" width="32.28515625" customWidth="1"/>
    <col min="3" max="4" width="8.42578125" customWidth="1"/>
    <col min="5" max="6" width="8.42578125" bestFit="1" customWidth="1"/>
    <col min="7" max="7" width="7.28515625" bestFit="1" customWidth="1"/>
    <col min="8" max="8" width="8.42578125" bestFit="1" customWidth="1"/>
    <col min="9" max="9" width="7.28515625" bestFit="1" customWidth="1"/>
  </cols>
  <sheetData>
    <row r="3" spans="1:9" x14ac:dyDescent="0.25">
      <c r="B3" s="1" t="s">
        <v>0</v>
      </c>
    </row>
    <row r="4" spans="1:9" x14ac:dyDescent="0.25">
      <c r="B4" s="2"/>
      <c r="C4" s="2"/>
      <c r="D4" s="2"/>
      <c r="E4" s="2"/>
      <c r="F4" s="2"/>
      <c r="G4" s="2"/>
      <c r="H4" s="2"/>
      <c r="I4" s="2"/>
    </row>
    <row r="5" spans="1:9" ht="22.5" x14ac:dyDescent="0.25">
      <c r="A5" s="3"/>
      <c r="B5" s="64" t="s">
        <v>1</v>
      </c>
      <c r="C5" s="68" t="s">
        <v>2</v>
      </c>
      <c r="D5" s="69"/>
      <c r="E5" s="70"/>
      <c r="F5" s="4" t="s">
        <v>3</v>
      </c>
      <c r="G5" s="5" t="s">
        <v>4</v>
      </c>
      <c r="H5" s="4" t="s">
        <v>3</v>
      </c>
      <c r="I5" s="6" t="s">
        <v>4</v>
      </c>
    </row>
    <row r="6" spans="1:9" x14ac:dyDescent="0.25">
      <c r="A6" s="3"/>
      <c r="B6" s="65"/>
      <c r="C6" s="7" t="s">
        <v>48</v>
      </c>
      <c r="D6" s="7" t="s">
        <v>49</v>
      </c>
      <c r="E6" s="7" t="s">
        <v>5</v>
      </c>
      <c r="F6" s="8" t="s">
        <v>7</v>
      </c>
      <c r="G6" s="8" t="s">
        <v>6</v>
      </c>
      <c r="H6" s="8" t="s">
        <v>38</v>
      </c>
      <c r="I6" s="9" t="s">
        <v>6</v>
      </c>
    </row>
    <row r="7" spans="1:9" x14ac:dyDescent="0.25">
      <c r="A7" s="3"/>
      <c r="B7" s="10" t="s">
        <v>39</v>
      </c>
      <c r="C7" s="11">
        <v>1635.405</v>
      </c>
      <c r="D7" s="11">
        <v>1650.0360000000001</v>
      </c>
      <c r="E7" s="11">
        <v>1656.9690000000001</v>
      </c>
      <c r="F7" s="11">
        <v>1653.0494729</v>
      </c>
      <c r="G7" s="12">
        <f>(F7-E7)/E7*100</f>
        <v>-0.23654800421734479</v>
      </c>
      <c r="H7" s="11">
        <v>1650.7145534000001</v>
      </c>
      <c r="I7" s="12">
        <f>(H7-F7)/F7*100</f>
        <v>-0.1412492208054496</v>
      </c>
    </row>
    <row r="8" spans="1:9" x14ac:dyDescent="0.25">
      <c r="A8" s="3"/>
      <c r="B8" s="47" t="s">
        <v>40</v>
      </c>
      <c r="C8" s="45">
        <v>121.73399999999999</v>
      </c>
      <c r="D8" s="45">
        <v>121.69</v>
      </c>
      <c r="E8" s="45">
        <v>115.861</v>
      </c>
      <c r="F8" s="45">
        <v>113.0520294</v>
      </c>
      <c r="G8" s="46">
        <f t="shared" ref="G8:G17" si="0">(F8-E8)/E8*100</f>
        <v>-2.4244315170765045</v>
      </c>
      <c r="H8" s="45">
        <v>127.39787219999999</v>
      </c>
      <c r="I8" s="46">
        <f t="shared" ref="I8:I17" si="1">(H8-F8)/F8*100</f>
        <v>12.689593345769696</v>
      </c>
    </row>
    <row r="9" spans="1:9" x14ac:dyDescent="0.25">
      <c r="A9" s="3"/>
      <c r="B9" s="13" t="s">
        <v>8</v>
      </c>
      <c r="C9" s="14">
        <v>85.07</v>
      </c>
      <c r="D9" s="14">
        <v>84.903000000000006</v>
      </c>
      <c r="E9" s="14">
        <v>83.370999999999995</v>
      </c>
      <c r="F9" s="14">
        <v>81.224734500000011</v>
      </c>
      <c r="G9" s="15">
        <f t="shared" si="0"/>
        <v>-2.5743549915438031</v>
      </c>
      <c r="H9" s="14">
        <v>80.315642000000011</v>
      </c>
      <c r="I9" s="15">
        <f t="shared" si="1"/>
        <v>-1.1192311130299843</v>
      </c>
    </row>
    <row r="10" spans="1:9" x14ac:dyDescent="0.25">
      <c r="A10" s="3"/>
      <c r="B10" s="13" t="s">
        <v>9</v>
      </c>
      <c r="C10" s="14">
        <v>262.50200000000001</v>
      </c>
      <c r="D10" s="14">
        <v>267.351</v>
      </c>
      <c r="E10" s="14">
        <v>252.04900000000001</v>
      </c>
      <c r="F10" s="14">
        <v>233.78700130000001</v>
      </c>
      <c r="G10" s="15">
        <f t="shared" si="0"/>
        <v>-7.2454160500537563</v>
      </c>
      <c r="H10" s="14">
        <v>228.81812970000001</v>
      </c>
      <c r="I10" s="15">
        <f t="shared" si="1"/>
        <v>-2.12538403434323</v>
      </c>
    </row>
    <row r="11" spans="1:9" x14ac:dyDescent="0.25">
      <c r="A11" s="3"/>
      <c r="B11" s="13" t="s">
        <v>10</v>
      </c>
      <c r="C11" s="14">
        <v>79.227000000000004</v>
      </c>
      <c r="D11" s="14">
        <v>109.48399999999999</v>
      </c>
      <c r="E11" s="14">
        <v>156.82599999999999</v>
      </c>
      <c r="F11" s="14">
        <v>181.67112839999999</v>
      </c>
      <c r="G11" s="15">
        <f>(F11-E11)/E11*100</f>
        <v>15.842480456046825</v>
      </c>
      <c r="H11" s="14">
        <v>189.2300966</v>
      </c>
      <c r="I11" s="15">
        <f>(H11-F11)/F11*100</f>
        <v>4.1607977374130796</v>
      </c>
    </row>
    <row r="12" spans="1:9" x14ac:dyDescent="0.25">
      <c r="A12" s="3"/>
      <c r="B12" s="13" t="s">
        <v>11</v>
      </c>
      <c r="C12" s="14">
        <v>148</v>
      </c>
      <c r="D12" s="14">
        <v>154.58500000000001</v>
      </c>
      <c r="E12" s="14">
        <v>158.04599999999999</v>
      </c>
      <c r="F12" s="14">
        <v>160.07320920000001</v>
      </c>
      <c r="G12" s="15">
        <f t="shared" si="0"/>
        <v>1.2826703617934119</v>
      </c>
      <c r="H12" s="14">
        <v>160.07930530000002</v>
      </c>
      <c r="I12" s="15">
        <f t="shared" si="1"/>
        <v>3.8083199746380223E-3</v>
      </c>
    </row>
    <row r="13" spans="1:9" x14ac:dyDescent="0.25">
      <c r="A13" s="3"/>
      <c r="B13" s="13" t="s">
        <v>12</v>
      </c>
      <c r="C13" s="14">
        <v>190.18799999999999</v>
      </c>
      <c r="D13" s="14">
        <v>211.73500000000001</v>
      </c>
      <c r="E13" s="14">
        <v>230.23699999999999</v>
      </c>
      <c r="F13" s="14">
        <v>243.50114859999999</v>
      </c>
      <c r="G13" s="15">
        <f t="shared" si="0"/>
        <v>5.7610847083657273</v>
      </c>
      <c r="H13" s="14">
        <v>251.9320821</v>
      </c>
      <c r="I13" s="15">
        <f t="shared" si="1"/>
        <v>3.4623793556922919</v>
      </c>
    </row>
    <row r="14" spans="1:9" x14ac:dyDescent="0.25">
      <c r="A14" s="3"/>
      <c r="B14" s="13" t="s">
        <v>13</v>
      </c>
      <c r="C14" s="14">
        <v>43.58</v>
      </c>
      <c r="D14" s="14">
        <v>43.972000000000001</v>
      </c>
      <c r="E14" s="14">
        <v>44.206000000000003</v>
      </c>
      <c r="F14" s="14">
        <v>44.102778499999999</v>
      </c>
      <c r="G14" s="15">
        <f t="shared" si="0"/>
        <v>-0.23350110844682537</v>
      </c>
      <c r="H14" s="14">
        <v>44.232853400000003</v>
      </c>
      <c r="I14" s="15">
        <f t="shared" si="1"/>
        <v>0.29493583947325197</v>
      </c>
    </row>
    <row r="15" spans="1:9" x14ac:dyDescent="0.25">
      <c r="A15" s="3"/>
      <c r="B15" s="13" t="s">
        <v>14</v>
      </c>
      <c r="C15" s="14">
        <v>32.366</v>
      </c>
      <c r="D15" s="14">
        <v>35.277000000000001</v>
      </c>
      <c r="E15" s="14">
        <v>39.031999999999996</v>
      </c>
      <c r="F15" s="14">
        <v>42.203495699999998</v>
      </c>
      <c r="G15" s="15">
        <f>(F15-E15)/E15*100</f>
        <v>8.1253732834597283</v>
      </c>
      <c r="H15" s="14">
        <v>44.3192217</v>
      </c>
      <c r="I15" s="15">
        <f>(H15-F15)/F15*100</f>
        <v>5.0131534483291684</v>
      </c>
    </row>
    <row r="16" spans="1:9" s="20" customFormat="1" ht="15.75" thickBot="1" x14ac:dyDescent="0.3">
      <c r="A16" s="16"/>
      <c r="B16" s="17" t="s">
        <v>15</v>
      </c>
      <c r="C16" s="18">
        <v>328.18000000000006</v>
      </c>
      <c r="D16" s="18">
        <v>337.12799999999993</v>
      </c>
      <c r="E16" s="18">
        <v>348.2</v>
      </c>
      <c r="F16" s="18">
        <v>354.81439510000075</v>
      </c>
      <c r="G16" s="19">
        <f t="shared" si="0"/>
        <v>1.8995965249858595</v>
      </c>
      <c r="H16" s="18">
        <v>358.87119629999995</v>
      </c>
      <c r="I16" s="19">
        <f t="shared" si="1"/>
        <v>1.1433586844343879</v>
      </c>
    </row>
    <row r="17" spans="1:9" ht="15.75" thickTop="1" x14ac:dyDescent="0.25">
      <c r="A17" s="3"/>
      <c r="B17" s="21" t="s">
        <v>16</v>
      </c>
      <c r="C17" s="22">
        <v>2804.518</v>
      </c>
      <c r="D17" s="22">
        <v>2894.471</v>
      </c>
      <c r="E17" s="22">
        <v>2968.9360000000001</v>
      </c>
      <c r="F17" s="22">
        <v>2994.4273642000003</v>
      </c>
      <c r="G17" s="23">
        <f t="shared" si="0"/>
        <v>0.85860268459812317</v>
      </c>
      <c r="H17" s="22">
        <v>3008.5130805000003</v>
      </c>
      <c r="I17" s="23">
        <f t="shared" si="1"/>
        <v>0.4703976616164553</v>
      </c>
    </row>
    <row r="19" spans="1:9" ht="24.75" customHeight="1" x14ac:dyDescent="0.25">
      <c r="B19" s="66" t="s">
        <v>17</v>
      </c>
      <c r="C19" s="66"/>
      <c r="D19" s="66"/>
      <c r="E19" s="66"/>
      <c r="F19" s="66"/>
      <c r="G19" s="66"/>
      <c r="H19" s="66"/>
      <c r="I19" s="66"/>
    </row>
    <row r="20" spans="1:9" x14ac:dyDescent="0.25">
      <c r="B20" s="67" t="s">
        <v>18</v>
      </c>
      <c r="C20" s="67"/>
      <c r="D20" s="67"/>
      <c r="E20" s="67"/>
      <c r="F20" s="67"/>
      <c r="G20" s="67"/>
      <c r="H20" s="67"/>
      <c r="I20" s="67"/>
    </row>
    <row r="21" spans="1:9" ht="38.25" customHeight="1" x14ac:dyDescent="0.25">
      <c r="B21" s="67" t="s">
        <v>41</v>
      </c>
      <c r="C21" s="67"/>
      <c r="D21" s="67"/>
      <c r="E21" s="67"/>
      <c r="F21" s="67"/>
      <c r="G21" s="67"/>
      <c r="H21" s="67"/>
      <c r="I21" s="67"/>
    </row>
  </sheetData>
  <mergeCells count="5">
    <mergeCell ref="B5:B6"/>
    <mergeCell ref="B19:I19"/>
    <mergeCell ref="B20:I20"/>
    <mergeCell ref="B21:I21"/>
    <mergeCell ref="C5:E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35"/>
  <sheetViews>
    <sheetView showGridLines="0" workbookViewId="0"/>
  </sheetViews>
  <sheetFormatPr baseColWidth="10" defaultRowHeight="15" x14ac:dyDescent="0.25"/>
  <cols>
    <col min="2" max="2" width="20.5703125" customWidth="1"/>
    <col min="3" max="6" width="8.42578125" bestFit="1" customWidth="1"/>
    <col min="7" max="7" width="7.28515625" bestFit="1" customWidth="1"/>
    <col min="8" max="8" width="8.42578125" bestFit="1" customWidth="1"/>
    <col min="9" max="9" width="7.28515625" bestFit="1" customWidth="1"/>
  </cols>
  <sheetData>
    <row r="3" spans="1:15" x14ac:dyDescent="0.25">
      <c r="B3" s="1" t="s">
        <v>19</v>
      </c>
    </row>
    <row r="5" spans="1:15" ht="22.5" x14ac:dyDescent="0.25">
      <c r="A5" s="3"/>
      <c r="B5" s="64" t="s">
        <v>1</v>
      </c>
      <c r="C5" s="68" t="s">
        <v>2</v>
      </c>
      <c r="D5" s="69"/>
      <c r="E5" s="70"/>
      <c r="F5" s="4" t="s">
        <v>3</v>
      </c>
      <c r="G5" s="5" t="s">
        <v>4</v>
      </c>
      <c r="H5" s="4" t="s">
        <v>3</v>
      </c>
      <c r="I5" s="6" t="s">
        <v>4</v>
      </c>
    </row>
    <row r="6" spans="1:15" x14ac:dyDescent="0.25">
      <c r="A6" s="3"/>
      <c r="B6" s="65"/>
      <c r="C6" s="7" t="s">
        <v>48</v>
      </c>
      <c r="D6" s="7" t="s">
        <v>49</v>
      </c>
      <c r="E6" s="7" t="s">
        <v>5</v>
      </c>
      <c r="F6" s="8" t="s">
        <v>7</v>
      </c>
      <c r="G6" s="8" t="s">
        <v>6</v>
      </c>
      <c r="H6" s="8" t="s">
        <v>38</v>
      </c>
      <c r="I6" s="9" t="s">
        <v>6</v>
      </c>
    </row>
    <row r="7" spans="1:15" x14ac:dyDescent="0.25">
      <c r="A7" s="3"/>
      <c r="B7" s="24" t="s">
        <v>20</v>
      </c>
      <c r="C7" s="60">
        <v>997.52</v>
      </c>
      <c r="D7" s="60">
        <v>1014.5909999999999</v>
      </c>
      <c r="E7" s="25">
        <f>SUM(E8:E15)</f>
        <v>1003.4829999999999</v>
      </c>
      <c r="F7" s="25">
        <f>SUM(F8:F15)</f>
        <v>989.60040809999998</v>
      </c>
      <c r="G7" s="26">
        <f>(F7-E7)/E7*100</f>
        <v>-1.3834406661597622</v>
      </c>
      <c r="H7" s="25">
        <f>SUM(H8:H15)</f>
        <v>979.77849300000025</v>
      </c>
      <c r="I7" s="26">
        <f>(H7-F7)/F7*100</f>
        <v>-0.99251324267918206</v>
      </c>
      <c r="K7" s="43"/>
      <c r="M7" s="44"/>
      <c r="N7" s="44"/>
      <c r="O7" s="44"/>
    </row>
    <row r="8" spans="1:15" x14ac:dyDescent="0.25">
      <c r="A8" s="3"/>
      <c r="B8" s="27" t="s">
        <v>21</v>
      </c>
      <c r="C8" s="14">
        <v>126.101</v>
      </c>
      <c r="D8" s="14">
        <v>133.52099999999999</v>
      </c>
      <c r="E8" s="28">
        <v>134.02799999999999</v>
      </c>
      <c r="F8" s="28">
        <v>131.15805019999999</v>
      </c>
      <c r="G8" s="29">
        <f t="shared" ref="G8:G31" si="0">(F8-E8)/E8*100</f>
        <v>-2.1413061449846307</v>
      </c>
      <c r="H8" s="28">
        <v>130.070627</v>
      </c>
      <c r="I8" s="29">
        <f t="shared" ref="I8:I31" si="1">(H8-F8)/F8*100</f>
        <v>-0.82909375241687555</v>
      </c>
      <c r="K8" s="43"/>
      <c r="M8" s="44"/>
      <c r="N8" s="44"/>
      <c r="O8" s="44"/>
    </row>
    <row r="9" spans="1:15" x14ac:dyDescent="0.25">
      <c r="A9" s="3"/>
      <c r="B9" s="27" t="s">
        <v>22</v>
      </c>
      <c r="C9" s="14">
        <v>122.48399999999999</v>
      </c>
      <c r="D9" s="14">
        <v>125.675</v>
      </c>
      <c r="E9" s="28">
        <v>124.964</v>
      </c>
      <c r="F9" s="28">
        <v>120.8078297</v>
      </c>
      <c r="G9" s="29">
        <f t="shared" si="0"/>
        <v>-3.3258940975000795</v>
      </c>
      <c r="H9" s="28">
        <v>109.48504580000001</v>
      </c>
      <c r="I9" s="29">
        <f t="shared" si="1"/>
        <v>-9.3725579940618609</v>
      </c>
      <c r="K9" s="43"/>
      <c r="M9" s="44"/>
      <c r="N9" s="44"/>
      <c r="O9" s="44"/>
    </row>
    <row r="10" spans="1:15" x14ac:dyDescent="0.25">
      <c r="A10" s="3"/>
      <c r="B10" s="27" t="s">
        <v>23</v>
      </c>
      <c r="C10" s="14">
        <v>330.16899999999998</v>
      </c>
      <c r="D10" s="14">
        <v>340.65199999999999</v>
      </c>
      <c r="E10" s="28">
        <v>343.75599999999997</v>
      </c>
      <c r="F10" s="28">
        <v>342.33971589999999</v>
      </c>
      <c r="G10" s="29">
        <f t="shared" si="0"/>
        <v>-0.41200272867964033</v>
      </c>
      <c r="H10" s="28">
        <v>340.96102490000004</v>
      </c>
      <c r="I10" s="29">
        <f t="shared" si="1"/>
        <v>-0.40272598707264007</v>
      </c>
      <c r="K10" s="43"/>
      <c r="M10" s="44"/>
      <c r="N10" s="44"/>
      <c r="O10" s="44"/>
    </row>
    <row r="11" spans="1:15" x14ac:dyDescent="0.25">
      <c r="A11" s="3"/>
      <c r="B11" s="27" t="s">
        <v>24</v>
      </c>
      <c r="C11" s="14">
        <v>173.72900000000001</v>
      </c>
      <c r="D11" s="14">
        <v>183.81100000000001</v>
      </c>
      <c r="E11" s="28">
        <v>189.624</v>
      </c>
      <c r="F11" s="28">
        <v>188.20746460000001</v>
      </c>
      <c r="G11" s="29">
        <f t="shared" si="0"/>
        <v>-0.74702326709698486</v>
      </c>
      <c r="H11" s="28">
        <v>177.76933249999999</v>
      </c>
      <c r="I11" s="29">
        <f t="shared" si="1"/>
        <v>-5.5460776341599036</v>
      </c>
      <c r="K11" s="43"/>
      <c r="M11" s="44"/>
      <c r="N11" s="44"/>
      <c r="O11" s="44"/>
    </row>
    <row r="12" spans="1:15" x14ac:dyDescent="0.25">
      <c r="A12" s="3"/>
      <c r="B12" s="27" t="s">
        <v>25</v>
      </c>
      <c r="C12" s="14">
        <v>53.572000000000003</v>
      </c>
      <c r="D12" s="14">
        <v>55.567</v>
      </c>
      <c r="E12" s="28">
        <v>55.137999999999998</v>
      </c>
      <c r="F12" s="28">
        <v>53.4803304</v>
      </c>
      <c r="G12" s="29">
        <f t="shared" si="0"/>
        <v>-3.0064013928687991</v>
      </c>
      <c r="H12" s="28">
        <v>53.013226400000001</v>
      </c>
      <c r="I12" s="29">
        <f t="shared" si="1"/>
        <v>-0.87341270427154849</v>
      </c>
      <c r="K12" s="43"/>
      <c r="M12" s="44"/>
      <c r="N12" s="44"/>
      <c r="O12" s="44"/>
    </row>
    <row r="13" spans="1:15" x14ac:dyDescent="0.25">
      <c r="A13" s="3"/>
      <c r="B13" s="27" t="s">
        <v>26</v>
      </c>
      <c r="C13" s="14">
        <v>14.478999999999999</v>
      </c>
      <c r="D13" s="14">
        <v>11.372</v>
      </c>
      <c r="E13" s="28">
        <v>12.904999999999999</v>
      </c>
      <c r="F13" s="28">
        <v>13.803385700000002</v>
      </c>
      <c r="G13" s="29">
        <f t="shared" si="0"/>
        <v>6.9615319643549185</v>
      </c>
      <c r="H13" s="28">
        <v>14.239143</v>
      </c>
      <c r="I13" s="29">
        <f t="shared" si="1"/>
        <v>3.1568870816961865</v>
      </c>
      <c r="K13" s="43"/>
      <c r="M13" s="44"/>
      <c r="N13" s="44"/>
      <c r="O13" s="44"/>
    </row>
    <row r="14" spans="1:15" x14ac:dyDescent="0.25">
      <c r="A14" s="3"/>
      <c r="B14" s="27" t="s">
        <v>27</v>
      </c>
      <c r="C14" s="14">
        <v>55.252000000000002</v>
      </c>
      <c r="D14" s="14">
        <v>42.302999999999997</v>
      </c>
      <c r="E14" s="28">
        <v>27.207000000000001</v>
      </c>
      <c r="F14" s="28">
        <v>26.751602200000001</v>
      </c>
      <c r="G14" s="29">
        <v>-1.6738258536406074</v>
      </c>
      <c r="H14" s="28">
        <v>26.842221200000001</v>
      </c>
      <c r="I14" s="29">
        <v>0.3387423277399072</v>
      </c>
      <c r="K14" s="43"/>
      <c r="M14" s="44"/>
      <c r="N14" s="44"/>
      <c r="O14" s="44"/>
    </row>
    <row r="15" spans="1:15" x14ac:dyDescent="0.25">
      <c r="A15" s="3"/>
      <c r="B15" s="30" t="s">
        <v>42</v>
      </c>
      <c r="C15" s="61">
        <v>121.73399999999999</v>
      </c>
      <c r="D15" s="61">
        <v>121.69</v>
      </c>
      <c r="E15" s="31">
        <v>115.861</v>
      </c>
      <c r="F15" s="31">
        <v>113.0520294</v>
      </c>
      <c r="G15" s="32">
        <v>-2.4244315170765045</v>
      </c>
      <c r="H15" s="31">
        <v>127.39787219999999</v>
      </c>
      <c r="I15" s="32">
        <v>12.689593345769696</v>
      </c>
      <c r="K15" s="43"/>
      <c r="M15" s="44"/>
      <c r="N15" s="44"/>
      <c r="O15" s="44"/>
    </row>
    <row r="16" spans="1:15" x14ac:dyDescent="0.25">
      <c r="A16" s="3"/>
      <c r="B16" s="33" t="s">
        <v>28</v>
      </c>
      <c r="C16" s="62">
        <v>583.27099999999996</v>
      </c>
      <c r="D16" s="62">
        <v>581.95399999999995</v>
      </c>
      <c r="E16" s="34">
        <v>599.21600000000001</v>
      </c>
      <c r="F16" s="34">
        <v>608.69901199999993</v>
      </c>
      <c r="G16" s="35">
        <f t="shared" si="0"/>
        <v>1.5825698913246502</v>
      </c>
      <c r="H16" s="34">
        <v>615.88941550000004</v>
      </c>
      <c r="I16" s="35">
        <f t="shared" si="1"/>
        <v>1.181274054704744</v>
      </c>
      <c r="K16" s="43"/>
      <c r="M16" s="44"/>
      <c r="N16" s="44"/>
      <c r="O16" s="44"/>
    </row>
    <row r="17" spans="1:15" x14ac:dyDescent="0.25">
      <c r="A17" s="3"/>
      <c r="B17" s="27" t="s">
        <v>21</v>
      </c>
      <c r="C17" s="14">
        <v>77.305999999999997</v>
      </c>
      <c r="D17" s="14">
        <v>76.941999999999993</v>
      </c>
      <c r="E17" s="28">
        <v>77.307000000000002</v>
      </c>
      <c r="F17" s="28">
        <v>76.960377800000003</v>
      </c>
      <c r="G17" s="29">
        <f t="shared" si="0"/>
        <v>-0.4483710401386663</v>
      </c>
      <c r="H17" s="28">
        <v>76.473474600000003</v>
      </c>
      <c r="I17" s="29">
        <f t="shared" si="1"/>
        <v>-0.63266737237872606</v>
      </c>
      <c r="K17" s="43"/>
      <c r="M17" s="44"/>
      <c r="N17" s="44"/>
      <c r="O17" s="44"/>
    </row>
    <row r="18" spans="1:15" x14ac:dyDescent="0.25">
      <c r="A18" s="3"/>
      <c r="B18" s="27" t="s">
        <v>22</v>
      </c>
      <c r="C18" s="14">
        <v>67.391000000000005</v>
      </c>
      <c r="D18" s="14">
        <v>65.144000000000005</v>
      </c>
      <c r="E18" s="28">
        <v>66.072999999999993</v>
      </c>
      <c r="F18" s="28">
        <v>66.533975300000009</v>
      </c>
      <c r="G18" s="29">
        <f t="shared" si="0"/>
        <v>0.69767575257671888</v>
      </c>
      <c r="H18" s="28">
        <v>66.666368800000001</v>
      </c>
      <c r="I18" s="29">
        <f t="shared" si="1"/>
        <v>0.19898630647429846</v>
      </c>
      <c r="K18" s="43"/>
      <c r="M18" s="44"/>
      <c r="N18" s="44"/>
      <c r="O18" s="44"/>
    </row>
    <row r="19" spans="1:15" x14ac:dyDescent="0.25">
      <c r="A19" s="3"/>
      <c r="B19" s="27" t="s">
        <v>23</v>
      </c>
      <c r="C19" s="14">
        <v>162.40899999999999</v>
      </c>
      <c r="D19" s="14">
        <v>163.53700000000001</v>
      </c>
      <c r="E19" s="28">
        <v>165.161</v>
      </c>
      <c r="F19" s="28">
        <v>167.03302960000002</v>
      </c>
      <c r="G19" s="29">
        <f t="shared" si="0"/>
        <v>1.1334574142806226</v>
      </c>
      <c r="H19" s="28">
        <v>169.64902480000001</v>
      </c>
      <c r="I19" s="29">
        <f t="shared" si="1"/>
        <v>1.5661544344041438</v>
      </c>
      <c r="K19" s="43"/>
      <c r="M19" s="44"/>
      <c r="N19" s="44"/>
      <c r="O19" s="44"/>
    </row>
    <row r="20" spans="1:15" x14ac:dyDescent="0.25">
      <c r="A20" s="3"/>
      <c r="B20" s="27" t="s">
        <v>24</v>
      </c>
      <c r="C20" s="14">
        <v>71.387</v>
      </c>
      <c r="D20" s="14">
        <v>72.335999999999999</v>
      </c>
      <c r="E20" s="28">
        <v>72.834999999999994</v>
      </c>
      <c r="F20" s="28">
        <v>73.182629700000007</v>
      </c>
      <c r="G20" s="29">
        <f t="shared" si="0"/>
        <v>0.47728386078123575</v>
      </c>
      <c r="H20" s="28">
        <v>72.857577000000006</v>
      </c>
      <c r="I20" s="29">
        <f t="shared" si="1"/>
        <v>-0.44416646591206121</v>
      </c>
      <c r="K20" s="43"/>
      <c r="M20" s="44"/>
      <c r="N20" s="44"/>
      <c r="O20" s="44"/>
    </row>
    <row r="21" spans="1:15" x14ac:dyDescent="0.25">
      <c r="A21" s="3"/>
      <c r="B21" s="27" t="s">
        <v>25</v>
      </c>
      <c r="C21" s="14">
        <v>5.7439999999999998</v>
      </c>
      <c r="D21" s="14">
        <v>5.92</v>
      </c>
      <c r="E21" s="28">
        <v>6.2839999999999998</v>
      </c>
      <c r="F21" s="28">
        <v>6.6410632999999999</v>
      </c>
      <c r="G21" s="29">
        <f t="shared" si="0"/>
        <v>5.6821021642266087</v>
      </c>
      <c r="H21" s="28">
        <v>6.6612191999999997</v>
      </c>
      <c r="I21" s="29">
        <f t="shared" si="1"/>
        <v>0.30350410904831737</v>
      </c>
      <c r="K21" s="43"/>
      <c r="M21" s="44"/>
      <c r="N21" s="44"/>
      <c r="O21" s="44"/>
    </row>
    <row r="22" spans="1:15" x14ac:dyDescent="0.25">
      <c r="A22" s="3"/>
      <c r="B22" s="27" t="s">
        <v>29</v>
      </c>
      <c r="C22" s="14">
        <v>162.90700000000001</v>
      </c>
      <c r="D22" s="14">
        <v>162.48099999999999</v>
      </c>
      <c r="E22" s="28">
        <v>175.19499999999999</v>
      </c>
      <c r="F22" s="28">
        <v>181.28473959999999</v>
      </c>
      <c r="G22" s="29">
        <f t="shared" si="0"/>
        <v>3.4759779674077467</v>
      </c>
      <c r="H22" s="28">
        <v>186.27491499999999</v>
      </c>
      <c r="I22" s="29">
        <f t="shared" si="1"/>
        <v>2.7526726248501054</v>
      </c>
      <c r="K22" s="43"/>
      <c r="M22" s="44"/>
      <c r="N22" s="44"/>
      <c r="O22" s="44"/>
    </row>
    <row r="23" spans="1:15" x14ac:dyDescent="0.25">
      <c r="A23" s="3"/>
      <c r="B23" s="30" t="s">
        <v>30</v>
      </c>
      <c r="C23" s="61">
        <v>36.127000000000002</v>
      </c>
      <c r="D23" s="61">
        <v>35.594000000000001</v>
      </c>
      <c r="E23" s="31">
        <v>36.360999999999997</v>
      </c>
      <c r="F23" s="31">
        <v>37.063196699999999</v>
      </c>
      <c r="G23" s="32">
        <f t="shared" si="0"/>
        <v>1.9311809356178373</v>
      </c>
      <c r="H23" s="31">
        <v>37.306836099999998</v>
      </c>
      <c r="I23" s="32">
        <f t="shared" si="1"/>
        <v>0.65736207799906077</v>
      </c>
      <c r="K23" s="43"/>
      <c r="M23" s="44"/>
      <c r="N23" s="44"/>
      <c r="O23" s="44"/>
    </row>
    <row r="24" spans="1:15" x14ac:dyDescent="0.25">
      <c r="A24" s="3"/>
      <c r="B24" s="33" t="s">
        <v>31</v>
      </c>
      <c r="C24" s="62">
        <v>55.183999999999997</v>
      </c>
      <c r="D24" s="62">
        <v>53.929000000000002</v>
      </c>
      <c r="E24" s="34">
        <v>54.27</v>
      </c>
      <c r="F24" s="34">
        <v>54.750052599999997</v>
      </c>
      <c r="G24" s="35">
        <f t="shared" si="0"/>
        <v>0.88456347890177522</v>
      </c>
      <c r="H24" s="34">
        <v>55.04664480000001</v>
      </c>
      <c r="I24" s="35">
        <f t="shared" si="1"/>
        <v>0.5417203927946791</v>
      </c>
      <c r="K24" s="43"/>
      <c r="M24" s="44"/>
      <c r="N24" s="44"/>
      <c r="O24" s="44"/>
    </row>
    <row r="25" spans="1:15" x14ac:dyDescent="0.25">
      <c r="A25" s="3"/>
      <c r="B25" s="27" t="s">
        <v>21</v>
      </c>
      <c r="C25" s="14">
        <v>6.5060000000000002</v>
      </c>
      <c r="D25" s="14">
        <v>6.359</v>
      </c>
      <c r="E25" s="28">
        <v>6.0410000000000004</v>
      </c>
      <c r="F25" s="28">
        <v>5.8271760000000006</v>
      </c>
      <c r="G25" s="29">
        <f t="shared" si="0"/>
        <v>-3.539546432709813</v>
      </c>
      <c r="H25" s="28">
        <v>5.6644201999999995</v>
      </c>
      <c r="I25" s="29">
        <f t="shared" si="1"/>
        <v>-2.7930476100258703</v>
      </c>
      <c r="K25" s="43"/>
      <c r="M25" s="44"/>
      <c r="N25" s="44"/>
      <c r="O25" s="44"/>
    </row>
    <row r="26" spans="1:15" x14ac:dyDescent="0.25">
      <c r="A26" s="3"/>
      <c r="B26" s="27" t="s">
        <v>22</v>
      </c>
      <c r="C26" s="14">
        <v>2.895</v>
      </c>
      <c r="D26" s="14">
        <v>2.843</v>
      </c>
      <c r="E26" s="28">
        <v>2.8580000000000001</v>
      </c>
      <c r="F26" s="28">
        <v>3.0608371999999999</v>
      </c>
      <c r="G26" s="29">
        <f t="shared" si="0"/>
        <v>7.0971728481455498</v>
      </c>
      <c r="H26" s="28">
        <v>3.2014648000000001</v>
      </c>
      <c r="I26" s="29">
        <f t="shared" si="1"/>
        <v>4.5944161943666977</v>
      </c>
      <c r="K26" s="43"/>
      <c r="M26" s="44"/>
      <c r="N26" s="44"/>
      <c r="O26" s="44"/>
    </row>
    <row r="27" spans="1:15" x14ac:dyDescent="0.25">
      <c r="A27" s="3"/>
      <c r="B27" s="27" t="s">
        <v>23</v>
      </c>
      <c r="C27" s="14">
        <v>18.236000000000001</v>
      </c>
      <c r="D27" s="14">
        <v>17.727</v>
      </c>
      <c r="E27" s="28">
        <v>17.178000000000001</v>
      </c>
      <c r="F27" s="28">
        <v>16.881986900000001</v>
      </c>
      <c r="G27" s="29">
        <f t="shared" si="0"/>
        <v>-1.723210501804632</v>
      </c>
      <c r="H27" s="28">
        <v>16.666824899999998</v>
      </c>
      <c r="I27" s="29">
        <f t="shared" si="1"/>
        <v>-1.2745063793409468</v>
      </c>
      <c r="K27" s="43"/>
      <c r="M27" s="44"/>
      <c r="N27" s="44"/>
      <c r="O27" s="44"/>
    </row>
    <row r="28" spans="1:15" x14ac:dyDescent="0.25">
      <c r="A28" s="3"/>
      <c r="B28" s="27" t="s">
        <v>24</v>
      </c>
      <c r="C28" s="14">
        <v>25.751999999999999</v>
      </c>
      <c r="D28" s="14">
        <v>25.300999999999998</v>
      </c>
      <c r="E28" s="28">
        <v>26.366</v>
      </c>
      <c r="F28" s="28">
        <v>27.094710599999999</v>
      </c>
      <c r="G28" s="29">
        <f t="shared" si="0"/>
        <v>2.7638268982780834</v>
      </c>
      <c r="H28" s="28">
        <v>27.608765500000001</v>
      </c>
      <c r="I28" s="29">
        <f t="shared" si="1"/>
        <v>1.897251856973152</v>
      </c>
      <c r="K28" s="43"/>
      <c r="M28" s="44"/>
      <c r="N28" s="44"/>
      <c r="O28" s="44"/>
    </row>
    <row r="29" spans="1:15" x14ac:dyDescent="0.25">
      <c r="A29" s="3"/>
      <c r="B29" s="27" t="s">
        <v>25</v>
      </c>
      <c r="C29" s="14">
        <v>0.52500000000000002</v>
      </c>
      <c r="D29" s="14">
        <v>0.56699999999999995</v>
      </c>
      <c r="E29" s="28">
        <v>0.56899999999999995</v>
      </c>
      <c r="F29" s="28">
        <v>0.57145519999999994</v>
      </c>
      <c r="G29" s="29">
        <f t="shared" si="0"/>
        <v>0.43149384885764336</v>
      </c>
      <c r="H29" s="28">
        <v>0.57726169999999999</v>
      </c>
      <c r="I29" s="29">
        <f t="shared" si="1"/>
        <v>1.0160901501990092</v>
      </c>
      <c r="K29" s="43"/>
      <c r="M29" s="44"/>
      <c r="N29" s="44"/>
      <c r="O29" s="44"/>
    </row>
    <row r="30" spans="1:15" ht="15.75" thickBot="1" x14ac:dyDescent="0.3">
      <c r="A30" s="3"/>
      <c r="B30" s="36" t="s">
        <v>29</v>
      </c>
      <c r="C30" s="63">
        <v>1.27</v>
      </c>
      <c r="D30" s="63">
        <v>1.1319999999999999</v>
      </c>
      <c r="E30" s="37">
        <v>1.258</v>
      </c>
      <c r="F30" s="37">
        <v>1.3138867000000001</v>
      </c>
      <c r="G30" s="38">
        <f t="shared" si="0"/>
        <v>4.4425039745628032</v>
      </c>
      <c r="H30" s="37">
        <v>1.3279076999999999</v>
      </c>
      <c r="I30" s="38">
        <f t="shared" si="1"/>
        <v>1.0671391985320986</v>
      </c>
      <c r="K30" s="43"/>
      <c r="M30" s="44"/>
      <c r="N30" s="44"/>
      <c r="O30" s="44"/>
    </row>
    <row r="31" spans="1:15" ht="15.75" thickTop="1" x14ac:dyDescent="0.25">
      <c r="A31" s="3"/>
      <c r="B31" s="21" t="s">
        <v>16</v>
      </c>
      <c r="C31" s="22">
        <v>1635.9749999999999</v>
      </c>
      <c r="D31" s="22">
        <v>1650.4740000000002</v>
      </c>
      <c r="E31" s="39">
        <f>E24+E16+E7</f>
        <v>1656.9690000000001</v>
      </c>
      <c r="F31" s="39">
        <f>F24+F16+F7</f>
        <v>1653.0494727</v>
      </c>
      <c r="G31" s="40">
        <f t="shared" si="0"/>
        <v>-0.23654801628757247</v>
      </c>
      <c r="H31" s="39">
        <f>H24+H16+H7</f>
        <v>1650.7145533000003</v>
      </c>
      <c r="I31" s="40">
        <f t="shared" si="1"/>
        <v>-0.14124921477310862</v>
      </c>
      <c r="K31" s="43"/>
      <c r="M31" s="44"/>
      <c r="N31" s="44"/>
      <c r="O31" s="44"/>
    </row>
    <row r="33" spans="2:9" x14ac:dyDescent="0.25">
      <c r="B33" s="71" t="s">
        <v>32</v>
      </c>
      <c r="C33" s="71"/>
      <c r="D33" s="71"/>
      <c r="E33" s="71"/>
      <c r="F33" s="71"/>
      <c r="G33" s="71"/>
      <c r="H33" s="71"/>
      <c r="I33" s="71"/>
    </row>
    <row r="34" spans="2:9" x14ac:dyDescent="0.25">
      <c r="B34" s="67" t="s">
        <v>18</v>
      </c>
      <c r="C34" s="67"/>
      <c r="D34" s="67"/>
      <c r="E34" s="67"/>
      <c r="F34" s="67"/>
      <c r="G34" s="67"/>
      <c r="H34" s="67"/>
      <c r="I34" s="67"/>
    </row>
    <row r="35" spans="2:9" ht="50.25" customHeight="1" x14ac:dyDescent="0.25">
      <c r="B35" s="67" t="s">
        <v>41</v>
      </c>
      <c r="C35" s="67"/>
      <c r="D35" s="67"/>
      <c r="E35" s="67"/>
      <c r="F35" s="67"/>
      <c r="G35" s="67"/>
      <c r="H35" s="67"/>
      <c r="I35" s="67"/>
    </row>
  </sheetData>
  <mergeCells count="5">
    <mergeCell ref="B5:B6"/>
    <mergeCell ref="B33:I33"/>
    <mergeCell ref="B34:I34"/>
    <mergeCell ref="B35:I35"/>
    <mergeCell ref="C5:E5"/>
  </mergeCells>
  <pageMargins left="0.7" right="0.7" top="0.75" bottom="0.75" header="0.3" footer="0.3"/>
  <pageSetup paperSize="9" orientation="portrait" r:id="rId1"/>
  <ignoredErrors>
    <ignoredError sqref="E7:H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2"/>
  <sheetViews>
    <sheetView showGridLines="0" workbookViewId="0"/>
  </sheetViews>
  <sheetFormatPr baseColWidth="10" defaultRowHeight="15" x14ac:dyDescent="0.25"/>
  <cols>
    <col min="2" max="2" width="26" customWidth="1"/>
    <col min="3" max="4" width="8.42578125" customWidth="1"/>
    <col min="5" max="6" width="8.42578125" bestFit="1" customWidth="1"/>
    <col min="7" max="7" width="7.28515625" bestFit="1" customWidth="1"/>
    <col min="8" max="8" width="8.42578125" bestFit="1" customWidth="1"/>
    <col min="9" max="9" width="7.28515625" bestFit="1" customWidth="1"/>
  </cols>
  <sheetData>
    <row r="3" spans="1:9" x14ac:dyDescent="0.25">
      <c r="B3" s="1" t="s">
        <v>43</v>
      </c>
    </row>
    <row r="5" spans="1:9" ht="22.5" x14ac:dyDescent="0.25">
      <c r="A5" s="3"/>
      <c r="B5" s="64" t="s">
        <v>1</v>
      </c>
      <c r="C5" s="68" t="s">
        <v>2</v>
      </c>
      <c r="D5" s="69"/>
      <c r="E5" s="70"/>
      <c r="F5" s="4" t="s">
        <v>3</v>
      </c>
      <c r="G5" s="5" t="s">
        <v>4</v>
      </c>
      <c r="H5" s="4" t="s">
        <v>3</v>
      </c>
      <c r="I5" s="6" t="s">
        <v>4</v>
      </c>
    </row>
    <row r="6" spans="1:9" x14ac:dyDescent="0.25">
      <c r="A6" s="3"/>
      <c r="B6" s="65"/>
      <c r="C6" s="7" t="s">
        <v>48</v>
      </c>
      <c r="D6" s="7" t="s">
        <v>49</v>
      </c>
      <c r="E6" s="7" t="s">
        <v>5</v>
      </c>
      <c r="F6" s="8" t="s">
        <v>7</v>
      </c>
      <c r="G6" s="8" t="s">
        <v>6</v>
      </c>
      <c r="H6" s="8" t="s">
        <v>38</v>
      </c>
      <c r="I6" s="9" t="s">
        <v>6</v>
      </c>
    </row>
    <row r="7" spans="1:9" x14ac:dyDescent="0.25">
      <c r="A7" s="3"/>
      <c r="B7" s="48" t="s">
        <v>8</v>
      </c>
      <c r="C7" s="49">
        <v>85.07</v>
      </c>
      <c r="D7" s="49">
        <v>84.902999999999992</v>
      </c>
      <c r="E7" s="49">
        <v>83.371000000000009</v>
      </c>
      <c r="F7" s="49">
        <v>81.224734399999988</v>
      </c>
      <c r="G7" s="50">
        <f>(F7-E7)/E7*100</f>
        <v>-2.5743551114896315</v>
      </c>
      <c r="H7" s="49">
        <v>80.315641899999989</v>
      </c>
      <c r="I7" s="51">
        <f>(H7-F7)/F7*100</f>
        <v>-1.1192311144079286</v>
      </c>
    </row>
    <row r="8" spans="1:9" x14ac:dyDescent="0.25">
      <c r="A8" s="3"/>
      <c r="B8" s="52" t="s">
        <v>44</v>
      </c>
      <c r="C8" s="53">
        <v>19.279</v>
      </c>
      <c r="D8" s="53">
        <v>19.265000000000001</v>
      </c>
      <c r="E8" s="53">
        <v>18.391999999999999</v>
      </c>
      <c r="F8" s="53">
        <v>17.527853400000001</v>
      </c>
      <c r="G8" s="54">
        <f t="shared" ref="G8:G10" si="0">(F8-E8)/E8*100</f>
        <v>-4.6984917355371794</v>
      </c>
      <c r="H8" s="53">
        <v>17.589394199999997</v>
      </c>
      <c r="I8" s="55">
        <f t="shared" ref="I8:I10" si="1">(H8-F8)/F8*100</f>
        <v>0.35110289089932684</v>
      </c>
    </row>
    <row r="9" spans="1:9" x14ac:dyDescent="0.25">
      <c r="A9" s="3"/>
      <c r="B9" s="52" t="s">
        <v>45</v>
      </c>
      <c r="C9" s="53">
        <v>12.308999999999999</v>
      </c>
      <c r="D9" s="53">
        <v>12.231999999999999</v>
      </c>
      <c r="E9" s="53">
        <v>12.375999999999999</v>
      </c>
      <c r="F9" s="53">
        <v>12.411000899999999</v>
      </c>
      <c r="G9" s="54">
        <f t="shared" si="0"/>
        <v>0.28281270200387848</v>
      </c>
      <c r="H9" s="53">
        <v>12.390394499999999</v>
      </c>
      <c r="I9" s="55">
        <f t="shared" si="1"/>
        <v>-0.16603334546531326</v>
      </c>
    </row>
    <row r="10" spans="1:9" x14ac:dyDescent="0.25">
      <c r="A10" s="3"/>
      <c r="B10" s="56" t="s">
        <v>24</v>
      </c>
      <c r="C10" s="57">
        <v>53.481999999999999</v>
      </c>
      <c r="D10" s="57">
        <v>53.405999999999999</v>
      </c>
      <c r="E10" s="57">
        <v>52.603000000000002</v>
      </c>
      <c r="F10" s="57">
        <v>51.285880099999993</v>
      </c>
      <c r="G10" s="58">
        <f t="shared" si="0"/>
        <v>-2.5038874208695487</v>
      </c>
      <c r="H10" s="57">
        <v>50.335853199999995</v>
      </c>
      <c r="I10" s="59">
        <f t="shared" si="1"/>
        <v>-1.8524141501473377</v>
      </c>
    </row>
    <row r="12" spans="1:9" ht="37.5" customHeight="1" x14ac:dyDescent="0.25">
      <c r="B12" s="67" t="s">
        <v>41</v>
      </c>
      <c r="C12" s="67"/>
      <c r="D12" s="67"/>
      <c r="E12" s="67"/>
      <c r="F12" s="67"/>
      <c r="G12" s="67"/>
      <c r="H12" s="67"/>
      <c r="I12" s="67"/>
    </row>
  </sheetData>
  <mergeCells count="3">
    <mergeCell ref="B5:B6"/>
    <mergeCell ref="B12:I12"/>
    <mergeCell ref="C5:E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Sommaire</vt:lpstr>
      <vt:lpstr>Tab. 1</vt:lpstr>
      <vt:lpstr>Tab. 2</vt:lpstr>
      <vt:lpstr>Tab. Annexe 1</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Mathieu Baudry</dc:creator>
  <cp:lastModifiedBy>Mathieu Baudry</cp:lastModifiedBy>
  <dcterms:created xsi:type="dcterms:W3CDTF">2021-09-27T14:12:30Z</dcterms:created>
  <dcterms:modified xsi:type="dcterms:W3CDTF">2022-10-06T11:45:52Z</dcterms:modified>
</cp:coreProperties>
</file>