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rh-a1-1\@@Bureau Dgrha1-1\2021\Trajectoire des EC recrutés\"/>
    </mc:Choice>
  </mc:AlternateContent>
  <bookViews>
    <workbookView xWindow="90" yWindow="795" windowWidth="14595" windowHeight="11880" tabRatio="820"/>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6" sheetId="2" r:id="rId10"/>
    <sheet name="TAB_7" sheetId="57" r:id="rId11"/>
    <sheet name="TAB_8" sheetId="4" r:id="rId12"/>
    <sheet name="TAB_9" sheetId="5" r:id="rId13"/>
    <sheet name="TAB_10a" sheetId="6" r:id="rId14"/>
    <sheet name="TAB_10b" sheetId="12" r:id="rId15"/>
    <sheet name="TAB_11" sheetId="22" r:id="rId16"/>
    <sheet name="PG_3" sheetId="49" r:id="rId17"/>
    <sheet name="TAB_12" sheetId="23" r:id="rId18"/>
    <sheet name="TAB_13" sheetId="8" r:id="rId19"/>
    <sheet name="TAB_14" sheetId="24" r:id="rId20"/>
    <sheet name="TAB_15" sheetId="10" r:id="rId21"/>
    <sheet name="PG_4" sheetId="50" r:id="rId22"/>
    <sheet name="TAB_16" sheetId="25" r:id="rId23"/>
    <sheet name="TAB_17" sheetId="26" r:id="rId24"/>
    <sheet name="TAB_18" sheetId="27" r:id="rId25"/>
    <sheet name="TAB_19" sheetId="28" r:id="rId26"/>
    <sheet name="TAB_20" sheetId="34" r:id="rId27"/>
    <sheet name="TAB_21" sheetId="35" r:id="rId28"/>
    <sheet name="PG_5" sheetId="51" r:id="rId29"/>
    <sheet name="TAB_22" sheetId="43" r:id="rId30"/>
    <sheet name="PG_6" sheetId="52" r:id="rId31"/>
    <sheet name="TAB_23" sheetId="37" r:id="rId32"/>
    <sheet name="TAB_24" sheetId="38" r:id="rId33"/>
    <sheet name="TAB_25" sheetId="39" r:id="rId34"/>
    <sheet name="TAB_26" sheetId="41" r:id="rId35"/>
    <sheet name="TAB_27" sheetId="42" r:id="rId36"/>
    <sheet name="PG_7" sheetId="55" r:id="rId37"/>
    <sheet name="TAB_CNU" sheetId="65" r:id="rId38"/>
    <sheet name="PG_8" sheetId="59" r:id="rId39"/>
    <sheet name="A-1" sheetId="58" r:id="rId40"/>
    <sheet name="A-2 à A-3" sheetId="60" r:id="rId41"/>
    <sheet name="A-4 et A-5" sheetId="61"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BD1" localSheetId="0">'[1]Intercalaire 1'!$A$1:$C$62</definedName>
    <definedName name="_BD1" localSheetId="2">'[1]Intercalaire 1'!$A$1:$C$62</definedName>
    <definedName name="_BD1" localSheetId="6">'[1]Intercalaire 1'!$A$1:$C$62</definedName>
    <definedName name="_BD1" localSheetId="16">'[1]Intercalaire 1'!$A$1:$C$62</definedName>
    <definedName name="_BD1" localSheetId="21">'[1]Intercalaire 1'!$A$1:$C$62</definedName>
    <definedName name="_BD1" localSheetId="28">'[2]Intercalaire 1'!$A$1:$C$62</definedName>
    <definedName name="_BD1" localSheetId="30">'[2]Intercalaire 1'!$A$1:$C$62</definedName>
    <definedName name="_BD1" localSheetId="36">'[2]Intercalaire 1'!$A$1:$C$62</definedName>
    <definedName name="_BD1" localSheetId="38">'[2]Intercalaire 1'!$A$1:$C$62</definedName>
    <definedName name="_BD1" localSheetId="31">[3]astra_digital!$A$1:$C$62</definedName>
    <definedName name="_BD1" localSheetId="34">[3]astra_digital!$A$1:$C$62</definedName>
    <definedName name="_BD1" localSheetId="5">[3]astra_digital!$A$1:$C$62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16">[6]CPT1!$A$1:$B$211</definedName>
    <definedName name="_CPT1" localSheetId="21">[6]CPT1!$A$1:$B$211</definedName>
    <definedName name="_CPT1" localSheetId="28">[7]CPT1!$A$1:$B$211</definedName>
    <definedName name="_CPT1" localSheetId="30">[7]CPT1!$A$1:$B$211</definedName>
    <definedName name="_CPT1" localSheetId="36">[7]CPT1!$A$1:$B$211</definedName>
    <definedName name="_CPT1" localSheetId="38">[7]CPT1!$A$1:$B$211</definedName>
    <definedName name="_CPT1" localSheetId="31">[8]CPT1!$A$1:$B$211</definedName>
    <definedName name="_CPT1" localSheetId="34">[8]CPT1!$A$1:$B$211</definedName>
    <definedName name="_CPT1" localSheetId="5">[8]CPT1!$A$1:$B$211</definedName>
    <definedName name="_CPT1" localSheetId="1">[8]CPT1!$A$1:$B$211</definedName>
    <definedName name="_CPT1">[9]CPT1!$A$1:$B$211</definedName>
    <definedName name="_xlnm._FilterDatabase" localSheetId="18" hidden="1">TAB_13!$A$9:$AL$37</definedName>
    <definedName name="_xlnm._FilterDatabase" localSheetId="22" hidden="1">TAB_16!$A$7:$G$8</definedName>
    <definedName name="_xlnm._FilterDatabase" localSheetId="31" hidden="1">TAB_23!$A$8:$AH$84</definedName>
    <definedName name="_xlnm._FilterDatabase" localSheetId="8" hidden="1">TAB_5!$A$9:$I$125</definedName>
    <definedName name="_xlnm._FilterDatabase" localSheetId="11" hidden="1">TAB_8!$A$7:$F$7</definedName>
    <definedName name="_xlnm._FilterDatabase" localSheetId="12" hidden="1">TAB_9!$A$9:$V$135</definedName>
    <definedName name="_FRM1" localSheetId="41">'[5]Tab 1'!#REF!</definedName>
    <definedName name="_FRM1" localSheetId="0">'[1]Intercalaire 1'!#REF!</definedName>
    <definedName name="_FRM1" localSheetId="2">'[1]Intercalaire 1'!#REF!</definedName>
    <definedName name="_FRM1" localSheetId="6">'[1]Intercalaire 1'!#REF!</definedName>
    <definedName name="_FRM1" localSheetId="16">'[1]Intercalaire 1'!#REF!</definedName>
    <definedName name="_FRM1" localSheetId="21">'[1]Intercalaire 1'!#REF!</definedName>
    <definedName name="_FRM1" localSheetId="28">'[2]Intercalaire 1'!#REF!</definedName>
    <definedName name="_FRM1" localSheetId="30">'[2]Intercalaire 1'!#REF!</definedName>
    <definedName name="_FRM1" localSheetId="36">'[2]Intercalaire 1'!#REF!</definedName>
    <definedName name="_FRM1" localSheetId="38">'[2]Intercalaire 1'!#REF!</definedName>
    <definedName name="_FRM1" localSheetId="31">'[3]Tab 1'!#REF!</definedName>
    <definedName name="_FRM1" localSheetId="34">'[3]Tab 1'!#REF!</definedName>
    <definedName name="_FRM1" localSheetId="5">'[3]Tab 1'!#REF!</definedName>
    <definedName name="_FRM1" localSheetId="10">'[5]Tab 1'!#REF!</definedName>
    <definedName name="_FRM1" localSheetId="1">'[4]Tab 1'!#REF!</definedName>
    <definedName name="_FRM1">'[5]Tab 1'!#REF!</definedName>
    <definedName name="_FRM2" localSheetId="41">[10]NBT7!#REF!</definedName>
    <definedName name="_FRM2" localSheetId="0">[11]NBT7!#REF!</definedName>
    <definedName name="_FRM2" localSheetId="2">[11]NBT7!#REF!</definedName>
    <definedName name="_FRM2" localSheetId="6">[11]NBT7!#REF!</definedName>
    <definedName name="_FRM2" localSheetId="16">[11]NBT7!#REF!</definedName>
    <definedName name="_FRM2" localSheetId="21">[11]NBT7!#REF!</definedName>
    <definedName name="_FRM2" localSheetId="28">[11]NBT7!#REF!</definedName>
    <definedName name="_FRM2" localSheetId="30">[11]NBT7!#REF!</definedName>
    <definedName name="_FRM2" localSheetId="36">[11]NBT7!#REF!</definedName>
    <definedName name="_FRM2" localSheetId="38">[11]NBT7!#REF!</definedName>
    <definedName name="_FRM2" localSheetId="31">[12]NBT7!#REF!</definedName>
    <definedName name="_FRM2" localSheetId="34">[12]NBT7!#REF!</definedName>
    <definedName name="_FRM2" localSheetId="5">[12]NBT7!#REF!</definedName>
    <definedName name="_FRM2" localSheetId="10">[10]NBT7!#REF!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16">'[13]NBT4 92-93'!$A$1:$V$33</definedName>
    <definedName name="_IMP1" localSheetId="21">'[13]NBT4 92-93'!$A$1:$V$33</definedName>
    <definedName name="_IMP1" localSheetId="28">'[13]NBT4 92-93'!$A$1:$V$33</definedName>
    <definedName name="_IMP1" localSheetId="30">'[13]NBT4 92-93'!$A$1:$V$33</definedName>
    <definedName name="_IMP1" localSheetId="36">'[13]NBT4 92-93'!$A$1:$V$33</definedName>
    <definedName name="_IMP1" localSheetId="38">'[13]NBT4 92-93'!$A$1:$V$33</definedName>
    <definedName name="_IMP1" localSheetId="31">'[14]NBT4 92-93'!$A$1:$V$33</definedName>
    <definedName name="_IMP1" localSheetId="34">'[14]NBT4 92-93'!$A$1:$V$33</definedName>
    <definedName name="_IMP1" localSheetId="5">'[14]NBT4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16">'[13]NBT4 92-93'!$A$35:$V$85</definedName>
    <definedName name="_IMP2" localSheetId="21">'[13]NBT4 92-93'!$A$35:$V$85</definedName>
    <definedName name="_IMP2" localSheetId="28">'[13]NBT4 92-93'!$A$35:$V$85</definedName>
    <definedName name="_IMP2" localSheetId="30">'[13]NBT4 92-93'!$A$35:$V$85</definedName>
    <definedName name="_IMP2" localSheetId="36">'[13]NBT4 92-93'!$A$35:$V$85</definedName>
    <definedName name="_IMP2" localSheetId="38">'[13]NBT4 92-93'!$A$35:$V$85</definedName>
    <definedName name="_IMP2" localSheetId="31">'[14]NBT4 92-93'!$A$35:$V$85</definedName>
    <definedName name="_IMP2" localSheetId="34">'[14]NBT4 92-93'!$A$35:$V$85</definedName>
    <definedName name="_IMP2" localSheetId="5">'[14]NBT4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16">[16]libdisc!$A$2:$B$16</definedName>
    <definedName name="_lib1" localSheetId="21">[16]libdisc!$A$2:$B$16</definedName>
    <definedName name="_lib1" localSheetId="28">[16]libdisc!$A$2:$B$16</definedName>
    <definedName name="_lib1" localSheetId="30">[16]libdisc!$A$2:$B$16</definedName>
    <definedName name="_lib1" localSheetId="36">[16]libdisc!$A$2:$B$16</definedName>
    <definedName name="_lib1" localSheetId="38">[16]libdisc!$A$2:$B$16</definedName>
    <definedName name="_lib1" localSheetId="31">[16]libdisc!$A$2:$B$16</definedName>
    <definedName name="_lib1" localSheetId="5">[16]libdisc!$A$2:$B$16</definedName>
    <definedName name="_lib1">[16]libdisc!$A$2:$B$16</definedName>
    <definedName name="_mcf1" localSheetId="41">#REF!</definedName>
    <definedName name="_mcf1" localSheetId="0">#REF!</definedName>
    <definedName name="_mcf1" localSheetId="2">#REF!</definedName>
    <definedName name="_mcf1" localSheetId="6">#REF!</definedName>
    <definedName name="_mcf1" localSheetId="16">#REF!</definedName>
    <definedName name="_mcf1" localSheetId="21">#REF!</definedName>
    <definedName name="_mcf1" localSheetId="28">#REF!</definedName>
    <definedName name="_mcf1" localSheetId="30">#REF!</definedName>
    <definedName name="_mcf1" localSheetId="36">#REF!</definedName>
    <definedName name="_mcf1" localSheetId="38">#REF!</definedName>
    <definedName name="_mcf1" localSheetId="31">#REF!</definedName>
    <definedName name="_mcf1" localSheetId="34">#REF!</definedName>
    <definedName name="_mcf1" localSheetId="5">#REF!</definedName>
    <definedName name="_mcf1" localSheetId="10">#REF!</definedName>
    <definedName name="_mcf1" localSheetId="1">#REF!</definedName>
    <definedName name="_mcf1">#REF!</definedName>
    <definedName name="_mcf2" localSheetId="41">#REF!</definedName>
    <definedName name="_mcf2" localSheetId="0">#REF!</definedName>
    <definedName name="_mcf2" localSheetId="2">#REF!</definedName>
    <definedName name="_mcf2" localSheetId="6">#REF!</definedName>
    <definedName name="_mcf2" localSheetId="16">#REF!</definedName>
    <definedName name="_mcf2" localSheetId="21">#REF!</definedName>
    <definedName name="_mcf2" localSheetId="28">#REF!</definedName>
    <definedName name="_mcf2" localSheetId="30">#REF!</definedName>
    <definedName name="_mcf2" localSheetId="36">#REF!</definedName>
    <definedName name="_mcf2" localSheetId="38">#REF!</definedName>
    <definedName name="_mcf2" localSheetId="31">#REF!</definedName>
    <definedName name="_mcf2" localSheetId="34">#REF!</definedName>
    <definedName name="_mcf2" localSheetId="5">#REF!</definedName>
    <definedName name="_mcf2" localSheetId="10">#REF!</definedName>
    <definedName name="_mcf2" localSheetId="1">#REF!</definedName>
    <definedName name="_mcf2">#REF!</definedName>
    <definedName name="_mcf3" localSheetId="41">#REF!</definedName>
    <definedName name="_mcf3" localSheetId="0">#REF!</definedName>
    <definedName name="_mcf3" localSheetId="2">#REF!</definedName>
    <definedName name="_mcf3" localSheetId="6">#REF!</definedName>
    <definedName name="_mcf3" localSheetId="16">#REF!</definedName>
    <definedName name="_mcf3" localSheetId="21">#REF!</definedName>
    <definedName name="_mcf3" localSheetId="28">#REF!</definedName>
    <definedName name="_mcf3" localSheetId="30">#REF!</definedName>
    <definedName name="_mcf3" localSheetId="36">#REF!</definedName>
    <definedName name="_mcf3" localSheetId="38">#REF!</definedName>
    <definedName name="_mcf3" localSheetId="31">#REF!</definedName>
    <definedName name="_mcf3" localSheetId="34">#REF!</definedName>
    <definedName name="_mcf3" localSheetId="5">#REF!</definedName>
    <definedName name="_mcf3" localSheetId="10">#REF!</definedName>
    <definedName name="_mcf3" localSheetId="1">#REF!</definedName>
    <definedName name="_mcf3">#REF!</definedName>
    <definedName name="_pr92" localSheetId="41">[5]astra_digital!#REF!</definedName>
    <definedName name="_pr92" localSheetId="0">'[1]Intercalaire 1'!#REF!</definedName>
    <definedName name="_pr92" localSheetId="2">'[1]Intercalaire 1'!#REF!</definedName>
    <definedName name="_pr92" localSheetId="6">'[1]Intercalaire 1'!#REF!</definedName>
    <definedName name="_pr92" localSheetId="16">'[1]Intercalaire 1'!#REF!</definedName>
    <definedName name="_pr92" localSheetId="21">'[1]Intercalaire 1'!#REF!</definedName>
    <definedName name="_pr92" localSheetId="28">'[2]Intercalaire 1'!#REF!</definedName>
    <definedName name="_pr92" localSheetId="30">'[2]Intercalaire 1'!#REF!</definedName>
    <definedName name="_pr92" localSheetId="36">'[2]Intercalaire 1'!#REF!</definedName>
    <definedName name="_pr92" localSheetId="38">'[2]Intercalaire 1'!#REF!</definedName>
    <definedName name="_pr92" localSheetId="31">[3]astra_digital!#REF!</definedName>
    <definedName name="_pr92" localSheetId="34">[3]astra_digital!#REF!</definedName>
    <definedName name="_pr92" localSheetId="5">[3]astra_digital!#REF!</definedName>
    <definedName name="_pr92" localSheetId="10">[5]astra_digital!#REF!</definedName>
    <definedName name="_pr92" localSheetId="1">[4]astra_digital!#REF!</definedName>
    <definedName name="_pr92">[5]astra_digital!#REF!</definedName>
    <definedName name="_tab1" localSheetId="41">#REF!</definedName>
    <definedName name="_tab1" localSheetId="0">#REF!</definedName>
    <definedName name="_tab1" localSheetId="2">#REF!</definedName>
    <definedName name="_tab1" localSheetId="6">#REF!</definedName>
    <definedName name="_tab1" localSheetId="16">#REF!</definedName>
    <definedName name="_tab1" localSheetId="21">#REF!</definedName>
    <definedName name="_tab1" localSheetId="28">#REF!</definedName>
    <definedName name="_tab1" localSheetId="30">#REF!</definedName>
    <definedName name="_tab1" localSheetId="36">#REF!</definedName>
    <definedName name="_tab1" localSheetId="38">#REF!</definedName>
    <definedName name="_tab1" localSheetId="31">#REF!</definedName>
    <definedName name="_tab1" localSheetId="34">#REF!</definedName>
    <definedName name="_tab1" localSheetId="5">#REF!</definedName>
    <definedName name="_tab1" localSheetId="10">#REF!</definedName>
    <definedName name="_tab1" localSheetId="1">#REF!</definedName>
    <definedName name="_tab1">#REF!</definedName>
    <definedName name="_tab2" localSheetId="41">#REF!</definedName>
    <definedName name="_tab2" localSheetId="0">#REF!</definedName>
    <definedName name="_tab2" localSheetId="2">#REF!</definedName>
    <definedName name="_tab2" localSheetId="6">#REF!</definedName>
    <definedName name="_tab2" localSheetId="16">#REF!</definedName>
    <definedName name="_tab2" localSheetId="21">#REF!</definedName>
    <definedName name="_tab2" localSheetId="28">#REF!</definedName>
    <definedName name="_tab2" localSheetId="30">#REF!</definedName>
    <definedName name="_tab2" localSheetId="36">#REF!</definedName>
    <definedName name="_tab2" localSheetId="38">#REF!</definedName>
    <definedName name="_tab2" localSheetId="31">#REF!</definedName>
    <definedName name="_tab2" localSheetId="34">#REF!</definedName>
    <definedName name="_tab2" localSheetId="5">#REF!</definedName>
    <definedName name="_tab2" localSheetId="10">#REF!</definedName>
    <definedName name="_tab2" localSheetId="1">#REF!</definedName>
    <definedName name="_tab2">#REF!</definedName>
    <definedName name="_tab3" localSheetId="41">#REF!</definedName>
    <definedName name="_tab3" localSheetId="0">#REF!</definedName>
    <definedName name="_tab3" localSheetId="36">#REF!</definedName>
    <definedName name="_tab3" localSheetId="38">#REF!</definedName>
    <definedName name="_tab3" localSheetId="10">#REF!</definedName>
    <definedName name="_tab3" localSheetId="1">#REF!</definedName>
    <definedName name="_tab3">#REF!</definedName>
    <definedName name="_tab7" localSheetId="41">#REF!</definedName>
    <definedName name="_tab7" localSheetId="0">#REF!</definedName>
    <definedName name="_tab7" localSheetId="2">#REF!</definedName>
    <definedName name="_tab7" localSheetId="6">#REF!</definedName>
    <definedName name="_tab7" localSheetId="16">#REF!</definedName>
    <definedName name="_tab7" localSheetId="21">#REF!</definedName>
    <definedName name="_tab7" localSheetId="28">#REF!</definedName>
    <definedName name="_tab7" localSheetId="30">#REF!</definedName>
    <definedName name="_tab7" localSheetId="36">#REF!</definedName>
    <definedName name="_tab7" localSheetId="38">#REF!</definedName>
    <definedName name="_tab7" localSheetId="31">#REF!</definedName>
    <definedName name="_tab7" localSheetId="34">#REF!</definedName>
    <definedName name="_tab7" localSheetId="5">#REF!</definedName>
    <definedName name="_tab7" localSheetId="10">#REF!</definedName>
    <definedName name="_tab7" localSheetId="1">#REF!</definedName>
    <definedName name="_tab7">#REF!</definedName>
    <definedName name="_tab8" localSheetId="41">#REF!</definedName>
    <definedName name="_tab8" localSheetId="0">#REF!</definedName>
    <definedName name="_tab8" localSheetId="2">#REF!</definedName>
    <definedName name="_tab8" localSheetId="6">#REF!</definedName>
    <definedName name="_tab8" localSheetId="16">#REF!</definedName>
    <definedName name="_tab8" localSheetId="21">#REF!</definedName>
    <definedName name="_tab8" localSheetId="28">#REF!</definedName>
    <definedName name="_tab8" localSheetId="30">#REF!</definedName>
    <definedName name="_tab8" localSheetId="36">#REF!</definedName>
    <definedName name="_tab8" localSheetId="38">#REF!</definedName>
    <definedName name="_tab8" localSheetId="31">#REF!</definedName>
    <definedName name="_tab8" localSheetId="34">#REF!</definedName>
    <definedName name="_tab8" localSheetId="5">#REF!</definedName>
    <definedName name="_tab8" localSheetId="10">#REF!</definedName>
    <definedName name="_tab8" localSheetId="1">#REF!</definedName>
    <definedName name="_tab8">#REF!</definedName>
    <definedName name="_tab9" localSheetId="41">#REF!</definedName>
    <definedName name="_tab9" localSheetId="0">#REF!</definedName>
    <definedName name="_tab9" localSheetId="2">#REF!</definedName>
    <definedName name="_tab9" localSheetId="6">#REF!</definedName>
    <definedName name="_tab9" localSheetId="16">#REF!</definedName>
    <definedName name="_tab9" localSheetId="21">#REF!</definedName>
    <definedName name="_tab9" localSheetId="28">#REF!</definedName>
    <definedName name="_tab9" localSheetId="30">#REF!</definedName>
    <definedName name="_tab9" localSheetId="36">#REF!</definedName>
    <definedName name="_tab9" localSheetId="38">#REF!</definedName>
    <definedName name="_tab9" localSheetId="31">#REF!</definedName>
    <definedName name="_tab9" localSheetId="34">#REF!</definedName>
    <definedName name="_tab9" localSheetId="5">#REF!</definedName>
    <definedName name="_tab9" localSheetId="10">#REF!</definedName>
    <definedName name="_tab9" localSheetId="1">#REF!</definedName>
    <definedName name="_tab9">#REF!</definedName>
    <definedName name="aa" localSheetId="41">[5]astra_digital!#REF!</definedName>
    <definedName name="aa" localSheetId="0">'[1]Intercalaire 1'!#REF!</definedName>
    <definedName name="aa" localSheetId="2">'[1]Intercalaire 1'!#REF!</definedName>
    <definedName name="aa" localSheetId="6">'[1]Intercalaire 1'!#REF!</definedName>
    <definedName name="aa" localSheetId="16">'[1]Intercalaire 1'!#REF!</definedName>
    <definedName name="aa" localSheetId="21">'[1]Intercalaire 1'!#REF!</definedName>
    <definedName name="aa" localSheetId="28">'[2]Intercalaire 1'!#REF!</definedName>
    <definedName name="aa" localSheetId="30">'[2]Intercalaire 1'!#REF!</definedName>
    <definedName name="aa" localSheetId="36">'[2]Intercalaire 1'!#REF!</definedName>
    <definedName name="aa" localSheetId="38">'[2]Intercalaire 1'!#REF!</definedName>
    <definedName name="aa" localSheetId="31">[3]astra_digital!#REF!</definedName>
    <definedName name="aa" localSheetId="34">[3]astra_digital!#REF!</definedName>
    <definedName name="aa" localSheetId="5">[3]astra_digital!#REF!</definedName>
    <definedName name="aa" localSheetId="10">[5]astra_digital!#REF!</definedName>
    <definedName name="aa" localSheetId="1">[4]astra_digital!#REF!</definedName>
    <definedName name="aa">[5]astra_digital!#REF!</definedName>
    <definedName name="ab" localSheetId="41">[5]astra_digital!#REF!</definedName>
    <definedName name="ab" localSheetId="0">'[1]Intercalaire 1'!#REF!</definedName>
    <definedName name="ab" localSheetId="2">'[1]Intercalaire 1'!#REF!</definedName>
    <definedName name="ab" localSheetId="6">'[1]Intercalaire 1'!#REF!</definedName>
    <definedName name="ab" localSheetId="16">'[1]Intercalaire 1'!#REF!</definedName>
    <definedName name="ab" localSheetId="21">'[1]Intercalaire 1'!#REF!</definedName>
    <definedName name="ab" localSheetId="28">'[2]Intercalaire 1'!#REF!</definedName>
    <definedName name="ab" localSheetId="30">'[2]Intercalaire 1'!#REF!</definedName>
    <definedName name="ab" localSheetId="36">'[2]Intercalaire 1'!#REF!</definedName>
    <definedName name="ab" localSheetId="38">'[2]Intercalaire 1'!#REF!</definedName>
    <definedName name="ab" localSheetId="31">[3]astra_digital!#REF!</definedName>
    <definedName name="ab" localSheetId="34">[3]astra_digital!#REF!</definedName>
    <definedName name="ab" localSheetId="5">[3]astra_digital!#REF!</definedName>
    <definedName name="ab" localSheetId="10">[5]astra_digital!#REF!</definedName>
    <definedName name="ab" localSheetId="1">[4]astra_digital!#REF!</definedName>
    <definedName name="ab">[5]astra_digital!#REF!</definedName>
    <definedName name="an">"donnee99!$B$1"</definedName>
    <definedName name="an_27">"gd98!$B$1"</definedName>
    <definedName name="ASSOCIE_GD">'[17]4_NON_PERMANENTS'!$AD$15:$AE$18</definedName>
    <definedName name="ASSOCIE_GROUPE">'[17]4_NON_PERMANENTS'!$AD$1:$AE$12</definedName>
    <definedName name="ASSOCIE_SECTION">'[17]4_NON_PERMANENTS'!$AA$1:$AB$54</definedName>
    <definedName name="ATER_GD">'[17]4_NON_PERMANENTS'!$L$15:$M$18</definedName>
    <definedName name="ATER_GROUPE">'[17]4_NON_PERMANENTS'!$L$1:$M$13</definedName>
    <definedName name="ATER_SECTION">'[17]4_NON_PERMANENTS'!$I$1:$J$56</definedName>
    <definedName name="azdf" localSheetId="41">#REF!</definedName>
    <definedName name="azdf" localSheetId="0">#REF!</definedName>
    <definedName name="azdf" localSheetId="2">#REF!</definedName>
    <definedName name="azdf" localSheetId="6">#REF!</definedName>
    <definedName name="azdf" localSheetId="16">#REF!</definedName>
    <definedName name="azdf" localSheetId="21">#REF!</definedName>
    <definedName name="azdf" localSheetId="28">#REF!</definedName>
    <definedName name="azdf" localSheetId="30">#REF!</definedName>
    <definedName name="azdf" localSheetId="36">#REF!</definedName>
    <definedName name="azdf" localSheetId="38">#REF!</definedName>
    <definedName name="azdf" localSheetId="34">#REF!</definedName>
    <definedName name="azdf" localSheetId="5">#REF!</definedName>
    <definedName name="azdf" localSheetId="10">#REF!</definedName>
    <definedName name="azdf" localSheetId="1">#REF!</definedName>
    <definedName name="azdf">#REF!</definedName>
    <definedName name="_xlnm.Database" localSheetId="41">#REF!</definedName>
    <definedName name="_xlnm.Database" localSheetId="0">#REF!</definedName>
    <definedName name="_xlnm.Database" localSheetId="2">#REF!</definedName>
    <definedName name="_xlnm.Database" localSheetId="6">#REF!</definedName>
    <definedName name="_xlnm.Database" localSheetId="16">#REF!</definedName>
    <definedName name="_xlnm.Database" localSheetId="21">#REF!</definedName>
    <definedName name="_xlnm.Database" localSheetId="28">#REF!</definedName>
    <definedName name="_xlnm.Database" localSheetId="30">#REF!</definedName>
    <definedName name="_xlnm.Database" localSheetId="36">#REF!</definedName>
    <definedName name="_xlnm.Database" localSheetId="38">#REF!</definedName>
    <definedName name="_xlnm.Database" localSheetId="31">'[18]TAB I'!#REF!</definedName>
    <definedName name="_xlnm.Database" localSheetId="34">#REF!</definedName>
    <definedName name="_xlnm.Database" localSheetId="5">'[18]TAB I'!#REF!</definedName>
    <definedName name="_xlnm.Database" localSheetId="10">#REF!</definedName>
    <definedName name="_xlnm.Database" localSheetId="1">'[18]TAB I'!#REF!</definedName>
    <definedName name="_xlnm.Database">#REF!</definedName>
    <definedName name="bb" localSheetId="41">[5]astra_digital!#REF!</definedName>
    <definedName name="bb" localSheetId="0">'[1]Intercalaire 1'!#REF!</definedName>
    <definedName name="bb" localSheetId="2">'[1]Intercalaire 1'!#REF!</definedName>
    <definedName name="bb" localSheetId="6">'[1]Intercalaire 1'!#REF!</definedName>
    <definedName name="bb" localSheetId="16">'[1]Intercalaire 1'!#REF!</definedName>
    <definedName name="bb" localSheetId="21">'[1]Intercalaire 1'!#REF!</definedName>
    <definedName name="bb" localSheetId="28">'[2]Intercalaire 1'!#REF!</definedName>
    <definedName name="bb" localSheetId="30">'[2]Intercalaire 1'!#REF!</definedName>
    <definedName name="bb" localSheetId="36">'[2]Intercalaire 1'!#REF!</definedName>
    <definedName name="bb" localSheetId="38">'[2]Intercalaire 1'!#REF!</definedName>
    <definedName name="bb" localSheetId="31">[3]astra_digital!#REF!</definedName>
    <definedName name="bb" localSheetId="34">[3]astra_digital!#REF!</definedName>
    <definedName name="bb" localSheetId="5">[3]astra_digital!#REF!</definedName>
    <definedName name="bb" localSheetId="10">[5]astra_digital!#REF!</definedName>
    <definedName name="bb" localSheetId="1">[4]astra_digital!#REF!</definedName>
    <definedName name="bb">[5]astra_digital!#REF!</definedName>
    <definedName name="bbb" localSheetId="34">'[19]Tableau de données'!$A$2:$B$32</definedName>
    <definedName name="bbb" localSheetId="1">'[19]Tableau de données'!$A$2:$B$32</definedName>
    <definedName name="bbb">'[20]Tableau de données'!$A$2:$B$32</definedName>
    <definedName name="bbcc" localSheetId="34">[21]Feuil1!$A$2:$C$45</definedName>
    <definedName name="bbcc" localSheetId="1">[21]Feuil1!$A$2:$C$45</definedName>
    <definedName name="bbcc">[22]Feuil1!$A$2:$C$45</definedName>
    <definedName name="BCL_REC" localSheetId="41">'[5]Tab 1'!#REF!</definedName>
    <definedName name="BCL_REC" localSheetId="0">'[1]Intercalaire 1'!#REF!</definedName>
    <definedName name="BCL_REC" localSheetId="2">'[1]Intercalaire 1'!#REF!</definedName>
    <definedName name="BCL_REC" localSheetId="6">'[1]Intercalaire 1'!#REF!</definedName>
    <definedName name="BCL_REC" localSheetId="16">'[1]Intercalaire 1'!#REF!</definedName>
    <definedName name="BCL_REC" localSheetId="21">'[1]Intercalaire 1'!#REF!</definedName>
    <definedName name="BCL_REC" localSheetId="28">'[2]Intercalaire 1'!#REF!</definedName>
    <definedName name="BCL_REC" localSheetId="30">'[2]Intercalaire 1'!#REF!</definedName>
    <definedName name="BCL_REC" localSheetId="36">'[2]Intercalaire 1'!#REF!</definedName>
    <definedName name="BCL_REC" localSheetId="38">'[2]Intercalaire 1'!#REF!</definedName>
    <definedName name="BCL_REC" localSheetId="31">'[3]Tab 1'!#REF!</definedName>
    <definedName name="BCL_REC" localSheetId="34">'[3]Tab 1'!#REF!</definedName>
    <definedName name="BCL_REC" localSheetId="5">'[3]Tab 1'!#REF!</definedName>
    <definedName name="BCL_REC" localSheetId="10">'[5]Tab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16">'[1]Intercalaire 1'!$A$1:$C$45</definedName>
    <definedName name="bd" localSheetId="21">'[1]Intercalaire 1'!$A$1:$C$45</definedName>
    <definedName name="bd" localSheetId="28">'[2]Intercalaire 1'!$A$1:$C$45</definedName>
    <definedName name="bd" localSheetId="30">'[2]Intercalaire 1'!$A$1:$C$45</definedName>
    <definedName name="bd" localSheetId="36">'[2]Intercalaire 1'!$A$1:$C$45</definedName>
    <definedName name="bd" localSheetId="38">'[2]Intercalaire 1'!$A$1:$C$45</definedName>
    <definedName name="bd" localSheetId="31">'[3]#REF'!$A$1:$C$45</definedName>
    <definedName name="bd" localSheetId="34">'[3]#REF'!$A$1:$C$45</definedName>
    <definedName name="bd" localSheetId="5">'[3]#REF'!$A$1:$C$45</definedName>
    <definedName name="bd" localSheetId="1">'[4]#REF'!$A$1:$C$45</definedName>
    <definedName name="bd">'[5]#REF'!$A$1:$C$45</definedName>
    <definedName name="bdd" localSheetId="0">[23]GDISC98!$A$1:$N$191</definedName>
    <definedName name="bdd" localSheetId="2">[23]GDISC98!$A$1:$N$191</definedName>
    <definedName name="bdd" localSheetId="6">[23]GDISC98!$A$1:$N$191</definedName>
    <definedName name="bdd" localSheetId="16">[23]GDISC98!$A$1:$N$191</definedName>
    <definedName name="bdd" localSheetId="21">[23]GDISC98!$A$1:$N$191</definedName>
    <definedName name="bdd" localSheetId="28">[23]GDISC98!$A$1:$N$191</definedName>
    <definedName name="bdd" localSheetId="30">[23]GDISC98!$A$1:$N$191</definedName>
    <definedName name="bdd" localSheetId="36">[23]GDISC98!$A$1:$N$191</definedName>
    <definedName name="bdd" localSheetId="38">[23]GDISC98!$A$1:$N$191</definedName>
    <definedName name="bdd" localSheetId="31">#REF!</definedName>
    <definedName name="bdd" localSheetId="34">#REF!</definedName>
    <definedName name="bdd" localSheetId="5">#REF!</definedName>
    <definedName name="bdd" localSheetId="1">#REF!</definedName>
    <definedName name="bdd">[23]GDISC98!$A$1:$N$191</definedName>
    <definedName name="BOX_MCF_GD">'[17]2_2_BOXPLOT'!$B$96:$J$99</definedName>
    <definedName name="BOX_MCF_GROUPE">'[17]2_2_BOXPLOT'!$B$68:$J$80</definedName>
    <definedName name="BOX_PR_GD">'[17]2_2_BOXPLOT'!$B$100:$J$103</definedName>
    <definedName name="BOX_PR_GROUPE">'[17]2_2_BOXPLOT'!$B$81:$J$93</definedName>
    <definedName name="CANDIDATS_MCF_GD">'[17]3_2_CANDIDATS_MCF'!$A$84:$U$88</definedName>
    <definedName name="CANDIDATS_MCF_GROUPE">'[17]3_2_CANDIDATS_MCF'!$A$65:$U$78</definedName>
    <definedName name="CANDIDATS_MCF_SECTION">'[17]3_2_CANDIDATS_MCF'!$A$2:$U$59</definedName>
    <definedName name="CANDIDATS_PR_GD">'[17]3_2_CANDIDATS_PR'!$A$80:$U$85</definedName>
    <definedName name="CANDIDATS_PR_GROUPE">'[17]3_2_CANDIDATS_PR'!$A$63:$U$75</definedName>
    <definedName name="CANDIDATS_PR_SECTION">'[17]3_2_CANDIDATS_PR'!$A$1:$U$59</definedName>
    <definedName name="cb" localSheetId="41">[5]astra_digital!#REF!</definedName>
    <definedName name="cb" localSheetId="0">'[1]Intercalaire 1'!#REF!</definedName>
    <definedName name="cb" localSheetId="2">'[1]Intercalaire 1'!#REF!</definedName>
    <definedName name="cb" localSheetId="6">'[1]Intercalaire 1'!#REF!</definedName>
    <definedName name="cb" localSheetId="16">'[1]Intercalaire 1'!#REF!</definedName>
    <definedName name="cb" localSheetId="21">'[1]Intercalaire 1'!#REF!</definedName>
    <definedName name="cb" localSheetId="28">'[2]Intercalaire 1'!#REF!</definedName>
    <definedName name="cb" localSheetId="30">'[2]Intercalaire 1'!#REF!</definedName>
    <definedName name="cb" localSheetId="36">'[2]Intercalaire 1'!#REF!</definedName>
    <definedName name="cb" localSheetId="38">'[2]Intercalaire 1'!#REF!</definedName>
    <definedName name="cb" localSheetId="31">[3]astra_digital!#REF!</definedName>
    <definedName name="cb" localSheetId="34">[3]astra_digital!#REF!</definedName>
    <definedName name="cb" localSheetId="5">[3]astra_digital!#REF!</definedName>
    <definedName name="cb" localSheetId="10">[5]astra_digital!#REF!</definedName>
    <definedName name="cb" localSheetId="1">[4]astra_digital!#REF!</definedName>
    <definedName name="cb">[5]astra_digital!#REF!</definedName>
    <definedName name="cc" localSheetId="41">#REF!</definedName>
    <definedName name="cc" localSheetId="0">#REF!</definedName>
    <definedName name="cc" localSheetId="2">#REF!</definedName>
    <definedName name="cc" localSheetId="6">#REF!</definedName>
    <definedName name="cc" localSheetId="16">#REF!</definedName>
    <definedName name="cc" localSheetId="21">#REF!</definedName>
    <definedName name="cc" localSheetId="28">#REF!</definedName>
    <definedName name="cc" localSheetId="30">#REF!</definedName>
    <definedName name="cc" localSheetId="36">#REF!</definedName>
    <definedName name="cc" localSheetId="38">#REF!</definedName>
    <definedName name="cc" localSheetId="31">#REF!</definedName>
    <definedName name="cc" localSheetId="34">#REF!</definedName>
    <definedName name="cc" localSheetId="5">#REF!</definedName>
    <definedName name="cc" localSheetId="10">#REF!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16">'[1]Intercalaire 1'!$A$36:$D$1883</definedName>
    <definedName name="clecr" localSheetId="21">'[1]Intercalaire 1'!$A$36:$D$1883</definedName>
    <definedName name="clecr" localSheetId="28">'[2]Intercalaire 1'!$A$36:$D$1883</definedName>
    <definedName name="clecr" localSheetId="30">'[2]Intercalaire 1'!$A$36:$D$1883</definedName>
    <definedName name="clecr" localSheetId="36">'[2]Intercalaire 1'!$A$36:$D$1883</definedName>
    <definedName name="clecr" localSheetId="38">'[2]Intercalaire 1'!$A$36:$D$1883</definedName>
    <definedName name="clecr" localSheetId="31">[24]NAISCRDR!$A$36:$D$1883</definedName>
    <definedName name="clecr" localSheetId="34">[24]NAISCRDR!$A$36:$D$1883</definedName>
    <definedName name="clecr" localSheetId="5">[24]NAISCRDR!$A$36:$D$1883</definedName>
    <definedName name="clecr" localSheetId="1">[24]NAISCRDR!$A$36:$D$1883</definedName>
    <definedName name="clecr">[22]NAISCRDR!$A$36:$D$1883</definedName>
    <definedName name="clecr_27" localSheetId="41">#REF!</definedName>
    <definedName name="clecr_27" localSheetId="0">#REF!</definedName>
    <definedName name="clecr_27" localSheetId="36">#REF!</definedName>
    <definedName name="clecr_27" localSheetId="38">#REF!</definedName>
    <definedName name="clecr_27" localSheetId="10">#REF!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16">'[1]Intercalaire 1'!$A$36:$E$1883</definedName>
    <definedName name="cledr" localSheetId="21">'[1]Intercalaire 1'!$A$36:$E$1883</definedName>
    <definedName name="cledr" localSheetId="28">'[2]Intercalaire 1'!$A$36:$E$1883</definedName>
    <definedName name="cledr" localSheetId="30">'[2]Intercalaire 1'!$A$36:$E$1883</definedName>
    <definedName name="cledr" localSheetId="36">'[2]Intercalaire 1'!$A$36:$E$1883</definedName>
    <definedName name="cledr" localSheetId="38">'[2]Intercalaire 1'!$A$36:$E$1883</definedName>
    <definedName name="cledr" localSheetId="31">[24]NAISCRDR!$A$36:$E$1883</definedName>
    <definedName name="cledr" localSheetId="34">[24]NAISCRDR!$A$36:$E$1883</definedName>
    <definedName name="cledr" localSheetId="5">[24]NAISCRDR!$A$36:$E$1883</definedName>
    <definedName name="cledr" localSheetId="1">[24]NAISCRDR!$A$36:$E$1883</definedName>
    <definedName name="cledr">[22]NAISCRDR!$A$36:$E$1883</definedName>
    <definedName name="cledr_27" localSheetId="41">#REF!</definedName>
    <definedName name="cledr_27" localSheetId="0">#REF!</definedName>
    <definedName name="cledr_27" localSheetId="36">#REF!</definedName>
    <definedName name="cledr_27" localSheetId="38">#REF!</definedName>
    <definedName name="cledr_27" localSheetId="10">#REF!</definedName>
    <definedName name="cledr_27" localSheetId="1">#REF!</definedName>
    <definedName name="cledr_27">#REF!</definedName>
    <definedName name="CPT1_25" localSheetId="41">#REF!</definedName>
    <definedName name="CPT1_25" localSheetId="0">#REF!</definedName>
    <definedName name="CPT1_25" localSheetId="36">#REF!</definedName>
    <definedName name="CPT1_25" localSheetId="38">#REF!</definedName>
    <definedName name="CPT1_25" localSheetId="10">#REF!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16">'[13]NBT4 92-93'!$V$3</definedName>
    <definedName name="DATE" localSheetId="21">'[13]NBT4 92-93'!$V$3</definedName>
    <definedName name="DATE" localSheetId="28">'[13]NBT4 92-93'!$V$3</definedName>
    <definedName name="DATE" localSheetId="30">'[13]NBT4 92-93'!$V$3</definedName>
    <definedName name="DATE" localSheetId="36">'[13]NBT4 92-93'!$V$3</definedName>
    <definedName name="DATE" localSheetId="38">'[13]NBT4 92-93'!$V$3</definedName>
    <definedName name="DATE" localSheetId="31">'[14]NBT4 92-93'!$V$3</definedName>
    <definedName name="DATE" localSheetId="34">'[14]NBT4 92-93'!$V$3</definedName>
    <definedName name="DATE" localSheetId="5">'[14]NBT4 92-93'!$V$3</definedName>
    <definedName name="DATE" localSheetId="1">'[13]NBT4 92-93'!$V$3</definedName>
    <definedName name="DATE">'[15]NBT4 92-93'!$V$3</definedName>
    <definedName name="DC_GD">'[17]4_NON_PERMANENTS'!$E$19:$G$24</definedName>
    <definedName name="DC_GROUPE">'[17]4_NON_PERMANENTS'!$E$3:$G$17</definedName>
    <definedName name="DC_SECTION">'[17]4_NON_PERMANENTS'!$A$3:$C$60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'[17]5_EFFECTIF_PR'!$A$3:$EQ$61</definedName>
    <definedName name="EFFECTIF_MCF_ETAB">'[17]5_EFFECTIF_MCF'!$A$2:$EQ$61</definedName>
    <definedName name="Effectifs_en_Activité" localSheetId="41">#REF!</definedName>
    <definedName name="Effectifs_en_Activité" localSheetId="0">#REF!</definedName>
    <definedName name="Effectifs_en_Activité" localSheetId="2">#REF!</definedName>
    <definedName name="Effectifs_en_Activité" localSheetId="6">#REF!</definedName>
    <definedName name="Effectifs_en_Activité" localSheetId="16">#REF!</definedName>
    <definedName name="Effectifs_en_Activité" localSheetId="21">#REF!</definedName>
    <definedName name="Effectifs_en_Activité" localSheetId="28">#REF!</definedName>
    <definedName name="Effectifs_en_Activité" localSheetId="30">#REF!</definedName>
    <definedName name="Effectifs_en_Activité" localSheetId="36">#REF!</definedName>
    <definedName name="Effectifs_en_Activité" localSheetId="38">#REF!</definedName>
    <definedName name="Effectifs_en_Activité" localSheetId="31">#REF!</definedName>
    <definedName name="Effectifs_en_Activité" localSheetId="34">#REF!</definedName>
    <definedName name="Effectifs_en_Activité" localSheetId="5">#REF!</definedName>
    <definedName name="Effectifs_en_Activité" localSheetId="10">#REF!</definedName>
    <definedName name="Effectifs_en_Activité" localSheetId="1">#REF!</definedName>
    <definedName name="Effectifs_en_Activité">#REF!</definedName>
    <definedName name="Enseigndec2000" localSheetId="41">'[25]Intercalaire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16">'[1]Intercalaire 1'!#REF!</definedName>
    <definedName name="Enseigndec2000" localSheetId="21">'[1]Intercalaire 1'!#REF!</definedName>
    <definedName name="Enseigndec2000" localSheetId="28">'[2]Intercalaire 1'!#REF!</definedName>
    <definedName name="Enseigndec2000" localSheetId="30">'[2]Intercalaire 1'!#REF!</definedName>
    <definedName name="Enseigndec2000" localSheetId="36">'[2]Intercalaire 1'!#REF!</definedName>
    <definedName name="Enseigndec2000" localSheetId="38">'[2]Intercalaire 1'!#REF!</definedName>
    <definedName name="Enseigndec2000" localSheetId="31">'[26]Intercalaire 1'!#REF!</definedName>
    <definedName name="Enseigndec2000" localSheetId="34">'[26]Intercalaire 1'!#REF!</definedName>
    <definedName name="Enseigndec2000" localSheetId="5">'[26]Intercalaire 1'!#REF!</definedName>
    <definedName name="Enseigndec2000" localSheetId="10">'[25]Intercalaire 1'!#REF!</definedName>
    <definedName name="Enseigndec2000" localSheetId="1">'[26]Intercalaire 1'!#REF!</definedName>
    <definedName name="Enseigndec2000">'[25]Intercalaire 1'!#REF!</definedName>
    <definedName name="enseigntotaldec2000" localSheetId="41">'[25]Intercalaire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16">'[1]Intercalaire 1'!#REF!</definedName>
    <definedName name="enseigntotaldec2000" localSheetId="21">'[1]Intercalaire 1'!#REF!</definedName>
    <definedName name="enseigntotaldec2000" localSheetId="28">'[2]Intercalaire 1'!#REF!</definedName>
    <definedName name="enseigntotaldec2000" localSheetId="30">'[2]Intercalaire 1'!#REF!</definedName>
    <definedName name="enseigntotaldec2000" localSheetId="36">'[2]Intercalaire 1'!#REF!</definedName>
    <definedName name="enseigntotaldec2000" localSheetId="38">'[2]Intercalaire 1'!#REF!</definedName>
    <definedName name="enseigntotaldec2000" localSheetId="31">'[26]Intercalaire 1'!#REF!</definedName>
    <definedName name="enseigntotaldec2000" localSheetId="34">'[26]Intercalaire 1'!#REF!</definedName>
    <definedName name="enseigntotaldec2000" localSheetId="5">'[26]Intercalaire 1'!#REF!</definedName>
    <definedName name="enseigntotaldec2000" localSheetId="10">'[25]Intercalaire 1'!#REF!</definedName>
    <definedName name="enseigntotaldec2000" localSheetId="1">'[26]Intercalaire 1'!#REF!</definedName>
    <definedName name="enseigntotaldec2000">'[25]Intercalaire 1'!#REF!</definedName>
    <definedName name="erhgherh" localSheetId="41">#REF!</definedName>
    <definedName name="erhgherh" localSheetId="0">#REF!</definedName>
    <definedName name="erhgherh" localSheetId="36">#REF!</definedName>
    <definedName name="erhgherh" localSheetId="38">#REF!</definedName>
    <definedName name="erhgherh" localSheetId="10">#REF!</definedName>
    <definedName name="erhgherh" localSheetId="1">#REF!</definedName>
    <definedName name="erhgherh">#REF!</definedName>
    <definedName name="etudiants_etab">[27]EFF_ETUDIANTS!$G$2:$H$145</definedName>
    <definedName name="etudiants_typo">[27]EFF_ETUDIANTS!$A$1:$B$11</definedName>
    <definedName name="Excel_BuiltIn_Database">NA()</definedName>
    <definedName name="Excel_BuiltIn_Database_14" localSheetId="41">#REF!</definedName>
    <definedName name="Excel_BuiltIn_Database_14" localSheetId="0">#REF!</definedName>
    <definedName name="Excel_BuiltIn_Database_14" localSheetId="36">#REF!</definedName>
    <definedName name="Excel_BuiltIn_Database_14" localSheetId="38">#REF!</definedName>
    <definedName name="Excel_BuiltIn_Database_14" localSheetId="10">#REF!</definedName>
    <definedName name="Excel_BuiltIn_Database_14" localSheetId="1">#REF!</definedName>
    <definedName name="Excel_BuiltIn_Database_14">#REF!</definedName>
    <definedName name="Excel_BuiltIn_Database_15" localSheetId="41">#REF!</definedName>
    <definedName name="Excel_BuiltIn_Database_15" localSheetId="0">#REF!</definedName>
    <definedName name="Excel_BuiltIn_Database_15" localSheetId="36">#REF!</definedName>
    <definedName name="Excel_BuiltIn_Database_15" localSheetId="38">#REF!</definedName>
    <definedName name="Excel_BuiltIn_Database_15" localSheetId="10">#REF!</definedName>
    <definedName name="Excel_BuiltIn_Database_15" localSheetId="1">#REF!</definedName>
    <definedName name="Excel_BuiltIn_Database_15">#REF!</definedName>
    <definedName name="Excel_BuiltIn_Database_16" localSheetId="41">#REF!</definedName>
    <definedName name="Excel_BuiltIn_Database_16" localSheetId="0">#REF!</definedName>
    <definedName name="Excel_BuiltIn_Database_16" localSheetId="36">#REF!</definedName>
    <definedName name="Excel_BuiltIn_Database_16" localSheetId="38">#REF!</definedName>
    <definedName name="Excel_BuiltIn_Database_16" localSheetId="10">#REF!</definedName>
    <definedName name="Excel_BuiltIn_Database_16" localSheetId="1">#REF!</definedName>
    <definedName name="Excel_BuiltIn_Database_16">#REF!</definedName>
    <definedName name="Excel_BuiltIn_Database_17" localSheetId="41">#REF!</definedName>
    <definedName name="Excel_BuiltIn_Database_17" localSheetId="0">#REF!</definedName>
    <definedName name="Excel_BuiltIn_Database_17" localSheetId="36">#REF!</definedName>
    <definedName name="Excel_BuiltIn_Database_17" localSheetId="38">#REF!</definedName>
    <definedName name="Excel_BuiltIn_Database_17" localSheetId="10">#REF!</definedName>
    <definedName name="Excel_BuiltIn_Database_17" localSheetId="1">#REF!</definedName>
    <definedName name="Excel_BuiltIn_Database_17">#REF!</definedName>
    <definedName name="Excel_BuiltIn_Database_18" localSheetId="41">#REF!</definedName>
    <definedName name="Excel_BuiltIn_Database_18" localSheetId="0">#REF!</definedName>
    <definedName name="Excel_BuiltIn_Database_18" localSheetId="36">#REF!</definedName>
    <definedName name="Excel_BuiltIn_Database_18" localSheetId="38">#REF!</definedName>
    <definedName name="Excel_BuiltIn_Database_18" localSheetId="10">#REF!</definedName>
    <definedName name="Excel_BuiltIn_Database_18" localSheetId="1">#REF!</definedName>
    <definedName name="Excel_BuiltIn_Database_18">#REF!</definedName>
    <definedName name="Excel_BuiltIn_Database_19" localSheetId="41">#REF!</definedName>
    <definedName name="Excel_BuiltIn_Database_19" localSheetId="0">#REF!</definedName>
    <definedName name="Excel_BuiltIn_Database_19" localSheetId="36">#REF!</definedName>
    <definedName name="Excel_BuiltIn_Database_19" localSheetId="38">#REF!</definedName>
    <definedName name="Excel_BuiltIn_Database_19" localSheetId="10">#REF!</definedName>
    <definedName name="Excel_BuiltIn_Database_19" localSheetId="1">#REF!</definedName>
    <definedName name="Excel_BuiltIn_Database_19">#REF!</definedName>
    <definedName name="Excel_BuiltIn_Database_21" localSheetId="41">#REF!</definedName>
    <definedName name="Excel_BuiltIn_Database_21" localSheetId="0">#REF!</definedName>
    <definedName name="Excel_BuiltIn_Database_21" localSheetId="36">#REF!</definedName>
    <definedName name="Excel_BuiltIn_Database_21" localSheetId="38">#REF!</definedName>
    <definedName name="Excel_BuiltIn_Database_21" localSheetId="10">#REF!</definedName>
    <definedName name="Excel_BuiltIn_Database_21" localSheetId="1">#REF!</definedName>
    <definedName name="Excel_BuiltIn_Database_21">#REF!</definedName>
    <definedName name="Excel_BuiltIn_Database_23" localSheetId="41">'[28]non candidats'!#REF!</definedName>
    <definedName name="Excel_BuiltIn_Database_23" localSheetId="0">'[28]non candidats'!#REF!</definedName>
    <definedName name="Excel_BuiltIn_Database_23" localSheetId="36">'[28]non candidats'!#REF!</definedName>
    <definedName name="Excel_BuiltIn_Database_23" localSheetId="38">'[28]non candidats'!#REF!</definedName>
    <definedName name="Excel_BuiltIn_Database_23" localSheetId="10">'[28]non candidats'!#REF!</definedName>
    <definedName name="Excel_BuiltIn_Database_23" localSheetId="1">'[28]non candidats'!#REF!</definedName>
    <definedName name="Excel_BuiltIn_Database_23">'[28]non candidats'!#REF!</definedName>
    <definedName name="Excel_BuiltIn_Database_24" localSheetId="41">#REF!</definedName>
    <definedName name="Excel_BuiltIn_Database_24" localSheetId="0">#REF!</definedName>
    <definedName name="Excel_BuiltIn_Database_24" localSheetId="36">#REF!</definedName>
    <definedName name="Excel_BuiltIn_Database_24" localSheetId="38">#REF!</definedName>
    <definedName name="Excel_BuiltIn_Database_24" localSheetId="10">#REF!</definedName>
    <definedName name="Excel_BuiltIn_Database_24" localSheetId="1">#REF!</definedName>
    <definedName name="Excel_BuiltIn_Database_24">#REF!</definedName>
    <definedName name="Excel_BuiltIn_Database_25" localSheetId="41">#REF!</definedName>
    <definedName name="Excel_BuiltIn_Database_25" localSheetId="0">#REF!</definedName>
    <definedName name="Excel_BuiltIn_Database_25" localSheetId="36">#REF!</definedName>
    <definedName name="Excel_BuiltIn_Database_25" localSheetId="38">#REF!</definedName>
    <definedName name="Excel_BuiltIn_Database_25" localSheetId="10">#REF!</definedName>
    <definedName name="Excel_BuiltIn_Database_25" localSheetId="1">#REF!</definedName>
    <definedName name="Excel_BuiltIn_Database_25">#REF!</definedName>
    <definedName name="Excel_BuiltIn_Database_27" localSheetId="41">#REF!</definedName>
    <definedName name="Excel_BuiltIn_Database_27" localSheetId="0">#REF!</definedName>
    <definedName name="Excel_BuiltIn_Database_27" localSheetId="36">#REF!</definedName>
    <definedName name="Excel_BuiltIn_Database_27" localSheetId="38">#REF!</definedName>
    <definedName name="Excel_BuiltIn_Database_27" localSheetId="10">#REF!</definedName>
    <definedName name="Excel_BuiltIn_Database_27" localSheetId="1">#REF!</definedName>
    <definedName name="Excel_BuiltIn_Database_27">#REF!</definedName>
    <definedName name="Excel_BuiltIn_Database_6" localSheetId="41">'[28]tableau qualifications'!#REF!</definedName>
    <definedName name="Excel_BuiltIn_Database_6" localSheetId="0">'[28]tableau qualifications'!#REF!</definedName>
    <definedName name="Excel_BuiltIn_Database_6" localSheetId="36">'[28]tableau qualifications'!#REF!</definedName>
    <definedName name="Excel_BuiltIn_Database_6" localSheetId="38">'[28]tableau qualifications'!#REF!</definedName>
    <definedName name="Excel_BuiltIn_Database_6" localSheetId="10">'[28]tableau qualifications'!#REF!</definedName>
    <definedName name="Excel_BuiltIn_Database_6" localSheetId="1">'[28]tableau qualifications'!#REF!</definedName>
    <definedName name="Excel_BuiltIn_Database_6">'[28]tableau qualifications'!#REF!</definedName>
    <definedName name="Excel_BuiltIn_Database_7" localSheetId="41">#REF!</definedName>
    <definedName name="Excel_BuiltIn_Database_7" localSheetId="0">#REF!</definedName>
    <definedName name="Excel_BuiltIn_Database_7" localSheetId="36">#REF!</definedName>
    <definedName name="Excel_BuiltIn_Database_7" localSheetId="38">#REF!</definedName>
    <definedName name="Excel_BuiltIn_Database_7" localSheetId="10">#REF!</definedName>
    <definedName name="Excel_BuiltIn_Database_7" localSheetId="1">#REF!</definedName>
    <definedName name="Excel_BuiltIn_Database_7">#REF!</definedName>
    <definedName name="FORMAT" localSheetId="41">'[5]Tab 1'!#REF!</definedName>
    <definedName name="FORMAT" localSheetId="0">'[1]Intercalaire 1'!#REF!</definedName>
    <definedName name="FORMAT" localSheetId="2">'[1]Intercalaire 1'!#REF!</definedName>
    <definedName name="FORMAT" localSheetId="6">'[1]Intercalaire 1'!#REF!</definedName>
    <definedName name="FORMAT" localSheetId="16">'[1]Intercalaire 1'!#REF!</definedName>
    <definedName name="FORMAT" localSheetId="21">'[1]Intercalaire 1'!#REF!</definedName>
    <definedName name="FORMAT" localSheetId="28">'[2]Intercalaire 1'!#REF!</definedName>
    <definedName name="FORMAT" localSheetId="30">'[2]Intercalaire 1'!#REF!</definedName>
    <definedName name="FORMAT" localSheetId="36">'[2]Intercalaire 1'!#REF!</definedName>
    <definedName name="FORMAT" localSheetId="38">'[2]Intercalaire 1'!#REF!</definedName>
    <definedName name="FORMAT" localSheetId="31">'[3]Tab 1'!#REF!</definedName>
    <definedName name="FORMAT" localSheetId="34">'[3]Tab 1'!#REF!</definedName>
    <definedName name="FORMAT" localSheetId="5">'[3]Tab 1'!#REF!</definedName>
    <definedName name="FORMAT" localSheetId="10">'[5]Tab 1'!#REF!</definedName>
    <definedName name="FORMAT" localSheetId="1">'[4]Tab 1'!#REF!</definedName>
    <definedName name="FORMAT">'[5]Tab 1'!#REF!</definedName>
    <definedName name="FORMAT2" localSheetId="41">'[5]Tab 1'!#REF!</definedName>
    <definedName name="FORMAT2" localSheetId="0">'[1]Intercalaire 1'!#REF!</definedName>
    <definedName name="FORMAT2" localSheetId="2">'[1]Intercalaire 1'!#REF!</definedName>
    <definedName name="FORMAT2" localSheetId="6">'[1]Intercalaire 1'!#REF!</definedName>
    <definedName name="FORMAT2" localSheetId="16">'[1]Intercalaire 1'!#REF!</definedName>
    <definedName name="FORMAT2" localSheetId="21">'[1]Intercalaire 1'!#REF!</definedName>
    <definedName name="FORMAT2" localSheetId="28">'[2]Intercalaire 1'!#REF!</definedName>
    <definedName name="FORMAT2" localSheetId="30">'[2]Intercalaire 1'!#REF!</definedName>
    <definedName name="FORMAT2" localSheetId="36">'[2]Intercalaire 1'!#REF!</definedName>
    <definedName name="FORMAT2" localSheetId="38">'[2]Intercalaire 1'!#REF!</definedName>
    <definedName name="FORMAT2" localSheetId="31">'[3]Tab 1'!#REF!</definedName>
    <definedName name="FORMAT2" localSheetId="34">'[3]Tab 1'!#REF!</definedName>
    <definedName name="FORMAT2" localSheetId="5">'[3]Tab 1'!#REF!</definedName>
    <definedName name="FORMAT2" localSheetId="10">'[5]Tab 1'!#REF!</definedName>
    <definedName name="FORMAT2" localSheetId="1">'[4]Tab 1'!#REF!</definedName>
    <definedName name="FORMAT2">'[5]Tab 1'!#REF!</definedName>
    <definedName name="gd98_cum_mcf" localSheetId="0">[29]gd98!$A$11:$O$251</definedName>
    <definedName name="gd98_cum_mcf" localSheetId="2">[29]gd98!$A$11:$O$251</definedName>
    <definedName name="gd98_cum_mcf" localSheetId="6">[29]gd98!$A$11:$O$251</definedName>
    <definedName name="gd98_cum_mcf" localSheetId="16">[29]gd98!$A$11:$O$251</definedName>
    <definedName name="gd98_cum_mcf" localSheetId="21">[29]gd98!$A$11:$O$251</definedName>
    <definedName name="gd98_cum_mcf" localSheetId="28">[30]gd98!$A$11:$O$251</definedName>
    <definedName name="gd98_cum_mcf" localSheetId="30">[30]gd98!$A$11:$O$251</definedName>
    <definedName name="gd98_cum_mcf" localSheetId="36">[30]gd98!$A$11:$O$251</definedName>
    <definedName name="gd98_cum_mcf" localSheetId="38">[30]gd98!$A$11:$O$251</definedName>
    <definedName name="gd98_cum_mcf" localSheetId="31">[31]gd98!$A$11:$O$251</definedName>
    <definedName name="gd98_cum_mcf" localSheetId="34">[31]gd98!$A$11:$O$251</definedName>
    <definedName name="gd98_cum_mcf" localSheetId="5">[31]gd98!$A$11:$O$251</definedName>
    <definedName name="gd98_cum_mcf" localSheetId="1">[32]gd98!$A$11:$O$251</definedName>
    <definedName name="gd98_cum_mcf">[33]gd98!$A$11:$O$251</definedName>
    <definedName name="gd98_cum_pr" localSheetId="0">[29]gd98!$A$11:$N$251</definedName>
    <definedName name="gd98_cum_pr" localSheetId="2">[29]gd98!$A$11:$N$251</definedName>
    <definedName name="gd98_cum_pr" localSheetId="6">[29]gd98!$A$11:$N$251</definedName>
    <definedName name="gd98_cum_pr" localSheetId="16">[29]gd98!$A$11:$N$251</definedName>
    <definedName name="gd98_cum_pr" localSheetId="21">[29]gd98!$A$11:$N$251</definedName>
    <definedName name="gd98_cum_pr" localSheetId="28">[30]gd98!$A$11:$N$251</definedName>
    <definedName name="gd98_cum_pr" localSheetId="30">[30]gd98!$A$11:$N$251</definedName>
    <definedName name="gd98_cum_pr" localSheetId="36">[30]gd98!$A$11:$N$251</definedName>
    <definedName name="gd98_cum_pr" localSheetId="38">[30]gd98!$A$11:$N$251</definedName>
    <definedName name="gd98_cum_pr" localSheetId="31">[31]gd98!$A$11:$N$251</definedName>
    <definedName name="gd98_cum_pr" localSheetId="34">[31]gd98!$A$11:$N$251</definedName>
    <definedName name="gd98_cum_pr" localSheetId="5">[31]gd98!$A$11:$N$251</definedName>
    <definedName name="gd98_cum_pr" localSheetId="1">[32]gd98!$A$11:$N$251</definedName>
    <definedName name="gd98_cum_pr">[33]gd98!$A$11:$N$251</definedName>
    <definedName name="gd98_cum_tot" localSheetId="0">[29]gd98!$A$11:$P$251</definedName>
    <definedName name="gd98_cum_tot" localSheetId="2">[29]gd98!$A$11:$P$251</definedName>
    <definedName name="gd98_cum_tot" localSheetId="6">[29]gd98!$A$11:$P$251</definedName>
    <definedName name="gd98_cum_tot" localSheetId="16">[29]gd98!$A$11:$P$251</definedName>
    <definedName name="gd98_cum_tot" localSheetId="21">[29]gd98!$A$11:$P$251</definedName>
    <definedName name="gd98_cum_tot" localSheetId="28">[30]gd98!$A$11:$P$251</definedName>
    <definedName name="gd98_cum_tot" localSheetId="30">[30]gd98!$A$11:$P$251</definedName>
    <definedName name="gd98_cum_tot" localSheetId="36">[30]gd98!$A$11:$P$251</definedName>
    <definedName name="gd98_cum_tot" localSheetId="38">[30]gd98!$A$11:$P$251</definedName>
    <definedName name="gd98_cum_tot" localSheetId="31">[31]gd98!$A$11:$P$251</definedName>
    <definedName name="gd98_cum_tot" localSheetId="34">[31]gd98!$A$11:$P$251</definedName>
    <definedName name="gd98_cum_tot" localSheetId="5">[31]gd98!$A$11:$P$251</definedName>
    <definedName name="gd98_cum_tot" localSheetId="1">[32]gd98!$A$11:$P$251</definedName>
    <definedName name="gd98_cum_tot">[33]gd98!$A$11:$P$251</definedName>
    <definedName name="gd98_eff_moyen" localSheetId="0">[29]gd98!$A$11:$Q$251</definedName>
    <definedName name="gd98_eff_moyen" localSheetId="2">[29]gd98!$A$11:$Q$251</definedName>
    <definedName name="gd98_eff_moyen" localSheetId="6">[29]gd98!$A$11:$Q$251</definedName>
    <definedName name="gd98_eff_moyen" localSheetId="16">[29]gd98!$A$11:$Q$251</definedName>
    <definedName name="gd98_eff_moyen" localSheetId="21">[29]gd98!$A$11:$Q$251</definedName>
    <definedName name="gd98_eff_moyen" localSheetId="28">[30]gd98!$A$11:$Q$251</definedName>
    <definedName name="gd98_eff_moyen" localSheetId="30">[30]gd98!$A$11:$Q$251</definedName>
    <definedName name="gd98_eff_moyen" localSheetId="36">[30]gd98!$A$11:$Q$251</definedName>
    <definedName name="gd98_eff_moyen" localSheetId="38">[30]gd98!$A$11:$Q$251</definedName>
    <definedName name="gd98_eff_moyen" localSheetId="31">[31]gd98!$A$11:$Q$251</definedName>
    <definedName name="gd98_eff_moyen" localSheetId="34">[31]gd98!$A$11:$Q$251</definedName>
    <definedName name="gd98_eff_moyen" localSheetId="5">[31]gd98!$A$11:$Q$251</definedName>
    <definedName name="gd98_eff_moyen" localSheetId="1">[32]gd98!$A$11:$Q$251</definedName>
    <definedName name="gd98_eff_moyen">[33]gd98!$A$11:$Q$251</definedName>
    <definedName name="gd98_mcf_tot" localSheetId="0">[29]gd98!$A$11:$I$251</definedName>
    <definedName name="gd98_mcf_tot" localSheetId="2">[29]gd98!$A$11:$I$251</definedName>
    <definedName name="gd98_mcf_tot" localSheetId="6">[29]gd98!$A$11:$I$251</definedName>
    <definedName name="gd98_mcf_tot" localSheetId="16">[29]gd98!$A$11:$I$251</definedName>
    <definedName name="gd98_mcf_tot" localSheetId="21">[29]gd98!$A$11:$I$251</definedName>
    <definedName name="gd98_mcf_tot" localSheetId="28">[30]gd98!$A$11:$I$251</definedName>
    <definedName name="gd98_mcf_tot" localSheetId="30">[30]gd98!$A$11:$I$251</definedName>
    <definedName name="gd98_mcf_tot" localSheetId="36">[30]gd98!$A$11:$I$251</definedName>
    <definedName name="gd98_mcf_tot" localSheetId="38">[30]gd98!$A$11:$I$251</definedName>
    <definedName name="gd98_mcf_tot" localSheetId="31">[31]gd98!$A$11:$I$251</definedName>
    <definedName name="gd98_mcf_tot" localSheetId="34">[31]gd98!$A$11:$I$251</definedName>
    <definedName name="gd98_mcf_tot" localSheetId="5">[31]gd98!$A$11:$I$251</definedName>
    <definedName name="gd98_mcf_tot" localSheetId="1">[32]gd98!$A$11:$I$251</definedName>
    <definedName name="gd98_mcf_tot">[33]gd98!$A$11:$I$251</definedName>
    <definedName name="gd98_median_mcf" localSheetId="0">[29]gd98!$A$11:$X$252</definedName>
    <definedName name="gd98_median_mcf" localSheetId="2">[29]gd98!$A$11:$X$252</definedName>
    <definedName name="gd98_median_mcf" localSheetId="6">[29]gd98!$A$11:$X$252</definedName>
    <definedName name="gd98_median_mcf" localSheetId="16">[29]gd98!$A$11:$X$252</definedName>
    <definedName name="gd98_median_mcf" localSheetId="21">[29]gd98!$A$11:$X$252</definedName>
    <definedName name="gd98_median_mcf" localSheetId="28">[30]gd98!$A$11:$X$252</definedName>
    <definedName name="gd98_median_mcf" localSheetId="30">[30]gd98!$A$11:$X$252</definedName>
    <definedName name="gd98_median_mcf" localSheetId="36">[30]gd98!$A$11:$X$252</definedName>
    <definedName name="gd98_median_mcf" localSheetId="38">[30]gd98!$A$11:$X$252</definedName>
    <definedName name="gd98_median_mcf" localSheetId="31">[31]gd98!$A$11:$X$252</definedName>
    <definedName name="gd98_median_mcf" localSheetId="34">[31]gd98!$A$11:$X$252</definedName>
    <definedName name="gd98_median_mcf" localSheetId="5">[31]gd98!$A$11:$X$252</definedName>
    <definedName name="gd98_median_mcf" localSheetId="1">[32]gd98!$A$11:$X$252</definedName>
    <definedName name="gd98_median_mcf">[33]gd98!$A$11:$X$252</definedName>
    <definedName name="gd98_median_pr" localSheetId="0">[29]gd98!$A$11:$U$252</definedName>
    <definedName name="gd98_median_pr" localSheetId="2">[29]gd98!$A$11:$U$252</definedName>
    <definedName name="gd98_median_pr" localSheetId="6">[29]gd98!$A$11:$U$252</definedName>
    <definedName name="gd98_median_pr" localSheetId="16">[29]gd98!$A$11:$U$252</definedName>
    <definedName name="gd98_median_pr" localSheetId="21">[29]gd98!$A$11:$U$252</definedName>
    <definedName name="gd98_median_pr" localSheetId="28">[30]gd98!$A$11:$U$252</definedName>
    <definedName name="gd98_median_pr" localSheetId="30">[30]gd98!$A$11:$U$252</definedName>
    <definedName name="gd98_median_pr" localSheetId="36">[30]gd98!$A$11:$U$252</definedName>
    <definedName name="gd98_median_pr" localSheetId="38">[30]gd98!$A$11:$U$252</definedName>
    <definedName name="gd98_median_pr" localSheetId="31">[31]gd98!$A$11:$U$252</definedName>
    <definedName name="gd98_median_pr" localSheetId="34">[31]gd98!$A$11:$U$252</definedName>
    <definedName name="gd98_median_pr" localSheetId="5">[31]gd98!$A$11:$U$252</definedName>
    <definedName name="gd98_median_pr" localSheetId="1">[32]gd98!$A$11:$U$252</definedName>
    <definedName name="gd98_median_pr">[33]gd98!$A$11:$U$252</definedName>
    <definedName name="gd98_median_tot" localSheetId="0">[29]gd98!$A$11:$AA$252</definedName>
    <definedName name="gd98_median_tot" localSheetId="2">[29]gd98!$A$11:$AA$252</definedName>
    <definedName name="gd98_median_tot" localSheetId="6">[29]gd98!$A$11:$AA$252</definedName>
    <definedName name="gd98_median_tot" localSheetId="16">[29]gd98!$A$11:$AA$252</definedName>
    <definedName name="gd98_median_tot" localSheetId="21">[29]gd98!$A$11:$AA$252</definedName>
    <definedName name="gd98_median_tot" localSheetId="28">[30]gd98!$A$11:$AA$252</definedName>
    <definedName name="gd98_median_tot" localSheetId="30">[30]gd98!$A$11:$AA$252</definedName>
    <definedName name="gd98_median_tot" localSheetId="36">[30]gd98!$A$11:$AA$252</definedName>
    <definedName name="gd98_median_tot" localSheetId="38">[30]gd98!$A$11:$AA$252</definedName>
    <definedName name="gd98_median_tot" localSheetId="31">[31]gd98!$A$11:$AA$252</definedName>
    <definedName name="gd98_median_tot" localSheetId="34">[31]gd98!$A$11:$AA$252</definedName>
    <definedName name="gd98_median_tot" localSheetId="5">[31]gd98!$A$11:$AA$252</definedName>
    <definedName name="gd98_median_tot" localSheetId="1">[32]gd98!$A$11:$AA$252</definedName>
    <definedName name="gd98_median_tot">[33]gd98!$A$11:$AA$252</definedName>
    <definedName name="gd98_pr_tot" localSheetId="0">[29]gd98!$A$11:$F$251</definedName>
    <definedName name="gd98_pr_tot" localSheetId="2">[29]gd98!$A$11:$F$251</definedName>
    <definedName name="gd98_pr_tot" localSheetId="6">[29]gd98!$A$11:$F$251</definedName>
    <definedName name="gd98_pr_tot" localSheetId="16">[29]gd98!$A$11:$F$251</definedName>
    <definedName name="gd98_pr_tot" localSheetId="21">[29]gd98!$A$11:$F$251</definedName>
    <definedName name="gd98_pr_tot" localSheetId="28">[30]gd98!$A$11:$F$251</definedName>
    <definedName name="gd98_pr_tot" localSheetId="30">[30]gd98!$A$11:$F$251</definedName>
    <definedName name="gd98_pr_tot" localSheetId="36">[30]gd98!$A$11:$F$251</definedName>
    <definedName name="gd98_pr_tot" localSheetId="38">[30]gd98!$A$11:$F$251</definedName>
    <definedName name="gd98_pr_tot" localSheetId="31">[31]gd98!$A$11:$F$251</definedName>
    <definedName name="gd98_pr_tot" localSheetId="34">[31]gd98!$A$11:$F$251</definedName>
    <definedName name="gd98_pr_tot" localSheetId="5">[31]gd98!$A$11:$F$251</definedName>
    <definedName name="gd98_pr_tot" localSheetId="1">[32]gd98!$A$11:$F$251</definedName>
    <definedName name="gd98_pr_tot">[33]gd98!$A$11:$F$251</definedName>
    <definedName name="gd98_tot_tot" localSheetId="0">[29]gd98!$A$11:$L$251</definedName>
    <definedName name="gd98_tot_tot" localSheetId="2">[29]gd98!$A$11:$L$251</definedName>
    <definedName name="gd98_tot_tot" localSheetId="6">[29]gd98!$A$11:$L$251</definedName>
    <definedName name="gd98_tot_tot" localSheetId="16">[29]gd98!$A$11:$L$251</definedName>
    <definedName name="gd98_tot_tot" localSheetId="21">[29]gd98!$A$11:$L$251</definedName>
    <definedName name="gd98_tot_tot" localSheetId="28">[30]gd98!$A$11:$L$251</definedName>
    <definedName name="gd98_tot_tot" localSheetId="30">[30]gd98!$A$11:$L$251</definedName>
    <definedName name="gd98_tot_tot" localSheetId="36">[30]gd98!$A$11:$L$251</definedName>
    <definedName name="gd98_tot_tot" localSheetId="38">[30]gd98!$A$11:$L$251</definedName>
    <definedName name="gd98_tot_tot" localSheetId="31">[31]gd98!$A$11:$L$251</definedName>
    <definedName name="gd98_tot_tot" localSheetId="34">[31]gd98!$A$11:$L$251</definedName>
    <definedName name="gd98_tot_tot" localSheetId="5">[31]gd98!$A$11:$L$251</definedName>
    <definedName name="gd98_tot_tot" localSheetId="1">[32]gd98!$A$11:$L$251</definedName>
    <definedName name="gd98_tot_tot">[33]gd98!$A$11:$L$251</definedName>
    <definedName name="gp98_cum_mcf" localSheetId="41">#REF!</definedName>
    <definedName name="gp98_cum_mcf" localSheetId="0">#REF!</definedName>
    <definedName name="gp98_cum_mcf" localSheetId="2">#REF!</definedName>
    <definedName name="gp98_cum_mcf" localSheetId="6">#REF!</definedName>
    <definedName name="gp98_cum_mcf" localSheetId="16">#REF!</definedName>
    <definedName name="gp98_cum_mcf" localSheetId="21">#REF!</definedName>
    <definedName name="gp98_cum_mcf" localSheetId="28">#REF!</definedName>
    <definedName name="gp98_cum_mcf" localSheetId="30">#REF!</definedName>
    <definedName name="gp98_cum_mcf" localSheetId="36">#REF!</definedName>
    <definedName name="gp98_cum_mcf" localSheetId="38">#REF!</definedName>
    <definedName name="gp98_cum_mcf" localSheetId="31">#REF!</definedName>
    <definedName name="gp98_cum_mcf" localSheetId="34">#REF!</definedName>
    <definedName name="gp98_cum_mcf" localSheetId="5">#REF!</definedName>
    <definedName name="gp98_cum_mcf" localSheetId="10">#REF!</definedName>
    <definedName name="gp98_cum_mcf" localSheetId="1">#REF!</definedName>
    <definedName name="gp98_cum_mcf">#REF!</definedName>
    <definedName name="gp98_cum_mcf_19" localSheetId="41">#REF!</definedName>
    <definedName name="gp98_cum_mcf_19" localSheetId="0">#REF!</definedName>
    <definedName name="gp98_cum_mcf_19" localSheetId="36">#REF!</definedName>
    <definedName name="gp98_cum_mcf_19" localSheetId="38">#REF!</definedName>
    <definedName name="gp98_cum_mcf_19" localSheetId="10">#REF!</definedName>
    <definedName name="gp98_cum_mcf_19" localSheetId="1">#REF!</definedName>
    <definedName name="gp98_cum_mcf_19">#REF!</definedName>
    <definedName name="gp98_cum_mcf_21" localSheetId="41">#REF!</definedName>
    <definedName name="gp98_cum_mcf_21" localSheetId="0">#REF!</definedName>
    <definedName name="gp98_cum_mcf_21" localSheetId="36">#REF!</definedName>
    <definedName name="gp98_cum_mcf_21" localSheetId="38">#REF!</definedName>
    <definedName name="gp98_cum_mcf_21" localSheetId="10">#REF!</definedName>
    <definedName name="gp98_cum_mcf_21" localSheetId="1">#REF!</definedName>
    <definedName name="gp98_cum_mcf_21">#REF!</definedName>
    <definedName name="gp98_cum_mcf_23" localSheetId="41">#REF!</definedName>
    <definedName name="gp98_cum_mcf_23" localSheetId="0">#REF!</definedName>
    <definedName name="gp98_cum_mcf_23" localSheetId="36">#REF!</definedName>
    <definedName name="gp98_cum_mcf_23" localSheetId="38">#REF!</definedName>
    <definedName name="gp98_cum_mcf_23" localSheetId="10">#REF!</definedName>
    <definedName name="gp98_cum_mcf_23" localSheetId="1">#REF!</definedName>
    <definedName name="gp98_cum_mcf_23">#REF!</definedName>
    <definedName name="gp98_cum_mcf_25" localSheetId="41">#REF!</definedName>
    <definedName name="gp98_cum_mcf_25" localSheetId="0">#REF!</definedName>
    <definedName name="gp98_cum_mcf_25" localSheetId="36">#REF!</definedName>
    <definedName name="gp98_cum_mcf_25" localSheetId="38">#REF!</definedName>
    <definedName name="gp98_cum_mcf_25" localSheetId="10">#REF!</definedName>
    <definedName name="gp98_cum_mcf_25" localSheetId="1">#REF!</definedName>
    <definedName name="gp98_cum_mcf_25">#REF!</definedName>
    <definedName name="gp98_cum_mcf_27" localSheetId="41">#REF!</definedName>
    <definedName name="gp98_cum_mcf_27" localSheetId="0">#REF!</definedName>
    <definedName name="gp98_cum_mcf_27" localSheetId="36">#REF!</definedName>
    <definedName name="gp98_cum_mcf_27" localSheetId="38">#REF!</definedName>
    <definedName name="gp98_cum_mcf_27" localSheetId="10">#REF!</definedName>
    <definedName name="gp98_cum_mcf_27" localSheetId="1">#REF!</definedName>
    <definedName name="gp98_cum_mcf_27">#REF!</definedName>
    <definedName name="gp98_cum_mcf_6" localSheetId="41">#REF!</definedName>
    <definedName name="gp98_cum_mcf_6" localSheetId="0">#REF!</definedName>
    <definedName name="gp98_cum_mcf_6" localSheetId="36">#REF!</definedName>
    <definedName name="gp98_cum_mcf_6" localSheetId="38">#REF!</definedName>
    <definedName name="gp98_cum_mcf_6" localSheetId="10">#REF!</definedName>
    <definedName name="gp98_cum_mcf_6" localSheetId="1">#REF!</definedName>
    <definedName name="gp98_cum_mcf_6">#REF!</definedName>
    <definedName name="gp98_cum_pr" localSheetId="41">#REF!</definedName>
    <definedName name="gp98_cum_pr" localSheetId="0">#REF!</definedName>
    <definedName name="gp98_cum_pr" localSheetId="2">#REF!</definedName>
    <definedName name="gp98_cum_pr" localSheetId="6">#REF!</definedName>
    <definedName name="gp98_cum_pr" localSheetId="16">#REF!</definedName>
    <definedName name="gp98_cum_pr" localSheetId="21">#REF!</definedName>
    <definedName name="gp98_cum_pr" localSheetId="28">#REF!</definedName>
    <definedName name="gp98_cum_pr" localSheetId="30">#REF!</definedName>
    <definedName name="gp98_cum_pr" localSheetId="36">#REF!</definedName>
    <definedName name="gp98_cum_pr" localSheetId="38">#REF!</definedName>
    <definedName name="gp98_cum_pr" localSheetId="31">#REF!</definedName>
    <definedName name="gp98_cum_pr" localSheetId="34">#REF!</definedName>
    <definedName name="gp98_cum_pr" localSheetId="5">#REF!</definedName>
    <definedName name="gp98_cum_pr" localSheetId="10">#REF!</definedName>
    <definedName name="gp98_cum_pr" localSheetId="1">#REF!</definedName>
    <definedName name="gp98_cum_pr">#REF!</definedName>
    <definedName name="gp98_cum_pr_19" localSheetId="41">#REF!</definedName>
    <definedName name="gp98_cum_pr_19" localSheetId="0">#REF!</definedName>
    <definedName name="gp98_cum_pr_19" localSheetId="36">#REF!</definedName>
    <definedName name="gp98_cum_pr_19" localSheetId="38">#REF!</definedName>
    <definedName name="gp98_cum_pr_19" localSheetId="10">#REF!</definedName>
    <definedName name="gp98_cum_pr_19" localSheetId="1">#REF!</definedName>
    <definedName name="gp98_cum_pr_19">#REF!</definedName>
    <definedName name="gp98_cum_pr_21" localSheetId="41">#REF!</definedName>
    <definedName name="gp98_cum_pr_21" localSheetId="0">#REF!</definedName>
    <definedName name="gp98_cum_pr_21" localSheetId="36">#REF!</definedName>
    <definedName name="gp98_cum_pr_21" localSheetId="38">#REF!</definedName>
    <definedName name="gp98_cum_pr_21" localSheetId="10">#REF!</definedName>
    <definedName name="gp98_cum_pr_21" localSheetId="1">#REF!</definedName>
    <definedName name="gp98_cum_pr_21">#REF!</definedName>
    <definedName name="gp98_cum_pr_23" localSheetId="41">#REF!</definedName>
    <definedName name="gp98_cum_pr_23" localSheetId="0">#REF!</definedName>
    <definedName name="gp98_cum_pr_23" localSheetId="36">#REF!</definedName>
    <definedName name="gp98_cum_pr_23" localSheetId="38">#REF!</definedName>
    <definedName name="gp98_cum_pr_23" localSheetId="10">#REF!</definedName>
    <definedName name="gp98_cum_pr_23" localSheetId="1">#REF!</definedName>
    <definedName name="gp98_cum_pr_23">#REF!</definedName>
    <definedName name="gp98_cum_pr_25" localSheetId="41">#REF!</definedName>
    <definedName name="gp98_cum_pr_25" localSheetId="0">#REF!</definedName>
    <definedName name="gp98_cum_pr_25" localSheetId="36">#REF!</definedName>
    <definedName name="gp98_cum_pr_25" localSheetId="38">#REF!</definedName>
    <definedName name="gp98_cum_pr_25" localSheetId="10">#REF!</definedName>
    <definedName name="gp98_cum_pr_25" localSheetId="1">#REF!</definedName>
    <definedName name="gp98_cum_pr_25">#REF!</definedName>
    <definedName name="gp98_cum_pr_27" localSheetId="41">#REF!</definedName>
    <definedName name="gp98_cum_pr_27" localSheetId="0">#REF!</definedName>
    <definedName name="gp98_cum_pr_27" localSheetId="36">#REF!</definedName>
    <definedName name="gp98_cum_pr_27" localSheetId="38">#REF!</definedName>
    <definedName name="gp98_cum_pr_27" localSheetId="10">#REF!</definedName>
    <definedName name="gp98_cum_pr_27" localSheetId="1">#REF!</definedName>
    <definedName name="gp98_cum_pr_27">#REF!</definedName>
    <definedName name="gp98_cum_pr_6" localSheetId="41">#REF!</definedName>
    <definedName name="gp98_cum_pr_6" localSheetId="0">#REF!</definedName>
    <definedName name="gp98_cum_pr_6" localSheetId="36">#REF!</definedName>
    <definedName name="gp98_cum_pr_6" localSheetId="38">#REF!</definedName>
    <definedName name="gp98_cum_pr_6" localSheetId="10">#REF!</definedName>
    <definedName name="gp98_cum_pr_6" localSheetId="1">#REF!</definedName>
    <definedName name="gp98_cum_pr_6">#REF!</definedName>
    <definedName name="gp98_cum_tot" localSheetId="41">#REF!</definedName>
    <definedName name="gp98_cum_tot" localSheetId="0">#REF!</definedName>
    <definedName name="gp98_cum_tot" localSheetId="2">#REF!</definedName>
    <definedName name="gp98_cum_tot" localSheetId="6">#REF!</definedName>
    <definedName name="gp98_cum_tot" localSheetId="16">#REF!</definedName>
    <definedName name="gp98_cum_tot" localSheetId="21">#REF!</definedName>
    <definedName name="gp98_cum_tot" localSheetId="28">#REF!</definedName>
    <definedName name="gp98_cum_tot" localSheetId="30">#REF!</definedName>
    <definedName name="gp98_cum_tot" localSheetId="36">#REF!</definedName>
    <definedName name="gp98_cum_tot" localSheetId="38">#REF!</definedName>
    <definedName name="gp98_cum_tot" localSheetId="31">#REF!</definedName>
    <definedName name="gp98_cum_tot" localSheetId="34">#REF!</definedName>
    <definedName name="gp98_cum_tot" localSheetId="5">#REF!</definedName>
    <definedName name="gp98_cum_tot" localSheetId="10">#REF!</definedName>
    <definedName name="gp98_cum_tot" localSheetId="1">#REF!</definedName>
    <definedName name="gp98_cum_tot">#REF!</definedName>
    <definedName name="gp98_cum_tot_19" localSheetId="41">#REF!</definedName>
    <definedName name="gp98_cum_tot_19" localSheetId="0">#REF!</definedName>
    <definedName name="gp98_cum_tot_19" localSheetId="36">#REF!</definedName>
    <definedName name="gp98_cum_tot_19" localSheetId="38">#REF!</definedName>
    <definedName name="gp98_cum_tot_19" localSheetId="10">#REF!</definedName>
    <definedName name="gp98_cum_tot_19" localSheetId="1">#REF!</definedName>
    <definedName name="gp98_cum_tot_19">#REF!</definedName>
    <definedName name="gp98_cum_tot_21" localSheetId="41">#REF!</definedName>
    <definedName name="gp98_cum_tot_21" localSheetId="0">#REF!</definedName>
    <definedName name="gp98_cum_tot_21" localSheetId="36">#REF!</definedName>
    <definedName name="gp98_cum_tot_21" localSheetId="38">#REF!</definedName>
    <definedName name="gp98_cum_tot_21" localSheetId="10">#REF!</definedName>
    <definedName name="gp98_cum_tot_21" localSheetId="1">#REF!</definedName>
    <definedName name="gp98_cum_tot_21">#REF!</definedName>
    <definedName name="gp98_cum_tot_23" localSheetId="41">#REF!</definedName>
    <definedName name="gp98_cum_tot_23" localSheetId="0">#REF!</definedName>
    <definedName name="gp98_cum_tot_23" localSheetId="36">#REF!</definedName>
    <definedName name="gp98_cum_tot_23" localSheetId="38">#REF!</definedName>
    <definedName name="gp98_cum_tot_23" localSheetId="10">#REF!</definedName>
    <definedName name="gp98_cum_tot_23" localSheetId="1">#REF!</definedName>
    <definedName name="gp98_cum_tot_23">#REF!</definedName>
    <definedName name="gp98_cum_tot_25" localSheetId="41">#REF!</definedName>
    <definedName name="gp98_cum_tot_25" localSheetId="0">#REF!</definedName>
    <definedName name="gp98_cum_tot_25" localSheetId="36">#REF!</definedName>
    <definedName name="gp98_cum_tot_25" localSheetId="38">#REF!</definedName>
    <definedName name="gp98_cum_tot_25" localSheetId="10">#REF!</definedName>
    <definedName name="gp98_cum_tot_25" localSheetId="1">#REF!</definedName>
    <definedName name="gp98_cum_tot_25">#REF!</definedName>
    <definedName name="gp98_cum_tot_27" localSheetId="41">#REF!</definedName>
    <definedName name="gp98_cum_tot_27" localSheetId="0">#REF!</definedName>
    <definedName name="gp98_cum_tot_27" localSheetId="36">#REF!</definedName>
    <definedName name="gp98_cum_tot_27" localSheetId="38">#REF!</definedName>
    <definedName name="gp98_cum_tot_27" localSheetId="10">#REF!</definedName>
    <definedName name="gp98_cum_tot_27" localSheetId="1">#REF!</definedName>
    <definedName name="gp98_cum_tot_27">#REF!</definedName>
    <definedName name="gp98_cum_tot_6" localSheetId="41">#REF!</definedName>
    <definedName name="gp98_cum_tot_6" localSheetId="0">#REF!</definedName>
    <definedName name="gp98_cum_tot_6" localSheetId="36">#REF!</definedName>
    <definedName name="gp98_cum_tot_6" localSheetId="38">#REF!</definedName>
    <definedName name="gp98_cum_tot_6" localSheetId="10">#REF!</definedName>
    <definedName name="gp98_cum_tot_6" localSheetId="1">#REF!</definedName>
    <definedName name="gp98_cum_tot_6">#REF!</definedName>
    <definedName name="gp98_eff_moyen" localSheetId="41">#REF!</definedName>
    <definedName name="gp98_eff_moyen" localSheetId="0">#REF!</definedName>
    <definedName name="gp98_eff_moyen" localSheetId="2">#REF!</definedName>
    <definedName name="gp98_eff_moyen" localSheetId="6">#REF!</definedName>
    <definedName name="gp98_eff_moyen" localSheetId="16">#REF!</definedName>
    <definedName name="gp98_eff_moyen" localSheetId="21">#REF!</definedName>
    <definedName name="gp98_eff_moyen" localSheetId="28">#REF!</definedName>
    <definedName name="gp98_eff_moyen" localSheetId="30">#REF!</definedName>
    <definedName name="gp98_eff_moyen" localSheetId="36">#REF!</definedName>
    <definedName name="gp98_eff_moyen" localSheetId="38">#REF!</definedName>
    <definedName name="gp98_eff_moyen" localSheetId="31">#REF!</definedName>
    <definedName name="gp98_eff_moyen" localSheetId="34">#REF!</definedName>
    <definedName name="gp98_eff_moyen" localSheetId="5">#REF!</definedName>
    <definedName name="gp98_eff_moyen" localSheetId="10">#REF!</definedName>
    <definedName name="gp98_eff_moyen" localSheetId="1">#REF!</definedName>
    <definedName name="gp98_eff_moyen">#REF!</definedName>
    <definedName name="gp98_eff_moyen_19" localSheetId="41">#REF!</definedName>
    <definedName name="gp98_eff_moyen_19" localSheetId="0">#REF!</definedName>
    <definedName name="gp98_eff_moyen_19" localSheetId="36">#REF!</definedName>
    <definedName name="gp98_eff_moyen_19" localSheetId="38">#REF!</definedName>
    <definedName name="gp98_eff_moyen_19" localSheetId="10">#REF!</definedName>
    <definedName name="gp98_eff_moyen_19" localSheetId="1">#REF!</definedName>
    <definedName name="gp98_eff_moyen_19">#REF!</definedName>
    <definedName name="gp98_eff_moyen_21" localSheetId="41">#REF!</definedName>
    <definedName name="gp98_eff_moyen_21" localSheetId="0">#REF!</definedName>
    <definedName name="gp98_eff_moyen_21" localSheetId="36">#REF!</definedName>
    <definedName name="gp98_eff_moyen_21" localSheetId="38">#REF!</definedName>
    <definedName name="gp98_eff_moyen_21" localSheetId="10">#REF!</definedName>
    <definedName name="gp98_eff_moyen_21" localSheetId="1">#REF!</definedName>
    <definedName name="gp98_eff_moyen_21">#REF!</definedName>
    <definedName name="gp98_eff_moyen_23" localSheetId="41">#REF!</definedName>
    <definedName name="gp98_eff_moyen_23" localSheetId="0">#REF!</definedName>
    <definedName name="gp98_eff_moyen_23" localSheetId="36">#REF!</definedName>
    <definedName name="gp98_eff_moyen_23" localSheetId="38">#REF!</definedName>
    <definedName name="gp98_eff_moyen_23" localSheetId="10">#REF!</definedName>
    <definedName name="gp98_eff_moyen_23" localSheetId="1">#REF!</definedName>
    <definedName name="gp98_eff_moyen_23">#REF!</definedName>
    <definedName name="gp98_eff_moyen_25" localSheetId="41">#REF!</definedName>
    <definedName name="gp98_eff_moyen_25" localSheetId="0">#REF!</definedName>
    <definedName name="gp98_eff_moyen_25" localSheetId="36">#REF!</definedName>
    <definedName name="gp98_eff_moyen_25" localSheetId="38">#REF!</definedName>
    <definedName name="gp98_eff_moyen_25" localSheetId="10">#REF!</definedName>
    <definedName name="gp98_eff_moyen_25" localSheetId="1">#REF!</definedName>
    <definedName name="gp98_eff_moyen_25">#REF!</definedName>
    <definedName name="gp98_eff_moyen_27" localSheetId="41">#REF!</definedName>
    <definedName name="gp98_eff_moyen_27" localSheetId="0">#REF!</definedName>
    <definedName name="gp98_eff_moyen_27" localSheetId="36">#REF!</definedName>
    <definedName name="gp98_eff_moyen_27" localSheetId="38">#REF!</definedName>
    <definedName name="gp98_eff_moyen_27" localSheetId="10">#REF!</definedName>
    <definedName name="gp98_eff_moyen_27" localSheetId="1">#REF!</definedName>
    <definedName name="gp98_eff_moyen_27">#REF!</definedName>
    <definedName name="gp98_eff_moyen_6" localSheetId="41">#REF!</definedName>
    <definedName name="gp98_eff_moyen_6" localSheetId="0">#REF!</definedName>
    <definedName name="gp98_eff_moyen_6" localSheetId="36">#REF!</definedName>
    <definedName name="gp98_eff_moyen_6" localSheetId="38">#REF!</definedName>
    <definedName name="gp98_eff_moyen_6" localSheetId="10">#REF!</definedName>
    <definedName name="gp98_eff_moyen_6" localSheetId="1">#REF!</definedName>
    <definedName name="gp98_eff_moyen_6">#REF!</definedName>
    <definedName name="gp98_mcf_tot" localSheetId="41">#REF!</definedName>
    <definedName name="gp98_mcf_tot" localSheetId="0">#REF!</definedName>
    <definedName name="gp98_mcf_tot" localSheetId="2">#REF!</definedName>
    <definedName name="gp98_mcf_tot" localSheetId="6">#REF!</definedName>
    <definedName name="gp98_mcf_tot" localSheetId="16">#REF!</definedName>
    <definedName name="gp98_mcf_tot" localSheetId="21">#REF!</definedName>
    <definedName name="gp98_mcf_tot" localSheetId="28">#REF!</definedName>
    <definedName name="gp98_mcf_tot" localSheetId="30">#REF!</definedName>
    <definedName name="gp98_mcf_tot" localSheetId="36">#REF!</definedName>
    <definedName name="gp98_mcf_tot" localSheetId="38">#REF!</definedName>
    <definedName name="gp98_mcf_tot" localSheetId="31">#REF!</definedName>
    <definedName name="gp98_mcf_tot" localSheetId="34">#REF!</definedName>
    <definedName name="gp98_mcf_tot" localSheetId="5">#REF!</definedName>
    <definedName name="gp98_mcf_tot" localSheetId="10">#REF!</definedName>
    <definedName name="gp98_mcf_tot" localSheetId="1">#REF!</definedName>
    <definedName name="gp98_mcf_tot">#REF!</definedName>
    <definedName name="gp98_mcf_tot_19" localSheetId="41">#REF!</definedName>
    <definedName name="gp98_mcf_tot_19" localSheetId="0">#REF!</definedName>
    <definedName name="gp98_mcf_tot_19" localSheetId="36">#REF!</definedName>
    <definedName name="gp98_mcf_tot_19" localSheetId="38">#REF!</definedName>
    <definedName name="gp98_mcf_tot_19" localSheetId="10">#REF!</definedName>
    <definedName name="gp98_mcf_tot_19" localSheetId="1">#REF!</definedName>
    <definedName name="gp98_mcf_tot_19">#REF!</definedName>
    <definedName name="gp98_mcf_tot_21" localSheetId="41">#REF!</definedName>
    <definedName name="gp98_mcf_tot_21" localSheetId="0">#REF!</definedName>
    <definedName name="gp98_mcf_tot_21" localSheetId="36">#REF!</definedName>
    <definedName name="gp98_mcf_tot_21" localSheetId="38">#REF!</definedName>
    <definedName name="gp98_mcf_tot_21" localSheetId="10">#REF!</definedName>
    <definedName name="gp98_mcf_tot_21" localSheetId="1">#REF!</definedName>
    <definedName name="gp98_mcf_tot_21">#REF!</definedName>
    <definedName name="gp98_mcf_tot_23" localSheetId="41">#REF!</definedName>
    <definedName name="gp98_mcf_tot_23" localSheetId="0">#REF!</definedName>
    <definedName name="gp98_mcf_tot_23" localSheetId="36">#REF!</definedName>
    <definedName name="gp98_mcf_tot_23" localSheetId="38">#REF!</definedName>
    <definedName name="gp98_mcf_tot_23" localSheetId="10">#REF!</definedName>
    <definedName name="gp98_mcf_tot_23" localSheetId="1">#REF!</definedName>
    <definedName name="gp98_mcf_tot_23">#REF!</definedName>
    <definedName name="gp98_mcf_tot_25" localSheetId="41">#REF!</definedName>
    <definedName name="gp98_mcf_tot_25" localSheetId="0">#REF!</definedName>
    <definedName name="gp98_mcf_tot_25" localSheetId="36">#REF!</definedName>
    <definedName name="gp98_mcf_tot_25" localSheetId="38">#REF!</definedName>
    <definedName name="gp98_mcf_tot_25" localSheetId="10">#REF!</definedName>
    <definedName name="gp98_mcf_tot_25" localSheetId="1">#REF!</definedName>
    <definedName name="gp98_mcf_tot_25">#REF!</definedName>
    <definedName name="gp98_mcf_tot_27" localSheetId="41">#REF!</definedName>
    <definedName name="gp98_mcf_tot_27" localSheetId="0">#REF!</definedName>
    <definedName name="gp98_mcf_tot_27" localSheetId="36">#REF!</definedName>
    <definedName name="gp98_mcf_tot_27" localSheetId="38">#REF!</definedName>
    <definedName name="gp98_mcf_tot_27" localSheetId="10">#REF!</definedName>
    <definedName name="gp98_mcf_tot_27" localSheetId="1">#REF!</definedName>
    <definedName name="gp98_mcf_tot_27">#REF!</definedName>
    <definedName name="gp98_mcf_tot_6" localSheetId="41">#REF!</definedName>
    <definedName name="gp98_mcf_tot_6" localSheetId="0">#REF!</definedName>
    <definedName name="gp98_mcf_tot_6" localSheetId="36">#REF!</definedName>
    <definedName name="gp98_mcf_tot_6" localSheetId="38">#REF!</definedName>
    <definedName name="gp98_mcf_tot_6" localSheetId="10">#REF!</definedName>
    <definedName name="gp98_mcf_tot_6" localSheetId="1">#REF!</definedName>
    <definedName name="gp98_mcf_tot_6">#REF!</definedName>
    <definedName name="gp98_median_mcf" localSheetId="41">#REF!</definedName>
    <definedName name="gp98_median_mcf" localSheetId="0">#REF!</definedName>
    <definedName name="gp98_median_mcf" localSheetId="2">#REF!</definedName>
    <definedName name="gp98_median_mcf" localSheetId="6">#REF!</definedName>
    <definedName name="gp98_median_mcf" localSheetId="16">#REF!</definedName>
    <definedName name="gp98_median_mcf" localSheetId="21">#REF!</definedName>
    <definedName name="gp98_median_mcf" localSheetId="28">#REF!</definedName>
    <definedName name="gp98_median_mcf" localSheetId="30">#REF!</definedName>
    <definedName name="gp98_median_mcf" localSheetId="36">#REF!</definedName>
    <definedName name="gp98_median_mcf" localSheetId="38">#REF!</definedName>
    <definedName name="gp98_median_mcf" localSheetId="31">#REF!</definedName>
    <definedName name="gp98_median_mcf" localSheetId="34">#REF!</definedName>
    <definedName name="gp98_median_mcf" localSheetId="5">#REF!</definedName>
    <definedName name="gp98_median_mcf" localSheetId="10">#REF!</definedName>
    <definedName name="gp98_median_mcf" localSheetId="1">#REF!</definedName>
    <definedName name="gp98_median_mcf">#REF!</definedName>
    <definedName name="gp98_median_mcf_19" localSheetId="41">#REF!</definedName>
    <definedName name="gp98_median_mcf_19" localSheetId="0">#REF!</definedName>
    <definedName name="gp98_median_mcf_19" localSheetId="36">#REF!</definedName>
    <definedName name="gp98_median_mcf_19" localSheetId="38">#REF!</definedName>
    <definedName name="gp98_median_mcf_19" localSheetId="10">#REF!</definedName>
    <definedName name="gp98_median_mcf_19" localSheetId="1">#REF!</definedName>
    <definedName name="gp98_median_mcf_19">#REF!</definedName>
    <definedName name="gp98_median_mcf_21" localSheetId="41">#REF!</definedName>
    <definedName name="gp98_median_mcf_21" localSheetId="0">#REF!</definedName>
    <definedName name="gp98_median_mcf_21" localSheetId="36">#REF!</definedName>
    <definedName name="gp98_median_mcf_21" localSheetId="38">#REF!</definedName>
    <definedName name="gp98_median_mcf_21" localSheetId="10">#REF!</definedName>
    <definedName name="gp98_median_mcf_21" localSheetId="1">#REF!</definedName>
    <definedName name="gp98_median_mcf_21">#REF!</definedName>
    <definedName name="gp98_median_mcf_23" localSheetId="41">#REF!</definedName>
    <definedName name="gp98_median_mcf_23" localSheetId="0">#REF!</definedName>
    <definedName name="gp98_median_mcf_23" localSheetId="36">#REF!</definedName>
    <definedName name="gp98_median_mcf_23" localSheetId="38">#REF!</definedName>
    <definedName name="gp98_median_mcf_23" localSheetId="10">#REF!</definedName>
    <definedName name="gp98_median_mcf_23" localSheetId="1">#REF!</definedName>
    <definedName name="gp98_median_mcf_23">#REF!</definedName>
    <definedName name="gp98_median_mcf_25" localSheetId="41">#REF!</definedName>
    <definedName name="gp98_median_mcf_25" localSheetId="0">#REF!</definedName>
    <definedName name="gp98_median_mcf_25" localSheetId="36">#REF!</definedName>
    <definedName name="gp98_median_mcf_25" localSheetId="38">#REF!</definedName>
    <definedName name="gp98_median_mcf_25" localSheetId="10">#REF!</definedName>
    <definedName name="gp98_median_mcf_25" localSheetId="1">#REF!</definedName>
    <definedName name="gp98_median_mcf_25">#REF!</definedName>
    <definedName name="gp98_median_mcf_27" localSheetId="41">#REF!</definedName>
    <definedName name="gp98_median_mcf_27" localSheetId="0">#REF!</definedName>
    <definedName name="gp98_median_mcf_27" localSheetId="36">#REF!</definedName>
    <definedName name="gp98_median_mcf_27" localSheetId="38">#REF!</definedName>
    <definedName name="gp98_median_mcf_27" localSheetId="10">#REF!</definedName>
    <definedName name="gp98_median_mcf_27" localSheetId="1">#REF!</definedName>
    <definedName name="gp98_median_mcf_27">#REF!</definedName>
    <definedName name="gp98_median_mcf_6" localSheetId="41">#REF!</definedName>
    <definedName name="gp98_median_mcf_6" localSheetId="0">#REF!</definedName>
    <definedName name="gp98_median_mcf_6" localSheetId="36">#REF!</definedName>
    <definedName name="gp98_median_mcf_6" localSheetId="38">#REF!</definedName>
    <definedName name="gp98_median_mcf_6" localSheetId="10">#REF!</definedName>
    <definedName name="gp98_median_mcf_6" localSheetId="1">#REF!</definedName>
    <definedName name="gp98_median_mcf_6">#REF!</definedName>
    <definedName name="gp98_median_pr" localSheetId="41">#REF!</definedName>
    <definedName name="gp98_median_pr" localSheetId="0">#REF!</definedName>
    <definedName name="gp98_median_pr" localSheetId="2">#REF!</definedName>
    <definedName name="gp98_median_pr" localSheetId="6">#REF!</definedName>
    <definedName name="gp98_median_pr" localSheetId="16">#REF!</definedName>
    <definedName name="gp98_median_pr" localSheetId="21">#REF!</definedName>
    <definedName name="gp98_median_pr" localSheetId="28">#REF!</definedName>
    <definedName name="gp98_median_pr" localSheetId="30">#REF!</definedName>
    <definedName name="gp98_median_pr" localSheetId="36">#REF!</definedName>
    <definedName name="gp98_median_pr" localSheetId="38">#REF!</definedName>
    <definedName name="gp98_median_pr" localSheetId="31">#REF!</definedName>
    <definedName name="gp98_median_pr" localSheetId="34">#REF!</definedName>
    <definedName name="gp98_median_pr" localSheetId="5">#REF!</definedName>
    <definedName name="gp98_median_pr" localSheetId="10">#REF!</definedName>
    <definedName name="gp98_median_pr" localSheetId="1">#REF!</definedName>
    <definedName name="gp98_median_pr">#REF!</definedName>
    <definedName name="gp98_median_pr_19" localSheetId="41">#REF!</definedName>
    <definedName name="gp98_median_pr_19" localSheetId="0">#REF!</definedName>
    <definedName name="gp98_median_pr_19" localSheetId="36">#REF!</definedName>
    <definedName name="gp98_median_pr_19" localSheetId="38">#REF!</definedName>
    <definedName name="gp98_median_pr_19" localSheetId="10">#REF!</definedName>
    <definedName name="gp98_median_pr_19" localSheetId="1">#REF!</definedName>
    <definedName name="gp98_median_pr_19">#REF!</definedName>
    <definedName name="gp98_median_pr_21" localSheetId="41">#REF!</definedName>
    <definedName name="gp98_median_pr_21" localSheetId="0">#REF!</definedName>
    <definedName name="gp98_median_pr_21" localSheetId="36">#REF!</definedName>
    <definedName name="gp98_median_pr_21" localSheetId="38">#REF!</definedName>
    <definedName name="gp98_median_pr_21" localSheetId="10">#REF!</definedName>
    <definedName name="gp98_median_pr_21" localSheetId="1">#REF!</definedName>
    <definedName name="gp98_median_pr_21">#REF!</definedName>
    <definedName name="gp98_median_pr_23" localSheetId="41">#REF!</definedName>
    <definedName name="gp98_median_pr_23" localSheetId="0">#REF!</definedName>
    <definedName name="gp98_median_pr_23" localSheetId="36">#REF!</definedName>
    <definedName name="gp98_median_pr_23" localSheetId="38">#REF!</definedName>
    <definedName name="gp98_median_pr_23" localSheetId="10">#REF!</definedName>
    <definedName name="gp98_median_pr_23" localSheetId="1">#REF!</definedName>
    <definedName name="gp98_median_pr_23">#REF!</definedName>
    <definedName name="gp98_median_pr_25" localSheetId="41">#REF!</definedName>
    <definedName name="gp98_median_pr_25" localSheetId="0">#REF!</definedName>
    <definedName name="gp98_median_pr_25" localSheetId="36">#REF!</definedName>
    <definedName name="gp98_median_pr_25" localSheetId="38">#REF!</definedName>
    <definedName name="gp98_median_pr_25" localSheetId="10">#REF!</definedName>
    <definedName name="gp98_median_pr_25" localSheetId="1">#REF!</definedName>
    <definedName name="gp98_median_pr_25">#REF!</definedName>
    <definedName name="gp98_median_pr_27" localSheetId="41">#REF!</definedName>
    <definedName name="gp98_median_pr_27" localSheetId="0">#REF!</definedName>
    <definedName name="gp98_median_pr_27" localSheetId="36">#REF!</definedName>
    <definedName name="gp98_median_pr_27" localSheetId="38">#REF!</definedName>
    <definedName name="gp98_median_pr_27" localSheetId="10">#REF!</definedName>
    <definedName name="gp98_median_pr_27" localSheetId="1">#REF!</definedName>
    <definedName name="gp98_median_pr_27">#REF!</definedName>
    <definedName name="gp98_median_pr_6" localSheetId="41">#REF!</definedName>
    <definedName name="gp98_median_pr_6" localSheetId="0">#REF!</definedName>
    <definedName name="gp98_median_pr_6" localSheetId="36">#REF!</definedName>
    <definedName name="gp98_median_pr_6" localSheetId="38">#REF!</definedName>
    <definedName name="gp98_median_pr_6" localSheetId="10">#REF!</definedName>
    <definedName name="gp98_median_pr_6" localSheetId="1">#REF!</definedName>
    <definedName name="gp98_median_pr_6">#REF!</definedName>
    <definedName name="gp98_median_tot" localSheetId="41">#REF!</definedName>
    <definedName name="gp98_median_tot" localSheetId="0">#REF!</definedName>
    <definedName name="gp98_median_tot" localSheetId="2">#REF!</definedName>
    <definedName name="gp98_median_tot" localSheetId="6">#REF!</definedName>
    <definedName name="gp98_median_tot" localSheetId="16">#REF!</definedName>
    <definedName name="gp98_median_tot" localSheetId="21">#REF!</definedName>
    <definedName name="gp98_median_tot" localSheetId="28">#REF!</definedName>
    <definedName name="gp98_median_tot" localSheetId="30">#REF!</definedName>
    <definedName name="gp98_median_tot" localSheetId="36">#REF!</definedName>
    <definedName name="gp98_median_tot" localSheetId="38">#REF!</definedName>
    <definedName name="gp98_median_tot" localSheetId="31">#REF!</definedName>
    <definedName name="gp98_median_tot" localSheetId="34">#REF!</definedName>
    <definedName name="gp98_median_tot" localSheetId="5">#REF!</definedName>
    <definedName name="gp98_median_tot" localSheetId="10">#REF!</definedName>
    <definedName name="gp98_median_tot" localSheetId="1">#REF!</definedName>
    <definedName name="gp98_median_tot">#REF!</definedName>
    <definedName name="gp98_median_tot_19" localSheetId="41">#REF!</definedName>
    <definedName name="gp98_median_tot_19" localSheetId="0">#REF!</definedName>
    <definedName name="gp98_median_tot_19" localSheetId="36">#REF!</definedName>
    <definedName name="gp98_median_tot_19" localSheetId="38">#REF!</definedName>
    <definedName name="gp98_median_tot_19" localSheetId="10">#REF!</definedName>
    <definedName name="gp98_median_tot_19" localSheetId="1">#REF!</definedName>
    <definedName name="gp98_median_tot_19">#REF!</definedName>
    <definedName name="gp98_median_tot_21" localSheetId="41">#REF!</definedName>
    <definedName name="gp98_median_tot_21" localSheetId="0">#REF!</definedName>
    <definedName name="gp98_median_tot_21" localSheetId="36">#REF!</definedName>
    <definedName name="gp98_median_tot_21" localSheetId="38">#REF!</definedName>
    <definedName name="gp98_median_tot_21" localSheetId="10">#REF!</definedName>
    <definedName name="gp98_median_tot_21" localSheetId="1">#REF!</definedName>
    <definedName name="gp98_median_tot_21">#REF!</definedName>
    <definedName name="gp98_median_tot_23" localSheetId="41">#REF!</definedName>
    <definedName name="gp98_median_tot_23" localSheetId="0">#REF!</definedName>
    <definedName name="gp98_median_tot_23" localSheetId="36">#REF!</definedName>
    <definedName name="gp98_median_tot_23" localSheetId="38">#REF!</definedName>
    <definedName name="gp98_median_tot_23" localSheetId="10">#REF!</definedName>
    <definedName name="gp98_median_tot_23" localSheetId="1">#REF!</definedName>
    <definedName name="gp98_median_tot_23">#REF!</definedName>
    <definedName name="gp98_median_tot_25" localSheetId="41">#REF!</definedName>
    <definedName name="gp98_median_tot_25" localSheetId="0">#REF!</definedName>
    <definedName name="gp98_median_tot_25" localSheetId="36">#REF!</definedName>
    <definedName name="gp98_median_tot_25" localSheetId="38">#REF!</definedName>
    <definedName name="gp98_median_tot_25" localSheetId="10">#REF!</definedName>
    <definedName name="gp98_median_tot_25" localSheetId="1">#REF!</definedName>
    <definedName name="gp98_median_tot_25">#REF!</definedName>
    <definedName name="gp98_median_tot_27" localSheetId="41">#REF!</definedName>
    <definedName name="gp98_median_tot_27" localSheetId="0">#REF!</definedName>
    <definedName name="gp98_median_tot_27" localSheetId="36">#REF!</definedName>
    <definedName name="gp98_median_tot_27" localSheetId="38">#REF!</definedName>
    <definedName name="gp98_median_tot_27" localSheetId="10">#REF!</definedName>
    <definedName name="gp98_median_tot_27" localSheetId="1">#REF!</definedName>
    <definedName name="gp98_median_tot_27">#REF!</definedName>
    <definedName name="gp98_median_tot_6" localSheetId="41">#REF!</definedName>
    <definedName name="gp98_median_tot_6" localSheetId="0">#REF!</definedName>
    <definedName name="gp98_median_tot_6" localSheetId="36">#REF!</definedName>
    <definedName name="gp98_median_tot_6" localSheetId="38">#REF!</definedName>
    <definedName name="gp98_median_tot_6" localSheetId="10">#REF!</definedName>
    <definedName name="gp98_median_tot_6" localSheetId="1">#REF!</definedName>
    <definedName name="gp98_median_tot_6">#REF!</definedName>
    <definedName name="gp98_pr_tot" localSheetId="41">#REF!</definedName>
    <definedName name="gp98_pr_tot" localSheetId="0">#REF!</definedName>
    <definedName name="gp98_pr_tot" localSheetId="2">#REF!</definedName>
    <definedName name="gp98_pr_tot" localSheetId="6">#REF!</definedName>
    <definedName name="gp98_pr_tot" localSheetId="16">#REF!</definedName>
    <definedName name="gp98_pr_tot" localSheetId="21">#REF!</definedName>
    <definedName name="gp98_pr_tot" localSheetId="28">#REF!</definedName>
    <definedName name="gp98_pr_tot" localSheetId="30">#REF!</definedName>
    <definedName name="gp98_pr_tot" localSheetId="36">#REF!</definedName>
    <definedName name="gp98_pr_tot" localSheetId="38">#REF!</definedName>
    <definedName name="gp98_pr_tot" localSheetId="31">#REF!</definedName>
    <definedName name="gp98_pr_tot" localSheetId="34">#REF!</definedName>
    <definedName name="gp98_pr_tot" localSheetId="5">#REF!</definedName>
    <definedName name="gp98_pr_tot" localSheetId="10">#REF!</definedName>
    <definedName name="gp98_pr_tot" localSheetId="1">#REF!</definedName>
    <definedName name="gp98_pr_tot">#REF!</definedName>
    <definedName name="gp98_pr_tot_19" localSheetId="41">#REF!</definedName>
    <definedName name="gp98_pr_tot_19" localSheetId="0">#REF!</definedName>
    <definedName name="gp98_pr_tot_19" localSheetId="36">#REF!</definedName>
    <definedName name="gp98_pr_tot_19" localSheetId="38">#REF!</definedName>
    <definedName name="gp98_pr_tot_19" localSheetId="10">#REF!</definedName>
    <definedName name="gp98_pr_tot_19" localSheetId="1">#REF!</definedName>
    <definedName name="gp98_pr_tot_19">#REF!</definedName>
    <definedName name="gp98_pr_tot_21" localSheetId="41">#REF!</definedName>
    <definedName name="gp98_pr_tot_21" localSheetId="0">#REF!</definedName>
    <definedName name="gp98_pr_tot_21" localSheetId="36">#REF!</definedName>
    <definedName name="gp98_pr_tot_21" localSheetId="38">#REF!</definedName>
    <definedName name="gp98_pr_tot_21" localSheetId="10">#REF!</definedName>
    <definedName name="gp98_pr_tot_21" localSheetId="1">#REF!</definedName>
    <definedName name="gp98_pr_tot_21">#REF!</definedName>
    <definedName name="gp98_pr_tot_23" localSheetId="41">#REF!</definedName>
    <definedName name="gp98_pr_tot_23" localSheetId="0">#REF!</definedName>
    <definedName name="gp98_pr_tot_23" localSheetId="36">#REF!</definedName>
    <definedName name="gp98_pr_tot_23" localSheetId="38">#REF!</definedName>
    <definedName name="gp98_pr_tot_23" localSheetId="10">#REF!</definedName>
    <definedName name="gp98_pr_tot_23" localSheetId="1">#REF!</definedName>
    <definedName name="gp98_pr_tot_23">#REF!</definedName>
    <definedName name="gp98_pr_tot_25" localSheetId="41">#REF!</definedName>
    <definedName name="gp98_pr_tot_25" localSheetId="0">#REF!</definedName>
    <definedName name="gp98_pr_tot_25" localSheetId="36">#REF!</definedName>
    <definedName name="gp98_pr_tot_25" localSheetId="38">#REF!</definedName>
    <definedName name="gp98_pr_tot_25" localSheetId="10">#REF!</definedName>
    <definedName name="gp98_pr_tot_25" localSheetId="1">#REF!</definedName>
    <definedName name="gp98_pr_tot_25">#REF!</definedName>
    <definedName name="gp98_pr_tot_27" localSheetId="41">#REF!</definedName>
    <definedName name="gp98_pr_tot_27" localSheetId="0">#REF!</definedName>
    <definedName name="gp98_pr_tot_27" localSheetId="36">#REF!</definedName>
    <definedName name="gp98_pr_tot_27" localSheetId="38">#REF!</definedName>
    <definedName name="gp98_pr_tot_27" localSheetId="10">#REF!</definedName>
    <definedName name="gp98_pr_tot_27" localSheetId="1">#REF!</definedName>
    <definedName name="gp98_pr_tot_27">#REF!</definedName>
    <definedName name="gp98_pr_tot_6" localSheetId="41">#REF!</definedName>
    <definedName name="gp98_pr_tot_6" localSheetId="0">#REF!</definedName>
    <definedName name="gp98_pr_tot_6" localSheetId="36">#REF!</definedName>
    <definedName name="gp98_pr_tot_6" localSheetId="38">#REF!</definedName>
    <definedName name="gp98_pr_tot_6" localSheetId="10">#REF!</definedName>
    <definedName name="gp98_pr_tot_6" localSheetId="1">#REF!</definedName>
    <definedName name="gp98_pr_tot_6">#REF!</definedName>
    <definedName name="gp98_tot_tot" localSheetId="41">#REF!</definedName>
    <definedName name="gp98_tot_tot" localSheetId="0">#REF!</definedName>
    <definedName name="gp98_tot_tot" localSheetId="2">#REF!</definedName>
    <definedName name="gp98_tot_tot" localSheetId="6">#REF!</definedName>
    <definedName name="gp98_tot_tot" localSheetId="16">#REF!</definedName>
    <definedName name="gp98_tot_tot" localSheetId="21">#REF!</definedName>
    <definedName name="gp98_tot_tot" localSheetId="28">#REF!</definedName>
    <definedName name="gp98_tot_tot" localSheetId="30">#REF!</definedName>
    <definedName name="gp98_tot_tot" localSheetId="36">#REF!</definedName>
    <definedName name="gp98_tot_tot" localSheetId="38">#REF!</definedName>
    <definedName name="gp98_tot_tot" localSheetId="31">#REF!</definedName>
    <definedName name="gp98_tot_tot" localSheetId="34">#REF!</definedName>
    <definedName name="gp98_tot_tot" localSheetId="5">#REF!</definedName>
    <definedName name="gp98_tot_tot" localSheetId="10">#REF!</definedName>
    <definedName name="gp98_tot_tot" localSheetId="1">#REF!</definedName>
    <definedName name="gp98_tot_tot">#REF!</definedName>
    <definedName name="gp98_tot_tot_19" localSheetId="41">#REF!</definedName>
    <definedName name="gp98_tot_tot_19" localSheetId="0">#REF!</definedName>
    <definedName name="gp98_tot_tot_19" localSheetId="36">#REF!</definedName>
    <definedName name="gp98_tot_tot_19" localSheetId="38">#REF!</definedName>
    <definedName name="gp98_tot_tot_19" localSheetId="10">#REF!</definedName>
    <definedName name="gp98_tot_tot_19" localSheetId="1">#REF!</definedName>
    <definedName name="gp98_tot_tot_19">#REF!</definedName>
    <definedName name="gp98_tot_tot_21" localSheetId="41">#REF!</definedName>
    <definedName name="gp98_tot_tot_21" localSheetId="0">#REF!</definedName>
    <definedName name="gp98_tot_tot_21" localSheetId="36">#REF!</definedName>
    <definedName name="gp98_tot_tot_21" localSheetId="38">#REF!</definedName>
    <definedName name="gp98_tot_tot_21" localSheetId="10">#REF!</definedName>
    <definedName name="gp98_tot_tot_21" localSheetId="1">#REF!</definedName>
    <definedName name="gp98_tot_tot_21">#REF!</definedName>
    <definedName name="gp98_tot_tot_23" localSheetId="41">#REF!</definedName>
    <definedName name="gp98_tot_tot_23" localSheetId="0">#REF!</definedName>
    <definedName name="gp98_tot_tot_23" localSheetId="36">#REF!</definedName>
    <definedName name="gp98_tot_tot_23" localSheetId="38">#REF!</definedName>
    <definedName name="gp98_tot_tot_23" localSheetId="10">#REF!</definedName>
    <definedName name="gp98_tot_tot_23" localSheetId="1">#REF!</definedName>
    <definedName name="gp98_tot_tot_23">#REF!</definedName>
    <definedName name="gp98_tot_tot_25" localSheetId="41">#REF!</definedName>
    <definedName name="gp98_tot_tot_25" localSheetId="0">#REF!</definedName>
    <definedName name="gp98_tot_tot_25" localSheetId="36">#REF!</definedName>
    <definedName name="gp98_tot_tot_25" localSheetId="38">#REF!</definedName>
    <definedName name="gp98_tot_tot_25" localSheetId="10">#REF!</definedName>
    <definedName name="gp98_tot_tot_25" localSheetId="1">#REF!</definedName>
    <definedName name="gp98_tot_tot_25">#REF!</definedName>
    <definedName name="gp98_tot_tot_27" localSheetId="41">#REF!</definedName>
    <definedName name="gp98_tot_tot_27" localSheetId="0">#REF!</definedName>
    <definedName name="gp98_tot_tot_27" localSheetId="36">#REF!</definedName>
    <definedName name="gp98_tot_tot_27" localSheetId="38">#REF!</definedName>
    <definedName name="gp98_tot_tot_27" localSheetId="10">#REF!</definedName>
    <definedName name="gp98_tot_tot_27" localSheetId="1">#REF!</definedName>
    <definedName name="gp98_tot_tot_27">#REF!</definedName>
    <definedName name="gp98_tot_tot_6" localSheetId="41">#REF!</definedName>
    <definedName name="gp98_tot_tot_6" localSheetId="0">#REF!</definedName>
    <definedName name="gp98_tot_tot_6" localSheetId="36">#REF!</definedName>
    <definedName name="gp98_tot_tot_6" localSheetId="38">#REF!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16">'[1]Intercalaire 1'!$A$1:$C$62</definedName>
    <definedName name="groupe" localSheetId="21">'[1]Intercalaire 1'!$A$1:$C$62</definedName>
    <definedName name="groupe" localSheetId="28">'[2]Intercalaire 1'!$A$1:$C$62</definedName>
    <definedName name="groupe" localSheetId="30">'[2]Intercalaire 1'!$A$1:$C$62</definedName>
    <definedName name="groupe" localSheetId="36">'[2]Intercalaire 1'!$A$1:$C$62</definedName>
    <definedName name="groupe" localSheetId="38">'[2]Intercalaire 1'!$A$1:$C$62</definedName>
    <definedName name="groupe" localSheetId="31">[3]astra_digital!$A$1:$C$62</definedName>
    <definedName name="groupe" localSheetId="34">[3]astra_digital!$A$1:$C$62</definedName>
    <definedName name="groupe" localSheetId="5">[3]astra_digital!$A$1:$C$62</definedName>
    <definedName name="groupe" localSheetId="1">[4]astra_digital!$A$1:$C$62</definedName>
    <definedName name="groupe">[5]astra_digital!$A$1:$C$62</definedName>
    <definedName name="groupe_2008">[27]REDEPLOIEMENT!$A$158:$O$302</definedName>
    <definedName name="groupe_2012">[27]REDEPLOIEMENT!$A$5:$O$151</definedName>
    <definedName name="HISTO_GD">[17]HISTORI!$N$20:$X$26</definedName>
    <definedName name="HISTO_GROUPE">[17]HISTORI!$N$1:$X$16</definedName>
    <definedName name="HISTO_SECTION">[17]HISTORI!$A$3:$K$60</definedName>
    <definedName name="IMP" localSheetId="41">'[5]Tab 3'!#REF!</definedName>
    <definedName name="IMP" localSheetId="0">'[1]Intercalaire 1'!#REF!</definedName>
    <definedName name="IMP" localSheetId="2">'[1]Intercalaire 1'!#REF!</definedName>
    <definedName name="IMP" localSheetId="6">'[1]Intercalaire 1'!#REF!</definedName>
    <definedName name="IMP" localSheetId="16">'[1]Intercalaire 1'!#REF!</definedName>
    <definedName name="IMP" localSheetId="21">'[1]Intercalaire 1'!#REF!</definedName>
    <definedName name="IMP" localSheetId="28">'[2]Intercalaire 1'!#REF!</definedName>
    <definedName name="IMP" localSheetId="30">'[2]Intercalaire 1'!#REF!</definedName>
    <definedName name="IMP" localSheetId="36">'[2]Intercalaire 1'!#REF!</definedName>
    <definedName name="IMP" localSheetId="38">'[2]Intercalaire 1'!#REF!</definedName>
    <definedName name="IMP" localSheetId="31">'[3]Tab 3'!#REF!</definedName>
    <definedName name="IMP" localSheetId="34">'[3]Tab 3'!#REF!</definedName>
    <definedName name="IMP" localSheetId="5">'[3]Tab 3'!#REF!</definedName>
    <definedName name="IMP" localSheetId="10">'[5]Tab 3'!#REF!</definedName>
    <definedName name="IMP" localSheetId="1">'[4]Tab 3'!#REF!</definedName>
    <definedName name="IMP">'[5]Tab 3'!#REF!</definedName>
    <definedName name="_xlnm.Print_Titles" localSheetId="13">TAB_10a!$6:$7</definedName>
    <definedName name="_xlnm.Print_Titles" localSheetId="14">TAB_10b!$6:$7</definedName>
    <definedName name="_xlnm.Print_Titles" localSheetId="18">TAB_13!$7:$8</definedName>
    <definedName name="_xlnm.Print_Titles" localSheetId="20">TAB_15!$8:$10</definedName>
    <definedName name="_xlnm.Print_Titles" localSheetId="22">TAB_16!$7:$9</definedName>
    <definedName name="_xlnm.Print_Titles" localSheetId="23">TAB_17!$7:$9</definedName>
    <definedName name="_xlnm.Print_Titles" localSheetId="31">TAB_23!$8:$10</definedName>
    <definedName name="_xlnm.Print_Titles" localSheetId="34">TAB_26!$5:$6</definedName>
    <definedName name="_xlnm.Print_Titles" localSheetId="35">TAB_27!$4:$6</definedName>
    <definedName name="_xlnm.Print_Titles" localSheetId="8">TAB_5!$5:$7</definedName>
    <definedName name="_xlnm.Print_Titles" localSheetId="9">TAB_6!$5:$6</definedName>
    <definedName name="_xlnm.Print_Titles" localSheetId="10">TAB_7!$6:$7</definedName>
    <definedName name="_xlnm.Print_Titles" localSheetId="11">TAB_8!$7:$7</definedName>
    <definedName name="_xlnm.Print_Titles" localSheetId="12">TAB_9!$7:$8</definedName>
    <definedName name="INVITE_GD">'[17]4_NON_PERMANENTS'!$X$15:$Y$18</definedName>
    <definedName name="INVITE_GROUPE">'[17]4_NON_PERMANENTS'!$X$1:$Y$13</definedName>
    <definedName name="INVITE_SECTION">'[17]4_NON_PERMANENTS'!$U$1:$V$56</definedName>
    <definedName name="lib_section" localSheetId="0">'[1]Intercalaire 1'!$A$2:$B$43</definedName>
    <definedName name="lib_section" localSheetId="2">'[1]Intercalaire 1'!$A$2:$B$43</definedName>
    <definedName name="lib_section" localSheetId="6">'[1]Intercalaire 1'!$A$2:$B$43</definedName>
    <definedName name="lib_section" localSheetId="16">'[1]Intercalaire 1'!$A$2:$B$43</definedName>
    <definedName name="lib_section" localSheetId="21">'[1]Intercalaire 1'!$A$2:$B$43</definedName>
    <definedName name="lib_section" localSheetId="28">'[2]Intercalaire 1'!$A$2:$B$43</definedName>
    <definedName name="lib_section" localSheetId="30">'[2]Intercalaire 1'!$A$2:$B$43</definedName>
    <definedName name="lib_section" localSheetId="36">'[2]Intercalaire 1'!$A$2:$B$43</definedName>
    <definedName name="lib_section" localSheetId="38">'[2]Intercalaire 1'!$A$2:$B$43</definedName>
    <definedName name="lib_section" localSheetId="31">[24]Section!$A$2:$B$43</definedName>
    <definedName name="lib_section" localSheetId="34">[24]Section!$A$2:$B$43</definedName>
    <definedName name="lib_section" localSheetId="5">[24]Section!$A$2:$B$43</definedName>
    <definedName name="lib_section" localSheetId="1">[24]Section!$A$2:$B$43</definedName>
    <definedName name="lib_section">[22]Section!$A$2:$B$43</definedName>
    <definedName name="lib_section_27" localSheetId="41">#REF!</definedName>
    <definedName name="lib_section_27" localSheetId="0">#REF!</definedName>
    <definedName name="lib_section_27" localSheetId="36">#REF!</definedName>
    <definedName name="lib_section_27" localSheetId="38">#REF!</definedName>
    <definedName name="lib_section_27" localSheetId="10">#REF!</definedName>
    <definedName name="lib_section_27" localSheetId="1">#REF!</definedName>
    <definedName name="lib_section_27">#REF!</definedName>
    <definedName name="LIEN_CNU">[17]P1!$T$1</definedName>
    <definedName name="LIEN_GD">[17]P1!$V$1</definedName>
    <definedName name="LIEN_GROUPE">[17]P1!$U$1</definedName>
    <definedName name="LISTE_SECTION">[17]LISTE_SECTION!$A$2:$E$58</definedName>
    <definedName name="LML_GD">'[17]4_NON_PERMANENTS'!$R$17:$S$20</definedName>
    <definedName name="LML_GROUPE">'[17]4_NON_PERMANENTS'!$R$1:$S$13</definedName>
    <definedName name="LML_SECTION">'[17]4_NON_PERMANENTS'!$O$1:$P$56</definedName>
    <definedName name="MED_MCF_FEMME">'[17]2_2_MEDIANE'!$C$62:$E$118</definedName>
    <definedName name="MED_MCF_HOMME">'[17]2_2_MEDIANE'!$I$62:$K$118</definedName>
    <definedName name="MED_MCF_TOTAL">'[17]2_2_MEDIANE'!$O$62:$Q$118</definedName>
    <definedName name="MED_PR_FEMME">'[17]2_2_MEDIANE'!$C$2:$E$58</definedName>
    <definedName name="MED_PR_HOMME">'[17]2_2_MEDIANE'!$I$1:$K$58</definedName>
    <definedName name="MED_PR_TOTAL">'[17]2_2_MEDIANE'!$O$2:$Q$58</definedName>
    <definedName name="Medecine" localSheetId="41">[5]astra_digital!#REF!</definedName>
    <definedName name="Medecine" localSheetId="0">'[1]Intercalaire 1'!#REF!</definedName>
    <definedName name="Medecine" localSheetId="2">'[1]Intercalaire 1'!#REF!</definedName>
    <definedName name="Medecine" localSheetId="6">'[1]Intercalaire 1'!#REF!</definedName>
    <definedName name="Medecine" localSheetId="16">'[1]Intercalaire 1'!#REF!</definedName>
    <definedName name="Medecine" localSheetId="21">'[1]Intercalaire 1'!#REF!</definedName>
    <definedName name="Medecine" localSheetId="28">'[2]Intercalaire 1'!#REF!</definedName>
    <definedName name="Medecine" localSheetId="30">'[2]Intercalaire 1'!#REF!</definedName>
    <definedName name="Medecine" localSheetId="36">'[2]Intercalaire 1'!#REF!</definedName>
    <definedName name="Medecine" localSheetId="38">'[2]Intercalaire 1'!#REF!</definedName>
    <definedName name="Medecine" localSheetId="31">[3]astra_digital!#REF!</definedName>
    <definedName name="Medecine" localSheetId="34">[3]astra_digital!#REF!</definedName>
    <definedName name="Medecine" localSheetId="5">[3]astra_digital!#REF!</definedName>
    <definedName name="Medecine" localSheetId="10">[5]astra_digital!#REF!</definedName>
    <definedName name="Medecine" localSheetId="1">[4]astra_digital!#REF!</definedName>
    <definedName name="Medecine">[5]astra_digital!#REF!</definedName>
    <definedName name="Médecine" localSheetId="41">[5]astra_digital!#REF!</definedName>
    <definedName name="Médecine" localSheetId="0">'[1]Intercalaire 1'!#REF!</definedName>
    <definedName name="Médecine" localSheetId="2">'[1]Intercalaire 1'!#REF!</definedName>
    <definedName name="Médecine" localSheetId="6">'[1]Intercalaire 1'!#REF!</definedName>
    <definedName name="Médecine" localSheetId="16">'[1]Intercalaire 1'!#REF!</definedName>
    <definedName name="Médecine" localSheetId="21">'[1]Intercalaire 1'!#REF!</definedName>
    <definedName name="Médecine" localSheetId="28">'[2]Intercalaire 1'!#REF!</definedName>
    <definedName name="Médecine" localSheetId="30">'[2]Intercalaire 1'!#REF!</definedName>
    <definedName name="Médecine" localSheetId="36">'[2]Intercalaire 1'!#REF!</definedName>
    <definedName name="Médecine" localSheetId="38">'[2]Intercalaire 1'!#REF!</definedName>
    <definedName name="Médecine" localSheetId="31">[3]astra_digital!#REF!</definedName>
    <definedName name="Médecine" localSheetId="34">[3]astra_digital!#REF!</definedName>
    <definedName name="Médecine" localSheetId="5">[3]astra_digital!#REF!</definedName>
    <definedName name="Médecine" localSheetId="10">[5]astra_digital!#REF!</definedName>
    <definedName name="Médecine" localSheetId="1">[4]astra_digital!#REF!</definedName>
    <definedName name="Médecine">[5]astra_digital!#REF!</definedName>
    <definedName name="moy" localSheetId="41">#REF!</definedName>
    <definedName name="moy" localSheetId="0">#REF!</definedName>
    <definedName name="moy" localSheetId="2">#REF!</definedName>
    <definedName name="moy" localSheetId="6">#REF!</definedName>
    <definedName name="moy" localSheetId="16">#REF!</definedName>
    <definedName name="moy" localSheetId="21">#REF!</definedName>
    <definedName name="moy" localSheetId="28">#REF!</definedName>
    <definedName name="moy" localSheetId="30">#REF!</definedName>
    <definedName name="moy" localSheetId="36">#REF!</definedName>
    <definedName name="moy" localSheetId="38">#REF!</definedName>
    <definedName name="moy" localSheetId="31">#REF!</definedName>
    <definedName name="moy" localSheetId="34">#REF!</definedName>
    <definedName name="moy" localSheetId="5">#REF!</definedName>
    <definedName name="moy" localSheetId="10">#REF!</definedName>
    <definedName name="moy" localSheetId="1">#REF!</definedName>
    <definedName name="moy">#REF!</definedName>
    <definedName name="nnn" localSheetId="34">[21]Feuil1!$A$2:$B$45</definedName>
    <definedName name="nnn" localSheetId="1">[21]Feuil1!$A$2:$B$45</definedName>
    <definedName name="nnn">[22]Feuil1!$A$2:$B$45</definedName>
    <definedName name="Odonto" localSheetId="41">[5]astra_digital!#REF!</definedName>
    <definedName name="Odonto" localSheetId="0">'[1]Intercalaire 1'!#REF!</definedName>
    <definedName name="Odonto" localSheetId="2">'[1]Intercalaire 1'!#REF!</definedName>
    <definedName name="Odonto" localSheetId="6">'[1]Intercalaire 1'!#REF!</definedName>
    <definedName name="Odonto" localSheetId="16">'[1]Intercalaire 1'!#REF!</definedName>
    <definedName name="Odonto" localSheetId="21">'[1]Intercalaire 1'!#REF!</definedName>
    <definedName name="Odonto" localSheetId="28">'[2]Intercalaire 1'!#REF!</definedName>
    <definedName name="Odonto" localSheetId="30">'[2]Intercalaire 1'!#REF!</definedName>
    <definedName name="Odonto" localSheetId="36">'[2]Intercalaire 1'!#REF!</definedName>
    <definedName name="Odonto" localSheetId="38">'[2]Intercalaire 1'!#REF!</definedName>
    <definedName name="Odonto" localSheetId="31">[3]astra_digital!#REF!</definedName>
    <definedName name="Odonto" localSheetId="34">[3]astra_digital!#REF!</definedName>
    <definedName name="Odonto" localSheetId="5">[3]astra_digital!#REF!</definedName>
    <definedName name="Odonto" localSheetId="10">[5]astra_digital!#REF!</definedName>
    <definedName name="Odonto" localSheetId="1">[4]astra_digital!#REF!</definedName>
    <definedName name="Odonto">[5]astra_digital!#REF!</definedName>
    <definedName name="Odontologie" localSheetId="41">[5]astra_digital!#REF!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16">'[1]Intercalaire 1'!#REF!</definedName>
    <definedName name="Odontologie" localSheetId="21">'[1]Intercalaire 1'!#REF!</definedName>
    <definedName name="Odontologie" localSheetId="28">'[2]Intercalaire 1'!#REF!</definedName>
    <definedName name="Odontologie" localSheetId="30">'[2]Intercalaire 1'!#REF!</definedName>
    <definedName name="Odontologie" localSheetId="36">'[2]Intercalaire 1'!#REF!</definedName>
    <definedName name="Odontologie" localSheetId="38">'[2]Intercalaire 1'!#REF!</definedName>
    <definedName name="Odontologie" localSheetId="31">[3]astra_digital!#REF!</definedName>
    <definedName name="Odontologie" localSheetId="34">[3]astra_digital!#REF!</definedName>
    <definedName name="Odontologie" localSheetId="5">[3]astra_digital!#REF!</definedName>
    <definedName name="Odontologie" localSheetId="10">[5]astra_digital!#REF!</definedName>
    <definedName name="Odontologie" localSheetId="1">[4]astra_digital!#REF!</definedName>
    <definedName name="Odontologie">[5]astra_digital!#REF!</definedName>
    <definedName name="p" localSheetId="41">#REF!</definedName>
    <definedName name="p" localSheetId="0">#REF!</definedName>
    <definedName name="p" localSheetId="36">#REF!</definedName>
    <definedName name="p" localSheetId="38">#REF!</definedName>
    <definedName name="p" localSheetId="10">#REF!</definedName>
    <definedName name="p" localSheetId="1">#REF!</definedName>
    <definedName name="p">#REF!</definedName>
    <definedName name="Pharma" localSheetId="41">[5]astra_digital!#REF!</definedName>
    <definedName name="Pharma" localSheetId="0">'[1]Intercalaire 1'!#REF!</definedName>
    <definedName name="Pharma" localSheetId="2">'[1]Intercalaire 1'!#REF!</definedName>
    <definedName name="Pharma" localSheetId="6">'[1]Intercalaire 1'!#REF!</definedName>
    <definedName name="Pharma" localSheetId="16">'[1]Intercalaire 1'!#REF!</definedName>
    <definedName name="Pharma" localSheetId="21">'[1]Intercalaire 1'!#REF!</definedName>
    <definedName name="Pharma" localSheetId="28">'[2]Intercalaire 1'!#REF!</definedName>
    <definedName name="Pharma" localSheetId="30">'[2]Intercalaire 1'!#REF!</definedName>
    <definedName name="Pharma" localSheetId="36">'[2]Intercalaire 1'!#REF!</definedName>
    <definedName name="Pharma" localSheetId="38">'[2]Intercalaire 1'!#REF!</definedName>
    <definedName name="Pharma" localSheetId="31">[3]astra_digital!#REF!</definedName>
    <definedName name="Pharma" localSheetId="34">[3]astra_digital!#REF!</definedName>
    <definedName name="Pharma" localSheetId="5">[3]astra_digital!#REF!</definedName>
    <definedName name="Pharma" localSheetId="10">[5]astra_digital!#REF!</definedName>
    <definedName name="Pharma" localSheetId="1">[4]astra_digital!#REF!</definedName>
    <definedName name="Pharma">[5]astra_digital!#REF!</definedName>
    <definedName name="Pharmacie" localSheetId="41">[5]astra_digital!#REF!</definedName>
    <definedName name="Pharmacie" localSheetId="0">'[1]Intercalaire 1'!#REF!</definedName>
    <definedName name="Pharmacie" localSheetId="2">'[1]Intercalaire 1'!#REF!</definedName>
    <definedName name="Pharmacie" localSheetId="6">'[1]Intercalaire 1'!#REF!</definedName>
    <definedName name="Pharmacie" localSheetId="16">'[1]Intercalaire 1'!#REF!</definedName>
    <definedName name="Pharmacie" localSheetId="21">'[1]Intercalaire 1'!#REF!</definedName>
    <definedName name="Pharmacie" localSheetId="28">'[2]Intercalaire 1'!#REF!</definedName>
    <definedName name="Pharmacie" localSheetId="30">'[2]Intercalaire 1'!#REF!</definedName>
    <definedName name="Pharmacie" localSheetId="36">'[2]Intercalaire 1'!#REF!</definedName>
    <definedName name="Pharmacie" localSheetId="38">'[2]Intercalaire 1'!#REF!</definedName>
    <definedName name="Pharmacie" localSheetId="31">[3]astra_digital!#REF!</definedName>
    <definedName name="Pharmacie" localSheetId="34">[3]astra_digital!#REF!</definedName>
    <definedName name="Pharmacie" localSheetId="5">[3]astra_digital!#REF!</definedName>
    <definedName name="Pharmacie" localSheetId="10">[5]astra_digital!#REF!</definedName>
    <definedName name="Pharmacie" localSheetId="1">[4]astra_digital!#REF!</definedName>
    <definedName name="Pharmacie">[5]astra_digital!#REF!</definedName>
    <definedName name="PLOT_MCF_SECTION">'[17]2_2_BOXPLOT'!$O$2:$W$58</definedName>
    <definedName name="PLOT_PR_SECTION">'[17]2_2_BOXPLOT'!$C$2:$K$58</definedName>
    <definedName name="POSTES_PUBLIES">'[17]3_2_PUBLIES'!$A$2:$L$63</definedName>
    <definedName name="POSTES_PUBLIES_GD">'[17]3_2_PUBLIES'!$A$67:$K$72</definedName>
    <definedName name="POSTES_PUBLIES_GROUPE">'[17]3_2_PUBLIES'!$A$76:$K$89</definedName>
    <definedName name="POURVUS_MCF_GD">'[17]3_2_POURVUS_MCF'!$A$80:$U$86</definedName>
    <definedName name="POURVUS_MCF_GROUPE">'[17]3_2_POURVUS_MCF'!$A$63:$U$78</definedName>
    <definedName name="POURVUS_MCF_SECTION">'[17]3_2_POURVUS_MCF'!$A$1:$U$60</definedName>
    <definedName name="POURVUS_PR_GD">'[17]3_2_POURVUS_PR'!$A$85:$U$89</definedName>
    <definedName name="POURVUS_PR_GROUPE">'[17]3_2_POURVUS_PR'!$A$68:$U$82</definedName>
    <definedName name="POURVUS_PR_SECTION">'[17]3_2_POURVUS_PR'!$A$1:$U$63</definedName>
    <definedName name="PREVISION_RETRAITE_GD">'[17]2_3_PREVISION_AGE'!$N$19:$X$25</definedName>
    <definedName name="PREVISION_RETRAITE_GROUPE">'[17]2_3_PREVISION_AGE'!$N$1:$X$15</definedName>
    <definedName name="PREVISION_RETRAITE_SECTION">'[17]2_3_PREVISION_AGE'!$A$1:$K$59</definedName>
    <definedName name="PRINCIPAL" localSheetId="41">'[5]Tab 1'!#REF!</definedName>
    <definedName name="PRINCIPAL" localSheetId="0">'[1]Intercalaire 1'!#REF!</definedName>
    <definedName name="PRINCIPAL" localSheetId="2">'[1]Intercalaire 1'!#REF!</definedName>
    <definedName name="PRINCIPAL" localSheetId="6">'[1]Intercalaire 1'!#REF!</definedName>
    <definedName name="PRINCIPAL" localSheetId="16">'[1]Intercalaire 1'!#REF!</definedName>
    <definedName name="PRINCIPAL" localSheetId="21">'[1]Intercalaire 1'!#REF!</definedName>
    <definedName name="PRINCIPAL" localSheetId="28">'[2]Intercalaire 1'!#REF!</definedName>
    <definedName name="PRINCIPAL" localSheetId="30">'[2]Intercalaire 1'!#REF!</definedName>
    <definedName name="PRINCIPAL" localSheetId="36">'[2]Intercalaire 1'!#REF!</definedName>
    <definedName name="PRINCIPAL" localSheetId="38">'[2]Intercalaire 1'!#REF!</definedName>
    <definedName name="PRINCIPAL" localSheetId="31">'[3]Tab 1'!#REF!</definedName>
    <definedName name="PRINCIPAL" localSheetId="34">'[3]Tab 1'!#REF!</definedName>
    <definedName name="PRINCIPAL" localSheetId="5">'[3]Tab 1'!#REF!</definedName>
    <definedName name="PRINCIPAL" localSheetId="10">'[5]Tab 1'!#REF!</definedName>
    <definedName name="PRINCIPAL" localSheetId="1">'[4]Tab 1'!#REF!</definedName>
    <definedName name="PRINCIPAL">'[5]Tab 1'!#REF!</definedName>
    <definedName name="PYRAMIDE_MCF">'[17]2_1_PYRAMIDE'!$L$1:$U$59</definedName>
    <definedName name="PYRAMIDE_PR">'[17]2_1_PYRAMIDE'!$A$1:$J$59</definedName>
    <definedName name="qual06" localSheetId="0">[34]Feuil2!$A$1:$E$8035</definedName>
    <definedName name="qual06" localSheetId="2">[34]Feuil2!$A$1:$E$8035</definedName>
    <definedName name="qual06" localSheetId="6">[34]Feuil2!$A$1:$E$8035</definedName>
    <definedName name="qual06" localSheetId="16">[34]Feuil2!$A$1:$E$8035</definedName>
    <definedName name="qual06" localSheetId="21">[34]Feuil2!$A$1:$E$8035</definedName>
    <definedName name="qual06" localSheetId="28">[35]Feuil2!$A$1:$E$8035</definedName>
    <definedName name="qual06" localSheetId="30">[35]Feuil2!$A$1:$E$8035</definedName>
    <definedName name="qual06" localSheetId="36">[35]Feuil2!$A$1:$E$8035</definedName>
    <definedName name="qual06" localSheetId="38">[35]Feuil2!$A$1:$E$8035</definedName>
    <definedName name="qual06" localSheetId="31">[36]Feuil2!$A$1:$E$8035</definedName>
    <definedName name="qual06" localSheetId="34">[36]Feuil2!$A$1:$E$8035</definedName>
    <definedName name="qual06" localSheetId="5">[36]Feuil2!$A$1:$E$8035</definedName>
    <definedName name="qual06" localSheetId="1">[36]Feuil2!$A$1:$E$8035</definedName>
    <definedName name="qual06">[37]Feuil2!$A$1:$E$8035</definedName>
    <definedName name="qual06_25" localSheetId="41">#REF!</definedName>
    <definedName name="qual06_25" localSheetId="0">#REF!</definedName>
    <definedName name="qual06_25" localSheetId="36">#REF!</definedName>
    <definedName name="qual06_25" localSheetId="38">#REF!</definedName>
    <definedName name="qual06_25" localSheetId="10">#REF!</definedName>
    <definedName name="qual06_25" localSheetId="1">#REF!</definedName>
    <definedName name="qual06_25">#REF!</definedName>
    <definedName name="QUALIF_CANDID_MCF_GD">'[17]3_1_QUALIF_MCF'!$A$79:$U$85</definedName>
    <definedName name="QUALIF_CANDID_MCF_GROUPE">'[17]3_1_QUALIF_MCF'!$A$62:$U$76</definedName>
    <definedName name="QUALIF_CANDID_MCF_SECTION">'[17]3_1_QUALIF_MCF'!$A$1:$U$59</definedName>
    <definedName name="QUALIF_CANDID_PR_GD">'[17]3_1_QUALIF_PR'!$A$83:$U$89</definedName>
    <definedName name="QUALIF_CANDID_PR_GROUPE">'[17]3_1_QUALIF_PR'!$A$65:$U$80</definedName>
    <definedName name="QUALIF_CANDID_PR_SECTION">'[17]3_1_QUALIF_PR'!$A$1:$U$60</definedName>
    <definedName name="QUALIF_OK_MCF_GD">'[17]3_1_RESULT_MCF'!$A$79:$U$85</definedName>
    <definedName name="QUALIF_OK_MCF_GROUPE">'[17]3_1_RESULT_MCF'!$A$62:$U$76</definedName>
    <definedName name="QUALIF_OK_MCF_SECTION">'[17]3_1_RESULT_MCF'!$A$1:$U$59</definedName>
    <definedName name="QUALIF_OK_PR_GD">'[17]3_1_RESULT_PR'!$A$78:$U$84</definedName>
    <definedName name="QUALIF_OK_PR_GROUPE">'[17]3_1_RESULT_PR'!$A$60:$U$74</definedName>
    <definedName name="QUALIF_OK_PR_SECTION">'[17]3_1_RESULT_PR'!$A$1:$U$57</definedName>
    <definedName name="qualif06" localSheetId="0">[34]Feuil2!$A$1:$E$8035</definedName>
    <definedName name="qualif06" localSheetId="2">[34]Feuil2!$A$1:$E$8035</definedName>
    <definedName name="qualif06" localSheetId="6">[34]Feuil2!$A$1:$E$8035</definedName>
    <definedName name="qualif06" localSheetId="16">[34]Feuil2!$A$1:$E$8035</definedName>
    <definedName name="qualif06" localSheetId="21">[34]Feuil2!$A$1:$E$8035</definedName>
    <definedName name="qualif06" localSheetId="28">[35]Feuil2!$A$1:$E$8035</definedName>
    <definedName name="qualif06" localSheetId="30">[35]Feuil2!$A$1:$E$8035</definedName>
    <definedName name="qualif06" localSheetId="36">[35]Feuil2!$A$1:$E$8035</definedName>
    <definedName name="qualif06" localSheetId="38">[35]Feuil2!$A$1:$E$8035</definedName>
    <definedName name="qualif06" localSheetId="31">[36]Feuil2!$A$1:$E$8035</definedName>
    <definedName name="qualif06" localSheetId="34">[36]Feuil2!$A$1:$E$8035</definedName>
    <definedName name="qualif06" localSheetId="5">[36]Feuil2!$A$1:$E$8035</definedName>
    <definedName name="qualif06" localSheetId="1">[36]Feuil2!$A$1:$E$8035</definedName>
    <definedName name="qualif06">[37]Feuil2!$A$1:$E$8035</definedName>
    <definedName name="qualif06_25" localSheetId="41">#REF!</definedName>
    <definedName name="qualif06_25" localSheetId="0">#REF!</definedName>
    <definedName name="qualif06_25" localSheetId="36">#REF!</definedName>
    <definedName name="qualif06_25" localSheetId="38">#REF!</definedName>
    <definedName name="qualif06_25" localSheetId="10">#REF!</definedName>
    <definedName name="qualif06_25" localSheetId="1">#REF!</definedName>
    <definedName name="qualif06_25">#REF!</definedName>
    <definedName name="redeploiement_typo">[27]REDEPLOIEMENT_TYPO!$A$2:$B$11</definedName>
    <definedName name="RETRAITES_GD">'[17]2_3_RETRAITES'!$F$18:$H$22</definedName>
    <definedName name="RETRAITES_GROUPE">'[17]2_3_RETRAITES'!$F$1:$H$14</definedName>
    <definedName name="RETRAITES_SECTION">'[17]2_3_RETRAITES'!$A$1:$C$61</definedName>
    <definedName name="Sciences" localSheetId="41">[5]astra_digital!#REF!</definedName>
    <definedName name="Sciences" localSheetId="0">'[1]Intercalaire 1'!#REF!</definedName>
    <definedName name="Sciences" localSheetId="2">'[1]Intercalaire 1'!#REF!</definedName>
    <definedName name="Sciences" localSheetId="6">'[1]Intercalaire 1'!#REF!</definedName>
    <definedName name="Sciences" localSheetId="16">'[1]Intercalaire 1'!#REF!</definedName>
    <definedName name="Sciences" localSheetId="21">'[1]Intercalaire 1'!#REF!</definedName>
    <definedName name="Sciences" localSheetId="28">'[2]Intercalaire 1'!#REF!</definedName>
    <definedName name="Sciences" localSheetId="30">'[2]Intercalaire 1'!#REF!</definedName>
    <definedName name="Sciences" localSheetId="36">'[2]Intercalaire 1'!#REF!</definedName>
    <definedName name="Sciences" localSheetId="38">'[2]Intercalaire 1'!#REF!</definedName>
    <definedName name="Sciences" localSheetId="31">[3]astra_digital!#REF!</definedName>
    <definedName name="Sciences" localSheetId="34">[3]astra_digital!#REF!</definedName>
    <definedName name="Sciences" localSheetId="5">[3]astra_digital!#REF!</definedName>
    <definedName name="Sciences" localSheetId="10">[5]astra_digital!#REF!</definedName>
    <definedName name="Sciences" localSheetId="1">[4]astra_digital!#REF!</definedName>
    <definedName name="Sciences">[5]astra_digital!#REF!</definedName>
    <definedName name="STAPS" localSheetId="41">[5]astra_digital!#REF!</definedName>
    <definedName name="STAPS" localSheetId="0">'[1]Intercalaire 1'!#REF!</definedName>
    <definedName name="STAPS" localSheetId="2">'[1]Intercalaire 1'!#REF!</definedName>
    <definedName name="STAPS" localSheetId="6">'[1]Intercalaire 1'!#REF!</definedName>
    <definedName name="STAPS" localSheetId="16">'[1]Intercalaire 1'!#REF!</definedName>
    <definedName name="STAPS" localSheetId="21">'[1]Intercalaire 1'!#REF!</definedName>
    <definedName name="STAPS" localSheetId="28">'[2]Intercalaire 1'!#REF!</definedName>
    <definedName name="STAPS" localSheetId="30">'[2]Intercalaire 1'!#REF!</definedName>
    <definedName name="STAPS" localSheetId="36">'[2]Intercalaire 1'!#REF!</definedName>
    <definedName name="STAPS" localSheetId="38">'[2]Intercalaire 1'!#REF!</definedName>
    <definedName name="STAPS" localSheetId="31">[3]astra_digital!#REF!</definedName>
    <definedName name="STAPS" localSheetId="34">[3]astra_digital!#REF!</definedName>
    <definedName name="STAPS" localSheetId="5">[3]astra_digital!#REF!</definedName>
    <definedName name="STAPS" localSheetId="10">[5]astra_digital!#REF!</definedName>
    <definedName name="STAPS" localSheetId="1">[4]astra_digital!#REF!</definedName>
    <definedName name="STAPS">[5]astra_digital!#REF!</definedName>
    <definedName name="tabcod" localSheetId="41">#REF!</definedName>
    <definedName name="tabcod" localSheetId="0">#REF!</definedName>
    <definedName name="tabcod" localSheetId="2">#REF!</definedName>
    <definedName name="tabcod" localSheetId="6">#REF!</definedName>
    <definedName name="tabcod" localSheetId="16">#REF!</definedName>
    <definedName name="tabcod" localSheetId="21">#REF!</definedName>
    <definedName name="tabcod" localSheetId="28">#REF!</definedName>
    <definedName name="tabcod" localSheetId="30">#REF!</definedName>
    <definedName name="tabcod" localSheetId="36">#REF!</definedName>
    <definedName name="tabcod" localSheetId="38">#REF!</definedName>
    <definedName name="tabcod" localSheetId="34">#REF!</definedName>
    <definedName name="tabcod" localSheetId="5">#REF!</definedName>
    <definedName name="tabcod" localSheetId="10">#REF!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16">'[1]Intercalaire 1'!$A$2:$B$32</definedName>
    <definedName name="TABDS" localSheetId="21">'[1]Intercalaire 1'!$A$2:$B$32</definedName>
    <definedName name="TABDS" localSheetId="28">'[2]Intercalaire 1'!$A$2:$B$32</definedName>
    <definedName name="TABDS" localSheetId="30">'[2]Intercalaire 1'!$A$2:$B$32</definedName>
    <definedName name="TABDS" localSheetId="36">'[2]Intercalaire 1'!$A$2:$B$32</definedName>
    <definedName name="TABDS" localSheetId="38">'[2]Intercalaire 1'!$A$2:$B$32</definedName>
    <definedName name="TABDS" localSheetId="31">'[38]Tableau de données'!$A$2:$B$32</definedName>
    <definedName name="TABDS" localSheetId="34">'[38]Tableau de données'!$A$2:$B$32</definedName>
    <definedName name="TABDS" localSheetId="5">'[38]Tableau de données'!$A$2:$B$32</definedName>
    <definedName name="TABDS" localSheetId="1">'[38]Tableau de données'!$A$2:$B$32</definedName>
    <definedName name="TABDS">'[20]Tableau de données'!$A$2:$B$32</definedName>
    <definedName name="TABDS_27" localSheetId="41">#REF!</definedName>
    <definedName name="TABDS_27" localSheetId="0">#REF!</definedName>
    <definedName name="TABDS_27" localSheetId="36">#REF!</definedName>
    <definedName name="TABDS_27" localSheetId="38">#REF!</definedName>
    <definedName name="TABDS_27" localSheetId="10">#REF!</definedName>
    <definedName name="TABDS_27" localSheetId="1">#REF!</definedName>
    <definedName name="TABDS_27">#REF!</definedName>
    <definedName name="TABLE">'[39]table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16">'[1]Intercalaire 1'!$A$1:$B$118</definedName>
    <definedName name="TCNU" localSheetId="21">'[1]Intercalaire 1'!$A$1:$B$118</definedName>
    <definedName name="TCNU" localSheetId="28">'[2]Intercalaire 1'!$A$1:$B$118</definedName>
    <definedName name="TCNU" localSheetId="30">'[2]Intercalaire 1'!$A$1:$B$118</definedName>
    <definedName name="TCNU" localSheetId="36">'[2]Intercalaire 1'!$A$1:$B$118</definedName>
    <definedName name="TCNU" localSheetId="38">'[2]Intercalaire 1'!$A$1:$B$118</definedName>
    <definedName name="TCNU" localSheetId="31">'[3]#REF'!$A$1:$B$118</definedName>
    <definedName name="TCNU" localSheetId="34">'[3]#REF'!$A$1:$B$118</definedName>
    <definedName name="TCNU" localSheetId="5">'[3]#REF'!$A$1:$B$118</definedName>
    <definedName name="TCNU" localSheetId="1">'[4]#REF'!$A$1:$B$118</definedName>
    <definedName name="TCNU">'[5]#REF'!$A$1:$B$118</definedName>
    <definedName name="TDIORIG" localSheetId="41">#REF!</definedName>
    <definedName name="TDIORIG" localSheetId="0">#REF!</definedName>
    <definedName name="TDIORIG" localSheetId="2">#REF!</definedName>
    <definedName name="TDIORIG" localSheetId="6">#REF!</definedName>
    <definedName name="TDIORIG" localSheetId="16">#REF!</definedName>
    <definedName name="TDIORIG" localSheetId="21">#REF!</definedName>
    <definedName name="TDIORIG" localSheetId="28">#REF!</definedName>
    <definedName name="TDIORIG" localSheetId="30">#REF!</definedName>
    <definedName name="TDIORIG" localSheetId="36">#REF!</definedName>
    <definedName name="TDIORIG" localSheetId="38">#REF!</definedName>
    <definedName name="TDIORIG" localSheetId="31">#REF!</definedName>
    <definedName name="TDIORIG" localSheetId="34">#REF!</definedName>
    <definedName name="TDIORIG" localSheetId="5">#REF!</definedName>
    <definedName name="TDIORIG" localSheetId="10">#REF!</definedName>
    <definedName name="TDIORIG" localSheetId="1">#REF!</definedName>
    <definedName name="TDIORIG">#REF!</definedName>
    <definedName name="TDIORIG_25" localSheetId="41">#REF!</definedName>
    <definedName name="TDIORIG_25" localSheetId="0">#REF!</definedName>
    <definedName name="TDIORIG_25" localSheetId="36">#REF!</definedName>
    <definedName name="TDIORIG_25" localSheetId="38">#REF!</definedName>
    <definedName name="TDIORIG_25" localSheetId="10">#REF!</definedName>
    <definedName name="TDIORIG_25" localSheetId="1">#REF!</definedName>
    <definedName name="TDIORIG_25">#REF!</definedName>
    <definedName name="TE_Droit" localSheetId="41">[5]astra_digital!#REF!</definedName>
    <definedName name="TE_Droit" localSheetId="0">'[1]Intercalaire 1'!#REF!</definedName>
    <definedName name="TE_Droit" localSheetId="2">'[1]Intercalaire 1'!#REF!</definedName>
    <definedName name="TE_Droit" localSheetId="6">'[1]Intercalaire 1'!#REF!</definedName>
    <definedName name="TE_Droit" localSheetId="16">'[1]Intercalaire 1'!#REF!</definedName>
    <definedName name="TE_Droit" localSheetId="21">'[1]Intercalaire 1'!#REF!</definedName>
    <definedName name="TE_Droit" localSheetId="28">'[2]Intercalaire 1'!#REF!</definedName>
    <definedName name="TE_Droit" localSheetId="30">'[2]Intercalaire 1'!#REF!</definedName>
    <definedName name="TE_Droit" localSheetId="36">'[2]Intercalaire 1'!#REF!</definedName>
    <definedName name="TE_Droit" localSheetId="38">'[2]Intercalaire 1'!#REF!</definedName>
    <definedName name="TE_Droit" localSheetId="31">[3]astra_digital!#REF!</definedName>
    <definedName name="TE_Droit" localSheetId="34">[3]astra_digital!#REF!</definedName>
    <definedName name="TE_Droit" localSheetId="5">[3]astra_digital!#REF!</definedName>
    <definedName name="TE_Droit" localSheetId="10">[5]astra_digital!#REF!</definedName>
    <definedName name="TE_Droit" localSheetId="1">[4]astra_digital!#REF!</definedName>
    <definedName name="TE_Droit">[5]astra_digital!#REF!</definedName>
    <definedName name="TE_Lettres" localSheetId="41">[5]astra_digital!#REF!</definedName>
    <definedName name="TE_Lettres" localSheetId="0">'[1]Intercalaire 1'!#REF!</definedName>
    <definedName name="TE_Lettres" localSheetId="2">'[1]Intercalaire 1'!#REF!</definedName>
    <definedName name="TE_Lettres" localSheetId="6">'[1]Intercalaire 1'!#REF!</definedName>
    <definedName name="TE_Lettres" localSheetId="16">'[1]Intercalaire 1'!#REF!</definedName>
    <definedName name="TE_Lettres" localSheetId="21">'[1]Intercalaire 1'!#REF!</definedName>
    <definedName name="TE_Lettres" localSheetId="28">'[2]Intercalaire 1'!#REF!</definedName>
    <definedName name="TE_Lettres" localSheetId="30">'[2]Intercalaire 1'!#REF!</definedName>
    <definedName name="TE_Lettres" localSheetId="36">'[2]Intercalaire 1'!#REF!</definedName>
    <definedName name="TE_Lettres" localSheetId="38">'[2]Intercalaire 1'!#REF!</definedName>
    <definedName name="TE_Lettres" localSheetId="31">[3]astra_digital!#REF!</definedName>
    <definedName name="TE_Lettres" localSheetId="34">[3]astra_digital!#REF!</definedName>
    <definedName name="TE_Lettres" localSheetId="5">[3]astra_digital!#REF!</definedName>
    <definedName name="TE_Lettres" localSheetId="10">[5]astra_digital!#REF!</definedName>
    <definedName name="TE_Lettres" localSheetId="1">[4]astra_digital!#REF!</definedName>
    <definedName name="TE_Lettres">[5]astra_digital!#REF!</definedName>
    <definedName name="TE_Médecine" localSheetId="41">[5]astra_digital!#REF!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16">'[1]Intercalaire 1'!#REF!</definedName>
    <definedName name="TE_Médecine" localSheetId="21">'[1]Intercalaire 1'!#REF!</definedName>
    <definedName name="TE_Médecine" localSheetId="28">'[2]Intercalaire 1'!#REF!</definedName>
    <definedName name="TE_Médecine" localSheetId="30">'[2]Intercalaire 1'!#REF!</definedName>
    <definedName name="TE_Médecine" localSheetId="36">'[2]Intercalaire 1'!#REF!</definedName>
    <definedName name="TE_Médecine" localSheetId="38">'[2]Intercalaire 1'!#REF!</definedName>
    <definedName name="TE_Médecine" localSheetId="31">[3]astra_digital!#REF!</definedName>
    <definedName name="TE_Médecine" localSheetId="34">[3]astra_digital!#REF!</definedName>
    <definedName name="TE_Médecine" localSheetId="5">[3]astra_digital!#REF!</definedName>
    <definedName name="TE_Médecine" localSheetId="10">[5]astra_digital!#REF!</definedName>
    <definedName name="TE_Médecine" localSheetId="1">[4]astra_digital!#REF!</definedName>
    <definedName name="TE_Médecine">[5]astra_digital!#REF!</definedName>
    <definedName name="TE_Odonto" localSheetId="41">[5]astra_digital!#REF!</definedName>
    <definedName name="TE_Odonto" localSheetId="0">'[1]Intercalaire 1'!#REF!</definedName>
    <definedName name="TE_Odonto" localSheetId="2">'[1]Intercalaire 1'!#REF!</definedName>
    <definedName name="TE_Odonto" localSheetId="6">'[1]Intercalaire 1'!#REF!</definedName>
    <definedName name="TE_Odonto" localSheetId="16">'[1]Intercalaire 1'!#REF!</definedName>
    <definedName name="TE_Odonto" localSheetId="21">'[1]Intercalaire 1'!#REF!</definedName>
    <definedName name="TE_Odonto" localSheetId="28">'[2]Intercalaire 1'!#REF!</definedName>
    <definedName name="TE_Odonto" localSheetId="30">'[2]Intercalaire 1'!#REF!</definedName>
    <definedName name="TE_Odonto" localSheetId="36">'[2]Intercalaire 1'!#REF!</definedName>
    <definedName name="TE_Odonto" localSheetId="38">'[2]Intercalaire 1'!#REF!</definedName>
    <definedName name="TE_Odonto" localSheetId="31">[3]astra_digital!#REF!</definedName>
    <definedName name="TE_Odonto" localSheetId="34">[3]astra_digital!#REF!</definedName>
    <definedName name="TE_Odonto" localSheetId="5">[3]astra_digital!#REF!</definedName>
    <definedName name="TE_Odonto" localSheetId="10">[5]astra_digital!#REF!</definedName>
    <definedName name="TE_Odonto" localSheetId="1">[4]astra_digital!#REF!</definedName>
    <definedName name="TE_Odonto">[5]astra_digital!#REF!</definedName>
    <definedName name="TE_Pharma" localSheetId="41">[5]astra_digital!#REF!</definedName>
    <definedName name="TE_Pharma" localSheetId="0">'[1]Intercalaire 1'!#REF!</definedName>
    <definedName name="TE_Pharma" localSheetId="2">'[1]Intercalaire 1'!#REF!</definedName>
    <definedName name="TE_Pharma" localSheetId="6">'[1]Intercalaire 1'!#REF!</definedName>
    <definedName name="TE_Pharma" localSheetId="16">'[1]Intercalaire 1'!#REF!</definedName>
    <definedName name="TE_Pharma" localSheetId="21">'[1]Intercalaire 1'!#REF!</definedName>
    <definedName name="TE_Pharma" localSheetId="28">'[2]Intercalaire 1'!#REF!</definedName>
    <definedName name="TE_Pharma" localSheetId="30">'[2]Intercalaire 1'!#REF!</definedName>
    <definedName name="TE_Pharma" localSheetId="36">'[2]Intercalaire 1'!#REF!</definedName>
    <definedName name="TE_Pharma" localSheetId="38">'[2]Intercalaire 1'!#REF!</definedName>
    <definedName name="TE_Pharma" localSheetId="31">[3]astra_digital!#REF!</definedName>
    <definedName name="TE_Pharma" localSheetId="34">[3]astra_digital!#REF!</definedName>
    <definedName name="TE_Pharma" localSheetId="5">[3]astra_digital!#REF!</definedName>
    <definedName name="TE_Pharma" localSheetId="10">[5]astra_digital!#REF!</definedName>
    <definedName name="TE_Pharma" localSheetId="1">[4]astra_digital!#REF!</definedName>
    <definedName name="TE_Pharma">[5]astra_digital!#REF!</definedName>
    <definedName name="TE_Sciences" localSheetId="41">[5]astra_digital!#REF!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16">'[1]Intercalaire 1'!#REF!</definedName>
    <definedName name="TE_Sciences" localSheetId="21">'[1]Intercalaire 1'!#REF!</definedName>
    <definedName name="TE_Sciences" localSheetId="28">'[2]Intercalaire 1'!#REF!</definedName>
    <definedName name="TE_Sciences" localSheetId="30">'[2]Intercalaire 1'!#REF!</definedName>
    <definedName name="TE_Sciences" localSheetId="36">'[2]Intercalaire 1'!#REF!</definedName>
    <definedName name="TE_Sciences" localSheetId="38">'[2]Intercalaire 1'!#REF!</definedName>
    <definedName name="TE_Sciences" localSheetId="31">[3]astra_digital!#REF!</definedName>
    <definedName name="TE_Sciences" localSheetId="34">[3]astra_digital!#REF!</definedName>
    <definedName name="TE_Sciences" localSheetId="5">[3]astra_digital!#REF!</definedName>
    <definedName name="TE_Sciences" localSheetId="10">[5]astra_digital!#REF!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16">'[1]Intercalaire 1'!$B$3:$K$182</definedName>
    <definedName name="tetab" localSheetId="21">'[1]Intercalaire 1'!$B$3:$K$182</definedName>
    <definedName name="tetab" localSheetId="28">'[2]Intercalaire 1'!$B$3:$K$182</definedName>
    <definedName name="tetab" localSheetId="30">'[2]Intercalaire 1'!$B$3:$K$182</definedName>
    <definedName name="tetab" localSheetId="36">'[2]Intercalaire 1'!$B$3:$K$182</definedName>
    <definedName name="tetab" localSheetId="38">'[2]Intercalaire 1'!$B$3:$K$182</definedName>
    <definedName name="tetab" localSheetId="31">'[3]Etabt-corps (DLSP)'!$B$3:$K$182</definedName>
    <definedName name="tetab" localSheetId="34">'[3]Etabt-corps (DLSP)'!$B$3:$K$182</definedName>
    <definedName name="tetab" localSheetId="5">'[3]Etabt-corps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16">'[1]Intercalaire 1'!$A$2:$B$7</definedName>
    <definedName name="TGD" localSheetId="21">'[1]Intercalaire 1'!$A$2:$B$7</definedName>
    <definedName name="TGD" localSheetId="28">'[2]Intercalaire 1'!$A$2:$B$7</definedName>
    <definedName name="TGD" localSheetId="30">'[2]Intercalaire 1'!$A$2:$B$7</definedName>
    <definedName name="TGD" localSheetId="36">'[2]Intercalaire 1'!$A$2:$B$7</definedName>
    <definedName name="TGD" localSheetId="38">'[2]Intercalaire 1'!$A$2:$B$7</definedName>
    <definedName name="TGD" localSheetId="31">'[3]#REF'!$A$2:$B$7</definedName>
    <definedName name="TGD" localSheetId="34">'[3]#REF'!$A$2:$B$7</definedName>
    <definedName name="TGD" localSheetId="5">'[3]#REF'!$A$2:$B$7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16">'[1]Intercalaire 1'!$A$1:$C$62</definedName>
    <definedName name="tgrade" localSheetId="21">'[1]Intercalaire 1'!$A$1:$C$62</definedName>
    <definedName name="tgrade" localSheetId="28">'[2]Intercalaire 1'!$A$1:$C$62</definedName>
    <definedName name="tgrade" localSheetId="30">'[2]Intercalaire 1'!$A$1:$C$62</definedName>
    <definedName name="tgrade" localSheetId="36">'[2]Intercalaire 1'!$A$1:$C$62</definedName>
    <definedName name="tgrade" localSheetId="38">'[2]Intercalaire 1'!$A$1:$C$62</definedName>
    <definedName name="tgrade" localSheetId="31">[3]CORPS!$A$1:$C$62</definedName>
    <definedName name="tgrade" localSheetId="34">[3]CORPS!$A$1:$C$62</definedName>
    <definedName name="tgrade" localSheetId="5">[3]CORPS!$A$1:$C$62</definedName>
    <definedName name="tgrade" localSheetId="1">[4]CORPS!$A$1:$C$62</definedName>
    <definedName name="tgrade">[5]CORPS!$A$1:$C$62</definedName>
    <definedName name="titi" localSheetId="41">'[40]TAB I'!#REF!</definedName>
    <definedName name="titi" localSheetId="0">'[1]Intercalaire 1'!$A$8:$N$19</definedName>
    <definedName name="titi" localSheetId="2">'[1]Intercalaire 1'!$A$8:$N$19</definedName>
    <definedName name="titi" localSheetId="6">'[1]Intercalaire 1'!$A$8:$N$19</definedName>
    <definedName name="titi" localSheetId="16">'[1]Intercalaire 1'!$A$8:$N$19</definedName>
    <definedName name="titi" localSheetId="21">'[1]Intercalaire 1'!$A$8:$N$19</definedName>
    <definedName name="titi" localSheetId="28">'[2]Intercalaire 1'!$A$8:$N$19</definedName>
    <definedName name="titi" localSheetId="30">'[2]Intercalaire 1'!$A$8:$N$19</definedName>
    <definedName name="titi" localSheetId="36">'[2]Intercalaire 1'!$A$8:$N$19</definedName>
    <definedName name="titi" localSheetId="38">'[2]Intercalaire 1'!$A$8:$N$19</definedName>
    <definedName name="titi" localSheetId="31">'[40]TAB I'!#REF!</definedName>
    <definedName name="titi" localSheetId="34">#REF!</definedName>
    <definedName name="titi" localSheetId="5">'[40]TAB I'!#REF!</definedName>
    <definedName name="titi" localSheetId="10">'[40]TAB I'!#REF!</definedName>
    <definedName name="titi" localSheetId="1">'[40]TAB I'!#REF!</definedName>
    <definedName name="titi">'[40]TAB I'!#REF!</definedName>
    <definedName name="titi_27" localSheetId="41">#REF!</definedName>
    <definedName name="titi_27" localSheetId="0">#REF!</definedName>
    <definedName name="titi_27" localSheetId="36">#REF!</definedName>
    <definedName name="titi_27" localSheetId="38">#REF!</definedName>
    <definedName name="titi_27" localSheetId="10">#REF!</definedName>
    <definedName name="titi_27" localSheetId="1">#REF!</definedName>
    <definedName name="titi_27">#REF!</definedName>
    <definedName name="tlibc" localSheetId="41">#REF!</definedName>
    <definedName name="tlibc" localSheetId="0">#REF!</definedName>
    <definedName name="tlibc" localSheetId="2">#REF!</definedName>
    <definedName name="tlibc" localSheetId="6">#REF!</definedName>
    <definedName name="tlibc" localSheetId="16">#REF!</definedName>
    <definedName name="tlibc" localSheetId="21">#REF!</definedName>
    <definedName name="tlibc" localSheetId="28">#REF!</definedName>
    <definedName name="tlibc" localSheetId="30">#REF!</definedName>
    <definedName name="tlibc" localSheetId="36">#REF!</definedName>
    <definedName name="tlibc" localSheetId="38">#REF!</definedName>
    <definedName name="tlibc" localSheetId="31">#REF!</definedName>
    <definedName name="tlibc" localSheetId="34">#REF!</definedName>
    <definedName name="tlibc" localSheetId="5">#REF!</definedName>
    <definedName name="tlibc" localSheetId="10">#REF!</definedName>
    <definedName name="tlibc" localSheetId="1">#REF!</definedName>
    <definedName name="tlibc">#REF!</definedName>
    <definedName name="tlibc_25" localSheetId="41">#REF!</definedName>
    <definedName name="tlibc_25" localSheetId="0">#REF!</definedName>
    <definedName name="tlibc_25" localSheetId="36">#REF!</definedName>
    <definedName name="tlibc_25" localSheetId="38">#REF!</definedName>
    <definedName name="tlibc_25" localSheetId="10">#REF!</definedName>
    <definedName name="tlibc_25" localSheetId="1">#REF!</definedName>
    <definedName name="tlibc_25">#REF!</definedName>
    <definedName name="tnom" localSheetId="41">#REF!</definedName>
    <definedName name="tnom" localSheetId="0">#REF!</definedName>
    <definedName name="tnom" localSheetId="2">#REF!</definedName>
    <definedName name="tnom" localSheetId="6">#REF!</definedName>
    <definedName name="tnom" localSheetId="16">#REF!</definedName>
    <definedName name="tnom" localSheetId="21">#REF!</definedName>
    <definedName name="tnom" localSheetId="28">#REF!</definedName>
    <definedName name="tnom" localSheetId="30">#REF!</definedName>
    <definedName name="tnom" localSheetId="36">#REF!</definedName>
    <definedName name="tnom" localSheetId="38">#REF!</definedName>
    <definedName name="tnom" localSheetId="31">#REF!</definedName>
    <definedName name="tnom" localSheetId="34">#REF!</definedName>
    <definedName name="tnom" localSheetId="5">#REF!</definedName>
    <definedName name="tnom" localSheetId="10">#REF!</definedName>
    <definedName name="tnom" localSheetId="1">#REF!</definedName>
    <definedName name="tnom">#REF!</definedName>
    <definedName name="tnomm" localSheetId="41">#REF!</definedName>
    <definedName name="tnomm" localSheetId="0">#REF!</definedName>
    <definedName name="tnomm" localSheetId="2">#REF!</definedName>
    <definedName name="tnomm" localSheetId="6">#REF!</definedName>
    <definedName name="tnomm" localSheetId="16">#REF!</definedName>
    <definedName name="tnomm" localSheetId="21">#REF!</definedName>
    <definedName name="tnomm" localSheetId="28">#REF!</definedName>
    <definedName name="tnomm" localSheetId="30">#REF!</definedName>
    <definedName name="tnomm" localSheetId="36">#REF!</definedName>
    <definedName name="tnomm" localSheetId="38">#REF!</definedName>
    <definedName name="tnomm" localSheetId="31">#REF!</definedName>
    <definedName name="tnomm" localSheetId="34">#REF!</definedName>
    <definedName name="tnomm" localSheetId="5">#REF!</definedName>
    <definedName name="tnomm" localSheetId="10">#REF!</definedName>
    <definedName name="tnomm" localSheetId="1">#REF!</definedName>
    <definedName name="tnomm">#REF!</definedName>
    <definedName name="tnumetab" localSheetId="41">#REF!</definedName>
    <definedName name="tnumetab" localSheetId="0">#REF!</definedName>
    <definedName name="tnumetab" localSheetId="2">#REF!</definedName>
    <definedName name="tnumetab" localSheetId="6">#REF!</definedName>
    <definedName name="tnumetab" localSheetId="16">#REF!</definedName>
    <definedName name="tnumetab" localSheetId="21">#REF!</definedName>
    <definedName name="tnumetab" localSheetId="28">#REF!</definedName>
    <definedName name="tnumetab" localSheetId="30">#REF!</definedName>
    <definedName name="tnumetab" localSheetId="36">#REF!</definedName>
    <definedName name="tnumetab" localSheetId="38">#REF!</definedName>
    <definedName name="tnumetab" localSheetId="31">#REF!</definedName>
    <definedName name="tnumetab" localSheetId="34">#REF!</definedName>
    <definedName name="tnumetab" localSheetId="5">#REF!</definedName>
    <definedName name="tnumetab" localSheetId="10">#REF!</definedName>
    <definedName name="tnumetab" localSheetId="1">#REF!</definedName>
    <definedName name="tnumetab">#REF!</definedName>
    <definedName name="tnumetab_25" localSheetId="41">#REF!</definedName>
    <definedName name="tnumetab_25" localSheetId="0">#REF!</definedName>
    <definedName name="tnumetab_25" localSheetId="36">#REF!</definedName>
    <definedName name="tnumetab_25" localSheetId="38">#REF!</definedName>
    <definedName name="tnumetab_25" localSheetId="10">#REF!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16">'[1]Intercalaire 1'!$A$2:$C$45</definedName>
    <definedName name="tot_cr" localSheetId="21">'[1]Intercalaire 1'!$A$2:$C$45</definedName>
    <definedName name="tot_cr" localSheetId="28">'[2]Intercalaire 1'!$A$2:$C$45</definedName>
    <definedName name="tot_cr" localSheetId="30">'[2]Intercalaire 1'!$A$2:$C$45</definedName>
    <definedName name="tot_cr" localSheetId="36">'[2]Intercalaire 1'!$A$2:$C$45</definedName>
    <definedName name="tot_cr" localSheetId="38">'[2]Intercalaire 1'!$A$2:$C$45</definedName>
    <definedName name="tot_cr" localSheetId="31">[24]Feuil1!$A$2:$C$45</definedName>
    <definedName name="tot_cr" localSheetId="34">[24]Feuil1!$A$2:$C$45</definedName>
    <definedName name="tot_cr" localSheetId="5">[24]Feuil1!$A$2:$C$45</definedName>
    <definedName name="tot_cr" localSheetId="1">[24]Feuil1!$A$2:$C$45</definedName>
    <definedName name="tot_cr">[22]Feuil1!$A$2:$C$45</definedName>
    <definedName name="tot_cr_27" localSheetId="41">#REF!</definedName>
    <definedName name="tot_cr_27" localSheetId="0">#REF!</definedName>
    <definedName name="tot_cr_27" localSheetId="36">#REF!</definedName>
    <definedName name="tot_cr_27" localSheetId="38">#REF!</definedName>
    <definedName name="tot_cr_27" localSheetId="10">#REF!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16">'[1]Intercalaire 1'!$A$2:$B$45</definedName>
    <definedName name="tot_dr" localSheetId="21">'[1]Intercalaire 1'!$A$2:$B$45</definedName>
    <definedName name="tot_dr" localSheetId="28">'[2]Intercalaire 1'!$A$2:$B$45</definedName>
    <definedName name="tot_dr" localSheetId="30">'[2]Intercalaire 1'!$A$2:$B$45</definedName>
    <definedName name="tot_dr" localSheetId="36">'[2]Intercalaire 1'!$A$2:$B$45</definedName>
    <definedName name="tot_dr" localSheetId="38">'[2]Intercalaire 1'!$A$2:$B$45</definedName>
    <definedName name="tot_dr" localSheetId="31">[24]Feuil1!$A$2:$B$45</definedName>
    <definedName name="tot_dr" localSheetId="34">[24]Feuil1!$A$2:$B$45</definedName>
    <definedName name="tot_dr" localSheetId="5">[24]Feuil1!$A$2:$B$45</definedName>
    <definedName name="tot_dr" localSheetId="1">[24]Feuil1!$A$2:$B$45</definedName>
    <definedName name="tot_dr">[22]Feuil1!$A$2:$B$45</definedName>
    <definedName name="tot_dr_27" localSheetId="41">#REF!</definedName>
    <definedName name="tot_dr_27" localSheetId="0">#REF!</definedName>
    <definedName name="tot_dr_27" localSheetId="36">#REF!</definedName>
    <definedName name="tot_dr_27" localSheetId="38">#REF!</definedName>
    <definedName name="tot_dr_27" localSheetId="10">#REF!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16">'[1]Intercalaire 1'!$K$37</definedName>
    <definedName name="total_aut" localSheetId="21">'[1]Intercalaire 1'!$K$37</definedName>
    <definedName name="total_aut" localSheetId="28">'[2]Intercalaire 1'!$K$37</definedName>
    <definedName name="total_aut" localSheetId="30">'[2]Intercalaire 1'!$K$37</definedName>
    <definedName name="total_aut" localSheetId="36">'[2]Intercalaire 1'!$K$37</definedName>
    <definedName name="total_aut" localSheetId="38">'[2]Intercalaire 1'!$K$37</definedName>
    <definedName name="total_aut" localSheetId="31">'[26]Intercalaire 1'!$K$37</definedName>
    <definedName name="total_aut" localSheetId="34">'[26]Intercalaire 1'!$K$37</definedName>
    <definedName name="total_aut" localSheetId="5">'[26]Intercalaire 1'!$K$37</definedName>
    <definedName name="total_aut" localSheetId="1">'[26]Intercalaire 1'!$K$37</definedName>
    <definedName name="total_aut">'[25]Intercalaire 1'!$K$37</definedName>
    <definedName name="totalagre" localSheetId="41">#REF!</definedName>
    <definedName name="totalagre" localSheetId="0">#REF!</definedName>
    <definedName name="totalagre" localSheetId="2">#REF!</definedName>
    <definedName name="totalagre" localSheetId="6">#REF!</definedName>
    <definedName name="totalagre" localSheetId="16">#REF!</definedName>
    <definedName name="totalagre" localSheetId="21">#REF!</definedName>
    <definedName name="totalagre" localSheetId="28">#REF!</definedName>
    <definedName name="totalagre" localSheetId="30">#REF!</definedName>
    <definedName name="totalagre" localSheetId="36">#REF!</definedName>
    <definedName name="totalagre" localSheetId="38">#REF!</definedName>
    <definedName name="totalagre" localSheetId="31">#REF!</definedName>
    <definedName name="totalagre" localSheetId="34">#REF!</definedName>
    <definedName name="totalagre" localSheetId="5">#REF!</definedName>
    <definedName name="totalagre" localSheetId="10">#REF!</definedName>
    <definedName name="totalagre" localSheetId="1">#REF!</definedName>
    <definedName name="totalagre">#REF!</definedName>
    <definedName name="totalaut" localSheetId="41">#REF!</definedName>
    <definedName name="totalaut" localSheetId="0">#REF!</definedName>
    <definedName name="totalaut" localSheetId="2">#REF!</definedName>
    <definedName name="totalaut" localSheetId="6">#REF!</definedName>
    <definedName name="totalaut" localSheetId="16">#REF!</definedName>
    <definedName name="totalaut" localSheetId="21">#REF!</definedName>
    <definedName name="totalaut" localSheetId="28">#REF!</definedName>
    <definedName name="totalaut" localSheetId="30">#REF!</definedName>
    <definedName name="totalaut" localSheetId="36">#REF!</definedName>
    <definedName name="totalaut" localSheetId="38">#REF!</definedName>
    <definedName name="totalaut" localSheetId="31">#REF!</definedName>
    <definedName name="totalaut" localSheetId="34">#REF!</definedName>
    <definedName name="totalaut" localSheetId="5">#REF!</definedName>
    <definedName name="totalaut" localSheetId="10">#REF!</definedName>
    <definedName name="totalaut" localSheetId="1">#REF!</definedName>
    <definedName name="totalaut">#REF!</definedName>
    <definedName name="totalcert" localSheetId="41">#REF!</definedName>
    <definedName name="totalcert" localSheetId="0">#REF!</definedName>
    <definedName name="totalcert" localSheetId="2">#REF!</definedName>
    <definedName name="totalcert" localSheetId="6">#REF!</definedName>
    <definedName name="totalcert" localSheetId="16">#REF!</definedName>
    <definedName name="totalcert" localSheetId="21">#REF!</definedName>
    <definedName name="totalcert" localSheetId="28">#REF!</definedName>
    <definedName name="totalcert" localSheetId="30">#REF!</definedName>
    <definedName name="totalcert" localSheetId="36">#REF!</definedName>
    <definedName name="totalcert" localSheetId="38">#REF!</definedName>
    <definedName name="totalcert" localSheetId="31">#REF!</definedName>
    <definedName name="totalcert" localSheetId="34">#REF!</definedName>
    <definedName name="totalcert" localSheetId="5">#REF!</definedName>
    <definedName name="totalcert" localSheetId="10">#REF!</definedName>
    <definedName name="totalcert" localSheetId="1">#REF!</definedName>
    <definedName name="totalcert">#REF!</definedName>
    <definedName name="totalfrance" localSheetId="41">#REF!</definedName>
    <definedName name="totalfrance" localSheetId="0">#REF!</definedName>
    <definedName name="totalfrance" localSheetId="2">#REF!</definedName>
    <definedName name="totalfrance" localSheetId="6">#REF!</definedName>
    <definedName name="totalfrance" localSheetId="16">#REF!</definedName>
    <definedName name="totalfrance" localSheetId="21">#REF!</definedName>
    <definedName name="totalfrance" localSheetId="28">#REF!</definedName>
    <definedName name="totalfrance" localSheetId="30">#REF!</definedName>
    <definedName name="totalfrance" localSheetId="36">#REF!</definedName>
    <definedName name="totalfrance" localSheetId="38">#REF!</definedName>
    <definedName name="totalfrance" localSheetId="31">#REF!</definedName>
    <definedName name="totalfrance" localSheetId="34">#REF!</definedName>
    <definedName name="totalfrance" localSheetId="5">#REF!</definedName>
    <definedName name="totalfrance" localSheetId="10">#REF!</definedName>
    <definedName name="totalfrance" localSheetId="1">#REF!</definedName>
    <definedName name="totalfrance">#REF!</definedName>
    <definedName name="totalplp" localSheetId="41">#REF!</definedName>
    <definedName name="totalplp" localSheetId="0">#REF!</definedName>
    <definedName name="totalplp" localSheetId="2">#REF!</definedName>
    <definedName name="totalplp" localSheetId="6">#REF!</definedName>
    <definedName name="totalplp" localSheetId="16">#REF!</definedName>
    <definedName name="totalplp" localSheetId="21">#REF!</definedName>
    <definedName name="totalplp" localSheetId="28">#REF!</definedName>
    <definedName name="totalplp" localSheetId="30">#REF!</definedName>
    <definedName name="totalplp" localSheetId="36">#REF!</definedName>
    <definedName name="totalplp" localSheetId="38">#REF!</definedName>
    <definedName name="totalplp" localSheetId="31">#REF!</definedName>
    <definedName name="totalplp" localSheetId="34">#REF!</definedName>
    <definedName name="totalplp" localSheetId="5">#REF!</definedName>
    <definedName name="totalplp" localSheetId="10">#REF!</definedName>
    <definedName name="totalplp" localSheetId="1">#REF!</definedName>
    <definedName name="totalplp">#REF!</definedName>
    <definedName name="toto" localSheetId="41">'[41]TAB I'!#REF!</definedName>
    <definedName name="toto" localSheetId="0">'[1]Intercalaire 1'!#REF!</definedName>
    <definedName name="toto" localSheetId="2">'[1]Intercalaire 1'!#REF!</definedName>
    <definedName name="toto" localSheetId="6">'[1]Intercalaire 1'!#REF!</definedName>
    <definedName name="toto" localSheetId="16">'[1]Intercalaire 1'!#REF!</definedName>
    <definedName name="toto" localSheetId="21">'[1]Intercalaire 1'!#REF!</definedName>
    <definedName name="toto" localSheetId="28">'[2]Intercalaire 1'!#REF!</definedName>
    <definedName name="toto" localSheetId="30">'[2]Intercalaire 1'!#REF!</definedName>
    <definedName name="toto" localSheetId="36">'[2]Intercalaire 1'!#REF!</definedName>
    <definedName name="toto" localSheetId="38">'[2]Intercalaire 1'!#REF!</definedName>
    <definedName name="TOTO" localSheetId="31">'[42]Tableau de données'!$A$2:$B$32</definedName>
    <definedName name="TOTO" localSheetId="34">'[42]Tableau de données'!$A$2:$B$32</definedName>
    <definedName name="TOTO" localSheetId="5">'[42]Tableau de données'!$A$2:$B$32</definedName>
    <definedName name="toto" localSheetId="10">'[41]TAB I'!#REF!</definedName>
    <definedName name="TOTO" localSheetId="1">'[42]Tableau de données'!$A$2:$B$32</definedName>
    <definedName name="toto">'[41]TAB I'!#REF!</definedName>
    <definedName name="tprenom" localSheetId="41">#REF!</definedName>
    <definedName name="tprenom" localSheetId="0">#REF!</definedName>
    <definedName name="tprenom" localSheetId="2">#REF!</definedName>
    <definedName name="tprenom" localSheetId="6">#REF!</definedName>
    <definedName name="tprenom" localSheetId="16">#REF!</definedName>
    <definedName name="tprenom" localSheetId="21">#REF!</definedName>
    <definedName name="tprenom" localSheetId="28">#REF!</definedName>
    <definedName name="tprenom" localSheetId="30">#REF!</definedName>
    <definedName name="tprenom" localSheetId="36">#REF!</definedName>
    <definedName name="tprenom" localSheetId="38">#REF!</definedName>
    <definedName name="tprenom" localSheetId="31">#REF!</definedName>
    <definedName name="tprenom" localSheetId="34">#REF!</definedName>
    <definedName name="tprenom" localSheetId="5">#REF!</definedName>
    <definedName name="tprenom" localSheetId="10">#REF!</definedName>
    <definedName name="tprenom" localSheetId="1">#REF!</definedName>
    <definedName name="tprenom">#REF!</definedName>
    <definedName name="TPROMO" localSheetId="0">[43]Tables!$A$25:$B$28</definedName>
    <definedName name="TPROMO" localSheetId="2">[43]Tables!$A$25:$B$28</definedName>
    <definedName name="TPROMO" localSheetId="6">[43]Tables!$A$25:$B$28</definedName>
    <definedName name="TPROMO" localSheetId="16">[43]Tables!$A$25:$B$28</definedName>
    <definedName name="TPROMO" localSheetId="21">[43]Tables!$A$25:$B$28</definedName>
    <definedName name="TPROMO" localSheetId="28">[44]Tables!$A$25:$B$28</definedName>
    <definedName name="TPROMO" localSheetId="30">[44]Tables!$A$25:$B$28</definedName>
    <definedName name="TPROMO" localSheetId="36">[44]Tables!$A$25:$B$28</definedName>
    <definedName name="TPROMO" localSheetId="38">[44]Tables!$A$25:$B$28</definedName>
    <definedName name="TPROMO" localSheetId="34">[45]Tables!$A$25:$B$28</definedName>
    <definedName name="TPROMO" localSheetId="1">[44]Tables!$A$25:$B$28</definedName>
    <definedName name="TPROMO">[46]Tables!$A$25:$B$28</definedName>
    <definedName name="TRACE1" localSheetId="41">'[5]Tab 1'!#REF!</definedName>
    <definedName name="TRACE1" localSheetId="0">'[1]Intercalaire 1'!#REF!</definedName>
    <definedName name="TRACE1" localSheetId="2">'[1]Intercalaire 1'!#REF!</definedName>
    <definedName name="TRACE1" localSheetId="6">'[1]Intercalaire 1'!#REF!</definedName>
    <definedName name="TRACE1" localSheetId="16">'[1]Intercalaire 1'!#REF!</definedName>
    <definedName name="TRACE1" localSheetId="21">'[1]Intercalaire 1'!#REF!</definedName>
    <definedName name="TRACE1" localSheetId="28">'[2]Intercalaire 1'!#REF!</definedName>
    <definedName name="TRACE1" localSheetId="30">'[2]Intercalaire 1'!#REF!</definedName>
    <definedName name="TRACE1" localSheetId="36">'[2]Intercalaire 1'!#REF!</definedName>
    <definedName name="TRACE1" localSheetId="38">'[2]Intercalaire 1'!#REF!</definedName>
    <definedName name="TRACE1" localSheetId="31">'[3]Tab 1'!#REF!</definedName>
    <definedName name="TRACE1" localSheetId="34">'[3]Tab 1'!#REF!</definedName>
    <definedName name="TRACE1" localSheetId="5">'[3]Tab 1'!#REF!</definedName>
    <definedName name="TRACE1" localSheetId="10">'[5]Tab 1'!#REF!</definedName>
    <definedName name="TRACE1" localSheetId="1">'[4]Tab 1'!#REF!</definedName>
    <definedName name="TRACE1">'[5]Tab 1'!#REF!</definedName>
    <definedName name="TRACE2" localSheetId="41">'[5]Tab 1'!#REF!</definedName>
    <definedName name="TRACE2" localSheetId="0">'[1]Intercalaire 1'!#REF!</definedName>
    <definedName name="TRACE2" localSheetId="2">'[1]Intercalaire 1'!#REF!</definedName>
    <definedName name="TRACE2" localSheetId="6">'[1]Intercalaire 1'!#REF!</definedName>
    <definedName name="TRACE2" localSheetId="16">'[1]Intercalaire 1'!#REF!</definedName>
    <definedName name="TRACE2" localSheetId="21">'[1]Intercalaire 1'!#REF!</definedName>
    <definedName name="TRACE2" localSheetId="28">'[2]Intercalaire 1'!#REF!</definedName>
    <definedName name="TRACE2" localSheetId="30">'[2]Intercalaire 1'!#REF!</definedName>
    <definedName name="TRACE2" localSheetId="36">'[2]Intercalaire 1'!#REF!</definedName>
    <definedName name="TRACE2" localSheetId="38">'[2]Intercalaire 1'!#REF!</definedName>
    <definedName name="TRACE2" localSheetId="31">'[3]Tab 1'!#REF!</definedName>
    <definedName name="TRACE2" localSheetId="34">'[3]Tab 1'!#REF!</definedName>
    <definedName name="TRACE2" localSheetId="5">'[3]Tab 1'!#REF!</definedName>
    <definedName name="TRACE2" localSheetId="10">'[5]Tab 1'!#REF!</definedName>
    <definedName name="TRACE2" localSheetId="1">'[4]Tab 1'!#REF!</definedName>
    <definedName name="TRACE2">'[5]Tab 1'!#REF!</definedName>
    <definedName name="TRANCHE_MCF">'[17]2_2_TRANCHE'!$U$2:$AM$60</definedName>
    <definedName name="TRANCHE_PR">'[17]2_2_TRANCHE'!$A$1:$S$61</definedName>
    <definedName name="Ttypepromo" localSheetId="0">[43]Tables!$A$52:$B$54</definedName>
    <definedName name="Ttypepromo" localSheetId="2">[43]Tables!$A$52:$B$54</definedName>
    <definedName name="Ttypepromo" localSheetId="6">[43]Tables!$A$52:$B$54</definedName>
    <definedName name="Ttypepromo" localSheetId="16">[43]Tables!$A$52:$B$54</definedName>
    <definedName name="Ttypepromo" localSheetId="21">[43]Tables!$A$52:$B$54</definedName>
    <definedName name="Ttypepromo" localSheetId="28">[44]Tables!$A$52:$B$54</definedName>
    <definedName name="Ttypepromo" localSheetId="30">[44]Tables!$A$52:$B$54</definedName>
    <definedName name="Ttypepromo" localSheetId="36">[44]Tables!$A$52:$B$54</definedName>
    <definedName name="Ttypepromo" localSheetId="38">[44]Tables!$A$52:$B$54</definedName>
    <definedName name="Ttypepromo" localSheetId="34">[45]Tables!$A$52:$B$54</definedName>
    <definedName name="Ttypepromo" localSheetId="1">[44]Tables!$A$52:$B$54</definedName>
    <definedName name="Ttypepromo">[46]Tables!$A$52:$B$54</definedName>
    <definedName name="vv" localSheetId="34">[21]Section!$A$2:$B$43</definedName>
    <definedName name="vv" localSheetId="1">[21]Section!$A$2:$B$43</definedName>
    <definedName name="vv">[22]Section!$A$2:$B$43</definedName>
    <definedName name="xxxx" localSheetId="0">[47]x!$A$1:$C$58</definedName>
    <definedName name="xxxx" localSheetId="2">[47]x!$A$1:$C$58</definedName>
    <definedName name="xxxx" localSheetId="6">[47]x!$A$1:$C$58</definedName>
    <definedName name="xxxx" localSheetId="16">[47]x!$A$1:$C$58</definedName>
    <definedName name="xxxx" localSheetId="21">[47]x!$A$1:$C$58</definedName>
    <definedName name="xxxx" localSheetId="28">[48]x!$A$1:$C$58</definedName>
    <definedName name="xxxx" localSheetId="30">[48]x!$A$1:$C$58</definedName>
    <definedName name="xxxx" localSheetId="36">[48]x!$A$1:$C$58</definedName>
    <definedName name="xxxx" localSheetId="38">[48]x!$A$1:$C$58</definedName>
    <definedName name="xxxx" localSheetId="31">[49]x!$A$1:$C$58</definedName>
    <definedName name="xxxx" localSheetId="34">[49]x!$A$1:$C$58</definedName>
    <definedName name="xxxx" localSheetId="5">[49]x!$A$1:$C$58</definedName>
    <definedName name="xxxx" localSheetId="1">[49]x!$A$1:$C$58</definedName>
    <definedName name="xxxx">[50]x!$A$1:$C$58</definedName>
    <definedName name="xxxx_25" localSheetId="41">#REF!</definedName>
    <definedName name="xxxx_25" localSheetId="0">#REF!</definedName>
    <definedName name="xxxx_25" localSheetId="36">#REF!</definedName>
    <definedName name="xxxx_25" localSheetId="38">#REF!</definedName>
    <definedName name="xxxx_25" localSheetId="10">#REF!</definedName>
    <definedName name="xxxx_25" localSheetId="1">#REF!</definedName>
    <definedName name="xxxx_25">#REF!</definedName>
    <definedName name="_xlnm.Print_Area" localSheetId="0">PG_0!$A$1:$I$54</definedName>
    <definedName name="_xlnm.Print_Area" localSheetId="2">PG_1!$A$1:$J$59</definedName>
    <definedName name="_xlnm.Print_Area" localSheetId="6">PG_2!$A$1:$J$56</definedName>
    <definedName name="_xlnm.Print_Area" localSheetId="16">PG_3!$A$1:$J$59</definedName>
    <definedName name="_xlnm.Print_Area" localSheetId="21">PG_4!$A$1:$J$54</definedName>
    <definedName name="_xlnm.Print_Area" localSheetId="28">PG_5!$A$1:$J$54</definedName>
    <definedName name="_xlnm.Print_Area" localSheetId="30">PG_6!$A$1:$J$55</definedName>
    <definedName name="_xlnm.Print_Area" localSheetId="36">PG_7!$A$1:$J$55</definedName>
    <definedName name="_xlnm.Print_Area" localSheetId="38">PG_8!$A$1:$J$55</definedName>
    <definedName name="_xlnm.Print_Area" localSheetId="3">TAB_1!$A$1:$I$23</definedName>
    <definedName name="_xlnm.Print_Area" localSheetId="13">TAB_10a!$A$1:$H$109</definedName>
    <definedName name="_xlnm.Print_Area" localSheetId="14">TAB_10b!$A$1:$K$70</definedName>
    <definedName name="_xlnm.Print_Area" localSheetId="15">TAB_11!$A$1:$H$37</definedName>
    <definedName name="_xlnm.Print_Area" localSheetId="17">TAB_12!$A$1:$I$37</definedName>
    <definedName name="_xlnm.Print_Area" localSheetId="18">TAB_13!$A$1:$AK$44</definedName>
    <definedName name="_xlnm.Print_Area" localSheetId="19">TAB_14!$A$1:$U$58</definedName>
    <definedName name="_xlnm.Print_Area" localSheetId="20">TAB_15!$A$1:$J$91</definedName>
    <definedName name="_xlnm.Print_Area" localSheetId="22">TAB_16!$A$1:$G$89</definedName>
    <definedName name="_xlnm.Print_Area" localSheetId="23">TAB_17!$A$1:$G$89</definedName>
    <definedName name="_xlnm.Print_Area" localSheetId="24">TAB_18!$A$1:$O$41</definedName>
    <definedName name="_xlnm.Print_Area" localSheetId="25">TAB_19!$A$1:$K$18</definedName>
    <definedName name="_xlnm.Print_Area" localSheetId="4">TAB_2!$A$1:$H$37</definedName>
    <definedName name="_xlnm.Print_Area" localSheetId="26">TAB_20!$A$1:$P$21</definedName>
    <definedName name="_xlnm.Print_Area" localSheetId="27">TAB_21!$A$1:$P$36</definedName>
    <definedName name="_xlnm.Print_Area" localSheetId="29">TAB_22!$A$1:$E$28</definedName>
    <definedName name="_xlnm.Print_Area" localSheetId="31">TAB_23!$A$1:$AH$95</definedName>
    <definedName name="_xlnm.Print_Area" localSheetId="32">TAB_24!$A$1:$R$37</definedName>
    <definedName name="_xlnm.Print_Area" localSheetId="33">TAB_25!$A$1:$R$24</definedName>
    <definedName name="_xlnm.Print_Area" localSheetId="34">TAB_26!$A$1:$K$107</definedName>
    <definedName name="_xlnm.Print_Area" localSheetId="35">TAB_27!$A$1:$T$57</definedName>
    <definedName name="_xlnm.Print_Area" localSheetId="5">TAB_3!$A$1:$K$50</definedName>
    <definedName name="_xlnm.Print_Area" localSheetId="7">TAB_4!$A$1:$I$38</definedName>
    <definedName name="_xlnm.Print_Area" localSheetId="8">TAB_5!$A$1:$I$134</definedName>
    <definedName name="_xlnm.Print_Area" localSheetId="9">TAB_6!$A$1:$J$100</definedName>
    <definedName name="_xlnm.Print_Area" localSheetId="10">TAB_7!$A$1:$J$69</definedName>
    <definedName name="_xlnm.Print_Area" localSheetId="11">TAB_8!$A$1:$H$138</definedName>
    <definedName name="_xlnm.Print_Area" localSheetId="12">TAB_9!$A$1:$V$138</definedName>
    <definedName name="_xlnm.Print_Area" localSheetId="37">TAB_CNU!$A$1:$E$69</definedName>
    <definedName name="_xlnm.Print_Area" localSheetId="1">tabmat!$A$1:$A$56</definedName>
  </definedNames>
  <calcPr calcId="162913"/>
</workbook>
</file>

<file path=xl/calcChain.xml><?xml version="1.0" encoding="utf-8"?>
<calcChain xmlns="http://schemas.openxmlformats.org/spreadsheetml/2006/main">
  <c r="P51" i="42" l="1"/>
  <c r="I51" i="42"/>
  <c r="M51" i="42"/>
  <c r="N51" i="42"/>
  <c r="O51" i="42"/>
  <c r="L51" i="42"/>
  <c r="K51" i="42"/>
  <c r="J51" i="42"/>
  <c r="F51" i="42"/>
  <c r="G51" i="42"/>
  <c r="E51" i="42"/>
  <c r="G35" i="42" l="1"/>
  <c r="K35" i="42"/>
  <c r="L35" i="42"/>
  <c r="C35" i="42"/>
  <c r="B35" i="42"/>
  <c r="T26" i="42"/>
  <c r="T27" i="42"/>
  <c r="T28" i="42"/>
  <c r="T29" i="42"/>
  <c r="T30" i="42"/>
  <c r="T31" i="42"/>
  <c r="T32" i="42"/>
  <c r="T33" i="42"/>
  <c r="T34" i="42"/>
  <c r="T9" i="42"/>
  <c r="T10" i="42"/>
  <c r="T11" i="42"/>
  <c r="T12" i="42"/>
  <c r="T13" i="42"/>
  <c r="T14" i="42"/>
  <c r="T15" i="42"/>
  <c r="S18" i="42"/>
  <c r="P18" i="42"/>
  <c r="R18" i="42"/>
  <c r="Q18" i="42"/>
  <c r="N18" i="42"/>
  <c r="O18" i="42"/>
  <c r="M18" i="42"/>
  <c r="L18" i="42"/>
  <c r="K18" i="42"/>
  <c r="J18" i="42"/>
  <c r="I18" i="42"/>
  <c r="G18" i="42"/>
  <c r="H18" i="42"/>
  <c r="F18" i="42"/>
  <c r="E18" i="42"/>
  <c r="D18" i="42"/>
  <c r="C18" i="42"/>
  <c r="B18" i="42"/>
  <c r="S43" i="42"/>
  <c r="S35" i="42"/>
  <c r="S23" i="42"/>
  <c r="Q43" i="42"/>
  <c r="R23" i="42"/>
  <c r="Q23" i="42"/>
  <c r="T47" i="42"/>
  <c r="T48" i="42"/>
  <c r="T49" i="42"/>
  <c r="T50" i="42"/>
  <c r="T17" i="42"/>
  <c r="R24" i="42" l="1"/>
  <c r="R57" i="42" s="1"/>
  <c r="S24" i="42"/>
  <c r="S57" i="42" s="1"/>
  <c r="Q24" i="42"/>
  <c r="Q57" i="42" s="1"/>
  <c r="J100" i="41"/>
  <c r="I100" i="41"/>
  <c r="H100" i="41"/>
  <c r="J85" i="41"/>
  <c r="I85" i="41"/>
  <c r="H85" i="41"/>
  <c r="J65" i="41"/>
  <c r="I65" i="41"/>
  <c r="H65" i="41"/>
  <c r="J42" i="41"/>
  <c r="I42" i="41"/>
  <c r="H42" i="41"/>
  <c r="J30" i="41"/>
  <c r="I30" i="41"/>
  <c r="H30" i="41"/>
  <c r="H43" i="41" s="1"/>
  <c r="H107" i="41" l="1"/>
  <c r="J43" i="41"/>
  <c r="J107" i="41" s="1"/>
  <c r="I43" i="41"/>
  <c r="I107" i="41" s="1"/>
  <c r="M20" i="38"/>
  <c r="R24" i="39"/>
  <c r="R19" i="39"/>
  <c r="R18" i="39"/>
  <c r="R17" i="39"/>
  <c r="R10" i="39"/>
  <c r="R11" i="39"/>
  <c r="R23" i="39"/>
  <c r="R33" i="38"/>
  <c r="R32" i="38"/>
  <c r="R30" i="38"/>
  <c r="R27" i="38"/>
  <c r="R22" i="38"/>
  <c r="R23" i="38"/>
  <c r="AG88" i="37"/>
  <c r="AF88" i="37"/>
  <c r="AE88" i="37"/>
  <c r="AH88" i="37" s="1"/>
  <c r="AG87" i="37"/>
  <c r="AF87" i="37"/>
  <c r="AE87" i="37"/>
  <c r="AH87" i="37" s="1"/>
  <c r="AG86" i="37"/>
  <c r="AF86" i="37"/>
  <c r="AE86" i="37"/>
  <c r="AH86" i="37" s="1"/>
  <c r="AG85" i="37"/>
  <c r="AF85" i="37"/>
  <c r="AE85" i="37"/>
  <c r="AH85" i="37" s="1"/>
  <c r="C39" i="27" l="1"/>
  <c r="D39" i="27"/>
  <c r="E39" i="27"/>
  <c r="F39" i="27"/>
  <c r="G39" i="27"/>
  <c r="H39" i="27"/>
  <c r="I39" i="27"/>
  <c r="J39" i="27"/>
  <c r="K39" i="27"/>
  <c r="L39" i="27"/>
  <c r="M39" i="27"/>
  <c r="N39" i="27"/>
  <c r="B39" i="27"/>
  <c r="O37"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10" i="27"/>
  <c r="O39" i="27" l="1"/>
  <c r="D41" i="24" l="1"/>
  <c r="U31" i="24"/>
  <c r="U16" i="24"/>
  <c r="J87" i="10" l="1"/>
  <c r="J88" i="10"/>
  <c r="H43" i="8" l="1"/>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9" i="8"/>
  <c r="AC41" i="8"/>
  <c r="C68" i="12"/>
  <c r="D68" i="12"/>
  <c r="E68" i="12"/>
  <c r="F68" i="12"/>
  <c r="G68" i="12"/>
  <c r="B68" i="12"/>
  <c r="H61" i="12"/>
  <c r="J61" i="12" s="1"/>
  <c r="K61" i="12"/>
  <c r="H42" i="12"/>
  <c r="J42" i="12" s="1"/>
  <c r="H65" i="12"/>
  <c r="J65" i="12" s="1"/>
  <c r="H66" i="12"/>
  <c r="J66" i="12" s="1"/>
  <c r="F8" i="6"/>
  <c r="H8" i="6" s="1"/>
  <c r="U135" i="5"/>
  <c r="T135" i="5"/>
  <c r="S135" i="5"/>
  <c r="R135" i="5"/>
  <c r="Q135" i="5"/>
  <c r="P135" i="5"/>
  <c r="O135" i="5"/>
  <c r="N135" i="5"/>
  <c r="M135" i="5"/>
  <c r="L135" i="5"/>
  <c r="K135" i="5"/>
  <c r="J135" i="5"/>
  <c r="I135" i="5"/>
  <c r="H135" i="5"/>
  <c r="G135" i="5"/>
  <c r="F135" i="5"/>
  <c r="E135" i="5"/>
  <c r="C135" i="5"/>
  <c r="D135" i="5"/>
  <c r="B135" i="5"/>
  <c r="V101" i="5"/>
  <c r="V31" i="5"/>
  <c r="V30" i="5"/>
  <c r="V28" i="5"/>
  <c r="K42" i="12" l="1"/>
  <c r="K66" i="12"/>
  <c r="K65" i="12"/>
  <c r="F135" i="4"/>
  <c r="E135" i="4"/>
  <c r="D135" i="4"/>
  <c r="C135" i="4"/>
  <c r="B135" i="4"/>
  <c r="H100" i="4"/>
  <c r="H80" i="4"/>
  <c r="H30" i="4"/>
  <c r="H29" i="4"/>
  <c r="H27" i="4"/>
  <c r="C65" i="57" l="1"/>
  <c r="D65" i="57"/>
  <c r="E65" i="57"/>
  <c r="F65" i="57"/>
  <c r="B65" i="57"/>
  <c r="H63" i="57"/>
  <c r="J63" i="57" s="1"/>
  <c r="H61" i="57"/>
  <c r="J61" i="57" s="1"/>
  <c r="H62" i="57"/>
  <c r="J62" i="57" s="1"/>
  <c r="C97" i="2"/>
  <c r="D97" i="2"/>
  <c r="E97" i="2"/>
  <c r="F97" i="2"/>
  <c r="B97" i="2"/>
  <c r="H7" i="2"/>
  <c r="J7" i="2" s="1"/>
  <c r="I123" i="1" l="1"/>
  <c r="C123" i="1"/>
  <c r="D123" i="1"/>
  <c r="E123" i="1"/>
  <c r="F123" i="1"/>
  <c r="G123" i="1"/>
  <c r="H123" i="1"/>
  <c r="B123" i="1"/>
  <c r="C11" i="19"/>
  <c r="D11" i="19"/>
  <c r="E11" i="19"/>
  <c r="B11" i="19"/>
  <c r="J50" i="45" l="1"/>
  <c r="J49" i="45"/>
  <c r="J48" i="45"/>
  <c r="J46" i="45"/>
  <c r="I46" i="45"/>
  <c r="J35" i="45"/>
  <c r="J34" i="45"/>
  <c r="J33" i="45"/>
  <c r="J31" i="45"/>
  <c r="J20" i="45"/>
  <c r="I20" i="45"/>
  <c r="H20" i="45"/>
  <c r="G20" i="45"/>
  <c r="F20" i="45"/>
  <c r="J19" i="45"/>
  <c r="I19" i="45"/>
  <c r="H19" i="45"/>
  <c r="G19" i="45"/>
  <c r="F19" i="45"/>
  <c r="J18" i="45"/>
  <c r="I18" i="45"/>
  <c r="H18" i="45"/>
  <c r="G18" i="45"/>
  <c r="F18" i="45"/>
  <c r="J16" i="45"/>
  <c r="I16" i="45"/>
  <c r="H16" i="45"/>
  <c r="G16" i="45"/>
  <c r="F16" i="45"/>
  <c r="E16" i="45"/>
  <c r="D16" i="45"/>
  <c r="C16" i="45"/>
  <c r="B16" i="45"/>
  <c r="P43" i="42" l="1"/>
  <c r="I43" i="42"/>
  <c r="D43" i="42"/>
  <c r="N43" i="42"/>
  <c r="L43" i="42"/>
  <c r="K43" i="42"/>
  <c r="J43" i="42"/>
  <c r="F43" i="42"/>
  <c r="G43" i="42"/>
  <c r="E43" i="42"/>
  <c r="C43" i="42"/>
  <c r="P35" i="42"/>
  <c r="I35" i="42"/>
  <c r="O35" i="42"/>
  <c r="P23" i="42"/>
  <c r="I23" i="42"/>
  <c r="D23" i="42"/>
  <c r="M23" i="42"/>
  <c r="N23" i="42"/>
  <c r="O23" i="42"/>
  <c r="L23" i="42"/>
  <c r="K23" i="42"/>
  <c r="J23" i="42"/>
  <c r="G23" i="42"/>
  <c r="F23" i="42"/>
  <c r="E23" i="42"/>
  <c r="C23" i="42"/>
  <c r="B23" i="42"/>
  <c r="T41" i="42"/>
  <c r="T42" i="42"/>
  <c r="T16" i="42"/>
  <c r="K100" i="41" l="1"/>
  <c r="K85" i="41"/>
  <c r="K65" i="41"/>
  <c r="K42" i="41"/>
  <c r="K30" i="41"/>
  <c r="K43" i="41" l="1"/>
  <c r="R22" i="39"/>
  <c r="R28" i="39"/>
  <c r="R20" i="39"/>
  <c r="M16" i="39"/>
  <c r="M30" i="39" s="1"/>
  <c r="P13" i="39"/>
  <c r="O13" i="39"/>
  <c r="O16" i="39" s="1"/>
  <c r="O30" i="39" s="1"/>
  <c r="N13" i="39"/>
  <c r="N16" i="39" s="1"/>
  <c r="N30" i="39" s="1"/>
  <c r="L13" i="39"/>
  <c r="L16" i="39" s="1"/>
  <c r="L30" i="39" s="1"/>
  <c r="K13" i="39"/>
  <c r="K16" i="39" s="1"/>
  <c r="K30" i="39" s="1"/>
  <c r="J13" i="39"/>
  <c r="J16" i="39" s="1"/>
  <c r="J30" i="39" s="1"/>
  <c r="I13" i="39"/>
  <c r="I16" i="39" s="1"/>
  <c r="I30" i="39" s="1"/>
  <c r="G13" i="39"/>
  <c r="G16" i="39" s="1"/>
  <c r="G30" i="39" s="1"/>
  <c r="F13" i="39"/>
  <c r="F16" i="39" s="1"/>
  <c r="F30" i="39" s="1"/>
  <c r="E13" i="39"/>
  <c r="E16" i="39" s="1"/>
  <c r="E30" i="39" s="1"/>
  <c r="D13" i="39"/>
  <c r="D16" i="39" s="1"/>
  <c r="D30" i="39" s="1"/>
  <c r="C13" i="39"/>
  <c r="C16" i="39" s="1"/>
  <c r="C30" i="39" s="1"/>
  <c r="B13" i="39"/>
  <c r="B16" i="39" s="1"/>
  <c r="B30" i="39" s="1"/>
  <c r="R12" i="39"/>
  <c r="R9" i="39"/>
  <c r="R8" i="39"/>
  <c r="R26" i="38"/>
  <c r="R25" i="38"/>
  <c r="R13" i="39" l="1"/>
  <c r="R16" i="39" s="1"/>
  <c r="P16" i="39"/>
  <c r="P30" i="39" s="1"/>
  <c r="R30" i="39" s="1"/>
  <c r="N14" i="34" l="1"/>
  <c r="O14" i="34"/>
  <c r="P14" i="34"/>
  <c r="M12" i="35"/>
  <c r="L12" i="35"/>
  <c r="K12" i="35"/>
  <c r="F18" i="28"/>
  <c r="U48" i="24"/>
  <c r="R28" i="24"/>
  <c r="Q28" i="24"/>
  <c r="P28" i="24"/>
  <c r="O28" i="24"/>
  <c r="N28" i="24"/>
  <c r="I28" i="24"/>
  <c r="J28" i="24"/>
  <c r="K28" i="24"/>
  <c r="L28" i="24"/>
  <c r="H28" i="24"/>
  <c r="F28" i="24"/>
  <c r="M28" i="24"/>
  <c r="G28" i="24"/>
  <c r="G41" i="24"/>
  <c r="F41" i="24"/>
  <c r="S28" i="24"/>
  <c r="U34" i="24"/>
  <c r="G23" i="24"/>
  <c r="M23" i="24"/>
  <c r="R23" i="24"/>
  <c r="Q23" i="24"/>
  <c r="P23" i="24"/>
  <c r="O23" i="24"/>
  <c r="N23" i="24"/>
  <c r="I23" i="24"/>
  <c r="J23" i="24"/>
  <c r="K23" i="24"/>
  <c r="L23" i="24"/>
  <c r="H23" i="24"/>
  <c r="E23" i="24"/>
  <c r="F23" i="24"/>
  <c r="D23" i="24"/>
  <c r="U27" i="24"/>
  <c r="U30" i="24"/>
  <c r="P29" i="24" l="1"/>
  <c r="J86" i="10"/>
  <c r="J85" i="10"/>
  <c r="V83" i="5" l="1"/>
  <c r="V82" i="5"/>
  <c r="V78" i="5"/>
  <c r="H82" i="4" l="1"/>
  <c r="H81" i="4"/>
  <c r="H77" i="4"/>
  <c r="H19" i="57" l="1"/>
  <c r="J19" i="57" s="1"/>
  <c r="H20" i="57"/>
  <c r="J20" i="57" s="1"/>
  <c r="H21" i="57"/>
  <c r="J21" i="57" s="1"/>
  <c r="H22" i="57"/>
  <c r="H23" i="57"/>
  <c r="H24" i="57"/>
  <c r="H25" i="57"/>
  <c r="H26" i="57"/>
  <c r="H27" i="57"/>
  <c r="H57" i="2"/>
  <c r="J57" i="2" s="1"/>
  <c r="H58" i="2"/>
  <c r="J58" i="2" s="1"/>
  <c r="H59" i="2"/>
  <c r="J59" i="2" s="1"/>
  <c r="H60" i="2"/>
  <c r="J60" i="2" s="1"/>
  <c r="H61" i="2"/>
  <c r="J61" i="2" s="1"/>
  <c r="H62" i="2"/>
  <c r="J62" i="2" s="1"/>
  <c r="H63" i="2"/>
  <c r="J63" i="2" s="1"/>
  <c r="H64" i="2"/>
  <c r="J64" i="2" s="1"/>
  <c r="H65" i="2"/>
  <c r="J65" i="2" s="1"/>
  <c r="H66" i="2"/>
  <c r="J66" i="2" s="1"/>
  <c r="H67" i="2"/>
  <c r="J67" i="2" s="1"/>
  <c r="H68" i="2"/>
  <c r="J68" i="2" s="1"/>
  <c r="H43" i="2"/>
  <c r="J43" i="2" s="1"/>
  <c r="E11" i="18" l="1"/>
  <c r="M35" i="42" l="1"/>
  <c r="N35" i="42"/>
  <c r="J35" i="42"/>
  <c r="F35" i="42"/>
  <c r="E35" i="42"/>
  <c r="D35" i="42"/>
  <c r="T35" i="42" s="1"/>
  <c r="T46" i="42"/>
  <c r="T45" i="42"/>
  <c r="T44" i="42"/>
  <c r="T20" i="42"/>
  <c r="T22" i="42"/>
  <c r="M24" i="42"/>
  <c r="K24" i="42"/>
  <c r="K57" i="42" s="1"/>
  <c r="J24" i="42"/>
  <c r="I24" i="42"/>
  <c r="I57" i="42" s="1"/>
  <c r="G24" i="42"/>
  <c r="G57" i="42" s="1"/>
  <c r="E24" i="42"/>
  <c r="B24" i="42"/>
  <c r="B57" i="42" s="1"/>
  <c r="M37" i="38"/>
  <c r="P25" i="35"/>
  <c r="B22" i="35"/>
  <c r="C22" i="35"/>
  <c r="D22" i="35"/>
  <c r="E22" i="35"/>
  <c r="F22" i="35"/>
  <c r="G22" i="35"/>
  <c r="H22" i="35"/>
  <c r="I22" i="35"/>
  <c r="J22" i="35"/>
  <c r="S41" i="24"/>
  <c r="R41" i="24"/>
  <c r="Q41" i="24"/>
  <c r="P41" i="24"/>
  <c r="P45" i="24" s="1"/>
  <c r="O41" i="24"/>
  <c r="N41" i="24"/>
  <c r="M41" i="24"/>
  <c r="I41" i="24"/>
  <c r="J41" i="24"/>
  <c r="K41" i="24"/>
  <c r="L41" i="24"/>
  <c r="H41" i="24"/>
  <c r="U25" i="24"/>
  <c r="U24" i="24"/>
  <c r="U52" i="24"/>
  <c r="AF43" i="8"/>
  <c r="AE43" i="8"/>
  <c r="AD43" i="8"/>
  <c r="F43" i="8"/>
  <c r="G43" i="8"/>
  <c r="I43" i="8"/>
  <c r="J43" i="8"/>
  <c r="K43" i="8"/>
  <c r="L43" i="8"/>
  <c r="M43" i="8"/>
  <c r="N43" i="8"/>
  <c r="O43" i="8"/>
  <c r="P43" i="8"/>
  <c r="Q43" i="8"/>
  <c r="R43" i="8"/>
  <c r="S43" i="8"/>
  <c r="T43" i="8"/>
  <c r="U43" i="8"/>
  <c r="V43" i="8"/>
  <c r="W43" i="8"/>
  <c r="X43" i="8"/>
  <c r="Y43" i="8"/>
  <c r="Z43" i="8"/>
  <c r="AA43" i="8"/>
  <c r="AB43" i="8"/>
  <c r="C43" i="8"/>
  <c r="D43" i="8"/>
  <c r="E43" i="8"/>
  <c r="B43" i="8"/>
  <c r="B22" i="23"/>
  <c r="C22" i="23"/>
  <c r="D22" i="23"/>
  <c r="E22" i="23"/>
  <c r="F22" i="23"/>
  <c r="G22" i="23"/>
  <c r="H22" i="23"/>
  <c r="H15" i="12"/>
  <c r="H16" i="12"/>
  <c r="J16" i="12" s="1"/>
  <c r="H17" i="12"/>
  <c r="K17" i="12" s="1"/>
  <c r="H18" i="12"/>
  <c r="J18" i="12" s="1"/>
  <c r="H19" i="12"/>
  <c r="H20" i="12"/>
  <c r="J20" i="12" s="1"/>
  <c r="H21" i="12"/>
  <c r="K21" i="12" s="1"/>
  <c r="H22" i="12"/>
  <c r="J22" i="12" s="1"/>
  <c r="H23" i="12"/>
  <c r="H24" i="12"/>
  <c r="J24" i="12" s="1"/>
  <c r="H25" i="12"/>
  <c r="K25" i="12" s="1"/>
  <c r="H26" i="12"/>
  <c r="J26" i="12" s="1"/>
  <c r="H27" i="12"/>
  <c r="H28" i="12"/>
  <c r="J28" i="12" s="1"/>
  <c r="H29" i="12"/>
  <c r="K29" i="12" s="1"/>
  <c r="H30" i="12"/>
  <c r="J30" i="12" s="1"/>
  <c r="H31" i="12"/>
  <c r="H32" i="12"/>
  <c r="J32" i="12" s="1"/>
  <c r="H33" i="12"/>
  <c r="K33" i="12" s="1"/>
  <c r="H34" i="12"/>
  <c r="J34" i="12" s="1"/>
  <c r="H35" i="12"/>
  <c r="H36" i="12"/>
  <c r="J36" i="12" s="1"/>
  <c r="H37" i="12"/>
  <c r="K37" i="12" s="1"/>
  <c r="H38" i="12"/>
  <c r="J38" i="12" s="1"/>
  <c r="H39" i="12"/>
  <c r="H40" i="12"/>
  <c r="J40" i="12" s="1"/>
  <c r="H41" i="12"/>
  <c r="K41" i="12" s="1"/>
  <c r="H43" i="12"/>
  <c r="K43" i="12" s="1"/>
  <c r="H44" i="12"/>
  <c r="H45" i="12"/>
  <c r="K45" i="12" s="1"/>
  <c r="H46" i="12"/>
  <c r="K46" i="12" s="1"/>
  <c r="H47" i="12"/>
  <c r="K47" i="12" s="1"/>
  <c r="H48" i="12"/>
  <c r="H49" i="12"/>
  <c r="K49" i="12" s="1"/>
  <c r="H50" i="12"/>
  <c r="K50" i="12" s="1"/>
  <c r="H51" i="12"/>
  <c r="K51" i="12" s="1"/>
  <c r="H52" i="12"/>
  <c r="H53" i="12"/>
  <c r="K53" i="12" s="1"/>
  <c r="H54" i="12"/>
  <c r="K54" i="12" s="1"/>
  <c r="H55" i="12"/>
  <c r="K55" i="12" s="1"/>
  <c r="H56" i="12"/>
  <c r="H57" i="12"/>
  <c r="K57" i="12" s="1"/>
  <c r="H58" i="12"/>
  <c r="K58" i="12" s="1"/>
  <c r="H59" i="12"/>
  <c r="K59" i="12" s="1"/>
  <c r="H60" i="12"/>
  <c r="H62" i="12"/>
  <c r="J62" i="12" s="1"/>
  <c r="H63" i="12"/>
  <c r="J63" i="12" s="1"/>
  <c r="H64" i="12"/>
  <c r="J64" i="12" s="1"/>
  <c r="H11" i="12"/>
  <c r="H12" i="12"/>
  <c r="J12" i="12" s="1"/>
  <c r="H13" i="12"/>
  <c r="K13" i="12" s="1"/>
  <c r="H14" i="12"/>
  <c r="J14" i="12" s="1"/>
  <c r="H10" i="12"/>
  <c r="H9" i="12"/>
  <c r="F10" i="6"/>
  <c r="H10" i="6" s="1"/>
  <c r="F11" i="6"/>
  <c r="H11" i="6" s="1"/>
  <c r="F12" i="6"/>
  <c r="F13" i="6"/>
  <c r="H13" i="6" s="1"/>
  <c r="F14" i="6"/>
  <c r="H14" i="6" s="1"/>
  <c r="F15" i="6"/>
  <c r="H15" i="6" s="1"/>
  <c r="F16" i="6"/>
  <c r="F17" i="6"/>
  <c r="F18" i="6"/>
  <c r="H18" i="6" s="1"/>
  <c r="F19" i="6"/>
  <c r="H19" i="6" s="1"/>
  <c r="F20" i="6"/>
  <c r="F21" i="6"/>
  <c r="H21" i="6" s="1"/>
  <c r="F22" i="6"/>
  <c r="H22" i="6" s="1"/>
  <c r="F23" i="6"/>
  <c r="F24" i="6"/>
  <c r="F25" i="6"/>
  <c r="F26" i="6"/>
  <c r="H26" i="6" s="1"/>
  <c r="F27" i="6"/>
  <c r="H27" i="6" s="1"/>
  <c r="F28" i="6"/>
  <c r="F29" i="6"/>
  <c r="H29" i="6" s="1"/>
  <c r="F30" i="6"/>
  <c r="H30" i="6" s="1"/>
  <c r="F31" i="6"/>
  <c r="H31" i="6" s="1"/>
  <c r="F32" i="6"/>
  <c r="F33" i="6"/>
  <c r="F34" i="6"/>
  <c r="H34" i="6" s="1"/>
  <c r="F35" i="6"/>
  <c r="H35" i="6" s="1"/>
  <c r="F36" i="6"/>
  <c r="F37" i="6"/>
  <c r="H37" i="6" s="1"/>
  <c r="F38" i="6"/>
  <c r="H38" i="6" s="1"/>
  <c r="F39" i="6"/>
  <c r="H39" i="6" s="1"/>
  <c r="F40" i="6"/>
  <c r="F41" i="6"/>
  <c r="F42" i="6"/>
  <c r="H42" i="6" s="1"/>
  <c r="F43" i="6"/>
  <c r="H43" i="6" s="1"/>
  <c r="F44" i="6"/>
  <c r="F45" i="6"/>
  <c r="H45" i="6" s="1"/>
  <c r="F46" i="6"/>
  <c r="H46" i="6" s="1"/>
  <c r="F47" i="6"/>
  <c r="H47" i="6" s="1"/>
  <c r="F48" i="6"/>
  <c r="F49" i="6"/>
  <c r="F50" i="6"/>
  <c r="H50" i="6" s="1"/>
  <c r="F51" i="6"/>
  <c r="H51" i="6" s="1"/>
  <c r="F52" i="6"/>
  <c r="F53" i="6"/>
  <c r="H53" i="6" s="1"/>
  <c r="F54" i="6"/>
  <c r="H54" i="6" s="1"/>
  <c r="F55" i="6"/>
  <c r="H55" i="6" s="1"/>
  <c r="F56" i="6"/>
  <c r="F57" i="6"/>
  <c r="F58" i="6"/>
  <c r="H58" i="6" s="1"/>
  <c r="F59" i="6"/>
  <c r="H59" i="6" s="1"/>
  <c r="F60" i="6"/>
  <c r="F61" i="6"/>
  <c r="H61" i="6" s="1"/>
  <c r="F62" i="6"/>
  <c r="H62" i="6" s="1"/>
  <c r="F63" i="6"/>
  <c r="H63" i="6" s="1"/>
  <c r="F64" i="6"/>
  <c r="F65" i="6"/>
  <c r="F66" i="6"/>
  <c r="H66" i="6" s="1"/>
  <c r="F67" i="6"/>
  <c r="H67" i="6" s="1"/>
  <c r="F68" i="6"/>
  <c r="F69" i="6"/>
  <c r="H69" i="6" s="1"/>
  <c r="F70" i="6"/>
  <c r="H70" i="6" s="1"/>
  <c r="F71" i="6"/>
  <c r="H71" i="6" s="1"/>
  <c r="F72" i="6"/>
  <c r="F73" i="6"/>
  <c r="F74" i="6"/>
  <c r="H74" i="6" s="1"/>
  <c r="F75" i="6"/>
  <c r="H75" i="6" s="1"/>
  <c r="F76" i="6"/>
  <c r="F77" i="6"/>
  <c r="H77" i="6" s="1"/>
  <c r="F78" i="6"/>
  <c r="H78" i="6" s="1"/>
  <c r="F79" i="6"/>
  <c r="H79" i="6" s="1"/>
  <c r="F80" i="6"/>
  <c r="F81" i="6"/>
  <c r="F82" i="6"/>
  <c r="H82" i="6" s="1"/>
  <c r="F83" i="6"/>
  <c r="H83" i="6" s="1"/>
  <c r="F84" i="6"/>
  <c r="F85" i="6"/>
  <c r="H85" i="6" s="1"/>
  <c r="F86" i="6"/>
  <c r="H86" i="6" s="1"/>
  <c r="F87" i="6"/>
  <c r="H87" i="6" s="1"/>
  <c r="F88" i="6"/>
  <c r="F89" i="6"/>
  <c r="F90" i="6"/>
  <c r="H90" i="6" s="1"/>
  <c r="F91" i="6"/>
  <c r="H91" i="6" s="1"/>
  <c r="F92" i="6"/>
  <c r="F93" i="6"/>
  <c r="H93" i="6" s="1"/>
  <c r="F94" i="6"/>
  <c r="H94" i="6" s="1"/>
  <c r="F95" i="6"/>
  <c r="H95" i="6" s="1"/>
  <c r="F96" i="6"/>
  <c r="F97" i="6"/>
  <c r="H97" i="6" s="1"/>
  <c r="F98" i="6"/>
  <c r="H98" i="6" s="1"/>
  <c r="F99" i="6"/>
  <c r="H99" i="6" s="1"/>
  <c r="F100" i="6"/>
  <c r="F101" i="6"/>
  <c r="F102" i="6"/>
  <c r="H102" i="6" s="1"/>
  <c r="F103" i="6"/>
  <c r="H103" i="6" s="1"/>
  <c r="F9" i="6"/>
  <c r="H9" i="6" s="1"/>
  <c r="V121" i="5"/>
  <c r="V122" i="5"/>
  <c r="V42" i="5"/>
  <c r="V22" i="5"/>
  <c r="V10" i="5"/>
  <c r="V11" i="5"/>
  <c r="V12" i="5"/>
  <c r="V13" i="5"/>
  <c r="V14" i="5"/>
  <c r="V15" i="5"/>
  <c r="V16" i="5"/>
  <c r="V17" i="5"/>
  <c r="V18" i="5"/>
  <c r="V19" i="5"/>
  <c r="V20" i="5"/>
  <c r="V21" i="5"/>
  <c r="V23" i="5"/>
  <c r="V24" i="5"/>
  <c r="V25" i="5"/>
  <c r="V26" i="5"/>
  <c r="V27" i="5"/>
  <c r="V29" i="5"/>
  <c r="V32" i="5"/>
  <c r="V33" i="5"/>
  <c r="V34" i="5"/>
  <c r="V35" i="5"/>
  <c r="V36" i="5"/>
  <c r="V37" i="5"/>
  <c r="V38" i="5"/>
  <c r="V39" i="5"/>
  <c r="V40" i="5"/>
  <c r="V41"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9" i="5"/>
  <c r="V80" i="5"/>
  <c r="V84" i="5"/>
  <c r="V85" i="5"/>
  <c r="V86" i="5"/>
  <c r="V87" i="5"/>
  <c r="V88" i="5"/>
  <c r="V89" i="5"/>
  <c r="V90" i="5"/>
  <c r="V91" i="5"/>
  <c r="V92" i="5"/>
  <c r="V94" i="5"/>
  <c r="V95" i="5"/>
  <c r="V96" i="5"/>
  <c r="V97" i="5"/>
  <c r="V98" i="5"/>
  <c r="V99" i="5"/>
  <c r="V100" i="5"/>
  <c r="V102" i="5"/>
  <c r="V103" i="5"/>
  <c r="V104" i="5"/>
  <c r="V105" i="5"/>
  <c r="V106" i="5"/>
  <c r="V107" i="5"/>
  <c r="V108" i="5"/>
  <c r="V109" i="5"/>
  <c r="V110" i="5"/>
  <c r="V111" i="5"/>
  <c r="V112" i="5"/>
  <c r="V113" i="5"/>
  <c r="V114" i="5"/>
  <c r="V115" i="5"/>
  <c r="V116" i="5"/>
  <c r="V117" i="5"/>
  <c r="V118" i="5"/>
  <c r="V119" i="5"/>
  <c r="V120" i="5"/>
  <c r="V123" i="5"/>
  <c r="V124" i="5"/>
  <c r="V126" i="5"/>
  <c r="V127" i="5"/>
  <c r="V128" i="5"/>
  <c r="V131" i="5"/>
  <c r="V132" i="5"/>
  <c r="V133" i="5"/>
  <c r="H120" i="4"/>
  <c r="H121" i="4"/>
  <c r="H122" i="4"/>
  <c r="H123" i="4"/>
  <c r="H124" i="4"/>
  <c r="H41" i="4"/>
  <c r="H42" i="4"/>
  <c r="H21" i="4"/>
  <c r="H22" i="4"/>
  <c r="H98" i="4"/>
  <c r="H64" i="4"/>
  <c r="H13" i="4"/>
  <c r="H56" i="57"/>
  <c r="J56" i="57" s="1"/>
  <c r="H93" i="2"/>
  <c r="J93" i="2" s="1"/>
  <c r="H94" i="2"/>
  <c r="J94" i="2" s="1"/>
  <c r="H95" i="2"/>
  <c r="J95" i="2" s="1"/>
  <c r="H50" i="2"/>
  <c r="J50" i="2" s="1"/>
  <c r="H51" i="2"/>
  <c r="J51" i="2" s="1"/>
  <c r="H52" i="2"/>
  <c r="J52" i="2" s="1"/>
  <c r="H53" i="2"/>
  <c r="J53" i="2" s="1"/>
  <c r="H54" i="2"/>
  <c r="J54" i="2" s="1"/>
  <c r="H55" i="2"/>
  <c r="J55" i="2" s="1"/>
  <c r="H56" i="2"/>
  <c r="J56" i="2" s="1"/>
  <c r="H69" i="2"/>
  <c r="J69" i="2" s="1"/>
  <c r="H70" i="2"/>
  <c r="J70" i="2" s="1"/>
  <c r="H71" i="2"/>
  <c r="J71" i="2" s="1"/>
  <c r="H72" i="2"/>
  <c r="J72" i="2" s="1"/>
  <c r="H73" i="2"/>
  <c r="J73" i="2" s="1"/>
  <c r="H74" i="2"/>
  <c r="J74" i="2" s="1"/>
  <c r="H75" i="2"/>
  <c r="J75" i="2" s="1"/>
  <c r="H76" i="2"/>
  <c r="J76" i="2" s="1"/>
  <c r="H8" i="2"/>
  <c r="H22" i="2"/>
  <c r="J22" i="2" s="1"/>
  <c r="H10" i="2"/>
  <c r="J10" i="2" s="1"/>
  <c r="H11" i="2"/>
  <c r="J11" i="2" s="1"/>
  <c r="H12" i="2"/>
  <c r="J12" i="2" s="1"/>
  <c r="H13" i="2"/>
  <c r="J13" i="2" s="1"/>
  <c r="D124" i="1"/>
  <c r="F124" i="1"/>
  <c r="H124" i="1"/>
  <c r="H29" i="22"/>
  <c r="F22" i="22"/>
  <c r="K46" i="45"/>
  <c r="K31" i="45"/>
  <c r="K48" i="45"/>
  <c r="K49" i="45"/>
  <c r="K50" i="45"/>
  <c r="K33" i="45"/>
  <c r="K34" i="45"/>
  <c r="K35" i="45"/>
  <c r="K16" i="45"/>
  <c r="K18" i="45"/>
  <c r="K19" i="45"/>
  <c r="K20" i="45"/>
  <c r="D23" i="43"/>
  <c r="C25" i="43"/>
  <c r="D22" i="43"/>
  <c r="B25" i="43"/>
  <c r="T51" i="42"/>
  <c r="T43" i="42"/>
  <c r="T55" i="42"/>
  <c r="T40" i="42"/>
  <c r="T39" i="42"/>
  <c r="T38" i="42"/>
  <c r="T37" i="42"/>
  <c r="T36" i="42"/>
  <c r="T25" i="42"/>
  <c r="N24" i="42"/>
  <c r="N57" i="42" s="1"/>
  <c r="O24" i="42"/>
  <c r="O57" i="42" s="1"/>
  <c r="L24" i="42"/>
  <c r="L57" i="42" s="1"/>
  <c r="F24" i="42"/>
  <c r="D24" i="42"/>
  <c r="T23" i="42"/>
  <c r="T21" i="42"/>
  <c r="T19" i="42"/>
  <c r="T8" i="42"/>
  <c r="T7" i="42"/>
  <c r="R35" i="38"/>
  <c r="R31" i="38"/>
  <c r="R24" i="38"/>
  <c r="R29" i="38"/>
  <c r="R28" i="38"/>
  <c r="R21" i="38"/>
  <c r="P17" i="38"/>
  <c r="P20" i="38" s="1"/>
  <c r="N17" i="38"/>
  <c r="N20" i="38" s="1"/>
  <c r="O17" i="38"/>
  <c r="O20" i="38" s="1"/>
  <c r="L17" i="38"/>
  <c r="L20" i="38" s="1"/>
  <c r="K17" i="38"/>
  <c r="K20" i="38" s="1"/>
  <c r="J17" i="38"/>
  <c r="J20" i="38" s="1"/>
  <c r="I17" i="38"/>
  <c r="I20" i="38" s="1"/>
  <c r="R9" i="38"/>
  <c r="R10" i="38"/>
  <c r="R11" i="38"/>
  <c r="R12" i="38"/>
  <c r="R13" i="38"/>
  <c r="R14" i="38"/>
  <c r="R15" i="38"/>
  <c r="R16" i="38"/>
  <c r="R8" i="38"/>
  <c r="AG41" i="8"/>
  <c r="AG39" i="8"/>
  <c r="AG11" i="8"/>
  <c r="AG12" i="8"/>
  <c r="AG13" i="8"/>
  <c r="AI13" i="8" s="1"/>
  <c r="AG14" i="8"/>
  <c r="AG15" i="8"/>
  <c r="AG16" i="8"/>
  <c r="AG17" i="8"/>
  <c r="AI17" i="8" s="1"/>
  <c r="AG18" i="8"/>
  <c r="AG19" i="8"/>
  <c r="AG20" i="8"/>
  <c r="AG21" i="8"/>
  <c r="AI21" i="8" s="1"/>
  <c r="AG22" i="8"/>
  <c r="AG23" i="8"/>
  <c r="AI23" i="8" s="1"/>
  <c r="AG24" i="8"/>
  <c r="AG25" i="8"/>
  <c r="AI25" i="8" s="1"/>
  <c r="AG26" i="8"/>
  <c r="AG27" i="8"/>
  <c r="AI27" i="8" s="1"/>
  <c r="AG28" i="8"/>
  <c r="AG29" i="8"/>
  <c r="AI29" i="8" s="1"/>
  <c r="AG30" i="8"/>
  <c r="AG31" i="8"/>
  <c r="AI31" i="8" s="1"/>
  <c r="AG32" i="8"/>
  <c r="AG33" i="8"/>
  <c r="AI33" i="8" s="1"/>
  <c r="AG34" i="8"/>
  <c r="AG35" i="8"/>
  <c r="AG36" i="8"/>
  <c r="AG37" i="8"/>
  <c r="AI37" i="8" s="1"/>
  <c r="AG10" i="8"/>
  <c r="AI11" i="8"/>
  <c r="AI15" i="8"/>
  <c r="AI19" i="8"/>
  <c r="AI35" i="8"/>
  <c r="M26" i="35"/>
  <c r="M34" i="35" s="1"/>
  <c r="L26" i="35"/>
  <c r="K26" i="35"/>
  <c r="J26" i="35"/>
  <c r="I26" i="35"/>
  <c r="H26" i="35"/>
  <c r="G26" i="35"/>
  <c r="F26" i="35"/>
  <c r="E26" i="35"/>
  <c r="D26" i="35"/>
  <c r="C26" i="35"/>
  <c r="B26" i="35"/>
  <c r="J12" i="35"/>
  <c r="G12" i="35"/>
  <c r="D12" i="35"/>
  <c r="I12" i="35"/>
  <c r="H12" i="35"/>
  <c r="H34" i="35" s="1"/>
  <c r="F12" i="35"/>
  <c r="E12" i="35"/>
  <c r="C12" i="35"/>
  <c r="O12" i="35" s="1"/>
  <c r="B12" i="35"/>
  <c r="N16" i="34"/>
  <c r="N15" i="34"/>
  <c r="S23" i="24"/>
  <c r="S29" i="24" s="1"/>
  <c r="S45" i="24" s="1"/>
  <c r="C45" i="24"/>
  <c r="B45" i="24"/>
  <c r="O29" i="24"/>
  <c r="M29" i="24"/>
  <c r="M45" i="24" s="1"/>
  <c r="K29" i="24"/>
  <c r="K45" i="24" s="1"/>
  <c r="J29" i="24"/>
  <c r="J45" i="24" s="1"/>
  <c r="I29" i="24"/>
  <c r="H29" i="24"/>
  <c r="D29" i="24"/>
  <c r="J84" i="10"/>
  <c r="J83" i="10"/>
  <c r="J82" i="10"/>
  <c r="J78" i="10"/>
  <c r="J79" i="10"/>
  <c r="J77" i="10"/>
  <c r="J76" i="10"/>
  <c r="J75" i="10"/>
  <c r="J74" i="10"/>
  <c r="J72" i="10"/>
  <c r="J71" i="10"/>
  <c r="J70" i="10"/>
  <c r="J69" i="10"/>
  <c r="J67" i="10"/>
  <c r="J66" i="10"/>
  <c r="J65" i="10"/>
  <c r="J64" i="10"/>
  <c r="J62" i="10"/>
  <c r="J61" i="10"/>
  <c r="J60" i="10"/>
  <c r="J58" i="10"/>
  <c r="J57" i="10"/>
  <c r="J56" i="10"/>
  <c r="J54" i="10"/>
  <c r="J53" i="10"/>
  <c r="J52" i="10"/>
  <c r="J49" i="10"/>
  <c r="J48" i="10"/>
  <c r="J36" i="10"/>
  <c r="J37" i="10"/>
  <c r="J38" i="10"/>
  <c r="J39" i="10"/>
  <c r="J40" i="10"/>
  <c r="J46" i="10"/>
  <c r="J45" i="10"/>
  <c r="J44" i="10"/>
  <c r="J43" i="10"/>
  <c r="J42" i="10"/>
  <c r="J35" i="10"/>
  <c r="J34" i="10"/>
  <c r="J33" i="10"/>
  <c r="J32" i="10"/>
  <c r="J81" i="10"/>
  <c r="J80" i="10"/>
  <c r="J68" i="10"/>
  <c r="J63" i="10"/>
  <c r="J59" i="10"/>
  <c r="J55" i="10"/>
  <c r="J51" i="10"/>
  <c r="J50" i="10"/>
  <c r="J47" i="10"/>
  <c r="J41" i="10"/>
  <c r="J31" i="10"/>
  <c r="J26" i="10"/>
  <c r="J27" i="10"/>
  <c r="J28" i="10"/>
  <c r="J29" i="10"/>
  <c r="J30" i="10"/>
  <c r="J25" i="10"/>
  <c r="J24" i="10"/>
  <c r="J23" i="10"/>
  <c r="J22" i="10"/>
  <c r="J21" i="10"/>
  <c r="J20" i="10"/>
  <c r="J19" i="10"/>
  <c r="J18" i="10"/>
  <c r="J17" i="10"/>
  <c r="J14" i="10"/>
  <c r="J15" i="10"/>
  <c r="J16" i="10"/>
  <c r="J13" i="10"/>
  <c r="J12" i="10"/>
  <c r="J11" i="10"/>
  <c r="C26" i="23"/>
  <c r="D26" i="23"/>
  <c r="E26" i="23"/>
  <c r="F26" i="23"/>
  <c r="G26" i="23"/>
  <c r="H26" i="23"/>
  <c r="B26" i="23"/>
  <c r="C12" i="23"/>
  <c r="D12" i="23"/>
  <c r="E12" i="23"/>
  <c r="F12" i="23"/>
  <c r="G12" i="23"/>
  <c r="H12" i="23"/>
  <c r="B12" i="23"/>
  <c r="I30" i="23"/>
  <c r="I31" i="23"/>
  <c r="I29" i="23"/>
  <c r="I28" i="23"/>
  <c r="I27" i="23"/>
  <c r="I25" i="23"/>
  <c r="I24" i="23"/>
  <c r="I23" i="23"/>
  <c r="I14" i="23"/>
  <c r="I15" i="23"/>
  <c r="I16" i="23"/>
  <c r="I17" i="23"/>
  <c r="I18" i="23"/>
  <c r="I19" i="23"/>
  <c r="I20" i="23"/>
  <c r="I21" i="23"/>
  <c r="I32" i="23"/>
  <c r="I13" i="23"/>
  <c r="I11" i="23"/>
  <c r="I10" i="23"/>
  <c r="C22" i="22"/>
  <c r="D22" i="22"/>
  <c r="E22" i="22"/>
  <c r="B22" i="22"/>
  <c r="C26" i="22"/>
  <c r="D26" i="22"/>
  <c r="E26" i="22"/>
  <c r="F26" i="22"/>
  <c r="B26" i="22"/>
  <c r="C12" i="22"/>
  <c r="D12" i="22"/>
  <c r="E12" i="22"/>
  <c r="F12" i="22"/>
  <c r="B12" i="22"/>
  <c r="H132" i="4"/>
  <c r="H43" i="57"/>
  <c r="J43" i="57" s="1"/>
  <c r="H44" i="57"/>
  <c r="J44" i="57" s="1"/>
  <c r="H36" i="57"/>
  <c r="J36" i="57" s="1"/>
  <c r="H37" i="57"/>
  <c r="J37" i="57" s="1"/>
  <c r="C21" i="18"/>
  <c r="D21" i="18"/>
  <c r="E21" i="18"/>
  <c r="B21" i="18"/>
  <c r="B25" i="18"/>
  <c r="B11" i="18"/>
  <c r="C25" i="18"/>
  <c r="D25" i="18"/>
  <c r="E25" i="18"/>
  <c r="D11" i="18"/>
  <c r="C11" i="18"/>
  <c r="AG90" i="37"/>
  <c r="AF90" i="37"/>
  <c r="AG89" i="37"/>
  <c r="AF89" i="37"/>
  <c r="AG84" i="37"/>
  <c r="AF84" i="37"/>
  <c r="AG83" i="37"/>
  <c r="AF83" i="37"/>
  <c r="AG82" i="37"/>
  <c r="AF82" i="37"/>
  <c r="AG81" i="37"/>
  <c r="AF81" i="37"/>
  <c r="AG80" i="37"/>
  <c r="AF80" i="37"/>
  <c r="AG79" i="37"/>
  <c r="AF79" i="37"/>
  <c r="AG78" i="37"/>
  <c r="AF78" i="37"/>
  <c r="AG77" i="37"/>
  <c r="AF77" i="37"/>
  <c r="AG76" i="37"/>
  <c r="AF76" i="37"/>
  <c r="AG75" i="37"/>
  <c r="AF75" i="37"/>
  <c r="AG74" i="37"/>
  <c r="AF74" i="37"/>
  <c r="AG73" i="37"/>
  <c r="AF73" i="37"/>
  <c r="AG72" i="37"/>
  <c r="AF72" i="37"/>
  <c r="AG71" i="37"/>
  <c r="AF71" i="37"/>
  <c r="AG70" i="37"/>
  <c r="AF70" i="37"/>
  <c r="AG69" i="37"/>
  <c r="AF69" i="37"/>
  <c r="AG68" i="37"/>
  <c r="AF68" i="37"/>
  <c r="AG67" i="37"/>
  <c r="AF67" i="37"/>
  <c r="AG66" i="37"/>
  <c r="AF66" i="37"/>
  <c r="AG65" i="37"/>
  <c r="AF65" i="37"/>
  <c r="AG64" i="37"/>
  <c r="AF64" i="37"/>
  <c r="AG63" i="37"/>
  <c r="AF63" i="37"/>
  <c r="AG62" i="37"/>
  <c r="AF62" i="37"/>
  <c r="AG61" i="37"/>
  <c r="AF61" i="37"/>
  <c r="AG60" i="37"/>
  <c r="AF60" i="37"/>
  <c r="AG59" i="37"/>
  <c r="AF59" i="37"/>
  <c r="AG58" i="37"/>
  <c r="AF58" i="37"/>
  <c r="AG57" i="37"/>
  <c r="AF57" i="37"/>
  <c r="AG56" i="37"/>
  <c r="AF56" i="37"/>
  <c r="AG55" i="37"/>
  <c r="AF55" i="37"/>
  <c r="AG54" i="37"/>
  <c r="AF54" i="37"/>
  <c r="AG53" i="37"/>
  <c r="AF53" i="37"/>
  <c r="AG52" i="37"/>
  <c r="AF52" i="37"/>
  <c r="AG51" i="37"/>
  <c r="AF51" i="37"/>
  <c r="AG50" i="37"/>
  <c r="AF50" i="37"/>
  <c r="AG49" i="37"/>
  <c r="AF49" i="37"/>
  <c r="AG48" i="37"/>
  <c r="AF48" i="37"/>
  <c r="AG47" i="37"/>
  <c r="AF47" i="37"/>
  <c r="AG46" i="37"/>
  <c r="AF46" i="37"/>
  <c r="AG45" i="37"/>
  <c r="AF45" i="37"/>
  <c r="AG44" i="37"/>
  <c r="AF44" i="37"/>
  <c r="AG43" i="37"/>
  <c r="AF43" i="37"/>
  <c r="AG42" i="37"/>
  <c r="AF42" i="37"/>
  <c r="AG41" i="37"/>
  <c r="AF41" i="37"/>
  <c r="AG40" i="37"/>
  <c r="AF40" i="37"/>
  <c r="AG39" i="37"/>
  <c r="AF39" i="37"/>
  <c r="AG38" i="37"/>
  <c r="AF38" i="37"/>
  <c r="AG37" i="37"/>
  <c r="AF37" i="37"/>
  <c r="AG36" i="37"/>
  <c r="AF36" i="37"/>
  <c r="AG35" i="37"/>
  <c r="AF35" i="37"/>
  <c r="AG34" i="37"/>
  <c r="AF34" i="37"/>
  <c r="AG33" i="37"/>
  <c r="AF33" i="37"/>
  <c r="AG32" i="37"/>
  <c r="AF32" i="37"/>
  <c r="AG31" i="37"/>
  <c r="AF31" i="37"/>
  <c r="AG30" i="37"/>
  <c r="AF30" i="37"/>
  <c r="AG29" i="37"/>
  <c r="AF29" i="37"/>
  <c r="AG28" i="37"/>
  <c r="AF28" i="37"/>
  <c r="AG27" i="37"/>
  <c r="AF27" i="37"/>
  <c r="AG26" i="37"/>
  <c r="AF26" i="37"/>
  <c r="AG25" i="37"/>
  <c r="AF25" i="37"/>
  <c r="AG24" i="37"/>
  <c r="AF24" i="37"/>
  <c r="AG23" i="37"/>
  <c r="AF23" i="37"/>
  <c r="AG22" i="37"/>
  <c r="AF22" i="37"/>
  <c r="AG21" i="37"/>
  <c r="AF21" i="37"/>
  <c r="AG20" i="37"/>
  <c r="AF20" i="37"/>
  <c r="AG19" i="37"/>
  <c r="AF19" i="37"/>
  <c r="AG18" i="37"/>
  <c r="AF18" i="37"/>
  <c r="AG17" i="37"/>
  <c r="AF17" i="37"/>
  <c r="AG16" i="37"/>
  <c r="AF16" i="37"/>
  <c r="AG15" i="37"/>
  <c r="AF15" i="37"/>
  <c r="AG14" i="37"/>
  <c r="AF14" i="37"/>
  <c r="AG13" i="37"/>
  <c r="AF13" i="37"/>
  <c r="AG12" i="37"/>
  <c r="AF12" i="37"/>
  <c r="AG11" i="37"/>
  <c r="AF11" i="37"/>
  <c r="AE93" i="37"/>
  <c r="AE92" i="37"/>
  <c r="AE91" i="37"/>
  <c r="AE90" i="37"/>
  <c r="AH90" i="37" s="1"/>
  <c r="AE89" i="37"/>
  <c r="AH89" i="37" s="1"/>
  <c r="AE84" i="37"/>
  <c r="AH84" i="37" s="1"/>
  <c r="AE83" i="37"/>
  <c r="AH83" i="37" s="1"/>
  <c r="AE82" i="37"/>
  <c r="AH82" i="37" s="1"/>
  <c r="AE81" i="37"/>
  <c r="AH81" i="37" s="1"/>
  <c r="AE80" i="37"/>
  <c r="AH80" i="37" s="1"/>
  <c r="AE79" i="37"/>
  <c r="AH79" i="37" s="1"/>
  <c r="AE78" i="37"/>
  <c r="AH78" i="37" s="1"/>
  <c r="AE77" i="37"/>
  <c r="AH77" i="37" s="1"/>
  <c r="AE76" i="37"/>
  <c r="AH76" i="37" s="1"/>
  <c r="AE75" i="37"/>
  <c r="AH75" i="37" s="1"/>
  <c r="AE74" i="37"/>
  <c r="AH74" i="37" s="1"/>
  <c r="AE73" i="37"/>
  <c r="AH73" i="37" s="1"/>
  <c r="AE72" i="37"/>
  <c r="AH72" i="37" s="1"/>
  <c r="AE71" i="37"/>
  <c r="AH71" i="37" s="1"/>
  <c r="AE70" i="37"/>
  <c r="AH70" i="37" s="1"/>
  <c r="AE69" i="37"/>
  <c r="AH69" i="37" s="1"/>
  <c r="AE68" i="37"/>
  <c r="AH68" i="37" s="1"/>
  <c r="AE67" i="37"/>
  <c r="AH67" i="37" s="1"/>
  <c r="AE66" i="37"/>
  <c r="AH66" i="37" s="1"/>
  <c r="AE65" i="37"/>
  <c r="AH65" i="37" s="1"/>
  <c r="AE64" i="37"/>
  <c r="AH64" i="37" s="1"/>
  <c r="AE63" i="37"/>
  <c r="AH63" i="37" s="1"/>
  <c r="AE62" i="37"/>
  <c r="AH62" i="37" s="1"/>
  <c r="AE61" i="37"/>
  <c r="AH61" i="37" s="1"/>
  <c r="AE60" i="37"/>
  <c r="AH60" i="37" s="1"/>
  <c r="AE59" i="37"/>
  <c r="AH59" i="37" s="1"/>
  <c r="AE58" i="37"/>
  <c r="AH58" i="37" s="1"/>
  <c r="AE57" i="37"/>
  <c r="AH57" i="37" s="1"/>
  <c r="AE56" i="37"/>
  <c r="AH56" i="37" s="1"/>
  <c r="AE55" i="37"/>
  <c r="AH55" i="37" s="1"/>
  <c r="AE54" i="37"/>
  <c r="AH54" i="37" s="1"/>
  <c r="AE53" i="37"/>
  <c r="AH53" i="37" s="1"/>
  <c r="AE52" i="37"/>
  <c r="AH52" i="37" s="1"/>
  <c r="AE51" i="37"/>
  <c r="AH51" i="37" s="1"/>
  <c r="AE50" i="37"/>
  <c r="AH50" i="37" s="1"/>
  <c r="AE49" i="37"/>
  <c r="AH49" i="37" s="1"/>
  <c r="AE48" i="37"/>
  <c r="AH48" i="37" s="1"/>
  <c r="AE47" i="37"/>
  <c r="AH47" i="37" s="1"/>
  <c r="AE46" i="37"/>
  <c r="AH46" i="37" s="1"/>
  <c r="AE45" i="37"/>
  <c r="AH45" i="37" s="1"/>
  <c r="AE44" i="37"/>
  <c r="AH44" i="37" s="1"/>
  <c r="AE43" i="37"/>
  <c r="AH43" i="37" s="1"/>
  <c r="AE42" i="37"/>
  <c r="AH42" i="37" s="1"/>
  <c r="AE41" i="37"/>
  <c r="AH41" i="37" s="1"/>
  <c r="AE40" i="37"/>
  <c r="AH40" i="37" s="1"/>
  <c r="AE39" i="37"/>
  <c r="AH39" i="37" s="1"/>
  <c r="AE38" i="37"/>
  <c r="AH38" i="37" s="1"/>
  <c r="AE37" i="37"/>
  <c r="AH37" i="37" s="1"/>
  <c r="AE36" i="37"/>
  <c r="AH36" i="37" s="1"/>
  <c r="AE35" i="37"/>
  <c r="AH35" i="37" s="1"/>
  <c r="AE34" i="37"/>
  <c r="AH34" i="37" s="1"/>
  <c r="AE33" i="37"/>
  <c r="AH33" i="37" s="1"/>
  <c r="AE32" i="37"/>
  <c r="AH32" i="37" s="1"/>
  <c r="AE31" i="37"/>
  <c r="AH31" i="37" s="1"/>
  <c r="AE30" i="37"/>
  <c r="AH30" i="37" s="1"/>
  <c r="AE29" i="37"/>
  <c r="AH29" i="37" s="1"/>
  <c r="AE28" i="37"/>
  <c r="AH28" i="37" s="1"/>
  <c r="AE27" i="37"/>
  <c r="AH27" i="37" s="1"/>
  <c r="AE26" i="37"/>
  <c r="AH26" i="37" s="1"/>
  <c r="AE25" i="37"/>
  <c r="AH25" i="37" s="1"/>
  <c r="AE24" i="37"/>
  <c r="AH24" i="37" s="1"/>
  <c r="AE23" i="37"/>
  <c r="AH23" i="37" s="1"/>
  <c r="AE22" i="37"/>
  <c r="AH22" i="37" s="1"/>
  <c r="AE21" i="37"/>
  <c r="AH21" i="37" s="1"/>
  <c r="AE20" i="37"/>
  <c r="AH20" i="37" s="1"/>
  <c r="AE19" i="37"/>
  <c r="AH19" i="37" s="1"/>
  <c r="AE18" i="37"/>
  <c r="AH18" i="37" s="1"/>
  <c r="AE17" i="37"/>
  <c r="AH17" i="37" s="1"/>
  <c r="AE16" i="37"/>
  <c r="AH16" i="37" s="1"/>
  <c r="AE15" i="37"/>
  <c r="AH15" i="37" s="1"/>
  <c r="AE14" i="37"/>
  <c r="AH14" i="37" s="1"/>
  <c r="AE13" i="37"/>
  <c r="AH13" i="37" s="1"/>
  <c r="AE12" i="37"/>
  <c r="AH12" i="37" s="1"/>
  <c r="AE11" i="37"/>
  <c r="AH11" i="37" s="1"/>
  <c r="AD94" i="37"/>
  <c r="AC94" i="37"/>
  <c r="L34" i="35"/>
  <c r="K34" i="35"/>
  <c r="C34" i="35"/>
  <c r="P32" i="35"/>
  <c r="O32" i="35"/>
  <c r="N32" i="35"/>
  <c r="P31" i="35"/>
  <c r="O31" i="35"/>
  <c r="N31" i="35"/>
  <c r="P30" i="35"/>
  <c r="O30" i="35"/>
  <c r="N30" i="35"/>
  <c r="P29" i="35"/>
  <c r="O29" i="35"/>
  <c r="N29" i="35"/>
  <c r="P28" i="35"/>
  <c r="O28" i="35"/>
  <c r="N28" i="35"/>
  <c r="P27" i="35"/>
  <c r="O27" i="35"/>
  <c r="N27" i="35"/>
  <c r="O25" i="35"/>
  <c r="N25" i="35"/>
  <c r="P24" i="35"/>
  <c r="O24" i="35"/>
  <c r="N24" i="35"/>
  <c r="P23" i="35"/>
  <c r="O23" i="35"/>
  <c r="N23" i="35"/>
  <c r="P21" i="35"/>
  <c r="O21" i="35"/>
  <c r="N21" i="35"/>
  <c r="P20" i="35"/>
  <c r="O20" i="35"/>
  <c r="N20" i="35"/>
  <c r="P19" i="35"/>
  <c r="O19" i="35"/>
  <c r="N19" i="35"/>
  <c r="P18" i="35"/>
  <c r="O18" i="35"/>
  <c r="N18" i="35"/>
  <c r="P17" i="35"/>
  <c r="O17" i="35"/>
  <c r="N17" i="35"/>
  <c r="P16" i="35"/>
  <c r="O16" i="35"/>
  <c r="N16" i="35"/>
  <c r="P15" i="35"/>
  <c r="O15" i="35"/>
  <c r="N15" i="35"/>
  <c r="P14" i="35"/>
  <c r="O14" i="35"/>
  <c r="N14" i="35"/>
  <c r="P13" i="35"/>
  <c r="O13" i="35"/>
  <c r="N13" i="35"/>
  <c r="P11" i="35"/>
  <c r="O11" i="35"/>
  <c r="N11" i="35"/>
  <c r="P10" i="35"/>
  <c r="O10" i="35"/>
  <c r="N10" i="35"/>
  <c r="N17" i="34"/>
  <c r="N13" i="34"/>
  <c r="O13" i="34"/>
  <c r="O15" i="34"/>
  <c r="O16" i="34"/>
  <c r="O17" i="34"/>
  <c r="P17" i="34"/>
  <c r="P16" i="34"/>
  <c r="P15" i="34"/>
  <c r="P13" i="34"/>
  <c r="P12" i="34"/>
  <c r="O12" i="34"/>
  <c r="N12" i="34"/>
  <c r="H18" i="28"/>
  <c r="D18" i="28"/>
  <c r="B18" i="28"/>
  <c r="J16" i="28"/>
  <c r="J15" i="28"/>
  <c r="J14" i="28"/>
  <c r="J13" i="28"/>
  <c r="J12" i="28"/>
  <c r="J11" i="28"/>
  <c r="U44" i="24"/>
  <c r="U41" i="24"/>
  <c r="U40" i="24"/>
  <c r="U38" i="24"/>
  <c r="U37" i="24"/>
  <c r="U36" i="24"/>
  <c r="U35" i="24"/>
  <c r="U33" i="24"/>
  <c r="U32" i="24"/>
  <c r="U12" i="24"/>
  <c r="U22" i="24"/>
  <c r="U20" i="24"/>
  <c r="U17" i="24"/>
  <c r="U18" i="24"/>
  <c r="U15" i="24"/>
  <c r="U14" i="24"/>
  <c r="E28" i="24"/>
  <c r="E29" i="24" s="1"/>
  <c r="E45" i="24" s="1"/>
  <c r="R29" i="24"/>
  <c r="Q29" i="24"/>
  <c r="N29" i="24"/>
  <c r="L29" i="24"/>
  <c r="F29" i="24"/>
  <c r="F45" i="24" s="1"/>
  <c r="U39" i="24"/>
  <c r="U26" i="24"/>
  <c r="H96" i="6"/>
  <c r="H131" i="4"/>
  <c r="H130" i="4"/>
  <c r="H128" i="4"/>
  <c r="H127" i="4"/>
  <c r="H126" i="4"/>
  <c r="H125" i="4"/>
  <c r="H119" i="4"/>
  <c r="H118" i="4"/>
  <c r="H117" i="4"/>
  <c r="H116" i="4"/>
  <c r="H115" i="4"/>
  <c r="H114" i="4"/>
  <c r="H113" i="4"/>
  <c r="H112" i="4"/>
  <c r="H111" i="4"/>
  <c r="H110" i="4"/>
  <c r="H109" i="4"/>
  <c r="H108" i="4"/>
  <c r="H107" i="4"/>
  <c r="H105" i="4"/>
  <c r="H104" i="4"/>
  <c r="H103" i="4"/>
  <c r="H102" i="4"/>
  <c r="H101" i="4"/>
  <c r="H99" i="4"/>
  <c r="H97" i="4"/>
  <c r="H96" i="4"/>
  <c r="H95" i="4"/>
  <c r="H94" i="4"/>
  <c r="H93" i="4"/>
  <c r="H91" i="4"/>
  <c r="H90" i="4"/>
  <c r="H89" i="4"/>
  <c r="H88" i="4"/>
  <c r="H87" i="4"/>
  <c r="H86" i="4"/>
  <c r="H85" i="4"/>
  <c r="H84" i="4"/>
  <c r="H83" i="4"/>
  <c r="H79" i="4"/>
  <c r="H78" i="4"/>
  <c r="H76" i="4"/>
  <c r="H75" i="4"/>
  <c r="H74" i="4"/>
  <c r="H73" i="4"/>
  <c r="H72" i="4"/>
  <c r="H71" i="4"/>
  <c r="H70" i="4"/>
  <c r="H69" i="4"/>
  <c r="H68" i="4"/>
  <c r="H67" i="4"/>
  <c r="H66" i="4"/>
  <c r="H65" i="4"/>
  <c r="H63" i="4"/>
  <c r="H62" i="4"/>
  <c r="H61" i="4"/>
  <c r="H60" i="4"/>
  <c r="H59" i="4"/>
  <c r="H58" i="4"/>
  <c r="H57" i="4"/>
  <c r="H56" i="4"/>
  <c r="H55" i="4"/>
  <c r="H54" i="4"/>
  <c r="H53" i="4"/>
  <c r="H52" i="4"/>
  <c r="H51" i="4"/>
  <c r="H50" i="4"/>
  <c r="H49" i="4"/>
  <c r="H48" i="4"/>
  <c r="H47" i="4"/>
  <c r="H46" i="4"/>
  <c r="H45" i="4"/>
  <c r="H44" i="4"/>
  <c r="H43" i="4"/>
  <c r="H40" i="4"/>
  <c r="H39" i="4"/>
  <c r="H38" i="4"/>
  <c r="H37" i="4"/>
  <c r="H36" i="4"/>
  <c r="H35" i="4"/>
  <c r="H34" i="4"/>
  <c r="H33" i="4"/>
  <c r="H32" i="4"/>
  <c r="H31" i="4"/>
  <c r="H28" i="4"/>
  <c r="H26" i="4"/>
  <c r="H25" i="4"/>
  <c r="H24" i="4"/>
  <c r="H23" i="4"/>
  <c r="H20" i="4"/>
  <c r="H19" i="4"/>
  <c r="H18" i="4"/>
  <c r="H17" i="4"/>
  <c r="H16" i="4"/>
  <c r="H15" i="4"/>
  <c r="H14" i="4"/>
  <c r="H12" i="4"/>
  <c r="H11" i="4"/>
  <c r="H10" i="4"/>
  <c r="H9" i="4"/>
  <c r="H87" i="2"/>
  <c r="J87" i="2" s="1"/>
  <c r="H86" i="2"/>
  <c r="J86" i="2" s="1"/>
  <c r="H85" i="2"/>
  <c r="J85" i="2" s="1"/>
  <c r="H84" i="2"/>
  <c r="J84" i="2" s="1"/>
  <c r="H83" i="2"/>
  <c r="J83" i="2" s="1"/>
  <c r="H82" i="2"/>
  <c r="J82" i="2" s="1"/>
  <c r="H81" i="2"/>
  <c r="J81" i="2" s="1"/>
  <c r="H80" i="2"/>
  <c r="J80" i="2" s="1"/>
  <c r="I124" i="1"/>
  <c r="F17" i="17"/>
  <c r="F12" i="17"/>
  <c r="F13" i="17"/>
  <c r="F14" i="17"/>
  <c r="F15" i="17"/>
  <c r="F16" i="17"/>
  <c r="E19" i="17"/>
  <c r="D19" i="17"/>
  <c r="C19" i="17"/>
  <c r="B19" i="17"/>
  <c r="D11" i="43"/>
  <c r="D13" i="43" s="1"/>
  <c r="M19" i="34"/>
  <c r="L19" i="34"/>
  <c r="K19" i="34"/>
  <c r="J19" i="34"/>
  <c r="I19" i="34"/>
  <c r="H19" i="34"/>
  <c r="G19" i="34"/>
  <c r="F19" i="34"/>
  <c r="E19" i="34"/>
  <c r="D19" i="34"/>
  <c r="C19" i="34"/>
  <c r="C21" i="34" s="1"/>
  <c r="B19" i="34"/>
  <c r="H90" i="10"/>
  <c r="G90" i="10"/>
  <c r="F90" i="10"/>
  <c r="E90" i="10"/>
  <c r="D90" i="10"/>
  <c r="C90" i="10"/>
  <c r="B90" i="10"/>
  <c r="J73" i="10"/>
  <c r="U54" i="24"/>
  <c r="S54" i="24"/>
  <c r="M54" i="24"/>
  <c r="G54" i="24"/>
  <c r="H80" i="6"/>
  <c r="H81" i="6"/>
  <c r="H84" i="6"/>
  <c r="H88" i="6"/>
  <c r="H89" i="6"/>
  <c r="H92" i="6"/>
  <c r="H100" i="6"/>
  <c r="H101" i="6"/>
  <c r="E105" i="6"/>
  <c r="D105" i="6"/>
  <c r="C105" i="6"/>
  <c r="H92" i="2"/>
  <c r="J92" i="2" s="1"/>
  <c r="H91" i="2"/>
  <c r="J91" i="2" s="1"/>
  <c r="H89" i="2"/>
  <c r="J89" i="2" s="1"/>
  <c r="H88" i="2"/>
  <c r="J88" i="2" s="1"/>
  <c r="H90" i="2"/>
  <c r="J90" i="2" s="1"/>
  <c r="H79" i="2"/>
  <c r="J79" i="2" s="1"/>
  <c r="H78" i="2"/>
  <c r="J78" i="2" s="1"/>
  <c r="H77" i="2"/>
  <c r="J77" i="2" s="1"/>
  <c r="H49" i="2"/>
  <c r="J49" i="2" s="1"/>
  <c r="H48" i="2"/>
  <c r="J48" i="2" s="1"/>
  <c r="H47" i="2"/>
  <c r="J47" i="2" s="1"/>
  <c r="H46" i="2"/>
  <c r="J46" i="2" s="1"/>
  <c r="H45" i="2"/>
  <c r="J45" i="2" s="1"/>
  <c r="H44" i="2"/>
  <c r="J44" i="2" s="1"/>
  <c r="H42" i="2"/>
  <c r="J42" i="2" s="1"/>
  <c r="H41" i="2"/>
  <c r="J41" i="2" s="1"/>
  <c r="H40" i="2"/>
  <c r="J40" i="2" s="1"/>
  <c r="H39" i="2"/>
  <c r="J39" i="2" s="1"/>
  <c r="H38" i="2"/>
  <c r="J38" i="2" s="1"/>
  <c r="H37" i="2"/>
  <c r="J37" i="2" s="1"/>
  <c r="H36" i="2"/>
  <c r="J36" i="2" s="1"/>
  <c r="H35" i="2"/>
  <c r="J35" i="2" s="1"/>
  <c r="H34" i="2"/>
  <c r="J34" i="2" s="1"/>
  <c r="H33" i="2"/>
  <c r="J33" i="2" s="1"/>
  <c r="H32" i="2"/>
  <c r="J32" i="2" s="1"/>
  <c r="H31" i="2"/>
  <c r="J31" i="2" s="1"/>
  <c r="H30" i="2"/>
  <c r="J30" i="2" s="1"/>
  <c r="H29" i="2"/>
  <c r="J29" i="2" s="1"/>
  <c r="H28" i="2"/>
  <c r="J28" i="2" s="1"/>
  <c r="H27" i="2"/>
  <c r="J27" i="2" s="1"/>
  <c r="H26" i="2"/>
  <c r="J26" i="2" s="1"/>
  <c r="H25" i="2"/>
  <c r="J25" i="2" s="1"/>
  <c r="H24" i="2"/>
  <c r="J24" i="2" s="1"/>
  <c r="H23" i="2"/>
  <c r="J23" i="2" s="1"/>
  <c r="H21" i="2"/>
  <c r="J21" i="2" s="1"/>
  <c r="H20" i="2"/>
  <c r="J20" i="2" s="1"/>
  <c r="H19" i="2"/>
  <c r="J19" i="2" s="1"/>
  <c r="H18" i="2"/>
  <c r="J18" i="2" s="1"/>
  <c r="H17" i="2"/>
  <c r="J17" i="2" s="1"/>
  <c r="H16" i="2"/>
  <c r="J16" i="2" s="1"/>
  <c r="H15" i="2"/>
  <c r="J15" i="2" s="1"/>
  <c r="H14" i="2"/>
  <c r="J14" i="2" s="1"/>
  <c r="H9" i="2"/>
  <c r="J9" i="2" s="1"/>
  <c r="I11" i="19"/>
  <c r="F31" i="18"/>
  <c r="F30" i="18"/>
  <c r="F29" i="18"/>
  <c r="F28" i="18"/>
  <c r="F27" i="18"/>
  <c r="F26" i="18"/>
  <c r="F24" i="18"/>
  <c r="F23" i="18"/>
  <c r="F22" i="18"/>
  <c r="F20" i="18"/>
  <c r="F19" i="18"/>
  <c r="F18" i="18"/>
  <c r="F17" i="18"/>
  <c r="F16" i="18"/>
  <c r="F15" i="18"/>
  <c r="F14" i="18"/>
  <c r="F13" i="18"/>
  <c r="F12" i="18"/>
  <c r="F10" i="18"/>
  <c r="F9" i="18"/>
  <c r="H60" i="57"/>
  <c r="J60" i="57" s="1"/>
  <c r="H59" i="57"/>
  <c r="J59" i="57" s="1"/>
  <c r="H58" i="57"/>
  <c r="J58" i="57" s="1"/>
  <c r="H57" i="57"/>
  <c r="J57" i="57" s="1"/>
  <c r="H55" i="57"/>
  <c r="J55" i="57" s="1"/>
  <c r="H54" i="57"/>
  <c r="J54" i="57" s="1"/>
  <c r="H53" i="57"/>
  <c r="J53" i="57" s="1"/>
  <c r="H52" i="57"/>
  <c r="J52" i="57" s="1"/>
  <c r="H51" i="57"/>
  <c r="J51" i="57" s="1"/>
  <c r="H50" i="57"/>
  <c r="J50" i="57" s="1"/>
  <c r="H49" i="57"/>
  <c r="J49" i="57" s="1"/>
  <c r="H48" i="57"/>
  <c r="J48" i="57" s="1"/>
  <c r="H47" i="57"/>
  <c r="J47" i="57" s="1"/>
  <c r="H46" i="57"/>
  <c r="J46" i="57" s="1"/>
  <c r="H45" i="57"/>
  <c r="J45" i="57" s="1"/>
  <c r="H42" i="57"/>
  <c r="J42" i="57" s="1"/>
  <c r="H41" i="57"/>
  <c r="J41" i="57" s="1"/>
  <c r="H40" i="57"/>
  <c r="J40" i="57" s="1"/>
  <c r="H39" i="57"/>
  <c r="J39" i="57" s="1"/>
  <c r="H38" i="57"/>
  <c r="J38" i="57" s="1"/>
  <c r="H35" i="57"/>
  <c r="J35" i="57" s="1"/>
  <c r="H34" i="57"/>
  <c r="J34" i="57" s="1"/>
  <c r="H33" i="57"/>
  <c r="J33" i="57" s="1"/>
  <c r="H32" i="57"/>
  <c r="J32" i="57" s="1"/>
  <c r="H31" i="57"/>
  <c r="J31" i="57" s="1"/>
  <c r="H30" i="57"/>
  <c r="J30" i="57" s="1"/>
  <c r="H29" i="57"/>
  <c r="J29" i="57" s="1"/>
  <c r="H28" i="57"/>
  <c r="J28" i="57" s="1"/>
  <c r="J27" i="57"/>
  <c r="J26" i="57"/>
  <c r="J25" i="57"/>
  <c r="J24" i="57"/>
  <c r="J23" i="57"/>
  <c r="J22" i="57"/>
  <c r="H18" i="57"/>
  <c r="J18" i="57" s="1"/>
  <c r="H17" i="57"/>
  <c r="J17" i="57" s="1"/>
  <c r="H16" i="57"/>
  <c r="J16" i="57" s="1"/>
  <c r="H15" i="57"/>
  <c r="J15" i="57" s="1"/>
  <c r="H14" i="57"/>
  <c r="J14" i="57" s="1"/>
  <c r="H13" i="57"/>
  <c r="J13" i="57" s="1"/>
  <c r="H12" i="57"/>
  <c r="J12" i="57" s="1"/>
  <c r="H11" i="57"/>
  <c r="J11" i="57" s="1"/>
  <c r="H10" i="57"/>
  <c r="J10" i="57" s="1"/>
  <c r="H9" i="57"/>
  <c r="J9" i="57" s="1"/>
  <c r="H8" i="57"/>
  <c r="J60" i="12"/>
  <c r="K60" i="12"/>
  <c r="H22" i="19"/>
  <c r="G22" i="19"/>
  <c r="F22" i="19"/>
  <c r="E22" i="19"/>
  <c r="D22" i="19"/>
  <c r="C22" i="19"/>
  <c r="B22" i="19"/>
  <c r="H32" i="22"/>
  <c r="H31" i="22"/>
  <c r="H30" i="22"/>
  <c r="H28" i="22"/>
  <c r="H27" i="22"/>
  <c r="H25" i="22"/>
  <c r="H24" i="22"/>
  <c r="H23" i="22"/>
  <c r="H21" i="22"/>
  <c r="H20" i="22"/>
  <c r="H19" i="22"/>
  <c r="H18" i="22"/>
  <c r="H17" i="22"/>
  <c r="H16" i="22"/>
  <c r="H15" i="22"/>
  <c r="H14" i="22"/>
  <c r="H13" i="22"/>
  <c r="H11" i="22"/>
  <c r="H10" i="22"/>
  <c r="H76" i="6"/>
  <c r="H73" i="6"/>
  <c r="H72" i="6"/>
  <c r="H68" i="6"/>
  <c r="H65" i="6"/>
  <c r="H64" i="6"/>
  <c r="H60" i="6"/>
  <c r="H57" i="6"/>
  <c r="H56" i="6"/>
  <c r="H52" i="6"/>
  <c r="H49" i="6"/>
  <c r="H48" i="6"/>
  <c r="H44" i="6"/>
  <c r="H41" i="6"/>
  <c r="H40" i="6"/>
  <c r="H36" i="6"/>
  <c r="H33" i="6"/>
  <c r="H32" i="6"/>
  <c r="H28" i="6"/>
  <c r="H25" i="6"/>
  <c r="H24" i="6"/>
  <c r="H23" i="6"/>
  <c r="H20" i="6"/>
  <c r="H17" i="6"/>
  <c r="H16" i="6"/>
  <c r="H12" i="6"/>
  <c r="B105" i="6"/>
  <c r="I56" i="48"/>
  <c r="I59" i="49" s="1"/>
  <c r="I55" i="50" s="1"/>
  <c r="I55" i="51" s="1"/>
  <c r="I55" i="52" s="1"/>
  <c r="K10" i="12"/>
  <c r="K11" i="12"/>
  <c r="K12" i="12"/>
  <c r="K15" i="12"/>
  <c r="K19" i="12"/>
  <c r="K20" i="12"/>
  <c r="K23" i="12"/>
  <c r="K27" i="12"/>
  <c r="K28" i="12"/>
  <c r="K31" i="12"/>
  <c r="K35" i="12"/>
  <c r="K36" i="12"/>
  <c r="K39" i="12"/>
  <c r="K44" i="12"/>
  <c r="K48" i="12"/>
  <c r="K52" i="12"/>
  <c r="K56" i="12"/>
  <c r="K62" i="12"/>
  <c r="J10" i="12"/>
  <c r="J11" i="12"/>
  <c r="J15" i="12"/>
  <c r="J19" i="12"/>
  <c r="J23" i="12"/>
  <c r="J27" i="12"/>
  <c r="J31" i="12"/>
  <c r="J35" i="12"/>
  <c r="J39" i="12"/>
  <c r="J44" i="12"/>
  <c r="J48" i="12"/>
  <c r="J52" i="12"/>
  <c r="J56" i="12"/>
  <c r="F125" i="1"/>
  <c r="F21" i="18"/>
  <c r="U11" i="24"/>
  <c r="U13" i="24"/>
  <c r="U21" i="24"/>
  <c r="U19" i="24"/>
  <c r="H135" i="4"/>
  <c r="D136" i="4" s="1"/>
  <c r="D17" i="38"/>
  <c r="D20" i="38" s="1"/>
  <c r="G17" i="38"/>
  <c r="G20" i="38" s="1"/>
  <c r="C17" i="38"/>
  <c r="C20" i="38" s="1"/>
  <c r="E17" i="38"/>
  <c r="E20" i="38" s="1"/>
  <c r="B17" i="38"/>
  <c r="B20" i="38" s="1"/>
  <c r="F17" i="38"/>
  <c r="F20" i="38" s="1"/>
  <c r="K34" i="12" l="1"/>
  <c r="K26" i="12"/>
  <c r="K18" i="12"/>
  <c r="C34" i="22"/>
  <c r="P12" i="35"/>
  <c r="D57" i="42"/>
  <c r="J57" i="42"/>
  <c r="M57" i="42"/>
  <c r="E57" i="42"/>
  <c r="B37" i="38"/>
  <c r="J37" i="38"/>
  <c r="E37" i="38"/>
  <c r="K37" i="38"/>
  <c r="F37" i="38"/>
  <c r="C37" i="38"/>
  <c r="L37" i="38"/>
  <c r="P37" i="38"/>
  <c r="I37" i="38"/>
  <c r="G37" i="38"/>
  <c r="O37" i="38"/>
  <c r="N37" i="38"/>
  <c r="G34" i="35"/>
  <c r="L36" i="35"/>
  <c r="O22" i="35"/>
  <c r="I34" i="35"/>
  <c r="P26" i="35"/>
  <c r="E21" i="34"/>
  <c r="N19" i="34"/>
  <c r="B33" i="18"/>
  <c r="F21" i="34"/>
  <c r="D34" i="22"/>
  <c r="E34" i="35"/>
  <c r="E36" i="35" s="1"/>
  <c r="O26" i="35"/>
  <c r="O34" i="35" s="1"/>
  <c r="N45" i="24"/>
  <c r="R45" i="24"/>
  <c r="H45" i="24"/>
  <c r="L45" i="24"/>
  <c r="Q45" i="24"/>
  <c r="O45" i="24"/>
  <c r="AG43" i="8"/>
  <c r="AC43" i="8"/>
  <c r="J9" i="12"/>
  <c r="H68" i="12"/>
  <c r="K64" i="12"/>
  <c r="K40" i="12"/>
  <c r="K38" i="12"/>
  <c r="K32" i="12"/>
  <c r="K30" i="12"/>
  <c r="K24" i="12"/>
  <c r="K22" i="12"/>
  <c r="K16" i="12"/>
  <c r="K14" i="12"/>
  <c r="F105" i="6"/>
  <c r="B106" i="6" s="1"/>
  <c r="V135" i="5"/>
  <c r="H22" i="22"/>
  <c r="J8" i="57"/>
  <c r="H65" i="57"/>
  <c r="D66" i="57" s="1"/>
  <c r="J8" i="2"/>
  <c r="H97" i="2"/>
  <c r="C98" i="2" s="1"/>
  <c r="D33" i="18"/>
  <c r="F11" i="18"/>
  <c r="K21" i="34"/>
  <c r="AI10" i="8"/>
  <c r="AI34" i="8"/>
  <c r="AI30" i="8"/>
  <c r="AI26" i="8"/>
  <c r="AI22" i="8"/>
  <c r="AI18" i="8"/>
  <c r="AI14" i="8"/>
  <c r="I22" i="19"/>
  <c r="D23" i="19" s="1"/>
  <c r="H21" i="34"/>
  <c r="P19" i="34"/>
  <c r="N21" i="34" s="1"/>
  <c r="O19" i="34"/>
  <c r="O21" i="34" s="1"/>
  <c r="AI12" i="8"/>
  <c r="AI41" i="8"/>
  <c r="K36" i="35"/>
  <c r="N26" i="35"/>
  <c r="J34" i="35"/>
  <c r="H36" i="35" s="1"/>
  <c r="F34" i="35"/>
  <c r="F36" i="35" s="1"/>
  <c r="B34" i="35"/>
  <c r="J90" i="10"/>
  <c r="C91" i="10" s="1"/>
  <c r="I21" i="34"/>
  <c r="H12" i="22"/>
  <c r="B34" i="22"/>
  <c r="B34" i="23"/>
  <c r="E34" i="23"/>
  <c r="I26" i="23"/>
  <c r="F57" i="42"/>
  <c r="T18" i="42"/>
  <c r="T24" i="42" s="1"/>
  <c r="L21" i="34"/>
  <c r="J54" i="12"/>
  <c r="J46" i="12"/>
  <c r="J37" i="12"/>
  <c r="J29" i="12"/>
  <c r="J21" i="12"/>
  <c r="J13" i="12"/>
  <c r="K63" i="12"/>
  <c r="N12" i="35"/>
  <c r="P22" i="35"/>
  <c r="D34" i="35"/>
  <c r="C36" i="35" s="1"/>
  <c r="G34" i="23"/>
  <c r="C34" i="23"/>
  <c r="I45" i="24"/>
  <c r="AI36" i="8"/>
  <c r="AI32" i="8"/>
  <c r="AI28" i="8"/>
  <c r="AI24" i="8"/>
  <c r="AI20" i="8"/>
  <c r="K107" i="41"/>
  <c r="P24" i="42"/>
  <c r="P57" i="42" s="1"/>
  <c r="T57" i="42" s="1"/>
  <c r="D91" i="10"/>
  <c r="AE94" i="37"/>
  <c r="AI16" i="8"/>
  <c r="J58" i="12"/>
  <c r="J50" i="12"/>
  <c r="J41" i="12"/>
  <c r="J33" i="12"/>
  <c r="J25" i="12"/>
  <c r="J17" i="12"/>
  <c r="N22" i="35"/>
  <c r="F34" i="22"/>
  <c r="H26" i="22"/>
  <c r="R17" i="38"/>
  <c r="R20" i="38" s="1"/>
  <c r="D25" i="43"/>
  <c r="H34" i="23"/>
  <c r="AI39" i="8"/>
  <c r="D37" i="38"/>
  <c r="G23" i="19"/>
  <c r="B21" i="34"/>
  <c r="E33" i="18"/>
  <c r="J18" i="28"/>
  <c r="U28" i="24"/>
  <c r="U23" i="24"/>
  <c r="G29" i="24"/>
  <c r="D45" i="24"/>
  <c r="S56" i="24"/>
  <c r="S58" i="24" s="1"/>
  <c r="S50" i="24"/>
  <c r="M56" i="24"/>
  <c r="M58" i="24" s="1"/>
  <c r="M50" i="24"/>
  <c r="I12" i="23"/>
  <c r="I22" i="23"/>
  <c r="F34" i="23"/>
  <c r="D34" i="23"/>
  <c r="J43" i="12"/>
  <c r="J59" i="12"/>
  <c r="J57" i="12"/>
  <c r="J55" i="12"/>
  <c r="J53" i="12"/>
  <c r="J51" i="12"/>
  <c r="J49" i="12"/>
  <c r="J47" i="12"/>
  <c r="J45" i="12"/>
  <c r="K9" i="12"/>
  <c r="F136" i="4"/>
  <c r="E136" i="4"/>
  <c r="B136" i="4"/>
  <c r="C136" i="4"/>
  <c r="H34" i="22"/>
  <c r="B35" i="22" s="1"/>
  <c r="E34" i="22"/>
  <c r="G124" i="1"/>
  <c r="B124" i="1"/>
  <c r="C124" i="1"/>
  <c r="E124" i="1"/>
  <c r="C125" i="1"/>
  <c r="C33" i="18"/>
  <c r="F25" i="18"/>
  <c r="F19" i="17"/>
  <c r="H16" i="17" s="1"/>
  <c r="E106" i="6" l="1"/>
  <c r="D106" i="6"/>
  <c r="C106" i="6"/>
  <c r="C35" i="22"/>
  <c r="H91" i="10"/>
  <c r="R37" i="38"/>
  <c r="P34" i="35"/>
  <c r="N34" i="35"/>
  <c r="N36" i="35" s="1"/>
  <c r="I36" i="35"/>
  <c r="B91" i="10"/>
  <c r="G91" i="10"/>
  <c r="C23" i="19"/>
  <c r="B23" i="19"/>
  <c r="E91" i="10"/>
  <c r="F91" i="10"/>
  <c r="AI43" i="8"/>
  <c r="AK23" i="8" s="1"/>
  <c r="H105" i="6"/>
  <c r="E66" i="57"/>
  <c r="B66" i="57"/>
  <c r="F66" i="57"/>
  <c r="F23" i="19"/>
  <c r="E23" i="19"/>
  <c r="H23" i="19"/>
  <c r="F24" i="19"/>
  <c r="C24" i="19"/>
  <c r="F33" i="18"/>
  <c r="E34" i="18" s="1"/>
  <c r="F35" i="22"/>
  <c r="B36" i="35"/>
  <c r="E20" i="17"/>
  <c r="J65" i="57"/>
  <c r="D35" i="22"/>
  <c r="I34" i="23"/>
  <c r="B35" i="23" s="1"/>
  <c r="H12" i="17"/>
  <c r="H13" i="17"/>
  <c r="C66" i="57"/>
  <c r="E35" i="22"/>
  <c r="O36" i="35"/>
  <c r="H17" i="17"/>
  <c r="U29" i="24"/>
  <c r="G45" i="24"/>
  <c r="U45" i="24" s="1"/>
  <c r="J68" i="12"/>
  <c r="K68" i="12"/>
  <c r="D98" i="2"/>
  <c r="F98" i="2"/>
  <c r="E98" i="2"/>
  <c r="B98" i="2"/>
  <c r="J97" i="2"/>
  <c r="H22" i="18"/>
  <c r="D20" i="17"/>
  <c r="H19" i="17"/>
  <c r="B20" i="17"/>
  <c r="H15" i="17"/>
  <c r="H14" i="17"/>
  <c r="C20" i="17"/>
  <c r="F20" i="17"/>
  <c r="AK13" i="8" l="1"/>
  <c r="H14" i="18"/>
  <c r="AK18" i="8"/>
  <c r="H19" i="18"/>
  <c r="H9" i="18"/>
  <c r="I23" i="19"/>
  <c r="C35" i="23"/>
  <c r="AK33" i="8"/>
  <c r="AK22" i="8"/>
  <c r="AK14" i="8"/>
  <c r="AK25" i="8"/>
  <c r="AK16" i="8"/>
  <c r="AK21" i="8"/>
  <c r="AK35" i="8"/>
  <c r="AK24" i="8"/>
  <c r="AK28" i="8"/>
  <c r="AK26" i="8"/>
  <c r="AK11" i="8"/>
  <c r="AK10" i="8"/>
  <c r="AK31" i="8"/>
  <c r="AK17" i="8"/>
  <c r="AK43" i="8"/>
  <c r="AK37" i="8"/>
  <c r="AK29" i="8"/>
  <c r="AK32" i="8"/>
  <c r="AK19" i="8"/>
  <c r="AK36" i="8"/>
  <c r="AK20" i="8"/>
  <c r="AK39" i="8"/>
  <c r="AK34" i="8"/>
  <c r="AK12" i="8"/>
  <c r="AK41" i="8"/>
  <c r="AK30" i="8"/>
  <c r="AK27" i="8"/>
  <c r="AK15" i="8"/>
  <c r="H26" i="18"/>
  <c r="H25" i="18"/>
  <c r="H20" i="18"/>
  <c r="H33" i="18"/>
  <c r="H17" i="18"/>
  <c r="H13" i="18"/>
  <c r="H29" i="18"/>
  <c r="H31" i="18"/>
  <c r="H18" i="18"/>
  <c r="H30" i="18"/>
  <c r="H16" i="18"/>
  <c r="H24" i="18"/>
  <c r="F34" i="18"/>
  <c r="H28" i="18"/>
  <c r="H11" i="18"/>
  <c r="H23" i="18"/>
  <c r="H10" i="18"/>
  <c r="C34" i="18"/>
  <c r="B34" i="18"/>
  <c r="H21" i="18"/>
  <c r="D34" i="18"/>
  <c r="H15" i="18"/>
  <c r="H12" i="18"/>
  <c r="H27" i="18"/>
  <c r="I35" i="23"/>
  <c r="H35" i="23"/>
  <c r="F35" i="23"/>
  <c r="G35" i="23"/>
  <c r="D35" i="23"/>
  <c r="E35" i="23"/>
  <c r="G56" i="24"/>
  <c r="G58" i="24" s="1"/>
  <c r="G50" i="24"/>
  <c r="U56" i="24" l="1"/>
  <c r="U58" i="24" s="1"/>
  <c r="U50" i="24"/>
  <c r="C24" i="42"/>
  <c r="C57" i="42" s="1"/>
</calcChain>
</file>

<file path=xl/sharedStrings.xml><?xml version="1.0" encoding="utf-8"?>
<sst xmlns="http://schemas.openxmlformats.org/spreadsheetml/2006/main" count="2531" uniqueCount="764">
  <si>
    <t>ETRANGER</t>
  </si>
  <si>
    <t>Total général</t>
  </si>
  <si>
    <t>AIX-MARSEILLE</t>
  </si>
  <si>
    <t>AMIENS</t>
  </si>
  <si>
    <t>COMPIEGNE UTC</t>
  </si>
  <si>
    <t>BESANCON</t>
  </si>
  <si>
    <t>BORDEAUX</t>
  </si>
  <si>
    <t>BORDEAUX 3</t>
  </si>
  <si>
    <t>BORDEAUX IP</t>
  </si>
  <si>
    <t>PAU</t>
  </si>
  <si>
    <t>CAEN</t>
  </si>
  <si>
    <t>CLERMONT-FERRAND</t>
  </si>
  <si>
    <t>CRETEIL</t>
  </si>
  <si>
    <t>PARIS 12</t>
  </si>
  <si>
    <t>PARIS 13</t>
  </si>
  <si>
    <t>DIJON</t>
  </si>
  <si>
    <t>GRENOBLE</t>
  </si>
  <si>
    <t>CHAMBERY</t>
  </si>
  <si>
    <t>LA REUNION</t>
  </si>
  <si>
    <t>LILLE</t>
  </si>
  <si>
    <t>ARTOIS</t>
  </si>
  <si>
    <t>LITTORAL</t>
  </si>
  <si>
    <t>LIMOGES</t>
  </si>
  <si>
    <t>LYON</t>
  </si>
  <si>
    <t>LYON 2</t>
  </si>
  <si>
    <t>LYON 3</t>
  </si>
  <si>
    <t>LYON INSA</t>
  </si>
  <si>
    <t>ST ETIENNE</t>
  </si>
  <si>
    <t>MONTPELLIER</t>
  </si>
  <si>
    <t>MONTPELLIER 3</t>
  </si>
  <si>
    <t>PERPIGNAN</t>
  </si>
  <si>
    <t>NANCY-METZ</t>
  </si>
  <si>
    <t>LORRAINE</t>
  </si>
  <si>
    <t>NANTES</t>
  </si>
  <si>
    <t>ANGERS</t>
  </si>
  <si>
    <t>LE MANS</t>
  </si>
  <si>
    <t>NANTES EC</t>
  </si>
  <si>
    <t>NICE</t>
  </si>
  <si>
    <t>ORLEANS-TOURS</t>
  </si>
  <si>
    <t>ORLEANS</t>
  </si>
  <si>
    <t>TOURS</t>
  </si>
  <si>
    <t>PARIS</t>
  </si>
  <si>
    <t>PARIS CNAM</t>
  </si>
  <si>
    <t>PARIS DAUPHINE</t>
  </si>
  <si>
    <t>PARIS ENS</t>
  </si>
  <si>
    <t>POITIERS</t>
  </si>
  <si>
    <t>LA ROCHELLE</t>
  </si>
  <si>
    <t>REIMS</t>
  </si>
  <si>
    <t>RENNES</t>
  </si>
  <si>
    <t>BREST</t>
  </si>
  <si>
    <t>BRETAGNE SUD</t>
  </si>
  <si>
    <t>RENNES 1</t>
  </si>
  <si>
    <t>RENNES 2</t>
  </si>
  <si>
    <t>RENNES INSA</t>
  </si>
  <si>
    <t>ROUEN</t>
  </si>
  <si>
    <t>ROUEN INSA</t>
  </si>
  <si>
    <t>STRASBOURG</t>
  </si>
  <si>
    <t>MULHOUSE</t>
  </si>
  <si>
    <t>TOULOUSE</t>
  </si>
  <si>
    <t>TOULOUSE 3</t>
  </si>
  <si>
    <t>TOULOUSE INP</t>
  </si>
  <si>
    <t>TOULOUSE INSA</t>
  </si>
  <si>
    <t>VERSAILLES</t>
  </si>
  <si>
    <t>PARIS 10</t>
  </si>
  <si>
    <t>LYON ENS</t>
  </si>
  <si>
    <t>NIMES</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</si>
  <si>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</si>
  <si>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</si>
  <si>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</si>
  <si>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</si>
  <si>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</si>
  <si>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</si>
  <si>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</si>
  <si>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</si>
  <si>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</si>
  <si>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</si>
  <si>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</si>
  <si>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</si>
  <si>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</si>
  <si>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</si>
  <si>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</si>
  <si>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</si>
  <si>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</si>
  <si>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</si>
  <si>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</si>
  <si>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</si>
  <si>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</si>
  <si>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</si>
  <si>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</si>
  <si>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</si>
  <si>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</si>
  <si>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</si>
  <si>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</si>
  <si>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</si>
  <si>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</si>
  <si>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</si>
  <si>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</si>
  <si>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</si>
  <si>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</si>
  <si>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</si>
  <si>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</si>
  <si>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</si>
  <si>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</si>
  <si>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</si>
  <si>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</si>
  <si>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</si>
  <si>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</si>
  <si>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</si>
  <si>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</si>
  <si>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</si>
  <si>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</si>
  <si>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</si>
  <si>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</si>
  <si>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</si>
  <si>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</si>
  <si>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</si>
  <si>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</si>
  <si>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</si>
  <si>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</si>
  <si>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</si>
  <si>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</si>
  <si>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</si>
  <si>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</si>
  <si>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LYON EC</t>
  </si>
  <si>
    <t>EVRY</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</si>
  <si>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</si>
  <si>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</si>
  <si>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</si>
  <si>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</si>
  <si>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</si>
  <si>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</si>
  <si>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</si>
  <si>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</si>
  <si>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</si>
  <si>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</si>
  <si>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</si>
  <si>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</si>
  <si>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</si>
  <si>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</si>
  <si>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</si>
  <si>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</si>
  <si>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</si>
  <si>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</si>
  <si>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</si>
  <si>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</si>
  <si>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</si>
  <si>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ENSAM</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</si>
  <si>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</si>
  <si>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</si>
  <si>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</si>
  <si>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</si>
  <si>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</si>
  <si>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</si>
  <si>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</si>
  <si>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</si>
  <si>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</si>
  <si>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</si>
  <si>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</si>
  <si>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</si>
  <si>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Ingénieur de recherche fonctionnaire</t>
  </si>
  <si>
    <t>Activité d'enseignement et/ou de recherche à l'étranger</t>
  </si>
  <si>
    <t>Autre activité</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</si>
  <si>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</si>
  <si>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</si>
  <si>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</si>
  <si>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</si>
  <si>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</si>
  <si>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</si>
  <si>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</si>
  <si>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</si>
  <si>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</si>
  <si>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</si>
  <si>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</si>
  <si>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</si>
  <si>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</si>
  <si>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</si>
  <si>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</si>
  <si>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</si>
  <si>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</si>
  <si>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</si>
  <si>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</si>
  <si>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</si>
  <si>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</si>
  <si>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</si>
  <si>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</si>
  <si>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</si>
  <si>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</si>
  <si>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</si>
  <si>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</si>
  <si>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</si>
  <si>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</si>
  <si>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</si>
  <si>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</si>
  <si>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Allemagne</t>
  </si>
  <si>
    <t>Australie</t>
  </si>
  <si>
    <t>Autriche</t>
  </si>
  <si>
    <t>Belgique</t>
  </si>
  <si>
    <t>Brésil</t>
  </si>
  <si>
    <t>Canada</t>
  </si>
  <si>
    <t>Chine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</si>
  <si>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</si>
  <si>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</si>
  <si>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</si>
  <si>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</si>
  <si>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</si>
  <si>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</si>
  <si>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</si>
  <si>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</si>
  <si>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</si>
  <si>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</si>
  <si>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</si>
  <si>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</si>
  <si>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</si>
  <si>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</si>
  <si>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</si>
  <si>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</si>
  <si>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</si>
  <si>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</si>
  <si>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</si>
  <si>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</si>
  <si>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</si>
  <si>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</si>
  <si>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</si>
  <si>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</si>
  <si>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</si>
  <si>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</si>
  <si>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</si>
  <si>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</si>
  <si>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</si>
  <si>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</si>
  <si>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</si>
  <si>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</si>
  <si>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</si>
  <si>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</si>
  <si>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</si>
  <si>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</si>
  <si>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</si>
  <si>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Langues et littératures anciennes</t>
  </si>
  <si>
    <t>Littératures comparées</t>
  </si>
  <si>
    <t>Philosophie</t>
  </si>
  <si>
    <t>Sociologie, démographie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</si>
  <si>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</si>
  <si>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</si>
  <si>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</si>
  <si>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</si>
  <si>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</si>
  <si>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</si>
  <si>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</si>
  <si>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</si>
  <si>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</si>
  <si>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</si>
  <si>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</si>
  <si>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</si>
  <si>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</si>
  <si>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</si>
  <si>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</si>
  <si>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</si>
  <si>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</si>
  <si>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</si>
  <si>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</si>
  <si>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</si>
  <si>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</si>
  <si>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</si>
  <si>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</si>
  <si>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l'information et de la communication</t>
  </si>
  <si>
    <t>Sciences et techniques des activités physiques et sportives</t>
  </si>
  <si>
    <t>Sciences du médicament et des autres produits de santé</t>
  </si>
  <si>
    <t>Femmes</t>
  </si>
  <si>
    <t>Age Moyen</t>
  </si>
  <si>
    <t>Hommes</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</si>
  <si>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</si>
  <si>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</si>
  <si>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</si>
  <si>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</si>
  <si>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</si>
  <si>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</si>
  <si>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</si>
  <si>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</si>
  <si>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</si>
  <si>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</si>
  <si>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</si>
  <si>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</si>
  <si>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</si>
  <si>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</si>
  <si>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</si>
  <si>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Total Sciences</t>
  </si>
  <si>
    <t>Groupe 06</t>
  </si>
  <si>
    <t>Groupe 07</t>
  </si>
  <si>
    <t>Groupe 08</t>
  </si>
  <si>
    <t>Groupe 09</t>
  </si>
  <si>
    <t>Groupe 10</t>
  </si>
  <si>
    <t>Homme</t>
  </si>
  <si>
    <t>Femme</t>
  </si>
  <si>
    <t>Répartition par sexe</t>
  </si>
  <si>
    <t>MCF</t>
  </si>
  <si>
    <t>PR</t>
  </si>
  <si>
    <t>Roumanie</t>
  </si>
  <si>
    <t>Royaume-Uni</t>
  </si>
  <si>
    <t>Russie</t>
  </si>
  <si>
    <t>Non renseigné</t>
  </si>
  <si>
    <t>Total Union européenne</t>
  </si>
  <si>
    <t>Autre pays européens</t>
  </si>
  <si>
    <t>Union européenne</t>
  </si>
  <si>
    <t>Amérique</t>
  </si>
  <si>
    <t>Océanie</t>
  </si>
  <si>
    <t>Europe</t>
  </si>
  <si>
    <t>Autres pays européens</t>
  </si>
  <si>
    <t xml:space="preserve">Total EUROPE </t>
  </si>
  <si>
    <t>Total ASIE</t>
  </si>
  <si>
    <t>Total AFRIQUE</t>
  </si>
  <si>
    <t>Total AMERIQUE</t>
  </si>
  <si>
    <t>Total OCEANIE</t>
  </si>
  <si>
    <t>TOTAL GENERAL</t>
  </si>
  <si>
    <t>Croatie</t>
  </si>
  <si>
    <t>Serbie</t>
  </si>
  <si>
    <t>République Tchèque</t>
  </si>
  <si>
    <t>Ukraine</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</si>
  <si>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</si>
  <si>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</si>
  <si>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</si>
  <si>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</si>
  <si>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</si>
  <si>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</si>
  <si>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</si>
  <si>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</si>
  <si>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</si>
  <si>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</si>
  <si>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</si>
  <si>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</si>
  <si>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</si>
  <si>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</si>
  <si>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</si>
  <si>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</si>
  <si>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</si>
  <si>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</si>
  <si>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</si>
  <si>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</si>
  <si>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</si>
  <si>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</si>
  <si>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</si>
  <si>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</si>
  <si>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</si>
  <si>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</si>
  <si>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</si>
  <si>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</si>
  <si>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</si>
  <si>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</si>
  <si>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</si>
  <si>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</si>
  <si>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</si>
  <si>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</si>
  <si>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</si>
  <si>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</si>
  <si>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</si>
  <si>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</si>
  <si>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</si>
  <si>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</si>
  <si>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</si>
  <si>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</si>
  <si>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</si>
  <si>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</si>
  <si>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</si>
  <si>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</si>
  <si>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</si>
  <si>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</si>
  <si>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</si>
  <si>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</si>
  <si>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</si>
  <si>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</si>
  <si>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</si>
  <si>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</si>
  <si>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</si>
  <si>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</si>
  <si>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</si>
  <si>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</si>
  <si>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</si>
  <si>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</si>
  <si>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</si>
  <si>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</si>
  <si>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</si>
  <si>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</si>
  <si>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</si>
  <si>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</si>
  <si>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</si>
  <si>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</si>
  <si>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</si>
  <si>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</si>
  <si>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</si>
  <si>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</si>
  <si>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t>Académie / Etablissement de recrutement</t>
  </si>
  <si>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</si>
  <si>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</si>
  <si>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</si>
  <si>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</si>
  <si>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</si>
  <si>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</si>
  <si>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</si>
  <si>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</si>
  <si>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</si>
  <si>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</si>
  <si>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</si>
  <si>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</si>
  <si>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</si>
  <si>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</si>
  <si>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</si>
  <si>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</si>
  <si>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</si>
  <si>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</si>
  <si>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</si>
  <si>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</si>
  <si>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</si>
  <si>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</si>
  <si>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Pays du post-doctorat</t>
  </si>
  <si>
    <t>Grade</t>
  </si>
  <si>
    <t>Nombre total de recrutement</t>
  </si>
  <si>
    <t>% d'étrangers</t>
  </si>
  <si>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</si>
  <si>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</si>
  <si>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</si>
  <si>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</si>
  <si>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Thaïlande</t>
  </si>
  <si>
    <t>Venezuela</t>
  </si>
  <si>
    <t>Pologne</t>
  </si>
  <si>
    <t>Total Océanie</t>
  </si>
  <si>
    <t>Pays d'origine</t>
  </si>
  <si>
    <t>Bulgarie</t>
  </si>
  <si>
    <t>Lettonie</t>
  </si>
  <si>
    <t>Slovaquie</t>
  </si>
  <si>
    <t>Albanie</t>
  </si>
  <si>
    <t>Biélorussie</t>
  </si>
  <si>
    <t>Moldavie</t>
  </si>
  <si>
    <t>Arménie</t>
  </si>
  <si>
    <t>Cambodge</t>
  </si>
  <si>
    <t>Corée du Sud</t>
  </si>
  <si>
    <t>Corée du Nord</t>
  </si>
  <si>
    <t>Philippines</t>
  </si>
  <si>
    <t>Taiwan</t>
  </si>
  <si>
    <t>Burkina-Faso</t>
  </si>
  <si>
    <t>Burundi</t>
  </si>
  <si>
    <t>Cote d'Ivoire</t>
  </si>
  <si>
    <t>Maurice</t>
  </si>
  <si>
    <t>Mauritanie</t>
  </si>
  <si>
    <t>Togo</t>
  </si>
  <si>
    <t>Costa-Rica</t>
  </si>
  <si>
    <t>Equateur</t>
  </si>
  <si>
    <t>Mexique</t>
  </si>
  <si>
    <t>Pérou</t>
  </si>
  <si>
    <t>Professeur agrégé exerçant des fonctions d'ATER</t>
  </si>
  <si>
    <t>Contractuels sur emplois vacants du second degré</t>
  </si>
  <si>
    <t>Enseignant vacataire (chargé d’enseignement vacataire et agent temporaire vacataire)</t>
  </si>
  <si>
    <t>AIX IEP</t>
  </si>
  <si>
    <t>LYON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</si>
  <si>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</si>
  <si>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</si>
  <si>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</si>
  <si>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Total Afrique</t>
  </si>
  <si>
    <t>Cultures et langues régionales</t>
  </si>
  <si>
    <t>Cette partie présente une synthèse des recrutements effectués depuis 10 ans.</t>
  </si>
  <si>
    <t>Groupe 2</t>
  </si>
  <si>
    <t>Groupe 6</t>
  </si>
  <si>
    <t>Table des sections du Conseil national des universités</t>
  </si>
  <si>
    <t>(hors médecine et odontologie)</t>
  </si>
  <si>
    <t>Architecture (ses théories et ses pratiques) arts appliqués, arts plastiques, arts du spectacle, épistémologie des enseignements artistiques, esthétique, musicologie, musique, sciences de l'art</t>
  </si>
  <si>
    <t>Génie électrique, électronique, photonique et systèmes</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</si>
  <si>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</si>
  <si>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</si>
  <si>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</si>
  <si>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</si>
  <si>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</si>
  <si>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</si>
  <si>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</si>
  <si>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GUYANE</t>
  </si>
  <si>
    <r>
      <t xml:space="preserve">Endo-recrutement </t>
    </r>
    <r>
      <rPr>
        <b/>
        <vertAlign val="superscript"/>
        <sz val="10"/>
        <color theme="0"/>
        <rFont val="Times New Roman"/>
        <family val="1"/>
      </rPr>
      <t xml:space="preserve">1)
</t>
    </r>
    <r>
      <rPr>
        <b/>
        <sz val="10"/>
        <color theme="0"/>
        <rFont val="Times New Roman"/>
        <family val="1"/>
      </rPr>
      <t>(A)</t>
    </r>
  </si>
  <si>
    <t>CENTRALESUPELEC</t>
  </si>
  <si>
    <t>BORDEAUX IEP</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</si>
  <si>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</si>
  <si>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t>Groupe 03</t>
  </si>
  <si>
    <t>Groupe 04</t>
  </si>
  <si>
    <t>Groupe 12</t>
  </si>
  <si>
    <t>Groupe Théologie</t>
  </si>
  <si>
    <t>Groupe 05</t>
  </si>
  <si>
    <t>Groupe 11</t>
  </si>
  <si>
    <t>Grande discipline / groupe / section du CNU</t>
  </si>
  <si>
    <t>Année d'obtention du doctorat</t>
  </si>
  <si>
    <t>Groupe 3</t>
  </si>
  <si>
    <t>Groupe 4</t>
  </si>
  <si>
    <t>Groupe 5</t>
  </si>
  <si>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</si>
  <si>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</si>
  <si>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</si>
  <si>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</si>
  <si>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</si>
  <si>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</si>
  <si>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</si>
  <si>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t>Sciences économiques et de gestion</t>
  </si>
  <si>
    <t>Langues et littératures</t>
  </si>
  <si>
    <t>Sciences humaines</t>
  </si>
  <si>
    <t>Mathématiques et informatique</t>
  </si>
  <si>
    <t>Mécanique, génie mécanique, génie informatique, énergétique</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</si>
  <si>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</si>
  <si>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</si>
  <si>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</si>
  <si>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</si>
  <si>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</si>
  <si>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</si>
  <si>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</si>
  <si>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</si>
  <si>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</si>
  <si>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</si>
  <si>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</si>
  <si>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</si>
  <si>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</si>
  <si>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</si>
  <si>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</si>
  <si>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</si>
  <si>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</si>
  <si>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</si>
  <si>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</si>
  <si>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</si>
  <si>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</si>
  <si>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</si>
  <si>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</si>
  <si>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</si>
  <si>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</si>
  <si>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</si>
  <si>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</si>
  <si>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</si>
  <si>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A-1 : Les différents cas d’endo-recrutement des MCF observables au regard des définitions de l’endo-recrutement</t>
  </si>
  <si>
    <t>A-2 : Proportion de MCF parmi les nouveaux PR recrutés depuis 1998</t>
  </si>
  <si>
    <t>Voir aussi tableau I.</t>
  </si>
  <si>
    <t>Voir aussi tableau XI.</t>
  </si>
  <si>
    <t>Voir aussi tableau IV.</t>
  </si>
  <si>
    <t>Voir aussi tableaux XXIII à XXVII.</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</si>
  <si>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</si>
  <si>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I - Origine professionnelle des enseignants-chercheurs (Données nationales)</t>
  </si>
  <si>
    <t>Tableau I : Répartition par type d'activité et par grande discipline  (PR)</t>
  </si>
  <si>
    <t>Tableau II : Répartition par type d'activité et par grande discipline  (MCF)</t>
  </si>
  <si>
    <t>II - Mobilité des enseignants-chercheurs (Données nationales et par établissement)</t>
  </si>
  <si>
    <t>Tableau IV : Répartition par type d'activité et par type de mobilité (PR)</t>
  </si>
  <si>
    <t>Tableau V : Mobilité par établissement (PR)</t>
  </si>
  <si>
    <t>Tableau VIII : Mobilité par établissement en regard de l'obtention du doctorat (MCF)</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</si>
  <si>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</si>
  <si>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</si>
  <si>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</si>
  <si>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</si>
  <si>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IV - Données démographiques</t>
  </si>
  <si>
    <t>Tableau XX : Répartition par sexe suivant le type d'activité et la grande discipline (PR)</t>
  </si>
  <si>
    <t>Tableau XXI : Répartition par sexe suivant le type d'activité et la grande discipline (MCF)</t>
  </si>
  <si>
    <t>V - Données concernant l'agrégation</t>
  </si>
  <si>
    <t>VI - Données concernant le recrutement d'enseignants-chercheurs de nationalité étrangère</t>
  </si>
  <si>
    <t>Table des sections du Conseil national des universités (CNU)</t>
  </si>
  <si>
    <t>Cette étude a été réalisée par :</t>
  </si>
  <si>
    <r>
      <t>d</t>
    </r>
    <r>
      <rPr>
        <sz val="9"/>
        <rFont val="Arial"/>
        <family val="2"/>
      </rPr>
      <t xml:space="preserve"> Jérôme TOURBEAUX, ingénieur de recherche (DGRH A1-1),</t>
    </r>
  </si>
  <si>
    <t xml:space="preserve">Sur la page « Bilans et statistiques » : </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</si>
  <si>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</si>
  <si>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</si>
  <si>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</si>
  <si>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</si>
  <si>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</si>
  <si>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</si>
  <si>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Cette partie présente des statistiques relatives à l'agrégation externe dans les seules disciplines</t>
  </si>
  <si>
    <t>Session synchronisée et "au fil de l'eau"</t>
  </si>
  <si>
    <t>Chargé de recherche</t>
  </si>
  <si>
    <t>Directeur de recherche</t>
  </si>
  <si>
    <t>GRENOBLE ALPES</t>
  </si>
  <si>
    <t>ANTILLES</t>
  </si>
  <si>
    <t>GRENOBLE IEP</t>
  </si>
  <si>
    <t>TROYES UTT</t>
  </si>
  <si>
    <t>MAYOTTE CUFR</t>
  </si>
  <si>
    <t>BELFORT UTBM</t>
  </si>
  <si>
    <t>GUADELOUPE</t>
  </si>
  <si>
    <t>AUTRE</t>
  </si>
  <si>
    <t>Groupe théologie</t>
  </si>
  <si>
    <t>Table des disciplines et sections du Conseil national des universités</t>
  </si>
  <si>
    <t xml:space="preserve">Grande Discipline </t>
  </si>
  <si>
    <t>Groupe</t>
  </si>
  <si>
    <t>Libellé sous-groupe</t>
  </si>
  <si>
    <t>Section</t>
  </si>
  <si>
    <t>Titre de la section du CNU</t>
  </si>
  <si>
    <t>Droit et science politique</t>
  </si>
  <si>
    <t>Sciences économiques
et de gestion</t>
  </si>
  <si>
    <t>Histoire et civilisations : histoire des mondes modernes, 
histoire du monde  contemporain ; de l'art; de la musique</t>
  </si>
  <si>
    <t>Théologie catholique</t>
  </si>
  <si>
    <t>Théologie protestante</t>
  </si>
  <si>
    <t>Mécanique, génie mécanique,
génie informatique, énergétique</t>
  </si>
  <si>
    <t>Sciences physico-chimiques et ingéniérie appliquée à la santé</t>
  </si>
  <si>
    <t>Sciences biologiques, fondamentales et clinique</t>
  </si>
  <si>
    <t>http://www.enseignementsup-recherche.gouv.fr/cid118435/bilans-et-statistiques.html</t>
  </si>
  <si>
    <t>Enseignant-chercheur titulaire</t>
  </si>
  <si>
    <t>CLERMONT AUVERGNE</t>
  </si>
  <si>
    <t>EVRY ENSIIE</t>
  </si>
  <si>
    <t>43 ans</t>
  </si>
  <si>
    <t>Nombre d'étrangers</t>
  </si>
  <si>
    <t>moment du recrutement, ensuite, pour les MCF, par rapport au lieu d'obtention du doctorat.</t>
  </si>
  <si>
    <t>IMA
1 - (A/B)</t>
  </si>
  <si>
    <r>
      <t>TABLEAU VI :</t>
    </r>
    <r>
      <rPr>
        <b/>
        <sz val="10"/>
        <color theme="0"/>
        <rFont val="Times New Roman"/>
        <family val="1"/>
      </rPr>
      <t xml:space="preserve"> Indicateur de mobilité académique (IMA) des professeurs des universités par établissement</t>
    </r>
  </si>
  <si>
    <t>Tableau VI : Indice de mobilité académique (IMA) des établissements (PR)</t>
  </si>
  <si>
    <r>
      <t>TABLEAU VII :</t>
    </r>
    <r>
      <rPr>
        <b/>
        <sz val="10"/>
        <color theme="0"/>
        <rFont val="Times New Roman"/>
        <family val="1"/>
      </rPr>
      <t xml:space="preserve"> Indicateur de mobilité académique (IMA) des professeurs des universités par section du CNU</t>
    </r>
  </si>
  <si>
    <t>Tableau VII : Indice de mobilité académique (IMA) des sections du CNU (PR)</t>
  </si>
  <si>
    <r>
      <rPr>
        <b/>
        <u/>
        <sz val="10"/>
        <color theme="0"/>
        <rFont val="Times New Roman"/>
        <family val="1"/>
      </rPr>
      <t>TABLEAU IX</t>
    </r>
    <r>
      <rPr>
        <b/>
        <sz val="10"/>
        <color theme="0"/>
        <rFont val="Times New Roman"/>
        <family val="1"/>
      </rPr>
      <t xml:space="preserve"> : Répartition des maîtres de conférences par académie / établissement de recrutement, grande discipline et lieu d'obtention du doctorat et établissement de recrutement</t>
    </r>
  </si>
  <si>
    <t>Tableau IX : Relation lieu d'obtention doctorat, grande discipline et établissement de recrutement (MCF)</t>
  </si>
  <si>
    <r>
      <rPr>
        <b/>
        <u/>
        <sz val="10"/>
        <color theme="0"/>
        <rFont val="Times New Roman"/>
        <family val="1"/>
      </rPr>
      <t>TABLEAU X-a</t>
    </r>
    <r>
      <rPr>
        <b/>
        <sz val="10"/>
        <color theme="0"/>
        <rFont val="Times New Roman"/>
        <family val="1"/>
      </rPr>
      <t xml:space="preserve"> : Indicateur de mobilité académique (IMA) des maîtres de conférences par établissement</t>
    </r>
  </si>
  <si>
    <t>Tableau X-a : Indice de mobilité académique (IMA) des établissements (MCF)</t>
  </si>
  <si>
    <t>Tableau X-b : Indice de mobilité académique (IMA) des sections du CNU (MCF)</t>
  </si>
  <si>
    <r>
      <rPr>
        <b/>
        <u/>
        <sz val="10"/>
        <color theme="0"/>
        <rFont val="Times New Roman"/>
        <family val="1"/>
      </rPr>
      <t>TABLEAU X-b</t>
    </r>
    <r>
      <rPr>
        <b/>
        <sz val="10"/>
        <color theme="0"/>
        <rFont val="Times New Roman"/>
        <family val="1"/>
      </rPr>
      <t xml:space="preserve"> : Indicateur de mobilité académique (IMA) des maîtres de conférences par section du CNU</t>
    </r>
  </si>
  <si>
    <r>
      <rPr>
        <b/>
        <u/>
        <sz val="10"/>
        <color theme="0"/>
        <rFont val="Times New Roman"/>
        <family val="1"/>
      </rPr>
      <t>TABLEAU XI</t>
    </r>
    <r>
      <rPr>
        <b/>
        <sz val="10"/>
        <color theme="0"/>
        <rFont val="Times New Roman"/>
        <family val="1"/>
      </rPr>
      <t xml:space="preserve"> : Analyse de la mobilité (lieu d'obtention du doctorat) des maitres de conférences recrutés en fonction du type d'activité</t>
    </r>
  </si>
  <si>
    <t>Tableau XI : Relation entre type de mobilité (selon le lieu d'obtention du doctorat) et le type d'activité (MCF)</t>
  </si>
  <si>
    <t>CLERMONT SIGMA</t>
  </si>
  <si>
    <t>PARIS 08</t>
  </si>
  <si>
    <t>GRENOBLE IP</t>
  </si>
  <si>
    <t>PARIS 01</t>
  </si>
  <si>
    <t>PARIS 02</t>
  </si>
  <si>
    <t>PARIS 03</t>
  </si>
  <si>
    <t>ALBI INU JF CHAMPOLLION</t>
  </si>
  <si>
    <t>Académiet d'obtention du doctorat</t>
  </si>
  <si>
    <t>Nouvelle Zélande</t>
  </si>
  <si>
    <t>Aghanistan</t>
  </si>
  <si>
    <t>Sri Lanka</t>
  </si>
  <si>
    <t>Europe Autre</t>
  </si>
  <si>
    <t>Tableaux XIX : Age des MCF recrutés, par grandes disciplines et par activité professionnelle</t>
  </si>
  <si>
    <t>34 ans</t>
  </si>
  <si>
    <t>33 ans</t>
  </si>
  <si>
    <t>32 ans</t>
  </si>
  <si>
    <t>35 ans</t>
  </si>
  <si>
    <t>31 ans</t>
  </si>
  <si>
    <t>36 ans</t>
  </si>
  <si>
    <t>46 ans</t>
  </si>
  <si>
    <t>50 ans</t>
  </si>
  <si>
    <t>47 ans</t>
  </si>
  <si>
    <t>45 ans</t>
  </si>
  <si>
    <t>44 ans</t>
  </si>
  <si>
    <t>42 ans</t>
  </si>
  <si>
    <t>Tableau XXII :  Agrégation externe</t>
  </si>
  <si>
    <t>A-4 : Taux d'endo-recrutement des PR depuis 1998</t>
  </si>
  <si>
    <t>A-5 : Proportion de recrutements selon la grande discipline dans la population totale des MCF étrangers recrutés depuis 2002</t>
  </si>
  <si>
    <t xml:space="preserve">Département des études et analyses prévisionnelles des ressources humaines </t>
  </si>
  <si>
    <t>Sous-direction des études de gestion prévisionnelle et des affaires statutaires, indemnitaires et réglementaires</t>
  </si>
  <si>
    <r>
      <t>d</t>
    </r>
    <r>
      <rPr>
        <sz val="9"/>
        <rFont val="Arial"/>
        <family val="2"/>
      </rPr>
      <t xml:space="preserve"> Christophe PÉPIN, ingénieur d'études (DGRH A1-1).</t>
    </r>
  </si>
  <si>
    <t>SORBONNE UNIVERSITE</t>
  </si>
  <si>
    <t>TARBES ENI</t>
  </si>
  <si>
    <t>TOULOUSE 2</t>
  </si>
  <si>
    <t>TOULOUSE IEP</t>
  </si>
  <si>
    <t>ENS PARIS-SACLAY</t>
  </si>
  <si>
    <t>48 ans</t>
  </si>
  <si>
    <t>52 ans</t>
  </si>
  <si>
    <t>51 ans</t>
  </si>
  <si>
    <t>49 ans</t>
  </si>
  <si>
    <t>41 ans</t>
  </si>
  <si>
    <t>40 ans</t>
  </si>
  <si>
    <t>53 ans</t>
  </si>
  <si>
    <t>38 ans</t>
  </si>
  <si>
    <t>39 ans</t>
  </si>
  <si>
    <t>30 ans</t>
  </si>
  <si>
    <t>37 ans</t>
  </si>
  <si>
    <t>12 ans</t>
  </si>
  <si>
    <t>14 ans</t>
  </si>
  <si>
    <t>16 ans</t>
  </si>
  <si>
    <t xml:space="preserve">Etats-Unis </t>
  </si>
  <si>
    <t>Viet Nam</t>
  </si>
  <si>
    <t>Tableau XV : Répartition par année d'obtention du doctorat et par discipline des MCF nouvellement recrutés</t>
  </si>
  <si>
    <t>Tableau XVI : Age des recrutés par grande discipline, groupe de sections, section du cnu et par sexe (PR)</t>
  </si>
  <si>
    <t>Tableau XVII : Age des recrutés par grande discipline, groupe de sections, section du cnu et par sexe (MCF)</t>
  </si>
  <si>
    <r>
      <rPr>
        <b/>
        <u/>
        <sz val="10"/>
        <color theme="0"/>
        <rFont val="Times New Roman"/>
        <family val="1"/>
      </rPr>
      <t>TABLEAU XV</t>
    </r>
    <r>
      <rPr>
        <b/>
        <sz val="10"/>
        <color theme="0"/>
        <rFont val="Times New Roman"/>
        <family val="1"/>
      </rPr>
      <t xml:space="preserve"> : Répartition par année d'obtention du doctorat et discipline des maîtres de conférences recrutés</t>
    </r>
  </si>
  <si>
    <r>
      <rPr>
        <b/>
        <u/>
        <sz val="10"/>
        <color theme="0"/>
        <rFont val="Times New Roman"/>
        <family val="1"/>
      </rPr>
      <t>TABLEAU XVI</t>
    </r>
    <r>
      <rPr>
        <b/>
        <sz val="10"/>
        <color theme="0"/>
        <rFont val="Times New Roman"/>
        <family val="1"/>
      </rPr>
      <t xml:space="preserve"> : Répartition par grande discipline, groupe de sections, section du CNU et âge moyen</t>
    </r>
  </si>
  <si>
    <r>
      <rPr>
        <b/>
        <u/>
        <sz val="10"/>
        <color theme="0"/>
        <rFont val="Times New Roman"/>
        <family val="1"/>
      </rPr>
      <t>TABLEAU XVII</t>
    </r>
    <r>
      <rPr>
        <b/>
        <sz val="10"/>
        <color theme="0"/>
        <rFont val="Times New Roman"/>
        <family val="1"/>
      </rPr>
      <t xml:space="preserve"> : Répartition par grande discipline, groupe de sections, section du CNU et âge moyen</t>
    </r>
  </si>
  <si>
    <r>
      <rPr>
        <b/>
        <u/>
        <sz val="10"/>
        <color theme="0"/>
        <rFont val="Times New Roman"/>
        <family val="1"/>
      </rPr>
      <t>TABLEAU XIX</t>
    </r>
    <r>
      <rPr>
        <b/>
        <sz val="10"/>
        <color theme="0"/>
        <rFont val="Times New Roman"/>
        <family val="1"/>
      </rPr>
      <t xml:space="preserve"> : Répartition des maîtres de conférences recrutés par activité professionnelle, groupe de disciplines et âge moyen de recrutement</t>
    </r>
  </si>
  <si>
    <t>TABLE  DES  MATIÈRES</t>
  </si>
  <si>
    <t>TABLE  DES  MATIÈRES  (suite)</t>
  </si>
  <si>
    <t>DIRECTION GÉNÉRALE DES RESSOURCES HUMAINES</t>
  </si>
  <si>
    <r>
      <t>Les publications</t>
    </r>
    <r>
      <rPr>
        <sz val="9"/>
        <rFont val="Arial"/>
        <family val="2"/>
      </rPr>
      <t xml:space="preserve"> du département DGRH A1-1 sont consultables sur le site internet du ministère à l'adresse suivante :</t>
    </r>
  </si>
  <si>
    <t xml:space="preserve">Tableaux XVIII : Ancienneté comme MCF des PR recrutés  </t>
  </si>
  <si>
    <r>
      <rPr>
        <u/>
        <sz val="14"/>
        <rFont val="Times New Roman"/>
        <family val="1"/>
      </rPr>
      <t>Note</t>
    </r>
    <r>
      <rPr>
        <sz val="14"/>
        <rFont val="Times New Roman"/>
        <family val="1"/>
      </rPr>
      <t xml:space="preserve"> : La colonne "PR" ne comptabilise que les recrutements "hors de l'enseignement supérieur" (c’est-à-dire les PR qui ne sont pas MCF au moment du recrutement).</t>
    </r>
  </si>
  <si>
    <t>DGRH A1-1</t>
  </si>
  <si>
    <t>Campagne 2020 - Session synchronisée et "au fil de l'eau"</t>
  </si>
  <si>
    <r>
      <rPr>
        <b/>
        <i/>
        <sz val="10"/>
        <color theme="1"/>
        <rFont val="Times New Roman"/>
        <family val="1"/>
      </rPr>
      <t>Mobilité extra-académique</t>
    </r>
    <r>
      <rPr>
        <i/>
        <sz val="10"/>
        <color theme="1"/>
        <rFont val="Times New Roman"/>
        <family val="1"/>
      </rPr>
      <t xml:space="preserve"> : Lille =&gt; Toulouse 3</t>
    </r>
  </si>
  <si>
    <t>GUSTAVE EIFFEL UNIVERSITE</t>
  </si>
  <si>
    <t>CENTRALE LILLE INSTITUT</t>
  </si>
  <si>
    <t>RENNES ENS</t>
  </si>
  <si>
    <t>CERGY ENSEA</t>
  </si>
  <si>
    <t>CY CERGY PARIS UNIVERSITE</t>
  </si>
  <si>
    <t>PARIS-SACLAY UNIVERSITE</t>
  </si>
  <si>
    <t>RENNES IEP</t>
  </si>
  <si>
    <t>90</t>
  </si>
  <si>
    <t>Groupe Autre section santé</t>
  </si>
  <si>
    <t>54 ans</t>
  </si>
  <si>
    <t>Autre section santé</t>
  </si>
  <si>
    <t>15 ans</t>
  </si>
  <si>
    <t>Afrique</t>
  </si>
  <si>
    <t>A-3 : Proportion de MCF ayant obtenu leur doctorat dans l'établissement qui les ont recrutés depuis 2001</t>
  </si>
  <si>
    <t>Cuba</t>
  </si>
  <si>
    <t>Ghana</t>
  </si>
  <si>
    <t>Macédoine</t>
  </si>
  <si>
    <t>Autres sections de santé</t>
  </si>
  <si>
    <t>Maïeutique</t>
  </si>
  <si>
    <t>Sciences de la rééducation-réadaptation</t>
  </si>
  <si>
    <t>Sciences infirmières</t>
  </si>
  <si>
    <t>la période 2011-2020.</t>
  </si>
  <si>
    <r>
      <rPr>
        <i/>
        <u/>
        <sz val="9"/>
        <rFont val="Times New Roman"/>
        <family val="1"/>
      </rPr>
      <t>Sources</t>
    </r>
    <r>
      <rPr>
        <i/>
        <sz val="9"/>
        <rFont val="Times New Roman"/>
        <family val="1"/>
      </rPr>
      <t>: GALAXIE - DGRH A1-1</t>
    </r>
  </si>
  <si>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</si>
  <si>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t>.</t>
    </r>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</si>
  <si>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t>1) Un maître de conférences est en situation d'endo-recrutement s'il a obtenu sa thèse dans l'établissement de recrutement.</t>
  </si>
  <si>
    <t>Campagne 2021 de recrutement des professeurs des universités
- Session synchronisée et "au fil de l'eau" -</t>
  </si>
  <si>
    <r>
      <rPr>
        <i/>
        <u/>
        <sz val="9"/>
        <rFont val="Times New Roman"/>
        <family val="1"/>
      </rPr>
      <t>Champ</t>
    </r>
    <r>
      <rPr>
        <i/>
        <sz val="9"/>
        <rFont val="Times New Roman"/>
        <family val="1"/>
      </rPr>
      <t xml:space="preserve"> : Campagne de recrutement des professeurs des universités 2021 - Session synchronisée et "au fil de l'eau", hors article 46.3 et agrégation. Recrutement par concours uniquement.</t>
    </r>
  </si>
  <si>
    <r>
      <rPr>
        <i/>
        <u/>
        <sz val="9"/>
        <rFont val="Times New Roman"/>
        <family val="1"/>
      </rPr>
      <t>Champ</t>
    </r>
    <r>
      <rPr>
        <i/>
        <sz val="9"/>
        <rFont val="Times New Roman"/>
        <family val="1"/>
      </rPr>
      <t xml:space="preserve"> : Campagne de recrutement des maîtres de conférences 2021 - Session synchronisée et "au fil de l'eau". Recrutement par concours uniquement.</t>
    </r>
  </si>
  <si>
    <t>Campagne 2021 de recrutement des maîtres de conférences
- Session synchronisée et "au fil de l'eau" -</t>
  </si>
  <si>
    <t>Campagne 2021 de recrutement des professeurs des universités
- Session synchronisée et "au fil de l'eau"-</t>
  </si>
  <si>
    <t>AIX-MARSEILLE EC</t>
  </si>
  <si>
    <t xml:space="preserve">UNIV POLYTECHNIQUE HAUTS-DE-FRANCE </t>
  </si>
  <si>
    <t>LYON ENSSIB</t>
  </si>
  <si>
    <t>COTE D'AZUR UNIVERSITE</t>
  </si>
  <si>
    <t>TOULON</t>
  </si>
  <si>
    <t>PARIS-SACLAY</t>
  </si>
  <si>
    <t>HORS ACADEMIE</t>
  </si>
  <si>
    <t>91</t>
  </si>
  <si>
    <t>92</t>
  </si>
  <si>
    <t>CORSE</t>
  </si>
  <si>
    <t>CORTE</t>
  </si>
  <si>
    <t>ROUBAIX ENSAIT</t>
  </si>
  <si>
    <t>POITIERS ENSMA</t>
  </si>
  <si>
    <t>SURESNES INSHEA</t>
  </si>
  <si>
    <t>Avant 2015</t>
  </si>
  <si>
    <t>Activité professionnelle principale au cours de l'année 2020-2021</t>
  </si>
  <si>
    <t>Avant 2017</t>
  </si>
  <si>
    <t>Afrique du Sud</t>
  </si>
  <si>
    <t>56 ans</t>
  </si>
  <si>
    <t>Droit et sciences politique</t>
  </si>
  <si>
    <t>30 et plus</t>
  </si>
  <si>
    <t>11 ans</t>
  </si>
  <si>
    <t>Campagne 2021 de recrutement des maîtres de conférences
- Session synchronisée et "au fil de l'eau"-</t>
  </si>
  <si>
    <t>Activité professionnelle principale au cours de l'année
 2020-2021</t>
  </si>
  <si>
    <t>Répartition par sexe et section du CNU des lauréats à l'agrégation externe (année 2021)</t>
  </si>
  <si>
    <t>Répartition par origine, section du CNU et sexe des lauréats de l'agrégation externe (année 2021)</t>
  </si>
  <si>
    <t>Autres Santé</t>
  </si>
  <si>
    <t>Israel</t>
  </si>
  <si>
    <t>Tchèque, République</t>
  </si>
  <si>
    <t>Campagne 2021 - Session synchronisée et "au fil de l'eau"</t>
  </si>
  <si>
    <t>Chypre</t>
  </si>
  <si>
    <t>Territoire occupé palestinien</t>
  </si>
  <si>
    <t>Autre santé</t>
  </si>
  <si>
    <t>Total Pharmacie</t>
  </si>
  <si>
    <t>Trajectoire professionnelle des enseignants chercheurs recrutés lors de la campagne 2021</t>
  </si>
  <si>
    <t>Juillet 2022</t>
  </si>
  <si>
    <t>(Voir la " Note de la DGRH " n°8 de Septembre 2022 pour un commentaire de ces données)</t>
  </si>
  <si>
    <t>Sciences de gestion et du management</t>
  </si>
  <si>
    <t>Sciences du langage</t>
  </si>
  <si>
    <t>Langue et littérature française</t>
  </si>
  <si>
    <t>Etudes anglophones</t>
  </si>
  <si>
    <t>Etudes germaniques et scandinaves</t>
  </si>
  <si>
    <t>Etudes slaves et baltes</t>
  </si>
  <si>
    <t>Etudes romanes</t>
  </si>
  <si>
    <t>Langues, littératures et culture africaines, asiatiques et d'autres aires linguistiques</t>
  </si>
  <si>
    <t>Psychologie et ergonomie</t>
  </si>
  <si>
    <t xml:space="preserve">Ethnologie, préhistoire, anthropologie biologique  </t>
  </si>
  <si>
    <t>Histoire, civilisation, archéologie et art des mondes anciens et médiévaux</t>
  </si>
  <si>
    <t>Enveloppe fluide du système Terre et autres planètes</t>
  </si>
  <si>
    <t>Sciences de l'éducation et de la formation</t>
  </si>
  <si>
    <t>VERSAILLES ST QUENTIN</t>
  </si>
  <si>
    <t>Tableau XXIV  : Le recrutement en 2021 des PR (y compris les ex-MCF), par groupe de disciplines et pays d'origine</t>
  </si>
  <si>
    <t>Tableau XXV  : Le recrutement en 2021 des PR (non compris les ex-MCF), par groupe de disciplines et pays d'origine</t>
  </si>
  <si>
    <t>Tableau III :  Contribution des enseignants du 2nd degré dans chaque cohorte de MCF sur les 10 dernières années</t>
  </si>
  <si>
    <t>Tableau XXIII  : Le recrutement sur les 10 dernières années des enseignants-chercheurs de nationalité étrangère, par discipline</t>
  </si>
  <si>
    <t>Tableau XXVI : Le recrutement sur les 10 dernières années des MCF, par pays d'origine et année de recrutement</t>
  </si>
  <si>
    <t>Tableau XXVII : Le recrutement sur les 10 dernières années des MCF, par groupe de disciplines et pays d'origine</t>
  </si>
  <si>
    <t>PARIS CITE UNIVERSITE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</si>
</sst>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0.0%"/>
    <numFmt numFmtId="166" formatCode="#,##0&quot;  &quot;"/>
    <numFmt numFmtId="167" formatCode="#,##0&quot;   &quot;"/>
    <numFmt numFmtId="168" formatCode="00"/>
    <numFmt numFmtId="169" formatCode="_-* #,##0.00\ [$€-1]_-;\-* #,##0.00\ [$€-1]_-;_-* &quot;-&quot;??\ [$€-1]_-"/>
    <numFmt numFmtId="170" formatCode="0&quot;        &quot;"/>
    <numFmt numFmtId="171" formatCode="0&quot;    &quot;"/>
    <numFmt numFmtId="172" formatCode="#,##0&quot; &quot;"/>
    <numFmt numFmtId="173" formatCode="_-* #,##0.00\ _F_-;\-* #,##0.00\ _F_-;_-* &quot;-&quot;??\ _F_-;_-@_-"/>
  </numFmts>
  <fonts count="91" x14ac:knownFonts="1">
    <font>
      <sz val="10"/>
      <color theme="1"/>
      <name val="Times New Roman"/>
      <family val="2"/>
    </font>
    <font>
      <sz val="11"/>
      <color theme="1"/>
      <name val="Calibri"/>
      <family val="2"/>
      <scheme val="minor"/>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i/>
      <vertAlign val="superscript"/>
      <sz val="8"/>
      <color theme="1"/>
      <name val="Times New Roman"/>
      <family val="1"/>
    </font>
    <font>
      <b/>
      <vertAlign val="superscript"/>
      <sz val="8"/>
      <color theme="0"/>
      <name val="Times New Roman"/>
      <family val="1"/>
    </font>
    <font>
      <i/>
      <sz val="8"/>
      <color theme="1"/>
      <name val="Times New Roman"/>
      <family val="2"/>
    </font>
    <font>
      <b/>
      <sz val="10"/>
      <name val="Times New Roman"/>
      <family val="2"/>
    </font>
    <font>
      <b/>
      <sz val="8"/>
      <color theme="1"/>
      <name val="Times New Roman"/>
      <family val="1"/>
    </font>
    <font>
      <sz val="10"/>
      <name val="Times New Roman"/>
      <family val="1"/>
    </font>
    <font>
      <sz val="8"/>
      <color theme="1"/>
      <name val="Arial"/>
      <family val="2"/>
    </font>
    <font>
      <b/>
      <sz val="8"/>
      <color theme="1"/>
      <name val="Arial"/>
      <family val="2"/>
    </font>
    <font>
      <b/>
      <sz val="9"/>
      <color theme="1"/>
      <name val="Times New Roman"/>
      <family val="1"/>
    </font>
    <font>
      <b/>
      <u/>
      <sz val="14"/>
      <name val="Times New Roman"/>
      <family val="1"/>
    </font>
    <font>
      <sz val="9"/>
      <name val="Wingdings 2"/>
      <family val="1"/>
      <charset val="2"/>
    </font>
    <font>
      <u/>
      <sz val="9"/>
      <name val="Arial"/>
      <family val="2"/>
    </font>
    <font>
      <u/>
      <sz val="10"/>
      <color theme="10"/>
      <name val="Times New Roman"/>
      <family val="1"/>
    </font>
    <font>
      <i/>
      <sz val="9"/>
      <name val="Times New Roman"/>
      <family val="1"/>
    </font>
    <font>
      <i/>
      <u/>
      <sz val="9"/>
      <name val="Times New Roman"/>
      <family val="1"/>
    </font>
    <font>
      <sz val="11"/>
      <color theme="1"/>
      <name val="Calibri"/>
      <family val="2"/>
      <scheme val="minor"/>
    </font>
    <font>
      <sz val="11"/>
      <color theme="0"/>
      <name val="Calibri"/>
      <family val="2"/>
      <scheme val="minor"/>
    </font>
    <font>
      <sz val="10"/>
      <color theme="0"/>
      <name val="Arial"/>
      <family val="2"/>
    </font>
    <font>
      <sz val="11"/>
      <color rgb="FFFF0000"/>
      <name val="Calibri"/>
      <family val="2"/>
      <scheme val="minor"/>
    </font>
    <font>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rgb="FF3F3F76"/>
      <name val="Calibri"/>
      <family val="2"/>
      <scheme val="minor"/>
    </font>
    <font>
      <sz val="10"/>
      <color rgb="FF3F3F76"/>
      <name val="Arial"/>
      <family val="2"/>
    </font>
    <font>
      <sz val="11"/>
      <color rgb="FF9C0006"/>
      <name val="Calibri"/>
      <family val="2"/>
      <scheme val="minor"/>
    </font>
    <font>
      <sz val="10"/>
      <color rgb="FF9C0006"/>
      <name val="Arial"/>
      <family val="2"/>
    </font>
    <font>
      <sz val="11"/>
      <color rgb="FF9C6500"/>
      <name val="Calibri"/>
      <family val="2"/>
      <scheme val="minor"/>
    </font>
    <font>
      <sz val="10"/>
      <color rgb="FF9C6500"/>
      <name val="Arial"/>
      <family val="2"/>
    </font>
    <font>
      <sz val="10"/>
      <color indexed="8"/>
      <name val="Arial"/>
      <family val="2"/>
    </font>
    <font>
      <sz val="11"/>
      <color indexed="8"/>
      <name val="Calibri"/>
      <family val="2"/>
    </font>
    <font>
      <sz val="11"/>
      <color rgb="FF006100"/>
      <name val="Calibri"/>
      <family val="2"/>
      <scheme val="minor"/>
    </font>
    <font>
      <sz val="10"/>
      <color rgb="FF006100"/>
      <name val="Arial"/>
      <family val="2"/>
    </font>
    <font>
      <b/>
      <sz val="11"/>
      <color rgb="FF3F3F3F"/>
      <name val="Calibri"/>
      <family val="2"/>
      <scheme val="minor"/>
    </font>
    <font>
      <b/>
      <sz val="10"/>
      <color rgb="FF3F3F3F"/>
      <name val="Arial"/>
      <family val="2"/>
    </font>
    <font>
      <i/>
      <sz val="11"/>
      <color rgb="FF7F7F7F"/>
      <name val="Calibri"/>
      <family val="2"/>
      <scheme val="minor"/>
    </font>
    <font>
      <i/>
      <sz val="10"/>
      <color rgb="FF7F7F7F"/>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1"/>
      <color theme="1"/>
      <name val="Calibri"/>
      <family val="2"/>
      <scheme val="minor"/>
    </font>
    <font>
      <b/>
      <sz val="10"/>
      <color theme="1"/>
      <name val="Arial"/>
      <family val="2"/>
    </font>
    <font>
      <b/>
      <sz val="11"/>
      <color theme="0"/>
      <name val="Calibri"/>
      <family val="2"/>
      <scheme val="minor"/>
    </font>
    <font>
      <b/>
      <sz val="10"/>
      <color theme="0"/>
      <name val="Arial"/>
      <family val="2"/>
    </font>
    <font>
      <b/>
      <u/>
      <sz val="16"/>
      <name val="Times New Roman"/>
      <family val="1"/>
    </font>
    <font>
      <b/>
      <u/>
      <sz val="12"/>
      <color theme="1"/>
      <name val="Times New Roman"/>
      <family val="1"/>
    </font>
    <font>
      <u/>
      <sz val="10"/>
      <color theme="1"/>
      <name val="Times New Roman"/>
      <family val="1"/>
    </font>
    <font>
      <sz val="14"/>
      <name val="Times New Roman"/>
      <family val="1"/>
    </font>
    <font>
      <u/>
      <sz val="14"/>
      <name val="Times New Roman"/>
      <family val="1"/>
    </font>
  </fonts>
  <fills count="44">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38DD5"/>
        <bgColor indexed="64"/>
      </patternFill>
    </fill>
    <fill>
      <patternFill patternType="solid">
        <fgColor rgb="FF16365C"/>
        <bgColor indexed="64"/>
      </patternFill>
    </fill>
    <fill>
      <patternFill patternType="solid">
        <fgColor rgb="FF0F243E"/>
        <bgColor indexed="64"/>
      </patternFill>
    </fill>
  </fills>
  <borders count="253">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3" tint="0.39994506668294322"/>
      </right>
      <top style="dashed">
        <color theme="0" tint="-0.499984740745262"/>
      </top>
      <bottom style="thin">
        <color theme="3" tint="0.39994506668294322"/>
      </bottom>
      <diagonal/>
    </border>
    <border>
      <left style="thin">
        <color theme="1"/>
      </left>
      <right style="thin">
        <color theme="1"/>
      </right>
      <top style="thin">
        <color theme="0"/>
      </top>
      <bottom/>
      <diagonal/>
    </border>
    <border>
      <left style="thin">
        <color theme="1"/>
      </left>
      <right/>
      <top style="thin">
        <color theme="0"/>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
      <left/>
      <right style="dashed">
        <color theme="0"/>
      </right>
      <top/>
      <bottom style="dashed">
        <color theme="0" tint="-0.499984740745262"/>
      </bottom>
      <diagonal/>
    </border>
    <border>
      <left style="dashed">
        <color theme="0"/>
      </left>
      <right style="dashed">
        <color theme="0"/>
      </right>
      <top/>
      <bottom style="dashed">
        <color theme="0" tint="-0.499984740745262"/>
      </bottom>
      <diagonal/>
    </border>
    <border>
      <left style="dashed">
        <color theme="0"/>
      </left>
      <right style="thin">
        <color theme="3" tint="0.39994506668294322"/>
      </right>
      <top/>
      <bottom style="dashed">
        <color theme="0" tint="-0.499984740745262"/>
      </bottom>
      <diagonal/>
    </border>
    <border>
      <left/>
      <right style="dashed">
        <color theme="0"/>
      </right>
      <top style="dashed">
        <color theme="0" tint="-0.499984740745262"/>
      </top>
      <bottom style="dashed">
        <color theme="0" tint="-0.499984740745262"/>
      </bottom>
      <diagonal/>
    </border>
    <border>
      <left style="dashed">
        <color theme="0"/>
      </left>
      <right style="dashed">
        <color theme="0"/>
      </right>
      <top style="dashed">
        <color theme="0" tint="-0.499984740745262"/>
      </top>
      <bottom style="dashed">
        <color theme="0" tint="-0.499984740745262"/>
      </bottom>
      <diagonal/>
    </border>
    <border>
      <left style="dashed">
        <color theme="0"/>
      </left>
      <right style="thin">
        <color theme="3" tint="0.39994506668294322"/>
      </right>
      <top style="dashed">
        <color theme="0" tint="-0.499984740745262"/>
      </top>
      <bottom style="dashed">
        <color theme="0" tint="-0.499984740745262"/>
      </bottom>
      <diagonal/>
    </border>
    <border>
      <left style="thin">
        <color theme="0"/>
      </left>
      <right style="thin">
        <color theme="0"/>
      </right>
      <top/>
      <bottom style="dashed">
        <color theme="0" tint="-0.499984740745262"/>
      </bottom>
      <diagonal/>
    </border>
    <border>
      <left style="thin">
        <color theme="0"/>
      </left>
      <right style="thin">
        <color theme="0"/>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3" tint="0.39994506668294322"/>
      </bottom>
      <diagonal/>
    </border>
    <border>
      <left style="thin">
        <color theme="0"/>
      </left>
      <right/>
      <top style="dashed">
        <color theme="0" tint="-0.499984740745262"/>
      </top>
      <bottom style="dashed">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style="thin">
        <color theme="3" tint="0.39991454817346722"/>
      </left>
      <right style="thin">
        <color theme="3" tint="0.39994506668294322"/>
      </right>
      <top/>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style="thin">
        <color theme="3" tint="0.399914548173467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0" tint="-0.499984740745262"/>
      </right>
      <top style="dashed">
        <color theme="3" tint="0.39994506668294322"/>
      </top>
      <bottom style="dashed">
        <color theme="3" tint="0.39994506668294322"/>
      </bottom>
      <diagonal/>
    </border>
    <border>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0" tint="-0.499984740745262"/>
      </right>
      <top style="dashed">
        <color theme="3" tint="0.39994506668294322"/>
      </top>
      <bottom style="thin">
        <color theme="3" tint="0.39994506668294322"/>
      </bottom>
      <diagonal/>
    </border>
    <border>
      <left style="thin">
        <color theme="0"/>
      </left>
      <right style="thin">
        <color theme="0"/>
      </right>
      <top/>
      <bottom style="dashed">
        <color theme="3" tint="0.39994506668294322"/>
      </bottom>
      <diagonal/>
    </border>
    <border>
      <left style="thin">
        <color theme="0"/>
      </left>
      <right style="thin">
        <color theme="0"/>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thin">
        <color theme="3" tint="0.39994506668294322"/>
      </bottom>
      <diagonal/>
    </border>
    <border>
      <left style="thin">
        <color theme="3" tint="0.39994506668294322"/>
      </left>
      <right/>
      <top style="dashed">
        <color theme="3" tint="0.39994506668294322"/>
      </top>
      <bottom style="dashed">
        <color theme="3" tint="0.39994506668294322"/>
      </bottom>
      <diagonal/>
    </border>
    <border>
      <left style="thin">
        <color theme="3" tint="0.39994506668294322"/>
      </left>
      <right/>
      <top style="dashed">
        <color theme="3" tint="0.39994506668294322"/>
      </top>
      <bottom style="thin">
        <color theme="3" tint="0.39994506668294322"/>
      </bottom>
      <diagonal/>
    </border>
    <border>
      <left style="thin">
        <color theme="0"/>
      </left>
      <right style="thin">
        <color theme="3" tint="0.39994506668294322"/>
      </right>
      <top/>
      <bottom style="dashed">
        <color theme="3" tint="0.39994506668294322"/>
      </bottom>
      <diagonal/>
    </border>
    <border>
      <left style="thin">
        <color theme="3" tint="0.39994506668294322"/>
      </left>
      <right style="thin">
        <color theme="3" tint="0.39994506668294322"/>
      </right>
      <top/>
      <bottom style="dashed">
        <color theme="3" tint="0.39994506668294322"/>
      </bottom>
      <diagonal/>
    </border>
    <border>
      <left style="thin">
        <color theme="3" tint="0.39994506668294322"/>
      </left>
      <right style="thin">
        <color theme="0"/>
      </right>
      <top/>
      <bottom style="dashed">
        <color theme="3" tint="0.39994506668294322"/>
      </bottom>
      <diagonal/>
    </border>
    <border>
      <left style="thin">
        <color theme="0"/>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0"/>
      </right>
      <top style="dashed">
        <color theme="3" tint="0.39994506668294322"/>
      </top>
      <bottom style="dashed">
        <color theme="3" tint="0.39994506668294322"/>
      </bottom>
      <diagonal/>
    </border>
    <border diagonalDown="1">
      <left style="thin">
        <color theme="0"/>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top style="thin">
        <color theme="3" tint="0.39994506668294322"/>
      </top>
      <bottom style="thin">
        <color theme="3" tint="0.39994506668294322"/>
      </bottom>
      <diagonal style="thin">
        <color theme="0"/>
      </diagonal>
    </border>
    <border>
      <left style="thin">
        <color theme="0"/>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diagonalDown="1">
      <left/>
      <right style="thin">
        <color theme="3" tint="0.39994506668294322"/>
      </right>
      <top style="thin">
        <color theme="3" tint="0.39994506668294322"/>
      </top>
      <bottom style="thin">
        <color theme="3" tint="0.39994506668294322"/>
      </bottom>
      <diagonal style="thin">
        <color theme="0"/>
      </diagonal>
    </border>
    <border>
      <left/>
      <right style="thin">
        <color theme="3" tint="0.39994506668294322"/>
      </right>
      <top style="thin">
        <color theme="3" tint="0.39994506668294322"/>
      </top>
      <bottom style="thin">
        <color theme="3" tint="0.39994506668294322"/>
      </bottom>
      <diagonal/>
    </border>
    <border>
      <left style="thin">
        <color theme="0"/>
      </left>
      <right/>
      <top style="dashed">
        <color theme="0" tint="-0.499984740745262"/>
      </top>
      <bottom style="thin">
        <color theme="0" tint="-0.499984740745262"/>
      </bottom>
      <diagonal/>
    </border>
    <border>
      <left style="thin">
        <color theme="0"/>
      </left>
      <right style="thin">
        <color theme="0"/>
      </right>
      <top style="dashed">
        <color theme="0" tint="-0.499984740745262"/>
      </top>
      <bottom style="thin">
        <color theme="0" tint="-0.499984740745262"/>
      </bottom>
      <diagonal/>
    </border>
    <border>
      <left style="thin">
        <color theme="0" tint="-4.9989318521683403E-2"/>
      </left>
      <right/>
      <top style="thin">
        <color theme="0"/>
      </top>
      <bottom style="thin">
        <color theme="0"/>
      </bottom>
      <diagonal/>
    </border>
    <border>
      <left/>
      <right style="thin">
        <color theme="0" tint="-4.9989318521683403E-2"/>
      </right>
      <top style="thin">
        <color theme="0"/>
      </top>
      <bottom style="thin">
        <color theme="0"/>
      </bottom>
      <diagonal/>
    </border>
    <border>
      <left style="thin">
        <color theme="3" tint="0.39994506668294322"/>
      </left>
      <right/>
      <top/>
      <bottom style="dashed">
        <color theme="3" tint="0.39994506668294322"/>
      </bottom>
      <diagonal/>
    </border>
    <border>
      <left style="thin">
        <color theme="0" tint="-0.499984740745262"/>
      </left>
      <right style="thin">
        <color theme="0" tint="-0.499984740745262"/>
      </right>
      <top style="dashed">
        <color theme="0" tint="-0.499984740745262"/>
      </top>
      <bottom style="dashed">
        <color theme="3" tint="0.39994506668294322"/>
      </bottom>
      <diagonal/>
    </border>
    <border>
      <left/>
      <right style="thin">
        <color theme="3" tint="0.39994506668294322"/>
      </right>
      <top style="dashed">
        <color theme="0" tint="-0.499984740745262"/>
      </top>
      <bottom style="dotted">
        <color theme="0" tint="-0.499984740745262"/>
      </bottom>
      <diagonal/>
    </border>
    <border>
      <left style="thin">
        <color theme="3" tint="0.39988402966399123"/>
      </left>
      <right/>
      <top style="dashed">
        <color theme="0" tint="-0.499984740745262"/>
      </top>
      <bottom style="dotted">
        <color theme="0" tint="-0.499984740745262"/>
      </bottom>
      <diagonal/>
    </border>
    <border>
      <left style="thin">
        <color theme="3" tint="0.39994506668294322"/>
      </left>
      <right/>
      <top style="dashed">
        <color theme="0" tint="-0.499984740745262"/>
      </top>
      <bottom style="dotted">
        <color theme="0" tint="-0.499984740745262"/>
      </bottom>
      <diagonal/>
    </border>
    <border>
      <left style="thin">
        <color theme="0" tint="-0.499984740745262"/>
      </left>
      <right style="thin">
        <color theme="3" tint="0.39994506668294322"/>
      </right>
      <top style="dashed">
        <color theme="0" tint="-0.499984740745262"/>
      </top>
      <bottom style="dotted">
        <color theme="0" tint="-0.499984740745262"/>
      </bottom>
      <diagonal/>
    </border>
    <border>
      <left style="thin">
        <color theme="3" tint="0.39994506668294322"/>
      </left>
      <right style="thin">
        <color theme="0" tint="-0.499984740745262"/>
      </right>
      <top style="dashed">
        <color theme="0" tint="-0.499984740745262"/>
      </top>
      <bottom style="dotted">
        <color theme="0" tint="-0.499984740745262"/>
      </bottom>
      <diagonal/>
    </border>
    <border>
      <left style="thin">
        <color theme="0" tint="-0.499984740745262"/>
      </left>
      <right style="thin">
        <color theme="0" tint="-0.499984740745262"/>
      </right>
      <top style="dashed">
        <color theme="0" tint="-0.499984740745262"/>
      </top>
      <bottom style="dotted">
        <color theme="0" tint="-0.499984740745262"/>
      </bottom>
      <diagonal/>
    </border>
    <border>
      <left style="thin">
        <color theme="0" tint="-0.499984740745262"/>
      </left>
      <right/>
      <top style="dashed">
        <color theme="0" tint="-0.499984740745262"/>
      </top>
      <bottom style="dotted">
        <color theme="0" tint="-0.499984740745262"/>
      </bottom>
      <diagonal/>
    </border>
    <border>
      <left style="thin">
        <color theme="0" tint="-0.499984740745262"/>
      </left>
      <right style="thin">
        <color theme="3" tint="0.39991454817346722"/>
      </right>
      <top style="dashed">
        <color theme="0" tint="-0.499984740745262"/>
      </top>
      <bottom style="dotted">
        <color theme="0" tint="-0.499984740745262"/>
      </bottom>
      <diagonal/>
    </border>
    <border>
      <left style="thin">
        <color theme="3" tint="0.39991454817346722"/>
      </left>
      <right style="thin">
        <color theme="3" tint="0.39988402966399123"/>
      </right>
      <top style="dashed">
        <color theme="0" tint="-0.499984740745262"/>
      </top>
      <bottom style="dotted">
        <color theme="0" tint="-0.499984740745262"/>
      </bottom>
      <diagonal/>
    </border>
    <border>
      <left style="thin">
        <color theme="3" tint="0.39991454817346722"/>
      </left>
      <right/>
      <top/>
      <bottom style="thin">
        <color theme="3" tint="0.39994506668294322"/>
      </bottom>
      <diagonal/>
    </border>
    <border>
      <left/>
      <right style="thin">
        <color theme="3" tint="0.39994506668294322"/>
      </right>
      <top/>
      <bottom style="thin">
        <color theme="3" tint="0.39994506668294322"/>
      </bottom>
      <diagonal/>
    </border>
    <border>
      <left style="thin">
        <color theme="3" tint="0.39988402966399123"/>
      </left>
      <right style="thin">
        <color theme="3" tint="0.39991454817346722"/>
      </right>
      <top style="thin">
        <color theme="3" tint="0.39991454817346722"/>
      </top>
      <bottom/>
      <diagonal/>
    </border>
    <border>
      <left style="thin">
        <color theme="3" tint="0.39988402966399123"/>
      </left>
      <right style="thin">
        <color theme="3" tint="0.39991454817346722"/>
      </right>
      <top/>
      <bottom/>
      <diagonal/>
    </border>
    <border>
      <left style="thin">
        <color theme="3" tint="0.39988402966399123"/>
      </left>
      <right style="thin">
        <color theme="3" tint="0.39991454817346722"/>
      </right>
      <top/>
      <bottom style="thin">
        <color theme="3" tint="0.39988402966399123"/>
      </bottom>
      <diagonal/>
    </border>
    <border>
      <left/>
      <right/>
      <top style="dashed">
        <color theme="3" tint="0.39994506668294322"/>
      </top>
      <bottom style="dashed">
        <color theme="3" tint="0.39994506668294322"/>
      </bottom>
      <diagonal/>
    </border>
    <border>
      <left/>
      <right/>
      <top style="thin">
        <color theme="0"/>
      </top>
      <bottom style="dashed">
        <color theme="0" tint="-0.499984740745262"/>
      </bottom>
      <diagonal/>
    </border>
    <border>
      <left style="thin">
        <color theme="3" tint="0.39994506668294322"/>
      </left>
      <right/>
      <top style="thin">
        <color theme="0"/>
      </top>
      <bottom style="dashed">
        <color theme="0" tint="-0.499984740745262"/>
      </bottom>
      <diagonal/>
    </border>
    <border>
      <left style="thin">
        <color theme="0" tint="-0.499984740745262"/>
      </left>
      <right style="thin">
        <color theme="3" tint="0.39994506668294322"/>
      </right>
      <top style="thin">
        <color theme="0"/>
      </top>
      <bottom style="dashed">
        <color theme="0" tint="-0.499984740745262"/>
      </bottom>
      <diagonal/>
    </border>
    <border>
      <left style="thin">
        <color theme="3" tint="0.39994506668294322"/>
      </left>
      <right style="thin">
        <color theme="0" tint="-0.499984740745262"/>
      </right>
      <top style="thin">
        <color theme="0"/>
      </top>
      <bottom style="dashed">
        <color theme="0" tint="-0.499984740745262"/>
      </bottom>
      <diagonal/>
    </border>
    <border>
      <left style="thin">
        <color theme="0" tint="-0.499984740745262"/>
      </left>
      <right style="thin">
        <color theme="0" tint="-0.499984740745262"/>
      </right>
      <top style="thin">
        <color theme="0"/>
      </top>
      <bottom style="dashed">
        <color theme="0" tint="-0.499984740745262"/>
      </bottom>
      <diagonal/>
    </border>
    <border>
      <left style="thin">
        <color theme="0" tint="-0.499984740745262"/>
      </left>
      <right/>
      <top style="thin">
        <color theme="0"/>
      </top>
      <bottom style="dashed">
        <color theme="0" tint="-0.499984740745262"/>
      </bottom>
      <diagonal/>
    </border>
    <border>
      <left style="thin">
        <color theme="0" tint="-0.499984740745262"/>
      </left>
      <right style="thin">
        <color theme="3" tint="0.39991454817346722"/>
      </right>
      <top style="thin">
        <color theme="0"/>
      </top>
      <bottom style="dashed">
        <color theme="0" tint="-0.499984740745262"/>
      </bottom>
      <diagonal/>
    </border>
    <border>
      <left style="thin">
        <color theme="3" tint="0.39991454817346722"/>
      </left>
      <right style="thin">
        <color theme="3" tint="0.39988402966399123"/>
      </right>
      <top style="thin">
        <color theme="0"/>
      </top>
      <bottom style="dashed">
        <color theme="0" tint="-0.499984740745262"/>
      </bottom>
      <diagonal/>
    </border>
    <border>
      <left/>
      <right/>
      <top style="dashed">
        <color theme="0" tint="-0.499984740745262"/>
      </top>
      <bottom style="dotted">
        <color theme="0" tint="-0.499984740745262"/>
      </bottom>
      <diagonal/>
    </border>
    <border>
      <left style="thin">
        <color theme="0" tint="-0.499984740745262"/>
      </left>
      <right style="thin">
        <color theme="0"/>
      </right>
      <top style="dashed">
        <color theme="0" tint="-0.499984740745262"/>
      </top>
      <bottom style="thin">
        <color theme="0" tint="-0.499984740745262"/>
      </bottom>
      <diagonal/>
    </border>
    <border>
      <left style="thin">
        <color theme="3" tint="0.39988402966399123"/>
      </left>
      <right/>
      <top style="dashed">
        <color theme="0" tint="-0.499984740745262"/>
      </top>
      <bottom style="dashed">
        <color theme="0" tint="-0.499984740745262"/>
      </bottom>
      <diagonal/>
    </border>
    <border>
      <left/>
      <right style="thin">
        <color theme="0" tint="-0.499984740745262"/>
      </right>
      <top style="dashed">
        <color theme="0" tint="-0.499984740745262"/>
      </top>
      <bottom/>
      <diagonal/>
    </border>
    <border>
      <left style="thin">
        <color theme="0"/>
      </left>
      <right style="thin">
        <color theme="3" tint="0.39994506668294322"/>
      </right>
      <top/>
      <bottom/>
      <diagonal/>
    </border>
    <border>
      <left style="thin">
        <color theme="0"/>
      </left>
      <right style="thin">
        <color theme="3" tint="0.39994506668294322"/>
      </right>
      <top style="thin">
        <color theme="0"/>
      </top>
      <bottom style="thin">
        <color theme="0"/>
      </bottom>
      <diagonal/>
    </border>
    <border>
      <left style="thin">
        <color theme="0"/>
      </left>
      <right style="thin">
        <color theme="3" tint="0.39994506668294322"/>
      </right>
      <top style="thin">
        <color theme="0"/>
      </top>
      <bottom/>
      <diagonal/>
    </border>
    <border>
      <left style="thin">
        <color theme="0" tint="-0.499984740745262"/>
      </left>
      <right style="thin">
        <color theme="0"/>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s>
  <cellStyleXfs count="187">
    <xf numFmtId="0" fontId="0" fillId="0" borderId="0"/>
    <xf numFmtId="0" fontId="7" fillId="0" borderId="0"/>
    <xf numFmtId="9" fontId="7" fillId="0" borderId="0" applyFont="0" applyFill="0" applyBorder="0" applyAlignment="0" applyProtection="0"/>
    <xf numFmtId="0" fontId="11" fillId="0" borderId="0"/>
    <xf numFmtId="0" fontId="7" fillId="0" borderId="0"/>
    <xf numFmtId="0" fontId="7" fillId="0" borderId="0"/>
    <xf numFmtId="169" fontId="9" fillId="0" borderId="0" applyFont="0" applyFill="0" applyBorder="0" applyAlignment="0" applyProtection="0"/>
    <xf numFmtId="0" fontId="9" fillId="0" borderId="0"/>
    <xf numFmtId="0" fontId="13" fillId="0" borderId="0"/>
    <xf numFmtId="0" fontId="7" fillId="0" borderId="0"/>
    <xf numFmtId="0" fontId="13" fillId="0" borderId="0"/>
    <xf numFmtId="170" fontId="9" fillId="0" borderId="0">
      <alignment horizontal="centerContinuous" vertical="center"/>
    </xf>
    <xf numFmtId="9" fontId="7" fillId="0" borderId="0" applyFont="0" applyFill="0" applyBorder="0" applyAlignment="0" applyProtection="0"/>
    <xf numFmtId="171" fontId="10" fillId="0" borderId="58">
      <alignment horizontal="center" vertical="center"/>
    </xf>
    <xf numFmtId="1" fontId="5" fillId="0" borderId="31" applyNumberFormat="0" applyFont="0"/>
    <xf numFmtId="0" fontId="7" fillId="0" borderId="0"/>
    <xf numFmtId="0" fontId="7" fillId="0" borderId="0"/>
    <xf numFmtId="0" fontId="7" fillId="0" borderId="0"/>
    <xf numFmtId="0" fontId="9" fillId="0" borderId="0"/>
    <xf numFmtId="0" fontId="9" fillId="0" borderId="0"/>
    <xf numFmtId="9" fontId="9" fillId="0" borderId="0" applyFont="0" applyFill="0" applyBorder="0" applyAlignment="0" applyProtection="0"/>
    <xf numFmtId="0" fontId="7" fillId="0" borderId="0"/>
    <xf numFmtId="0" fontId="9" fillId="0" borderId="0"/>
    <xf numFmtId="0" fontId="9" fillId="0" borderId="0"/>
    <xf numFmtId="9" fontId="9"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31" fillId="0" borderId="0"/>
    <xf numFmtId="0" fontId="31" fillId="0" borderId="0"/>
    <xf numFmtId="0" fontId="9" fillId="0" borderId="0"/>
    <xf numFmtId="0" fontId="9" fillId="0" borderId="0"/>
    <xf numFmtId="0" fontId="43" fillId="0" borderId="0"/>
    <xf numFmtId="0" fontId="31" fillId="0" borderId="0"/>
    <xf numFmtId="0" fontId="9" fillId="0" borderId="0"/>
    <xf numFmtId="0" fontId="50" fillId="0" borderId="0" applyNumberFormat="0" applyFill="0" applyBorder="0" applyAlignment="0" applyProtection="0">
      <alignment vertical="top"/>
      <protection locked="0"/>
    </xf>
    <xf numFmtId="0" fontId="7" fillId="0" borderId="0"/>
    <xf numFmtId="0" fontId="53" fillId="18" borderId="0" applyNumberFormat="0" applyBorder="0" applyAlignment="0" applyProtection="0"/>
    <xf numFmtId="0" fontId="11" fillId="18" borderId="0" applyNumberFormat="0" applyBorder="0" applyAlignment="0" applyProtection="0"/>
    <xf numFmtId="0" fontId="53" fillId="22" borderId="0" applyNumberFormat="0" applyBorder="0" applyAlignment="0" applyProtection="0"/>
    <xf numFmtId="0" fontId="11" fillId="22" borderId="0" applyNumberFormat="0" applyBorder="0" applyAlignment="0" applyProtection="0"/>
    <xf numFmtId="0" fontId="53" fillId="26" borderId="0" applyNumberFormat="0" applyBorder="0" applyAlignment="0" applyProtection="0"/>
    <xf numFmtId="0" fontId="11" fillId="26" borderId="0" applyNumberFormat="0" applyBorder="0" applyAlignment="0" applyProtection="0"/>
    <xf numFmtId="0" fontId="53" fillId="30" borderId="0" applyNumberFormat="0" applyBorder="0" applyAlignment="0" applyProtection="0"/>
    <xf numFmtId="0" fontId="11" fillId="30" borderId="0" applyNumberFormat="0" applyBorder="0" applyAlignment="0" applyProtection="0"/>
    <xf numFmtId="0" fontId="53" fillId="34" borderId="0" applyNumberFormat="0" applyBorder="0" applyAlignment="0" applyProtection="0"/>
    <xf numFmtId="0" fontId="11" fillId="34" borderId="0" applyNumberFormat="0" applyBorder="0" applyAlignment="0" applyProtection="0"/>
    <xf numFmtId="0" fontId="53" fillId="38" borderId="0" applyNumberFormat="0" applyBorder="0" applyAlignment="0" applyProtection="0"/>
    <xf numFmtId="0" fontId="11" fillId="38" borderId="0" applyNumberFormat="0" applyBorder="0" applyAlignment="0" applyProtection="0"/>
    <xf numFmtId="0" fontId="53" fillId="19" borderId="0" applyNumberFormat="0" applyBorder="0" applyAlignment="0" applyProtection="0"/>
    <xf numFmtId="0" fontId="11" fillId="19" borderId="0" applyNumberFormat="0" applyBorder="0" applyAlignment="0" applyProtection="0"/>
    <xf numFmtId="0" fontId="53" fillId="23" borderId="0" applyNumberFormat="0" applyBorder="0" applyAlignment="0" applyProtection="0"/>
    <xf numFmtId="0" fontId="11" fillId="23" borderId="0" applyNumberFormat="0" applyBorder="0" applyAlignment="0" applyProtection="0"/>
    <xf numFmtId="0" fontId="53" fillId="27" borderId="0" applyNumberFormat="0" applyBorder="0" applyAlignment="0" applyProtection="0"/>
    <xf numFmtId="0" fontId="11" fillId="27" borderId="0" applyNumberFormat="0" applyBorder="0" applyAlignment="0" applyProtection="0"/>
    <xf numFmtId="0" fontId="53" fillId="31" borderId="0" applyNumberFormat="0" applyBorder="0" applyAlignment="0" applyProtection="0"/>
    <xf numFmtId="0" fontId="11" fillId="31" borderId="0" applyNumberFormat="0" applyBorder="0" applyAlignment="0" applyProtection="0"/>
    <xf numFmtId="0" fontId="53" fillId="35" borderId="0" applyNumberFormat="0" applyBorder="0" applyAlignment="0" applyProtection="0"/>
    <xf numFmtId="0" fontId="11" fillId="35" borderId="0" applyNumberFormat="0" applyBorder="0" applyAlignment="0" applyProtection="0"/>
    <xf numFmtId="0" fontId="53" fillId="39" borderId="0" applyNumberFormat="0" applyBorder="0" applyAlignment="0" applyProtection="0"/>
    <xf numFmtId="0" fontId="11" fillId="39" borderId="0" applyNumberFormat="0" applyBorder="0" applyAlignment="0" applyProtection="0"/>
    <xf numFmtId="0" fontId="54" fillId="20" borderId="0" applyNumberFormat="0" applyBorder="0" applyAlignment="0" applyProtection="0"/>
    <xf numFmtId="0" fontId="55" fillId="20" borderId="0" applyNumberFormat="0" applyBorder="0" applyAlignment="0" applyProtection="0"/>
    <xf numFmtId="0" fontId="54" fillId="24" borderId="0" applyNumberFormat="0" applyBorder="0" applyAlignment="0" applyProtection="0"/>
    <xf numFmtId="0" fontId="55" fillId="24"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4" fillId="32" borderId="0" applyNumberFormat="0" applyBorder="0" applyAlignment="0" applyProtection="0"/>
    <xf numFmtId="0" fontId="55" fillId="32" borderId="0" applyNumberFormat="0" applyBorder="0" applyAlignment="0" applyProtection="0"/>
    <xf numFmtId="0" fontId="54" fillId="36" borderId="0" applyNumberFormat="0" applyBorder="0" applyAlignment="0" applyProtection="0"/>
    <xf numFmtId="0" fontId="55" fillId="36" borderId="0" applyNumberFormat="0" applyBorder="0" applyAlignment="0" applyProtection="0"/>
    <xf numFmtId="0" fontId="54" fillId="40" borderId="0" applyNumberFormat="0" applyBorder="0" applyAlignment="0" applyProtection="0"/>
    <xf numFmtId="0" fontId="55" fillId="40"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21" borderId="0" applyNumberFormat="0" applyBorder="0" applyAlignment="0" applyProtection="0"/>
    <xf numFmtId="0" fontId="55" fillId="21" borderId="0" applyNumberFormat="0" applyBorder="0" applyAlignment="0" applyProtection="0"/>
    <xf numFmtId="0" fontId="54" fillId="25" borderId="0" applyNumberFormat="0" applyBorder="0" applyAlignment="0" applyProtection="0"/>
    <xf numFmtId="0" fontId="55" fillId="25" borderId="0" applyNumberFormat="0" applyBorder="0" applyAlignment="0" applyProtection="0"/>
    <xf numFmtId="0" fontId="54" fillId="29" borderId="0" applyNumberFormat="0" applyBorder="0" applyAlignment="0" applyProtection="0"/>
    <xf numFmtId="0" fontId="55" fillId="29" borderId="0" applyNumberFormat="0" applyBorder="0" applyAlignment="0" applyProtection="0"/>
    <xf numFmtId="0" fontId="54" fillId="33" borderId="0" applyNumberFormat="0" applyBorder="0" applyAlignment="0" applyProtection="0"/>
    <xf numFmtId="0" fontId="55" fillId="33" borderId="0" applyNumberFormat="0" applyBorder="0" applyAlignment="0" applyProtection="0"/>
    <xf numFmtId="0" fontId="54" fillId="37" borderId="0" applyNumberFormat="0" applyBorder="0" applyAlignment="0" applyProtection="0"/>
    <xf numFmtId="0" fontId="55" fillId="37" borderId="0" applyNumberFormat="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14" borderId="175" applyNumberFormat="0" applyAlignment="0" applyProtection="0"/>
    <xf numFmtId="0" fontId="59" fillId="14" borderId="175" applyNumberFormat="0" applyAlignment="0" applyProtection="0"/>
    <xf numFmtId="0" fontId="60" fillId="0" borderId="177" applyNumberFormat="0" applyFill="0" applyAlignment="0" applyProtection="0"/>
    <xf numFmtId="0" fontId="61" fillId="0" borderId="177" applyNumberFormat="0" applyFill="0" applyAlignment="0" applyProtection="0"/>
    <xf numFmtId="0" fontId="53" fillId="16" borderId="179" applyNumberFormat="0" applyFont="0" applyAlignment="0" applyProtection="0"/>
    <xf numFmtId="0" fontId="11" fillId="16" borderId="179" applyNumberFormat="0" applyFont="0" applyAlignment="0" applyProtection="0"/>
    <xf numFmtId="0" fontId="62" fillId="13" borderId="175" applyNumberFormat="0" applyAlignment="0" applyProtection="0"/>
    <xf numFmtId="0" fontId="63" fillId="13" borderId="175"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64" fillId="11" borderId="0" applyNumberFormat="0" applyBorder="0" applyAlignment="0" applyProtection="0"/>
    <xf numFmtId="0" fontId="65" fillId="11" borderId="0" applyNumberFormat="0" applyBorder="0" applyAlignment="0" applyProtection="0"/>
    <xf numFmtId="164" fontId="13" fillId="0" borderId="0" applyFont="0" applyFill="0" applyBorder="0" applyAlignment="0" applyProtection="0"/>
    <xf numFmtId="173" fontId="9" fillId="0" borderId="0" applyFont="0" applyFill="0" applyBorder="0" applyAlignment="0" applyProtection="0"/>
    <xf numFmtId="0" fontId="66" fillId="12" borderId="0" applyNumberFormat="0" applyBorder="0" applyAlignment="0" applyProtection="0"/>
    <xf numFmtId="0" fontId="67" fillId="12" borderId="0" applyNumberFormat="0" applyBorder="0" applyAlignment="0" applyProtection="0"/>
    <xf numFmtId="0" fontId="9" fillId="0" borderId="0"/>
    <xf numFmtId="0" fontId="9" fillId="0" borderId="0"/>
    <xf numFmtId="0" fontId="9" fillId="0" borderId="0"/>
    <xf numFmtId="0" fontId="13" fillId="0" borderId="0"/>
    <xf numFmtId="0" fontId="9" fillId="0" borderId="0"/>
    <xf numFmtId="0" fontId="10" fillId="0" borderId="0"/>
    <xf numFmtId="0" fontId="7" fillId="0" borderId="0"/>
    <xf numFmtId="0" fontId="10" fillId="0" borderId="0"/>
    <xf numFmtId="0" fontId="11" fillId="0" borderId="0"/>
    <xf numFmtId="0" fontId="7" fillId="0" borderId="0"/>
    <xf numFmtId="0" fontId="7" fillId="0" borderId="0"/>
    <xf numFmtId="0" fontId="68"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xf numFmtId="0" fontId="7" fillId="0" borderId="0"/>
    <xf numFmtId="0" fontId="9" fillId="0" borderId="0"/>
    <xf numFmtId="0" fontId="7" fillId="0" borderId="0"/>
    <xf numFmtId="0" fontId="53" fillId="0" borderId="0"/>
    <xf numFmtId="0" fontId="9" fillId="0" borderId="0"/>
    <xf numFmtId="0" fontId="9" fillId="0" borderId="0"/>
    <xf numFmtId="0" fontId="13" fillId="0" borderId="0"/>
    <xf numFmtId="170" fontId="9" fillId="0" borderId="0">
      <alignment horizontal="centerContinuous" vertical="center"/>
    </xf>
    <xf numFmtId="170" fontId="9" fillId="0" borderId="0">
      <alignment horizontal="centerContinuous" vertical="center"/>
    </xf>
    <xf numFmtId="9" fontId="9" fillId="0" borderId="0" applyFont="0" applyFill="0" applyBorder="0" applyAlignment="0" applyProtection="0"/>
    <xf numFmtId="0" fontId="70" fillId="10" borderId="0" applyNumberFormat="0" applyBorder="0" applyAlignment="0" applyProtection="0"/>
    <xf numFmtId="0" fontId="71" fillId="10" borderId="0" applyNumberFormat="0" applyBorder="0" applyAlignment="0" applyProtection="0"/>
    <xf numFmtId="0" fontId="72" fillId="14" borderId="176" applyNumberFormat="0" applyAlignment="0" applyProtection="0"/>
    <xf numFmtId="0" fontId="73" fillId="14" borderId="176" applyNumberFormat="0" applyAlignment="0" applyProtection="0"/>
    <xf numFmtId="171" fontId="10" fillId="0" borderId="58">
      <alignment horizontal="center" vertical="center"/>
    </xf>
    <xf numFmtId="0" fontId="74" fillId="0" borderId="0" applyNumberFormat="0" applyFill="0" applyBorder="0" applyAlignment="0" applyProtection="0"/>
    <xf numFmtId="0" fontId="75" fillId="0" borderId="0" applyNumberFormat="0" applyFill="0" applyBorder="0" applyAlignment="0" applyProtection="0"/>
    <xf numFmtId="0" fontId="76" fillId="0" borderId="172" applyNumberFormat="0" applyFill="0" applyAlignment="0" applyProtection="0"/>
    <xf numFmtId="0" fontId="77" fillId="0" borderId="172" applyNumberFormat="0" applyFill="0" applyAlignment="0" applyProtection="0"/>
    <xf numFmtId="0" fontId="78" fillId="0" borderId="173" applyNumberFormat="0" applyFill="0" applyAlignment="0" applyProtection="0"/>
    <xf numFmtId="0" fontId="79" fillId="0" borderId="173" applyNumberFormat="0" applyFill="0" applyAlignment="0" applyProtection="0"/>
    <xf numFmtId="0" fontId="80" fillId="0" borderId="174" applyNumberFormat="0" applyFill="0" applyAlignment="0" applyProtection="0"/>
    <xf numFmtId="0" fontId="81" fillId="0" borderId="174"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180" applyNumberFormat="0" applyFill="0" applyAlignment="0" applyProtection="0"/>
    <xf numFmtId="0" fontId="83" fillId="0" borderId="180" applyNumberFormat="0" applyFill="0" applyAlignment="0" applyProtection="0"/>
    <xf numFmtId="1" fontId="5" fillId="0" borderId="31" applyNumberFormat="0" applyFont="0"/>
    <xf numFmtId="0" fontId="84" fillId="15" borderId="178" applyNumberFormat="0" applyAlignment="0" applyProtection="0"/>
    <xf numFmtId="0" fontId="85" fillId="15" borderId="178" applyNumberFormat="0" applyAlignment="0" applyProtection="0"/>
    <xf numFmtId="0" fontId="1" fillId="0" borderId="0"/>
    <xf numFmtId="0" fontId="11" fillId="0" borderId="0"/>
    <xf numFmtId="0" fontId="13"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179" applyNumberFormat="0" applyFont="0" applyAlignment="0" applyProtection="0"/>
    <xf numFmtId="0" fontId="1" fillId="0" borderId="0"/>
  </cellStyleXfs>
  <cellXfs count="1190">
    <xf numFmtId="0" fontId="0" fillId="0" borderId="0" xfId="0"/>
    <xf numFmtId="0" fontId="2" fillId="0" borderId="0" xfId="0" applyFont="1" applyFill="1" applyBorder="1"/>
    <xf numFmtId="0" fontId="3" fillId="0" borderId="0" xfId="0" applyFont="1"/>
    <xf numFmtId="0" fontId="0" fillId="0" borderId="0" xfId="0" applyAlignment="1">
      <alignment horizontal="center" vertical="center" wrapText="1"/>
    </xf>
    <xf numFmtId="0" fontId="0" fillId="0" borderId="0" xfId="0" applyFill="1"/>
    <xf numFmtId="0" fontId="2" fillId="3" borderId="0" xfId="0" applyFont="1" applyFill="1"/>
    <xf numFmtId="0" fontId="6" fillId="0" borderId="0" xfId="0" applyFont="1" applyFill="1" applyBorder="1" applyAlignment="1">
      <alignment horizontal="center" vertical="center" wrapText="1"/>
    </xf>
    <xf numFmtId="0" fontId="2" fillId="0" borderId="0" xfId="0" applyFont="1" applyFill="1"/>
    <xf numFmtId="165" fontId="0" fillId="0" borderId="0" xfId="0" applyNumberFormat="1"/>
    <xf numFmtId="0" fontId="0" fillId="0" borderId="3" xfId="0" applyBorder="1"/>
    <xf numFmtId="0" fontId="2"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2" fillId="0" borderId="0" xfId="0" applyFont="1" applyFill="1" applyBorder="1" applyAlignment="1">
      <alignment horizontal="center" vertical="center"/>
    </xf>
    <xf numFmtId="0" fontId="0" fillId="0" borderId="0" xfId="0" applyFill="1" applyBorder="1"/>
    <xf numFmtId="0" fontId="3" fillId="0" borderId="25" xfId="0" applyFont="1" applyBorder="1"/>
    <xf numFmtId="0" fontId="3" fillId="0" borderId="26" xfId="0" applyFont="1" applyBorder="1"/>
    <xf numFmtId="0" fontId="3" fillId="0" borderId="27" xfId="0" applyFont="1" applyBorder="1"/>
    <xf numFmtId="0" fontId="2" fillId="4" borderId="9" xfId="0" applyFont="1" applyFill="1" applyBorder="1" applyAlignment="1">
      <alignment horizontal="center" vertical="center"/>
    </xf>
    <xf numFmtId="0" fontId="2" fillId="0" borderId="0" xfId="0" applyFont="1" applyFill="1" applyAlignment="1">
      <alignment horizontal="center" vertical="center" wrapText="1"/>
    </xf>
    <xf numFmtId="0" fontId="2" fillId="4"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2" fillId="2" borderId="4" xfId="0" applyFont="1" applyFill="1" applyBorder="1" applyAlignment="1">
      <alignment horizontal="center" vertical="center"/>
    </xf>
    <xf numFmtId="0" fontId="3" fillId="0" borderId="0" xfId="0" applyFont="1" applyAlignment="1">
      <alignment horizontal="center" vertical="center" wrapText="1"/>
    </xf>
    <xf numFmtId="0" fontId="0" fillId="0" borderId="1" xfId="0" applyBorder="1"/>
    <xf numFmtId="0" fontId="16" fillId="0" borderId="5" xfId="0" applyFont="1" applyBorder="1"/>
    <xf numFmtId="0" fontId="0" fillId="0" borderId="25" xfId="0" applyBorder="1"/>
    <xf numFmtId="0" fontId="16" fillId="0" borderId="6" xfId="0" applyFont="1" applyBorder="1"/>
    <xf numFmtId="0" fontId="0" fillId="0" borderId="26" xfId="0" applyBorder="1"/>
    <xf numFmtId="0" fontId="0" fillId="0" borderId="27" xfId="0" applyBorder="1"/>
    <xf numFmtId="165" fontId="3" fillId="0" borderId="5" xfId="0" applyNumberFormat="1" applyFont="1" applyBorder="1"/>
    <xf numFmtId="165" fontId="3" fillId="0" borderId="6" xfId="0" applyNumberFormat="1" applyFont="1" applyBorder="1"/>
    <xf numFmtId="165" fontId="3" fillId="0" borderId="7" xfId="0" applyNumberFormat="1" applyFont="1" applyBorder="1"/>
    <xf numFmtId="0" fontId="18" fillId="0" borderId="0" xfId="0" applyFont="1"/>
    <xf numFmtId="0" fontId="2" fillId="2" borderId="0" xfId="0" applyFont="1" applyFill="1"/>
    <xf numFmtId="0" fontId="2" fillId="0" borderId="0" xfId="0" applyFont="1" applyFill="1" applyAlignment="1">
      <alignment horizontal="center" vertical="center"/>
    </xf>
    <xf numFmtId="0" fontId="3" fillId="0" borderId="5" xfId="0" applyFont="1" applyBorder="1"/>
    <xf numFmtId="0" fontId="3" fillId="0" borderId="6" xfId="0" applyFont="1" applyBorder="1"/>
    <xf numFmtId="0" fontId="3" fillId="0" borderId="7" xfId="0" applyFont="1" applyBorder="1"/>
    <xf numFmtId="0" fontId="2" fillId="2" borderId="4" xfId="0" applyFont="1" applyFill="1" applyBorder="1"/>
    <xf numFmtId="0" fontId="20" fillId="0" borderId="0" xfId="0" applyFont="1"/>
    <xf numFmtId="0" fontId="19" fillId="0" borderId="0" xfId="0" applyFont="1" applyAlignment="1">
      <alignment horizontal="center" vertical="center"/>
    </xf>
    <xf numFmtId="0" fontId="5"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4" fillId="0" borderId="0" xfId="0" applyFont="1" applyFill="1" applyBorder="1"/>
    <xf numFmtId="0" fontId="0" fillId="0" borderId="0" xfId="0" applyAlignment="1">
      <alignment vertical="center"/>
    </xf>
    <xf numFmtId="165" fontId="3" fillId="0" borderId="34" xfId="0" applyNumberFormat="1" applyFont="1" applyBorder="1"/>
    <xf numFmtId="165" fontId="3" fillId="0" borderId="35" xfId="0" applyNumberFormat="1" applyFont="1" applyBorder="1"/>
    <xf numFmtId="165" fontId="3" fillId="0" borderId="28" xfId="0" applyNumberFormat="1" applyFont="1" applyBorder="1"/>
    <xf numFmtId="165" fontId="3" fillId="0" borderId="36" xfId="0" applyNumberFormat="1" applyFont="1" applyBorder="1"/>
    <xf numFmtId="0" fontId="19" fillId="0" borderId="0" xfId="0" applyFont="1" applyAlignment="1">
      <alignment vertical="center" wrapText="1"/>
    </xf>
    <xf numFmtId="0" fontId="2" fillId="4"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3"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3" fillId="0" borderId="0" xfId="0" applyFont="1" applyBorder="1"/>
    <xf numFmtId="0" fontId="0" fillId="0" borderId="38" xfId="0" applyBorder="1"/>
    <xf numFmtId="0" fontId="0" fillId="0" borderId="39" xfId="0" applyBorder="1"/>
    <xf numFmtId="0" fontId="0" fillId="0" borderId="10" xfId="0" applyBorder="1"/>
    <xf numFmtId="0" fontId="0" fillId="0" borderId="12" xfId="0" applyBorder="1"/>
    <xf numFmtId="0" fontId="0" fillId="0" borderId="11" xfId="0" applyBorder="1"/>
    <xf numFmtId="0" fontId="0" fillId="0" borderId="40" xfId="0" applyBorder="1"/>
    <xf numFmtId="0" fontId="0" fillId="0" borderId="13" xfId="0" applyBorder="1"/>
    <xf numFmtId="0" fontId="0" fillId="0" borderId="41" xfId="0" applyBorder="1"/>
    <xf numFmtId="0" fontId="3" fillId="0" borderId="11" xfId="0" applyFont="1" applyBorder="1"/>
    <xf numFmtId="165" fontId="3" fillId="0" borderId="6" xfId="0" applyNumberFormat="1" applyFont="1" applyBorder="1" applyAlignment="1">
      <alignment vertical="center"/>
    </xf>
    <xf numFmtId="0" fontId="12" fillId="0" borderId="0" xfId="0" applyFont="1"/>
    <xf numFmtId="0" fontId="22" fillId="0" borderId="0" xfId="0" applyFont="1"/>
    <xf numFmtId="0" fontId="4" fillId="0" borderId="0" xfId="0" applyFont="1" applyAlignment="1">
      <alignment horizontal="left"/>
    </xf>
    <xf numFmtId="0" fontId="2" fillId="2" borderId="9" xfId="0" applyFont="1" applyFill="1" applyBorder="1" applyAlignment="1">
      <alignment horizontal="center" vertical="center" wrapText="1"/>
    </xf>
    <xf numFmtId="0" fontId="2"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6" xfId="0" applyBorder="1" applyAlignment="1">
      <alignment vertical="center"/>
    </xf>
    <xf numFmtId="0" fontId="0" fillId="0" borderId="6" xfId="0" applyBorder="1" applyAlignment="1">
      <alignment vertical="center"/>
    </xf>
    <xf numFmtId="0" fontId="2" fillId="2" borderId="0" xfId="0" applyFont="1" applyFill="1" applyBorder="1"/>
    <xf numFmtId="0" fontId="2" fillId="2" borderId="9" xfId="0" applyFont="1" applyFill="1" applyBorder="1"/>
    <xf numFmtId="0" fontId="0" fillId="0" borderId="47" xfId="0" applyBorder="1"/>
    <xf numFmtId="0" fontId="3" fillId="0" borderId="16" xfId="0" applyFont="1" applyFill="1" applyBorder="1"/>
    <xf numFmtId="0" fontId="4" fillId="0" borderId="0" xfId="3" applyFont="1" applyFill="1" applyBorder="1" applyAlignment="1">
      <alignment horizontal="center" vertical="center" wrapText="1"/>
    </xf>
    <xf numFmtId="0" fontId="3" fillId="0" borderId="0" xfId="3" applyFont="1" applyFill="1" applyBorder="1" applyAlignment="1">
      <alignment horizontal="center" vertical="center" wrapText="1"/>
    </xf>
    <xf numFmtId="165" fontId="0" fillId="0" borderId="0" xfId="0" applyNumberFormat="1" applyBorder="1"/>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2" fillId="0" borderId="0" xfId="3" applyFont="1" applyFill="1" applyBorder="1" applyAlignment="1">
      <alignment horizontal="center" vertical="center" wrapText="1"/>
    </xf>
    <xf numFmtId="167" fontId="3" fillId="0" borderId="0" xfId="3" applyNumberFormat="1" applyFont="1" applyFill="1" applyBorder="1" applyAlignment="1">
      <alignment horizontal="right" vertical="center"/>
    </xf>
    <xf numFmtId="0" fontId="3" fillId="0" borderId="30" xfId="3" applyFont="1" applyFill="1" applyBorder="1" applyAlignment="1">
      <alignment horizontal="center" vertical="center" wrapText="1"/>
    </xf>
    <xf numFmtId="0" fontId="3" fillId="0" borderId="29" xfId="3" applyFont="1" applyFill="1" applyBorder="1" applyAlignment="1">
      <alignment horizontal="center" vertical="center" wrapText="1"/>
    </xf>
    <xf numFmtId="0" fontId="2" fillId="0" borderId="0" xfId="3" applyFont="1" applyFill="1" applyBorder="1" applyAlignment="1">
      <alignment horizontal="center" vertical="center"/>
    </xf>
    <xf numFmtId="0" fontId="4" fillId="0" borderId="45" xfId="0" applyFont="1" applyBorder="1"/>
    <xf numFmtId="0" fontId="4" fillId="0" borderId="48" xfId="0" applyFont="1" applyBorder="1"/>
    <xf numFmtId="0" fontId="4" fillId="0" borderId="46" xfId="0" applyFont="1" applyBorder="1"/>
    <xf numFmtId="0" fontId="4" fillId="0" borderId="49" xfId="0" applyFont="1" applyBorder="1"/>
    <xf numFmtId="0" fontId="2" fillId="6" borderId="0" xfId="0" applyFont="1" applyFill="1"/>
    <xf numFmtId="0" fontId="3" fillId="0" borderId="0" xfId="0" applyFont="1" applyFill="1" applyBorder="1"/>
    <xf numFmtId="165" fontId="2" fillId="6" borderId="4" xfId="0" applyNumberFormat="1" applyFont="1" applyFill="1" applyBorder="1"/>
    <xf numFmtId="0" fontId="2" fillId="6" borderId="4" xfId="0" applyFont="1" applyFill="1" applyBorder="1"/>
    <xf numFmtId="0" fontId="2" fillId="4" borderId="0" xfId="0" applyFont="1" applyFill="1" applyAlignment="1">
      <alignment horizontal="center" vertical="center"/>
    </xf>
    <xf numFmtId="0" fontId="24" fillId="0" borderId="0" xfId="0" applyFont="1" applyFill="1" applyBorder="1"/>
    <xf numFmtId="0" fontId="15" fillId="0" borderId="0" xfId="0" applyFont="1" applyFill="1" applyBorder="1"/>
    <xf numFmtId="0" fontId="23" fillId="0" borderId="0" xfId="0" applyFont="1" applyFill="1" applyBorder="1"/>
    <xf numFmtId="0" fontId="23" fillId="2" borderId="4" xfId="0" applyFont="1" applyFill="1"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29" xfId="0" applyBorder="1"/>
    <xf numFmtId="0" fontId="0" fillId="0" borderId="44" xfId="0" applyBorder="1"/>
    <xf numFmtId="0" fontId="0" fillId="0" borderId="57" xfId="0" applyBorder="1"/>
    <xf numFmtId="0" fontId="23" fillId="4" borderId="4" xfId="0" applyFont="1" applyFill="1" applyBorder="1"/>
    <xf numFmtId="0" fontId="2" fillId="4" borderId="4" xfId="0" applyFont="1" applyFill="1" applyBorder="1"/>
    <xf numFmtId="0" fontId="2" fillId="4" borderId="0" xfId="0" applyFont="1" applyFill="1"/>
    <xf numFmtId="0" fontId="12" fillId="0" borderId="31" xfId="0" applyFont="1" applyBorder="1" applyAlignment="1">
      <alignment wrapText="1"/>
    </xf>
    <xf numFmtId="0" fontId="12" fillId="0" borderId="31" xfId="0" applyFont="1" applyBorder="1"/>
    <xf numFmtId="0" fontId="0" fillId="0" borderId="32" xfId="0" applyBorder="1"/>
    <xf numFmtId="0" fontId="12" fillId="0" borderId="31" xfId="0" applyFont="1" applyBorder="1" applyAlignment="1">
      <alignment horizontal="right" vertical="center"/>
    </xf>
    <xf numFmtId="3" fontId="12" fillId="0" borderId="31" xfId="0" applyNumberFormat="1" applyFont="1" applyBorder="1" applyAlignment="1">
      <alignment horizontal="right" vertical="center"/>
    </xf>
    <xf numFmtId="165" fontId="12" fillId="0" borderId="31" xfId="0" applyNumberFormat="1" applyFont="1" applyBorder="1" applyAlignment="1">
      <alignment horizontal="right" vertical="center"/>
    </xf>
    <xf numFmtId="165" fontId="12" fillId="0" borderId="31" xfId="0" applyNumberFormat="1" applyFont="1" applyBorder="1"/>
    <xf numFmtId="0" fontId="25" fillId="0" borderId="0" xfId="0" applyFont="1" applyFill="1" applyBorder="1"/>
    <xf numFmtId="0" fontId="2" fillId="0" borderId="0" xfId="1" applyFont="1" applyFill="1" applyBorder="1" applyAlignment="1">
      <alignment horizontal="center" vertical="center"/>
    </xf>
    <xf numFmtId="0" fontId="16" fillId="0" borderId="0" xfId="0" applyFont="1" applyFill="1" applyBorder="1"/>
    <xf numFmtId="165" fontId="2" fillId="6" borderId="9" xfId="0" applyNumberFormat="1" applyFont="1" applyFill="1" applyBorder="1"/>
    <xf numFmtId="0" fontId="20" fillId="0" borderId="0" xfId="0" applyFont="1" applyFill="1" applyBorder="1"/>
    <xf numFmtId="0" fontId="9" fillId="0" borderId="0" xfId="4" applyFont="1" applyFill="1" applyBorder="1"/>
    <xf numFmtId="0" fontId="9" fillId="0" borderId="0" xfId="4" applyFont="1" applyFill="1" applyBorder="1" applyAlignment="1">
      <alignment horizontal="center"/>
    </xf>
    <xf numFmtId="0" fontId="5" fillId="0" borderId="0" xfId="4" applyFont="1" applyFill="1" applyBorder="1"/>
    <xf numFmtId="0" fontId="5" fillId="0" borderId="0" xfId="4" applyFont="1" applyFill="1" applyBorder="1" applyAlignment="1">
      <alignment horizontal="center"/>
    </xf>
    <xf numFmtId="0" fontId="9" fillId="0" borderId="0" xfId="4" applyFont="1" applyFill="1" applyBorder="1" applyAlignment="1">
      <alignment vertical="center"/>
    </xf>
    <xf numFmtId="0" fontId="5" fillId="0" borderId="0" xfId="4" applyFont="1" applyFill="1" applyBorder="1" applyAlignment="1">
      <alignment vertical="center"/>
    </xf>
    <xf numFmtId="0" fontId="5" fillId="0" borderId="0" xfId="4" applyFont="1" applyFill="1" applyBorder="1" applyAlignment="1">
      <alignment horizontal="center" vertical="center"/>
    </xf>
    <xf numFmtId="0" fontId="9" fillId="0" borderId="0" xfId="5" applyFont="1" applyFill="1" applyBorder="1"/>
    <xf numFmtId="0" fontId="9" fillId="0" borderId="25" xfId="4" applyFont="1" applyFill="1" applyBorder="1" applyAlignment="1">
      <alignment horizontal="center" vertical="center"/>
    </xf>
    <xf numFmtId="0" fontId="9" fillId="0" borderId="26" xfId="4" applyFont="1" applyFill="1" applyBorder="1" applyAlignment="1">
      <alignment horizontal="center" vertical="center"/>
    </xf>
    <xf numFmtId="0" fontId="9" fillId="0" borderId="27" xfId="4" applyFont="1" applyFill="1" applyBorder="1" applyAlignment="1">
      <alignment horizontal="center" vertical="center"/>
    </xf>
    <xf numFmtId="0" fontId="2" fillId="4" borderId="0" xfId="0" applyFont="1" applyFill="1" applyAlignment="1">
      <alignment horizontal="center" vertical="center" wrapText="1"/>
    </xf>
    <xf numFmtId="0" fontId="2" fillId="4" borderId="0" xfId="0" applyFont="1" applyFill="1" applyAlignment="1">
      <alignment horizontal="center" vertical="center"/>
    </xf>
    <xf numFmtId="0" fontId="2" fillId="6" borderId="4" xfId="0" applyFont="1" applyFill="1" applyBorder="1" applyAlignment="1">
      <alignment horizontal="center" vertical="center"/>
    </xf>
    <xf numFmtId="0" fontId="2" fillId="6" borderId="4" xfId="0" applyFont="1" applyFill="1" applyBorder="1" applyAlignment="1">
      <alignment horizontal="right" vertical="center"/>
    </xf>
    <xf numFmtId="0" fontId="5" fillId="0" borderId="4" xfId="0" applyFont="1" applyFill="1" applyBorder="1" applyAlignment="1">
      <alignment horizontal="center" vertical="center" wrapText="1"/>
    </xf>
    <xf numFmtId="0" fontId="0" fillId="0" borderId="0" xfId="0" applyAlignment="1">
      <alignment horizontal="center" vertical="center"/>
    </xf>
    <xf numFmtId="0" fontId="3"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2" fillId="2" borderId="0" xfId="0" applyFont="1" applyFill="1" applyAlignment="1">
      <alignment wrapText="1"/>
    </xf>
    <xf numFmtId="0" fontId="0" fillId="0" borderId="14" xfId="0" applyBorder="1"/>
    <xf numFmtId="0" fontId="0" fillId="0" borderId="15" xfId="0" applyBorder="1"/>
    <xf numFmtId="0" fontId="2" fillId="4" borderId="9" xfId="0" applyFont="1" applyFill="1" applyBorder="1"/>
    <xf numFmtId="0" fontId="2" fillId="0" borderId="0" xfId="0" applyFont="1" applyFill="1" applyBorder="1" applyAlignment="1"/>
    <xf numFmtId="0" fontId="0" fillId="0" borderId="0" xfId="0" applyAlignment="1"/>
    <xf numFmtId="0" fontId="3" fillId="0" borderId="0" xfId="0" applyFont="1" applyAlignment="1">
      <alignment vertical="center"/>
    </xf>
    <xf numFmtId="0" fontId="2" fillId="6" borderId="0" xfId="0" applyFont="1" applyFill="1" applyAlignment="1">
      <alignment wrapText="1"/>
    </xf>
    <xf numFmtId="0" fontId="2" fillId="0" borderId="0" xfId="0" applyFont="1" applyFill="1" applyAlignment="1">
      <alignment vertical="center" wrapText="1"/>
    </xf>
    <xf numFmtId="0" fontId="2" fillId="4" borderId="4" xfId="0" applyFont="1" applyFill="1" applyBorder="1" applyAlignment="1">
      <alignment horizontal="right" vertical="center"/>
    </xf>
    <xf numFmtId="0" fontId="0" fillId="0" borderId="22" xfId="0" applyBorder="1"/>
    <xf numFmtId="0" fontId="16" fillId="0" borderId="0" xfId="0" applyFont="1" applyBorder="1"/>
    <xf numFmtId="0" fontId="16" fillId="0" borderId="59" xfId="0" applyFont="1" applyBorder="1"/>
    <xf numFmtId="0" fontId="0" fillId="0" borderId="60" xfId="0" applyBorder="1"/>
    <xf numFmtId="0" fontId="0" fillId="0" borderId="23" xfId="0" applyBorder="1"/>
    <xf numFmtId="0" fontId="0" fillId="0" borderId="61" xfId="0" applyBorder="1"/>
    <xf numFmtId="0" fontId="0" fillId="0" borderId="62" xfId="0" applyBorder="1"/>
    <xf numFmtId="0" fontId="0" fillId="0" borderId="63" xfId="0" applyBorder="1"/>
    <xf numFmtId="0" fontId="3" fillId="0" borderId="38" xfId="0" applyFont="1" applyBorder="1"/>
    <xf numFmtId="0" fontId="3" fillId="0" borderId="60" xfId="0" applyFont="1" applyBorder="1"/>
    <xf numFmtId="0" fontId="3" fillId="0" borderId="39" xfId="0" applyFont="1" applyBorder="1"/>
    <xf numFmtId="0" fontId="3" fillId="0" borderId="61" xfId="0" applyFont="1" applyBorder="1"/>
    <xf numFmtId="0" fontId="3" fillId="0" borderId="64" xfId="0" applyFont="1" applyBorder="1"/>
    <xf numFmtId="3" fontId="2" fillId="4" borderId="9" xfId="0" applyNumberFormat="1" applyFont="1" applyFill="1" applyBorder="1"/>
    <xf numFmtId="165" fontId="2" fillId="6" borderId="8" xfId="0" applyNumberFormat="1" applyFont="1" applyFill="1" applyBorder="1"/>
    <xf numFmtId="165" fontId="2" fillId="4" borderId="8" xfId="0" applyNumberFormat="1" applyFont="1" applyFill="1" applyBorder="1"/>
    <xf numFmtId="165" fontId="2" fillId="4" borderId="9" xfId="0" applyNumberFormat="1" applyFont="1" applyFill="1" applyBorder="1"/>
    <xf numFmtId="0" fontId="2" fillId="6" borderId="8" xfId="0" applyFont="1" applyFill="1" applyBorder="1"/>
    <xf numFmtId="0" fontId="5" fillId="0" borderId="0" xfId="15" applyFont="1" applyFill="1" applyBorder="1" applyAlignment="1">
      <alignment horizontal="center" vertical="center"/>
    </xf>
    <xf numFmtId="0" fontId="5" fillId="0" borderId="0" xfId="15" applyFont="1" applyFill="1" applyBorder="1"/>
    <xf numFmtId="0" fontId="5" fillId="0" borderId="0" xfId="15" applyFont="1" applyFill="1" applyBorder="1" applyAlignment="1">
      <alignment vertical="center"/>
    </xf>
    <xf numFmtId="0" fontId="7" fillId="0" borderId="0" xfId="15" applyFill="1" applyBorder="1"/>
    <xf numFmtId="0" fontId="9" fillId="0" borderId="0" xfId="15" applyFont="1" applyFill="1" applyBorder="1"/>
    <xf numFmtId="0" fontId="9" fillId="0" borderId="0" xfId="15" applyFont="1" applyFill="1" applyBorder="1" applyAlignment="1">
      <alignment horizontal="center"/>
    </xf>
    <xf numFmtId="0" fontId="28" fillId="0" borderId="0" xfId="16" applyFont="1" applyFill="1" applyBorder="1" applyAlignment="1">
      <alignment horizontal="right"/>
    </xf>
    <xf numFmtId="49" fontId="9" fillId="0" borderId="0" xfId="15" applyNumberFormat="1" applyFont="1" applyFill="1" applyBorder="1"/>
    <xf numFmtId="49" fontId="8" fillId="0" borderId="0" xfId="19" applyNumberFormat="1" applyFont="1" applyFill="1" applyBorder="1" applyAlignment="1">
      <alignment vertical="center"/>
    </xf>
    <xf numFmtId="0" fontId="9" fillId="0" borderId="0" xfId="15" applyFont="1" applyFill="1" applyBorder="1" applyAlignment="1">
      <alignment horizontal="center" vertical="center"/>
    </xf>
    <xf numFmtId="165" fontId="9" fillId="0" borderId="0" xfId="20" quotePrefix="1" applyNumberFormat="1" applyFont="1" applyFill="1" applyBorder="1" applyAlignment="1">
      <alignment horizontal="right"/>
    </xf>
    <xf numFmtId="172" fontId="2" fillId="0" borderId="0" xfId="15" applyNumberFormat="1" applyFont="1" applyFill="1" applyBorder="1" applyAlignment="1">
      <alignment vertical="center"/>
    </xf>
    <xf numFmtId="49" fontId="2" fillId="2" borderId="0" xfId="15" applyNumberFormat="1" applyFont="1" applyFill="1" applyBorder="1" applyAlignment="1">
      <alignment horizontal="center" vertical="center"/>
    </xf>
    <xf numFmtId="49" fontId="2" fillId="0" borderId="0" xfId="15" applyNumberFormat="1" applyFont="1" applyFill="1" applyBorder="1" applyAlignment="1">
      <alignment horizontal="center" vertical="center"/>
    </xf>
    <xf numFmtId="172" fontId="9" fillId="0" borderId="10" xfId="15" applyNumberFormat="1" applyFont="1" applyFill="1" applyBorder="1" applyAlignment="1">
      <alignment vertical="center"/>
    </xf>
    <xf numFmtId="172" fontId="9" fillId="0" borderId="38" xfId="15" applyNumberFormat="1" applyFont="1" applyFill="1" applyBorder="1" applyAlignment="1">
      <alignment vertical="center"/>
    </xf>
    <xf numFmtId="172" fontId="9" fillId="0" borderId="11" xfId="15" applyNumberFormat="1" applyFont="1" applyFill="1" applyBorder="1" applyAlignment="1">
      <alignment vertical="center"/>
    </xf>
    <xf numFmtId="172" fontId="9" fillId="0" borderId="12" xfId="15" applyNumberFormat="1" applyFont="1" applyFill="1" applyBorder="1" applyAlignment="1">
      <alignment vertical="center"/>
    </xf>
    <xf numFmtId="172" fontId="9" fillId="0" borderId="39" xfId="15" applyNumberFormat="1" applyFont="1" applyFill="1" applyBorder="1" applyAlignment="1">
      <alignment vertical="center"/>
    </xf>
    <xf numFmtId="172" fontId="9" fillId="0" borderId="13" xfId="15" applyNumberFormat="1" applyFont="1" applyFill="1" applyBorder="1" applyAlignment="1">
      <alignment vertical="center"/>
    </xf>
    <xf numFmtId="172" fontId="9" fillId="0" borderId="14" xfId="15" applyNumberFormat="1" applyFont="1" applyFill="1" applyBorder="1" applyAlignment="1">
      <alignment vertical="center"/>
    </xf>
    <xf numFmtId="172" fontId="9" fillId="0" borderId="53" xfId="15" applyNumberFormat="1" applyFont="1" applyFill="1" applyBorder="1" applyAlignment="1">
      <alignment vertical="center"/>
    </xf>
    <xf numFmtId="172" fontId="9" fillId="0" borderId="15" xfId="15" applyNumberFormat="1" applyFont="1" applyFill="1" applyBorder="1" applyAlignment="1">
      <alignment vertical="center"/>
    </xf>
    <xf numFmtId="172" fontId="9" fillId="0" borderId="35" xfId="15" applyNumberFormat="1" applyFont="1" applyFill="1" applyBorder="1" applyAlignment="1">
      <alignment vertical="center"/>
    </xf>
    <xf numFmtId="172" fontId="9" fillId="0" borderId="36" xfId="15" applyNumberFormat="1" applyFont="1" applyFill="1" applyBorder="1" applyAlignment="1">
      <alignment vertical="center"/>
    </xf>
    <xf numFmtId="172" fontId="9" fillId="0" borderId="37" xfId="15" applyNumberFormat="1" applyFont="1" applyFill="1" applyBorder="1" applyAlignment="1">
      <alignment vertical="center"/>
    </xf>
    <xf numFmtId="172" fontId="2" fillId="2" borderId="4" xfId="15" applyNumberFormat="1" applyFont="1" applyFill="1" applyBorder="1" applyAlignment="1">
      <alignment vertical="center"/>
    </xf>
    <xf numFmtId="172" fontId="2" fillId="4" borderId="4" xfId="15" applyNumberFormat="1" applyFont="1" applyFill="1" applyBorder="1" applyAlignment="1">
      <alignment vertical="center"/>
    </xf>
    <xf numFmtId="172" fontId="2" fillId="3" borderId="4" xfId="15" applyNumberFormat="1" applyFont="1" applyFill="1" applyBorder="1" applyAlignment="1">
      <alignment vertical="center"/>
    </xf>
    <xf numFmtId="49" fontId="2" fillId="2" borderId="65" xfId="15" applyNumberFormat="1" applyFont="1" applyFill="1" applyBorder="1" applyAlignment="1">
      <alignment horizontal="center" vertical="center"/>
    </xf>
    <xf numFmtId="172" fontId="2" fillId="2" borderId="67" xfId="15" applyNumberFormat="1" applyFont="1" applyFill="1" applyBorder="1" applyAlignment="1">
      <alignment vertical="center"/>
    </xf>
    <xf numFmtId="172" fontId="2" fillId="4" borderId="67" xfId="15" applyNumberFormat="1" applyFont="1" applyFill="1" applyBorder="1" applyAlignment="1">
      <alignment vertical="center"/>
    </xf>
    <xf numFmtId="172" fontId="2" fillId="4" borderId="70" xfId="15" applyNumberFormat="1" applyFont="1" applyFill="1" applyBorder="1" applyAlignment="1">
      <alignment vertical="center"/>
    </xf>
    <xf numFmtId="49" fontId="5" fillId="0" borderId="5" xfId="15" quotePrefix="1" applyNumberFormat="1" applyFont="1" applyFill="1" applyBorder="1" applyAlignment="1">
      <alignment horizontal="center" vertical="center"/>
    </xf>
    <xf numFmtId="49" fontId="5" fillId="0" borderId="6" xfId="15" quotePrefix="1" applyNumberFormat="1" applyFont="1" applyFill="1" applyBorder="1" applyAlignment="1">
      <alignment horizontal="center" vertical="center"/>
    </xf>
    <xf numFmtId="49" fontId="5" fillId="0" borderId="7" xfId="15" quotePrefix="1" applyNumberFormat="1" applyFont="1" applyFill="1" applyBorder="1" applyAlignment="1">
      <alignment horizontal="center" vertical="center"/>
    </xf>
    <xf numFmtId="49" fontId="5" fillId="0" borderId="7" xfId="15" applyNumberFormat="1" applyFont="1" applyFill="1" applyBorder="1" applyAlignment="1">
      <alignment horizontal="center" vertical="center"/>
    </xf>
    <xf numFmtId="49" fontId="5" fillId="0" borderId="5" xfId="15" applyNumberFormat="1" applyFont="1" applyFill="1" applyBorder="1" applyAlignment="1">
      <alignment horizontal="center" vertical="center"/>
    </xf>
    <xf numFmtId="49" fontId="5" fillId="0" borderId="6" xfId="15" applyNumberFormat="1" applyFont="1" applyFill="1" applyBorder="1" applyAlignment="1">
      <alignment horizontal="center" vertical="center"/>
    </xf>
    <xf numFmtId="0" fontId="19" fillId="0" borderId="0" xfId="0" applyFont="1" applyAlignment="1">
      <alignment horizontal="center" vertical="center" wrapText="1"/>
    </xf>
    <xf numFmtId="0" fontId="2" fillId="2" borderId="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4" borderId="0" xfId="0" applyFont="1" applyFill="1" applyAlignment="1">
      <alignment horizontal="center" vertical="center"/>
    </xf>
    <xf numFmtId="0" fontId="24" fillId="4" borderId="9" xfId="0" applyFont="1" applyFill="1" applyBorder="1"/>
    <xf numFmtId="0" fontId="24" fillId="2" borderId="67" xfId="0" applyFont="1" applyFill="1" applyBorder="1"/>
    <xf numFmtId="0" fontId="24" fillId="4" borderId="68" xfId="0" applyFont="1" applyFill="1" applyBorder="1"/>
    <xf numFmtId="0" fontId="2" fillId="3" borderId="70" xfId="0" applyFont="1" applyFill="1" applyBorder="1"/>
    <xf numFmtId="0" fontId="2" fillId="4" borderId="71" xfId="0" applyFont="1" applyFill="1" applyBorder="1"/>
    <xf numFmtId="0" fontId="0" fillId="0" borderId="72" xfId="0" applyBorder="1"/>
    <xf numFmtId="0" fontId="24" fillId="4" borderId="67" xfId="0" applyFont="1" applyFill="1" applyBorder="1"/>
    <xf numFmtId="0" fontId="2" fillId="4" borderId="70" xfId="0" applyFont="1" applyFill="1" applyBorder="1"/>
    <xf numFmtId="0" fontId="4" fillId="0" borderId="12" xfId="0" applyFont="1" applyBorder="1"/>
    <xf numFmtId="0" fontId="4" fillId="0" borderId="39" xfId="0" applyFont="1" applyBorder="1"/>
    <xf numFmtId="0" fontId="24" fillId="4" borderId="13" xfId="0" applyFont="1" applyFill="1" applyBorder="1"/>
    <xf numFmtId="0" fontId="3" fillId="0" borderId="0" xfId="0" applyFont="1" applyFill="1" applyAlignment="1">
      <alignment horizontal="center" vertical="center"/>
    </xf>
    <xf numFmtId="0" fontId="0" fillId="0" borderId="35" xfId="0" applyBorder="1"/>
    <xf numFmtId="0" fontId="0" fillId="0" borderId="36" xfId="0" applyBorder="1"/>
    <xf numFmtId="0" fontId="0" fillId="0" borderId="37" xfId="0" applyBorder="1"/>
    <xf numFmtId="0" fontId="5" fillId="0" borderId="0" xfId="29" applyFont="1" applyBorder="1"/>
    <xf numFmtId="0" fontId="9" fillId="0" borderId="0" xfId="22" applyBorder="1"/>
    <xf numFmtId="0" fontId="5" fillId="0" borderId="0" xfId="17" applyFont="1" applyBorder="1" applyAlignment="1">
      <alignment horizontal="center"/>
    </xf>
    <xf numFmtId="0" fontId="5" fillId="0" borderId="0" xfId="17" applyFont="1" applyFill="1" applyBorder="1"/>
    <xf numFmtId="0" fontId="5" fillId="0" borderId="0" xfId="29" applyFont="1" applyBorder="1" applyAlignment="1">
      <alignment vertical="center"/>
    </xf>
    <xf numFmtId="0" fontId="5" fillId="0" borderId="0" xfId="29" applyFont="1" applyBorder="1" applyAlignment="1">
      <alignment horizontal="center" vertical="center"/>
    </xf>
    <xf numFmtId="0" fontId="7" fillId="0" borderId="0" xfId="29" applyFont="1" applyBorder="1"/>
    <xf numFmtId="167" fontId="9" fillId="0" borderId="0" xfId="22" applyNumberFormat="1" applyBorder="1" applyAlignment="1">
      <alignment horizontal="right"/>
    </xf>
    <xf numFmtId="167" fontId="5" fillId="0" borderId="0" xfId="29" applyNumberFormat="1" applyFont="1" applyBorder="1"/>
    <xf numFmtId="0" fontId="5" fillId="0" borderId="0" xfId="29" applyFont="1" applyBorder="1" applyAlignment="1">
      <alignment horizontal="left"/>
    </xf>
    <xf numFmtId="0" fontId="2" fillId="0" borderId="0" xfId="30" applyFont="1" applyFill="1" applyBorder="1" applyAlignment="1">
      <alignment horizontal="center" vertical="center" wrapText="1"/>
    </xf>
    <xf numFmtId="0" fontId="2" fillId="0" borderId="0" xfId="22" applyFont="1" applyFill="1" applyBorder="1" applyAlignment="1">
      <alignment horizontal="center" vertical="center"/>
    </xf>
    <xf numFmtId="0" fontId="2" fillId="0" borderId="0" xfId="29" applyFont="1" applyFill="1" applyBorder="1" applyAlignment="1">
      <alignment horizontal="center" vertical="center"/>
    </xf>
    <xf numFmtId="0" fontId="5" fillId="0" borderId="0" xfId="29" applyFont="1" applyFill="1" applyBorder="1" applyAlignment="1">
      <alignment vertical="center"/>
    </xf>
    <xf numFmtId="167" fontId="9" fillId="0" borderId="27" xfId="22" applyNumberFormat="1" applyFont="1" applyBorder="1" applyAlignment="1">
      <alignment horizontal="right"/>
    </xf>
    <xf numFmtId="0" fontId="9" fillId="0" borderId="47" xfId="29" applyFont="1" applyBorder="1"/>
    <xf numFmtId="167" fontId="9" fillId="0" borderId="25" xfId="22" applyNumberFormat="1" applyFont="1" applyBorder="1" applyAlignment="1">
      <alignment horizontal="right"/>
    </xf>
    <xf numFmtId="0" fontId="9" fillId="0" borderId="40" xfId="29" applyFont="1" applyBorder="1"/>
    <xf numFmtId="167" fontId="9" fillId="0" borderId="26" xfId="22" applyNumberFormat="1" applyFont="1" applyBorder="1" applyAlignment="1">
      <alignment horizontal="right"/>
    </xf>
    <xf numFmtId="0" fontId="9" fillId="0" borderId="41" xfId="29" applyFont="1" applyBorder="1"/>
    <xf numFmtId="167" fontId="9" fillId="7" borderId="26" xfId="17" applyNumberFormat="1" applyFont="1" applyFill="1" applyBorder="1" applyAlignment="1">
      <alignment vertical="center"/>
    </xf>
    <xf numFmtId="167" fontId="9" fillId="0" borderId="26" xfId="22" applyNumberFormat="1" applyFont="1" applyBorder="1" applyAlignment="1">
      <alignment horizontal="right" vertical="center"/>
    </xf>
    <xf numFmtId="167" fontId="9" fillId="7" borderId="41" xfId="17" applyNumberFormat="1" applyFont="1" applyFill="1" applyBorder="1" applyAlignment="1">
      <alignment vertical="center"/>
    </xf>
    <xf numFmtId="167" fontId="9" fillId="0" borderId="25" xfId="22" applyNumberFormat="1" applyFont="1" applyBorder="1" applyAlignment="1">
      <alignment horizontal="right" vertical="center"/>
    </xf>
    <xf numFmtId="167" fontId="9" fillId="0" borderId="27" xfId="22" applyNumberFormat="1" applyFont="1" applyBorder="1" applyAlignment="1">
      <alignment horizontal="right" vertical="center"/>
    </xf>
    <xf numFmtId="0" fontId="9" fillId="0" borderId="2" xfId="29" applyFont="1" applyBorder="1"/>
    <xf numFmtId="167" fontId="9" fillId="0" borderId="1" xfId="22" applyNumberFormat="1" applyFont="1" applyBorder="1" applyAlignment="1">
      <alignment vertical="center"/>
    </xf>
    <xf numFmtId="167" fontId="9" fillId="0" borderId="0" xfId="22" applyNumberFormat="1" applyFont="1" applyBorder="1" applyAlignment="1">
      <alignment horizontal="right"/>
    </xf>
    <xf numFmtId="0" fontId="9" fillId="0" borderId="0" xfId="29" applyFont="1" applyBorder="1"/>
    <xf numFmtId="167" fontId="9" fillId="0" borderId="26" xfId="22" applyNumberFormat="1" applyFont="1" applyFill="1" applyBorder="1" applyAlignment="1">
      <alignment horizontal="right" vertical="center"/>
    </xf>
    <xf numFmtId="0" fontId="9" fillId="0" borderId="41" xfId="29" applyFont="1" applyFill="1" applyBorder="1"/>
    <xf numFmtId="0" fontId="0" fillId="0" borderId="16" xfId="0" applyBorder="1"/>
    <xf numFmtId="0" fontId="0" fillId="0" borderId="18" xfId="0" applyBorder="1"/>
    <xf numFmtId="0" fontId="0" fillId="0" borderId="20" xfId="0" applyBorder="1"/>
    <xf numFmtId="0" fontId="2" fillId="2" borderId="67" xfId="0" applyFont="1" applyFill="1" applyBorder="1"/>
    <xf numFmtId="0" fontId="2" fillId="2" borderId="8" xfId="0" applyFont="1" applyFill="1" applyBorder="1"/>
    <xf numFmtId="0" fontId="2" fillId="2" borderId="80" xfId="0" applyFont="1" applyFill="1" applyBorder="1"/>
    <xf numFmtId="0" fontId="2" fillId="4" borderId="80" xfId="0" applyFont="1" applyFill="1" applyBorder="1"/>
    <xf numFmtId="0" fontId="2" fillId="4" borderId="67" xfId="0" applyFont="1" applyFill="1" applyBorder="1"/>
    <xf numFmtId="0" fontId="2" fillId="4" borderId="77" xfId="0" applyFont="1" applyFill="1" applyBorder="1"/>
    <xf numFmtId="0" fontId="2" fillId="4" borderId="68" xfId="0" applyFont="1" applyFill="1" applyBorder="1"/>
    <xf numFmtId="0" fontId="2" fillId="6" borderId="70" xfId="0" applyFont="1" applyFill="1" applyBorder="1"/>
    <xf numFmtId="0" fontId="33" fillId="2" borderId="4"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0" borderId="0" xfId="0" applyFont="1" applyFill="1" applyAlignment="1">
      <alignment horizontal="center" vertical="center" wrapText="1"/>
    </xf>
    <xf numFmtId="0" fontId="33" fillId="4" borderId="0" xfId="0" applyFont="1" applyFill="1" applyAlignment="1">
      <alignment horizontal="center" vertical="center" wrapText="1"/>
    </xf>
    <xf numFmtId="0" fontId="2" fillId="4" borderId="33" xfId="0" applyFont="1" applyFill="1" applyBorder="1"/>
    <xf numFmtId="0" fontId="4" fillId="0" borderId="0" xfId="0" applyFont="1" applyAlignment="1">
      <alignment horizontal="right"/>
    </xf>
    <xf numFmtId="0" fontId="4" fillId="0" borderId="1" xfId="0" applyFont="1" applyBorder="1"/>
    <xf numFmtId="0" fontId="2" fillId="6" borderId="67" xfId="0" applyFont="1" applyFill="1" applyBorder="1"/>
    <xf numFmtId="0" fontId="2" fillId="3" borderId="84" xfId="0" applyFont="1" applyFill="1" applyBorder="1" applyAlignment="1">
      <alignment horizontal="center" vertical="center"/>
    </xf>
    <xf numFmtId="0" fontId="2" fillId="3" borderId="85" xfId="0" applyFont="1" applyFill="1" applyBorder="1"/>
    <xf numFmtId="0" fontId="2" fillId="3" borderId="86" xfId="0" applyFont="1" applyFill="1" applyBorder="1" applyAlignment="1">
      <alignment horizontal="center" vertical="center"/>
    </xf>
    <xf numFmtId="165" fontId="2" fillId="3" borderId="87" xfId="0" applyNumberFormat="1" applyFont="1" applyFill="1" applyBorder="1"/>
    <xf numFmtId="0" fontId="2" fillId="3" borderId="67" xfId="0" applyFont="1" applyFill="1" applyBorder="1"/>
    <xf numFmtId="165" fontId="2" fillId="3" borderId="70" xfId="0" applyNumberFormat="1" applyFont="1" applyFill="1" applyBorder="1" applyAlignment="1">
      <alignment horizontal="center" vertical="center"/>
    </xf>
    <xf numFmtId="0" fontId="2" fillId="6" borderId="8" xfId="0" applyFont="1" applyFill="1" applyBorder="1" applyAlignment="1">
      <alignment horizontal="center" vertical="center"/>
    </xf>
    <xf numFmtId="0" fontId="34" fillId="0" borderId="0" xfId="7" applyFont="1" applyFill="1" applyBorder="1" applyAlignment="1">
      <alignment vertical="center"/>
    </xf>
    <xf numFmtId="165" fontId="34" fillId="0" borderId="0" xfId="7" applyNumberFormat="1" applyFont="1" applyFill="1" applyBorder="1" applyAlignment="1">
      <alignment horizontal="center" vertical="center"/>
    </xf>
    <xf numFmtId="0" fontId="34" fillId="0" borderId="0" xfId="7" applyFont="1" applyFill="1" applyBorder="1"/>
    <xf numFmtId="0" fontId="10" fillId="0" borderId="0" xfId="7" applyFont="1" applyFill="1" applyBorder="1"/>
    <xf numFmtId="0" fontId="9" fillId="0" borderId="0" xfId="7" applyFont="1" applyFill="1" applyBorder="1"/>
    <xf numFmtId="17" fontId="9" fillId="0" borderId="0" xfId="7" applyNumberFormat="1" applyFont="1" applyFill="1" applyBorder="1"/>
    <xf numFmtId="17" fontId="9" fillId="0" borderId="0" xfId="7" applyNumberFormat="1" applyFont="1" applyFill="1" applyBorder="1" applyAlignment="1">
      <alignment horizontal="right"/>
    </xf>
    <xf numFmtId="0" fontId="9" fillId="0" borderId="0" xfId="7" applyFont="1" applyFill="1" applyBorder="1" applyAlignment="1">
      <alignment horizontal="centerContinuous" vertical="center"/>
    </xf>
    <xf numFmtId="0" fontId="28" fillId="0" borderId="0" xfId="7" applyFont="1" applyFill="1" applyBorder="1" applyAlignment="1"/>
    <xf numFmtId="0" fontId="28" fillId="0" borderId="0" xfId="7" applyFont="1" applyFill="1" applyBorder="1" applyAlignment="1">
      <alignment horizontal="right"/>
    </xf>
    <xf numFmtId="0" fontId="9" fillId="0" borderId="0" xfId="7" applyFont="1" applyFill="1" applyBorder="1" applyAlignment="1">
      <alignment vertical="center"/>
    </xf>
    <xf numFmtId="0" fontId="2" fillId="2" borderId="4" xfId="7" applyFont="1" applyFill="1" applyBorder="1" applyAlignment="1">
      <alignment horizontal="center" vertical="center"/>
    </xf>
    <xf numFmtId="0" fontId="2" fillId="2" borderId="9" xfId="7" applyFont="1" applyFill="1" applyBorder="1" applyAlignment="1">
      <alignment horizontal="center" vertical="center"/>
    </xf>
    <xf numFmtId="0" fontId="9" fillId="0" borderId="5" xfId="7" applyFont="1" applyFill="1" applyBorder="1" applyAlignment="1">
      <alignment vertical="center"/>
    </xf>
    <xf numFmtId="166" fontId="9" fillId="0" borderId="5" xfId="7" applyNumberFormat="1" applyFont="1" applyFill="1" applyBorder="1" applyAlignment="1">
      <alignment horizontal="right" vertical="center"/>
    </xf>
    <xf numFmtId="166" fontId="9" fillId="0" borderId="5" xfId="7" applyNumberFormat="1" applyFont="1" applyFill="1" applyBorder="1" applyAlignment="1">
      <alignment vertical="center"/>
    </xf>
    <xf numFmtId="0" fontId="9" fillId="0" borderId="6" xfId="7" applyFont="1" applyFill="1" applyBorder="1" applyAlignment="1">
      <alignment vertical="center"/>
    </xf>
    <xf numFmtId="166" fontId="9" fillId="0" borderId="6" xfId="7" applyNumberFormat="1" applyFont="1" applyFill="1" applyBorder="1" applyAlignment="1">
      <alignment horizontal="right" vertical="center"/>
    </xf>
    <xf numFmtId="166" fontId="9" fillId="0" borderId="6" xfId="7" applyNumberFormat="1" applyFont="1" applyFill="1" applyBorder="1" applyAlignment="1">
      <alignment vertical="center"/>
    </xf>
    <xf numFmtId="0" fontId="9" fillId="0" borderId="7" xfId="7" applyFont="1" applyFill="1" applyBorder="1" applyAlignment="1">
      <alignment vertical="center"/>
    </xf>
    <xf numFmtId="166" fontId="9" fillId="0" borderId="7" xfId="7" applyNumberFormat="1" applyFont="1" applyFill="1" applyBorder="1" applyAlignment="1">
      <alignment horizontal="right" vertical="center"/>
    </xf>
    <xf numFmtId="166" fontId="9" fillId="0" borderId="7" xfId="7" applyNumberFormat="1" applyFont="1" applyFill="1" applyBorder="1" applyAlignment="1">
      <alignment vertical="center"/>
    </xf>
    <xf numFmtId="0" fontId="2" fillId="2" borderId="0" xfId="7" applyFont="1" applyFill="1" applyBorder="1" applyAlignment="1">
      <alignment horizontal="left" vertical="center"/>
    </xf>
    <xf numFmtId="166" fontId="2" fillId="2" borderId="4" xfId="7" applyNumberFormat="1" applyFont="1" applyFill="1" applyBorder="1" applyAlignment="1">
      <alignment horizontal="center" vertical="center"/>
    </xf>
    <xf numFmtId="0" fontId="34" fillId="0" borderId="6" xfId="7" applyFont="1" applyFill="1" applyBorder="1" applyAlignment="1">
      <alignment vertical="center"/>
    </xf>
    <xf numFmtId="165" fontId="34" fillId="0" borderId="6" xfId="7" applyNumberFormat="1" applyFont="1" applyFill="1" applyBorder="1" applyAlignment="1">
      <alignment horizontal="center" vertical="center"/>
    </xf>
    <xf numFmtId="0" fontId="2" fillId="2" borderId="67" xfId="0" applyFont="1" applyFill="1" applyBorder="1" applyAlignment="1">
      <alignment vertical="center"/>
    </xf>
    <xf numFmtId="0" fontId="2" fillId="2" borderId="80" xfId="0" applyFont="1" applyFill="1" applyBorder="1" applyAlignment="1">
      <alignment vertical="center"/>
    </xf>
    <xf numFmtId="0" fontId="2" fillId="2" borderId="70" xfId="0" applyFont="1" applyFill="1" applyBorder="1" applyAlignment="1">
      <alignment vertical="center"/>
    </xf>
    <xf numFmtId="0" fontId="2" fillId="2" borderId="0" xfId="0" applyFont="1" applyFill="1" applyAlignment="1">
      <alignment horizontal="center"/>
    </xf>
    <xf numFmtId="17" fontId="9" fillId="0" borderId="0" xfId="32" applyNumberFormat="1" applyFont="1" applyAlignment="1">
      <alignment wrapText="1"/>
    </xf>
    <xf numFmtId="0" fontId="9" fillId="0" borderId="0" xfId="32"/>
    <xf numFmtId="0" fontId="9" fillId="0" borderId="0" xfId="32" applyFont="1" applyAlignment="1">
      <alignment wrapText="1"/>
    </xf>
    <xf numFmtId="0" fontId="30" fillId="0" borderId="93" xfId="32" applyFont="1" applyBorder="1" applyAlignment="1">
      <alignment horizontal="center" vertical="top" wrapText="1"/>
    </xf>
    <xf numFmtId="0" fontId="30" fillId="0" borderId="0" xfId="32" applyFont="1" applyBorder="1" applyAlignment="1">
      <alignment horizontal="centerContinuous" vertical="center" wrapText="1"/>
    </xf>
    <xf numFmtId="0" fontId="30" fillId="0" borderId="94" xfId="32" applyFont="1" applyBorder="1" applyAlignment="1">
      <alignment wrapText="1"/>
    </xf>
    <xf numFmtId="0" fontId="30" fillId="0" borderId="0" xfId="32" applyFont="1" applyAlignment="1">
      <alignment horizontal="centerContinuous" vertical="center" wrapText="1"/>
    </xf>
    <xf numFmtId="0" fontId="9" fillId="0" borderId="0" xfId="32" applyFont="1" applyAlignment="1">
      <alignment horizontal="centerContinuous" vertical="center" wrapText="1"/>
    </xf>
    <xf numFmtId="0" fontId="9" fillId="0" borderId="0" xfId="32" applyAlignment="1">
      <alignment horizontal="centerContinuous" vertical="center"/>
    </xf>
    <xf numFmtId="0" fontId="30" fillId="0" borderId="0" xfId="32" quotePrefix="1" applyFont="1" applyAlignment="1">
      <alignment horizontal="right"/>
    </xf>
    <xf numFmtId="0" fontId="9" fillId="0" borderId="0" xfId="32" applyFont="1" applyAlignment="1">
      <alignment horizontal="left"/>
    </xf>
    <xf numFmtId="0" fontId="9" fillId="0" borderId="0" xfId="32" applyFont="1" applyAlignment="1">
      <alignment horizontal="left" vertical="center"/>
    </xf>
    <xf numFmtId="0" fontId="9" fillId="0" borderId="0" xfId="32" applyFont="1" applyAlignment="1"/>
    <xf numFmtId="0" fontId="9" fillId="0" borderId="0" xfId="32" applyAlignment="1"/>
    <xf numFmtId="0" fontId="9" fillId="0" borderId="0" xfId="32" applyAlignment="1">
      <alignment wrapText="1"/>
    </xf>
    <xf numFmtId="0" fontId="35" fillId="0" borderId="0" xfId="32" applyFont="1"/>
    <xf numFmtId="0" fontId="2" fillId="2" borderId="65" xfId="0" applyFont="1" applyFill="1" applyBorder="1" applyAlignment="1">
      <alignment horizontal="left" vertical="center"/>
    </xf>
    <xf numFmtId="0" fontId="2" fillId="2" borderId="79" xfId="0" applyFont="1" applyFill="1" applyBorder="1" applyAlignment="1">
      <alignment horizontal="left" vertical="center"/>
    </xf>
    <xf numFmtId="0" fontId="2" fillId="2" borderId="69" xfId="0" applyFont="1" applyFill="1" applyBorder="1" applyAlignment="1">
      <alignment horizontal="left" vertical="center" wrapText="1"/>
    </xf>
    <xf numFmtId="0" fontId="2" fillId="2" borderId="70" xfId="0" applyFont="1" applyFill="1" applyBorder="1"/>
    <xf numFmtId="0" fontId="3" fillId="0" borderId="26" xfId="0" applyFont="1" applyBorder="1" applyAlignment="1">
      <alignment vertical="center"/>
    </xf>
    <xf numFmtId="0" fontId="31"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4" fillId="0" borderId="0" xfId="0" applyFont="1"/>
    <xf numFmtId="0" fontId="0" fillId="0" borderId="98" xfId="0" applyBorder="1"/>
    <xf numFmtId="0" fontId="0" fillId="0" borderId="99" xfId="0" applyBorder="1"/>
    <xf numFmtId="0" fontId="0" fillId="0" borderId="100" xfId="0" applyBorder="1"/>
    <xf numFmtId="0" fontId="0" fillId="0" borderId="101" xfId="0" applyBorder="1"/>
    <xf numFmtId="0" fontId="0" fillId="0" borderId="102" xfId="0" applyBorder="1"/>
    <xf numFmtId="0" fontId="2" fillId="4" borderId="85" xfId="0" applyFont="1" applyFill="1" applyBorder="1"/>
    <xf numFmtId="165" fontId="2" fillId="4" borderId="87" xfId="0" applyNumberFormat="1" applyFont="1" applyFill="1" applyBorder="1"/>
    <xf numFmtId="165" fontId="2" fillId="4" borderId="0" xfId="0" applyNumberFormat="1" applyFont="1" applyFill="1"/>
    <xf numFmtId="0" fontId="2" fillId="4" borderId="70" xfId="0" applyFont="1" applyFill="1" applyBorder="1" applyAlignment="1">
      <alignment vertical="center"/>
    </xf>
    <xf numFmtId="165" fontId="2" fillId="4" borderId="65" xfId="0" applyNumberFormat="1" applyFont="1" applyFill="1" applyBorder="1"/>
    <xf numFmtId="165" fontId="2" fillId="4" borderId="79" xfId="0" applyNumberFormat="1" applyFont="1" applyFill="1" applyBorder="1"/>
    <xf numFmtId="165" fontId="2" fillId="4" borderId="69" xfId="0" applyNumberFormat="1" applyFont="1" applyFill="1" applyBorder="1" applyAlignment="1">
      <alignment vertical="center"/>
    </xf>
    <xf numFmtId="165" fontId="2" fillId="4" borderId="0" xfId="0" applyNumberFormat="1" applyFont="1" applyFill="1" applyBorder="1"/>
    <xf numFmtId="165" fontId="2" fillId="4" borderId="33" xfId="0" applyNumberFormat="1" applyFont="1" applyFill="1" applyBorder="1"/>
    <xf numFmtId="3" fontId="2" fillId="4" borderId="85" xfId="0" applyNumberFormat="1" applyFont="1" applyFill="1" applyBorder="1"/>
    <xf numFmtId="0" fontId="2" fillId="4" borderId="0" xfId="0" applyFont="1" applyFill="1" applyBorder="1"/>
    <xf numFmtId="165" fontId="2" fillId="4" borderId="71" xfId="0" applyNumberFormat="1" applyFont="1" applyFill="1" applyBorder="1" applyAlignment="1">
      <alignment horizontal="center" vertical="center"/>
    </xf>
    <xf numFmtId="0" fontId="0" fillId="0" borderId="104" xfId="0" applyBorder="1"/>
    <xf numFmtId="0" fontId="0" fillId="0" borderId="105" xfId="0" applyBorder="1"/>
    <xf numFmtId="0" fontId="0" fillId="0" borderId="106" xfId="0" applyBorder="1"/>
    <xf numFmtId="0" fontId="0" fillId="0" borderId="107" xfId="0" applyBorder="1"/>
    <xf numFmtId="0" fontId="4" fillId="0" borderId="106" xfId="0" applyFont="1" applyBorder="1"/>
    <xf numFmtId="0" fontId="4" fillId="0" borderId="106" xfId="0" applyFont="1" applyBorder="1" applyAlignment="1">
      <alignment horizontal="left"/>
    </xf>
    <xf numFmtId="0" fontId="0" fillId="0" borderId="108" xfId="0" applyBorder="1"/>
    <xf numFmtId="0" fontId="0" fillId="0" borderId="109" xfId="0" applyBorder="1"/>
    <xf numFmtId="0" fontId="2" fillId="0" borderId="103" xfId="0" applyFont="1" applyFill="1" applyBorder="1" applyAlignment="1">
      <alignment wrapText="1"/>
    </xf>
    <xf numFmtId="0" fontId="2" fillId="0" borderId="8" xfId="0" applyFont="1" applyFill="1" applyBorder="1" applyAlignment="1">
      <alignment vertical="center" wrapText="1"/>
    </xf>
    <xf numFmtId="0" fontId="4" fillId="0" borderId="110" xfId="0" applyFont="1" applyBorder="1"/>
    <xf numFmtId="3" fontId="2" fillId="4" borderId="4" xfId="0" applyNumberFormat="1" applyFont="1" applyFill="1" applyBorder="1"/>
    <xf numFmtId="0" fontId="2" fillId="4" borderId="65" xfId="0" applyFont="1" applyFill="1" applyBorder="1" applyAlignment="1">
      <alignment vertical="center"/>
    </xf>
    <xf numFmtId="0" fontId="2" fillId="4" borderId="79" xfId="0" applyFont="1" applyFill="1" applyBorder="1" applyAlignment="1">
      <alignment vertical="center"/>
    </xf>
    <xf numFmtId="0" fontId="2" fillId="4" borderId="69" xfId="0" applyFont="1" applyFill="1" applyBorder="1" applyAlignment="1">
      <alignment vertical="center"/>
    </xf>
    <xf numFmtId="0" fontId="2" fillId="5" borderId="66" xfId="0" applyFont="1" applyFill="1" applyBorder="1" applyAlignment="1">
      <alignment horizontal="center" vertical="center"/>
    </xf>
    <xf numFmtId="165" fontId="2" fillId="5" borderId="70" xfId="0" applyNumberFormat="1" applyFont="1" applyFill="1" applyBorder="1"/>
    <xf numFmtId="165" fontId="2" fillId="5" borderId="71" xfId="0" applyNumberFormat="1" applyFont="1" applyFill="1" applyBorder="1"/>
    <xf numFmtId="3" fontId="2" fillId="4" borderId="65" xfId="0" applyNumberFormat="1" applyFont="1" applyFill="1" applyBorder="1"/>
    <xf numFmtId="165" fontId="2" fillId="4" borderId="69" xfId="0" applyNumberFormat="1" applyFont="1" applyFill="1" applyBorder="1"/>
    <xf numFmtId="0" fontId="2" fillId="5" borderId="83" xfId="0" applyFont="1" applyFill="1" applyBorder="1" applyAlignment="1">
      <alignment horizontal="center" vertical="center"/>
    </xf>
    <xf numFmtId="0" fontId="2" fillId="5" borderId="67" xfId="0" applyFont="1" applyFill="1" applyBorder="1" applyAlignment="1">
      <alignment vertical="center"/>
    </xf>
    <xf numFmtId="0" fontId="2" fillId="2" borderId="71" xfId="3" applyFont="1" applyFill="1" applyBorder="1" applyAlignment="1">
      <alignment horizontal="center" vertical="center" wrapText="1"/>
    </xf>
    <xf numFmtId="0" fontId="2" fillId="6" borderId="8" xfId="3" applyFont="1" applyFill="1" applyBorder="1" applyAlignment="1">
      <alignment horizontal="center" vertical="center"/>
    </xf>
    <xf numFmtId="167" fontId="2" fillId="6" borderId="4" xfId="3" applyNumberFormat="1" applyFont="1" applyFill="1" applyBorder="1" applyAlignment="1">
      <alignment horizontal="right" vertical="center"/>
    </xf>
    <xf numFmtId="0" fontId="18" fillId="0" borderId="0" xfId="3" applyFont="1" applyFill="1" applyBorder="1" applyAlignment="1">
      <alignment horizontal="center" vertical="center" wrapText="1"/>
    </xf>
    <xf numFmtId="0" fontId="2" fillId="2" borderId="71" xfId="0" applyFont="1" applyFill="1" applyBorder="1"/>
    <xf numFmtId="0" fontId="0" fillId="0" borderId="69" xfId="0" applyFill="1" applyBorder="1"/>
    <xf numFmtId="0" fontId="2" fillId="2" borderId="65" xfId="0" applyFont="1" applyFill="1" applyBorder="1" applyAlignment="1">
      <alignment horizontal="left" vertical="center" wrapText="1"/>
    </xf>
    <xf numFmtId="0" fontId="2" fillId="2" borderId="68" xfId="0" applyFont="1" applyFill="1" applyBorder="1" applyAlignment="1">
      <alignment vertical="center"/>
    </xf>
    <xf numFmtId="0" fontId="2" fillId="2" borderId="79" xfId="0" applyFont="1" applyFill="1" applyBorder="1" applyAlignment="1">
      <alignment horizontal="left" vertical="center" wrapText="1"/>
    </xf>
    <xf numFmtId="0" fontId="2" fillId="2" borderId="77" xfId="0" applyFont="1" applyFill="1" applyBorder="1" applyAlignment="1">
      <alignment vertical="center"/>
    </xf>
    <xf numFmtId="0" fontId="2" fillId="4" borderId="69" xfId="0" applyFont="1" applyFill="1" applyBorder="1"/>
    <xf numFmtId="3" fontId="2" fillId="4" borderId="0" xfId="0" applyNumberFormat="1" applyFont="1" applyFill="1" applyBorder="1"/>
    <xf numFmtId="0" fontId="2" fillId="6" borderId="65" xfId="0" applyFont="1" applyFill="1" applyBorder="1" applyAlignment="1">
      <alignment horizontal="center" vertical="center" wrapText="1"/>
    </xf>
    <xf numFmtId="165" fontId="2" fillId="6" borderId="69" xfId="0" applyNumberFormat="1" applyFont="1" applyFill="1" applyBorder="1" applyAlignment="1">
      <alignment horizontal="center" vertical="center"/>
    </xf>
    <xf numFmtId="165" fontId="2" fillId="6" borderId="70" xfId="0" applyNumberFormat="1" applyFont="1" applyFill="1" applyBorder="1"/>
    <xf numFmtId="0" fontId="2" fillId="4" borderId="65" xfId="0" applyFont="1" applyFill="1" applyBorder="1"/>
    <xf numFmtId="17" fontId="9" fillId="0" borderId="0" xfId="33" applyNumberFormat="1" applyFont="1" applyAlignment="1">
      <alignment wrapText="1"/>
    </xf>
    <xf numFmtId="0" fontId="9" fillId="0" borderId="0" xfId="33"/>
    <xf numFmtId="0" fontId="9" fillId="0" borderId="0" xfId="33" applyFont="1" applyAlignment="1">
      <alignment wrapText="1"/>
    </xf>
    <xf numFmtId="0" fontId="30" fillId="0" borderId="93" xfId="33" applyFont="1" applyBorder="1" applyAlignment="1">
      <alignment horizontal="center" vertical="top" wrapText="1"/>
    </xf>
    <xf numFmtId="0" fontId="30" fillId="0" borderId="0" xfId="33" applyFont="1" applyBorder="1" applyAlignment="1">
      <alignment horizontal="centerContinuous" vertical="center" wrapText="1"/>
    </xf>
    <xf numFmtId="0" fontId="30" fillId="0" borderId="94" xfId="33" applyFont="1" applyBorder="1" applyAlignment="1">
      <alignment wrapText="1"/>
    </xf>
    <xf numFmtId="0" fontId="9" fillId="0" borderId="0" xfId="33" applyFont="1" applyAlignment="1">
      <alignment horizontal="centerContinuous" vertical="center" wrapText="1"/>
    </xf>
    <xf numFmtId="0" fontId="9" fillId="0" borderId="0" xfId="33" applyAlignment="1">
      <alignment horizontal="centerContinuous" vertical="center"/>
    </xf>
    <xf numFmtId="0" fontId="30" fillId="0" borderId="0" xfId="33" quotePrefix="1" applyFont="1" applyAlignment="1">
      <alignment horizontal="right"/>
    </xf>
    <xf numFmtId="0" fontId="9" fillId="0" borderId="0" xfId="33" applyFont="1" applyAlignment="1">
      <alignment horizontal="left"/>
    </xf>
    <xf numFmtId="0" fontId="9" fillId="0" borderId="0" xfId="33" quotePrefix="1" applyFont="1" applyAlignment="1">
      <alignment horizontal="left"/>
    </xf>
    <xf numFmtId="0" fontId="9" fillId="0" borderId="0" xfId="33" quotePrefix="1" applyFont="1" applyAlignment="1"/>
    <xf numFmtId="0" fontId="9" fillId="0" borderId="0" xfId="33" applyFont="1" applyAlignment="1"/>
    <xf numFmtId="0" fontId="9" fillId="0" borderId="0" xfId="33" applyAlignment="1"/>
    <xf numFmtId="0" fontId="9" fillId="0" borderId="0" xfId="33" applyAlignment="1">
      <alignment wrapText="1"/>
    </xf>
    <xf numFmtId="0" fontId="35" fillId="0" borderId="0" xfId="33" applyFont="1"/>
    <xf numFmtId="49" fontId="9" fillId="0" borderId="0" xfId="33" quotePrefix="1" applyNumberFormat="1" applyFont="1" applyAlignment="1">
      <alignment horizontal="right"/>
    </xf>
    <xf numFmtId="0" fontId="3" fillId="0" borderId="59" xfId="0" applyFont="1" applyBorder="1"/>
    <xf numFmtId="0" fontId="14" fillId="4" borderId="0" xfId="0" applyFont="1" applyFill="1"/>
    <xf numFmtId="0" fontId="2" fillId="6" borderId="81" xfId="0" applyFont="1" applyFill="1" applyBorder="1"/>
    <xf numFmtId="0" fontId="2" fillId="6" borderId="33" xfId="0" applyFont="1" applyFill="1" applyBorder="1"/>
    <xf numFmtId="0" fontId="30" fillId="0" borderId="93" xfId="33" applyFont="1" applyBorder="1" applyAlignment="1">
      <alignment horizontal="centerContinuous" vertical="center" wrapText="1"/>
    </xf>
    <xf numFmtId="0" fontId="30" fillId="0" borderId="94" xfId="33" applyFont="1" applyBorder="1" applyAlignment="1">
      <alignment horizontal="centerContinuous" vertical="center" wrapText="1"/>
    </xf>
    <xf numFmtId="0" fontId="9" fillId="0" borderId="0" xfId="33" applyFont="1" applyAlignment="1">
      <alignment horizontal="left" vertical="center"/>
    </xf>
    <xf numFmtId="0" fontId="2" fillId="4" borderId="8" xfId="4" applyFont="1" applyFill="1" applyBorder="1" applyAlignment="1">
      <alignment horizontal="center"/>
    </xf>
    <xf numFmtId="0" fontId="2" fillId="4" borderId="9" xfId="4" applyFont="1" applyFill="1" applyBorder="1" applyAlignment="1">
      <alignment horizontal="center" vertical="center"/>
    </xf>
    <xf numFmtId="0" fontId="2" fillId="4" borderId="4" xfId="0" applyFont="1" applyFill="1" applyBorder="1" applyAlignment="1">
      <alignment horizontal="center" vertical="center" wrapText="1"/>
    </xf>
    <xf numFmtId="0" fontId="3" fillId="0" borderId="0" xfId="0" applyFont="1" applyFill="1" applyBorder="1" applyAlignment="1">
      <alignment horizontal="center" wrapText="1"/>
    </xf>
    <xf numFmtId="0" fontId="2" fillId="4" borderId="71" xfId="0" applyFont="1" applyFill="1" applyBorder="1" applyAlignment="1">
      <alignment vertical="center"/>
    </xf>
    <xf numFmtId="0" fontId="2" fillId="4" borderId="68" xfId="0" applyFont="1" applyFill="1" applyBorder="1" applyAlignment="1">
      <alignment horizontal="center" vertical="center"/>
    </xf>
    <xf numFmtId="0" fontId="2" fillId="4" borderId="71" xfId="0" applyFont="1" applyFill="1" applyBorder="1" applyAlignment="1">
      <alignment horizontal="center" vertical="center"/>
    </xf>
    <xf numFmtId="0" fontId="9" fillId="0" borderId="0" xfId="32" quotePrefix="1" applyFont="1" applyAlignment="1">
      <alignment horizontal="left"/>
    </xf>
    <xf numFmtId="0" fontId="9" fillId="0" borderId="0" xfId="32" quotePrefix="1" applyFont="1" applyAlignment="1">
      <alignment horizontal="left" vertical="center"/>
    </xf>
    <xf numFmtId="0" fontId="9" fillId="0" borderId="0" xfId="32" quotePrefix="1" applyFont="1" applyAlignment="1"/>
    <xf numFmtId="49" fontId="9" fillId="0" borderId="0" xfId="32" quotePrefix="1" applyNumberFormat="1" applyFont="1" applyAlignment="1">
      <alignment horizontal="right"/>
    </xf>
    <xf numFmtId="165" fontId="2" fillId="0" borderId="0" xfId="0" applyNumberFormat="1" applyFont="1" applyFill="1" applyBorder="1"/>
    <xf numFmtId="0" fontId="30" fillId="0" borderId="93" xfId="32" applyFont="1" applyBorder="1" applyAlignment="1">
      <alignment horizontal="centerContinuous" vertical="center" wrapText="1"/>
    </xf>
    <xf numFmtId="0" fontId="30" fillId="0" borderId="94" xfId="32" applyFont="1" applyBorder="1" applyAlignment="1">
      <alignment horizontal="centerContinuous" vertical="center" wrapText="1"/>
    </xf>
    <xf numFmtId="49" fontId="2" fillId="3" borderId="8" xfId="15" applyNumberFormat="1" applyFont="1" applyFill="1" applyBorder="1" applyAlignment="1">
      <alignment horizontal="center" vertical="center" wrapText="1"/>
    </xf>
    <xf numFmtId="172" fontId="2" fillId="4" borderId="9" xfId="15" applyNumberFormat="1" applyFont="1" applyFill="1" applyBorder="1" applyAlignment="1">
      <alignment vertical="center"/>
    </xf>
    <xf numFmtId="0" fontId="2" fillId="4" borderId="0" xfId="15" applyFont="1" applyFill="1" applyBorder="1" applyAlignment="1">
      <alignment horizontal="center" vertical="center"/>
    </xf>
    <xf numFmtId="0" fontId="5" fillId="0" borderId="0" xfId="0" applyFont="1" applyFill="1" applyAlignment="1">
      <alignment horizontal="center"/>
    </xf>
    <xf numFmtId="0" fontId="2" fillId="0" borderId="0" xfId="0" applyFont="1" applyFill="1" applyAlignment="1">
      <alignment horizontal="left" vertical="center" wrapText="1"/>
    </xf>
    <xf numFmtId="0" fontId="2" fillId="4" borderId="0" xfId="0" applyFont="1" applyFill="1" applyAlignment="1">
      <alignment vertical="center" wrapText="1"/>
    </xf>
    <xf numFmtId="0" fontId="2" fillId="4" borderId="4" xfId="7"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4" borderId="0" xfId="0" applyFont="1" applyFill="1" applyAlignment="1">
      <alignment horizontal="center"/>
    </xf>
    <xf numFmtId="0" fontId="2" fillId="4" borderId="0" xfId="0" applyFont="1" applyFill="1" applyAlignment="1">
      <alignment horizontal="left" wrapText="1"/>
    </xf>
    <xf numFmtId="3" fontId="9" fillId="0" borderId="5" xfId="7" applyNumberFormat="1" applyFont="1" applyFill="1" applyBorder="1" applyAlignment="1">
      <alignment vertical="center"/>
    </xf>
    <xf numFmtId="0" fontId="22" fillId="0" borderId="113" xfId="0" applyFont="1" applyBorder="1"/>
    <xf numFmtId="0" fontId="4" fillId="0" borderId="114" xfId="0" applyFont="1" applyBorder="1"/>
    <xf numFmtId="0" fontId="2" fillId="4" borderId="8" xfId="0" applyFont="1" applyFill="1" applyBorder="1" applyAlignment="1">
      <alignment vertical="center" wrapText="1"/>
    </xf>
    <xf numFmtId="0" fontId="0" fillId="0" borderId="0" xfId="0" applyAlignment="1">
      <alignment horizontal="center"/>
    </xf>
    <xf numFmtId="0" fontId="2" fillId="4" borderId="103" xfId="0" applyFont="1" applyFill="1" applyBorder="1" applyAlignment="1">
      <alignment wrapText="1"/>
    </xf>
    <xf numFmtId="0" fontId="22" fillId="0" borderId="115" xfId="0" applyFont="1" applyBorder="1"/>
    <xf numFmtId="0" fontId="4" fillId="0" borderId="110" xfId="0" applyFont="1" applyBorder="1" applyAlignment="1">
      <alignment horizontal="left"/>
    </xf>
    <xf numFmtId="0" fontId="4" fillId="0" borderId="116" xfId="0" applyFont="1" applyBorder="1"/>
    <xf numFmtId="0" fontId="2" fillId="3" borderId="88" xfId="0" applyFont="1" applyFill="1" applyBorder="1" applyAlignment="1">
      <alignment horizontal="center" vertical="center"/>
    </xf>
    <xf numFmtId="0" fontId="2" fillId="3" borderId="82" xfId="0" applyFont="1" applyFill="1" applyBorder="1"/>
    <xf numFmtId="0" fontId="2" fillId="3" borderId="80" xfId="0" applyFont="1" applyFill="1" applyBorder="1"/>
    <xf numFmtId="165" fontId="2" fillId="4" borderId="80" xfId="0" applyNumberFormat="1" applyFont="1" applyFill="1" applyBorder="1" applyAlignment="1">
      <alignment horizontal="center" vertical="center"/>
    </xf>
    <xf numFmtId="0" fontId="2" fillId="4" borderId="8" xfId="0" applyFont="1" applyFill="1" applyBorder="1" applyAlignment="1">
      <alignment wrapText="1"/>
    </xf>
    <xf numFmtId="0" fontId="0" fillId="0" borderId="41" xfId="0" applyBorder="1" applyAlignment="1">
      <alignment vertical="center"/>
    </xf>
    <xf numFmtId="0" fontId="0" fillId="0" borderId="0" xfId="0" applyFill="1" applyBorder="1" applyAlignment="1">
      <alignment vertical="center"/>
    </xf>
    <xf numFmtId="0" fontId="23" fillId="2" borderId="65" xfId="0" applyFont="1" applyFill="1" applyBorder="1"/>
    <xf numFmtId="0" fontId="23" fillId="2" borderId="67" xfId="0" applyFont="1" applyFill="1" applyBorder="1"/>
    <xf numFmtId="0" fontId="2" fillId="3" borderId="69" xfId="0" applyFont="1" applyFill="1" applyBorder="1"/>
    <xf numFmtId="0" fontId="23" fillId="4" borderId="9" xfId="0" applyFont="1" applyFill="1" applyBorder="1"/>
    <xf numFmtId="0" fontId="23" fillId="4" borderId="68" xfId="0" applyFont="1" applyFill="1" applyBorder="1"/>
    <xf numFmtId="0" fontId="2" fillId="4" borderId="71" xfId="4" applyFont="1" applyFill="1" applyBorder="1" applyAlignment="1">
      <alignment horizontal="center" vertical="center"/>
    </xf>
    <xf numFmtId="0" fontId="2" fillId="4" borderId="0" xfId="4" applyFont="1" applyFill="1" applyBorder="1" applyAlignment="1">
      <alignment horizontal="left"/>
    </xf>
    <xf numFmtId="0" fontId="3" fillId="0" borderId="41" xfId="0" applyFont="1" applyBorder="1"/>
    <xf numFmtId="0" fontId="0" fillId="0" borderId="112" xfId="0" applyBorder="1"/>
    <xf numFmtId="0" fontId="0" fillId="0" borderId="117" xfId="0" applyBorder="1"/>
    <xf numFmtId="0" fontId="3" fillId="0" borderId="59" xfId="0" applyFont="1" applyBorder="1" applyAlignment="1">
      <alignment horizontal="center" vertical="center"/>
    </xf>
    <xf numFmtId="0" fontId="3" fillId="0" borderId="118" xfId="0" applyFont="1" applyBorder="1"/>
    <xf numFmtId="172" fontId="2" fillId="4" borderId="68" xfId="15" applyNumberFormat="1" applyFont="1" applyFill="1" applyBorder="1" applyAlignment="1">
      <alignment vertical="center"/>
    </xf>
    <xf numFmtId="172" fontId="2" fillId="4" borderId="71" xfId="15" applyNumberFormat="1" applyFont="1" applyFill="1" applyBorder="1" applyAlignment="1">
      <alignment vertical="center"/>
    </xf>
    <xf numFmtId="0" fontId="2" fillId="3" borderId="0" xfId="15" applyFont="1" applyFill="1" applyBorder="1" applyAlignment="1">
      <alignment horizontal="center" vertical="center" wrapText="1"/>
    </xf>
    <xf numFmtId="0" fontId="2" fillId="0" borderId="0" xfId="15" applyFont="1" applyFill="1" applyBorder="1" applyAlignment="1">
      <alignment horizontal="center" vertical="center" wrapText="1"/>
    </xf>
    <xf numFmtId="165" fontId="2" fillId="3" borderId="4" xfId="15" applyNumberFormat="1" applyFont="1" applyFill="1" applyBorder="1" applyAlignment="1">
      <alignment vertical="center"/>
    </xf>
    <xf numFmtId="165" fontId="2" fillId="4" borderId="4" xfId="15" applyNumberFormat="1" applyFont="1" applyFill="1" applyBorder="1" applyAlignment="1">
      <alignment vertical="center"/>
    </xf>
    <xf numFmtId="165" fontId="2" fillId="4" borderId="9" xfId="15" applyNumberFormat="1" applyFont="1" applyFill="1" applyBorder="1" applyAlignment="1">
      <alignment vertical="center"/>
    </xf>
    <xf numFmtId="0" fontId="18" fillId="0" borderId="0" xfId="0" applyFont="1" applyBorder="1"/>
    <xf numFmtId="49" fontId="2" fillId="4" borderId="0" xfId="15" applyNumberFormat="1" applyFont="1" applyFill="1" applyBorder="1"/>
    <xf numFmtId="0" fontId="2" fillId="2" borderId="4" xfId="22" applyFont="1" applyFill="1" applyBorder="1" applyAlignment="1">
      <alignment horizontal="center" vertical="center"/>
    </xf>
    <xf numFmtId="0" fontId="2" fillId="2" borderId="9" xfId="29" applyFont="1" applyFill="1" applyBorder="1" applyAlignment="1">
      <alignment horizontal="center" vertical="center"/>
    </xf>
    <xf numFmtId="0" fontId="2" fillId="4" borderId="8" xfId="3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40" fillId="0" borderId="0" xfId="0" applyFont="1"/>
    <xf numFmtId="0" fontId="2" fillId="0" borderId="0" xfId="0" applyFont="1" applyFill="1" applyBorder="1" applyAlignment="1">
      <alignment wrapText="1"/>
    </xf>
    <xf numFmtId="0" fontId="9" fillId="0" borderId="26" xfId="0" applyFont="1" applyFill="1" applyBorder="1"/>
    <xf numFmtId="0" fontId="5" fillId="0" borderId="39" xfId="0" applyFont="1" applyFill="1" applyBorder="1"/>
    <xf numFmtId="3" fontId="2" fillId="4" borderId="65" xfId="0" applyNumberFormat="1" applyFont="1" applyFill="1" applyBorder="1" applyAlignment="1">
      <alignment vertical="center"/>
    </xf>
    <xf numFmtId="0" fontId="2" fillId="0" borderId="0" xfId="0" applyFont="1" applyFill="1" applyBorder="1" applyAlignment="1">
      <alignment horizontal="left" wrapText="1"/>
    </xf>
    <xf numFmtId="0" fontId="33" fillId="0" borderId="0" xfId="0" applyFont="1" applyFill="1" applyBorder="1" applyAlignment="1">
      <alignment horizontal="center" vertical="center" wrapText="1"/>
    </xf>
    <xf numFmtId="3" fontId="2" fillId="0" borderId="0" xfId="0" applyNumberFormat="1" applyFont="1" applyFill="1" applyBorder="1"/>
    <xf numFmtId="0" fontId="3" fillId="0" borderId="0" xfId="0" applyFont="1" applyFill="1" applyBorder="1" applyAlignment="1">
      <alignment horizontal="center" vertical="center"/>
    </xf>
    <xf numFmtId="0" fontId="2" fillId="0" borderId="0" xfId="0" applyFont="1" applyFill="1" applyBorder="1" applyAlignment="1">
      <alignment vertical="center" wrapText="1"/>
    </xf>
    <xf numFmtId="165" fontId="2" fillId="0" borderId="0" xfId="0" applyNumberFormat="1" applyFont="1" applyFill="1"/>
    <xf numFmtId="0" fontId="9" fillId="0" borderId="75" xfId="0" applyFont="1" applyFill="1" applyBorder="1"/>
    <xf numFmtId="0" fontId="0" fillId="0" borderId="24" xfId="0" applyBorder="1"/>
    <xf numFmtId="0" fontId="0" fillId="0" borderId="119" xfId="0" applyBorder="1"/>
    <xf numFmtId="0" fontId="0" fillId="0" borderId="120" xfId="0" applyBorder="1"/>
    <xf numFmtId="0" fontId="0" fillId="0" borderId="121" xfId="0" applyBorder="1"/>
    <xf numFmtId="0" fontId="23" fillId="2" borderId="0" xfId="0" applyFont="1" applyFill="1" applyBorder="1"/>
    <xf numFmtId="0" fontId="2" fillId="4" borderId="0" xfId="0" applyFont="1" applyFill="1" applyAlignment="1">
      <alignment horizontal="center" vertical="center" wrapText="1"/>
    </xf>
    <xf numFmtId="0" fontId="2" fillId="6" borderId="0" xfId="0" applyFont="1" applyFill="1" applyAlignment="1">
      <alignment horizontal="center" vertical="center"/>
    </xf>
    <xf numFmtId="0" fontId="3" fillId="0" borderId="0" xfId="0" applyFont="1" applyBorder="1" applyAlignment="1">
      <alignment horizontal="center" vertical="center"/>
    </xf>
    <xf numFmtId="0" fontId="2" fillId="4" borderId="8" xfId="0" applyFont="1" applyFill="1" applyBorder="1" applyAlignment="1">
      <alignment horizontal="center" wrapText="1"/>
    </xf>
    <xf numFmtId="0" fontId="2" fillId="4" borderId="0" xfId="0" applyFont="1" applyFill="1" applyAlignment="1">
      <alignment horizontal="center" vertical="center" wrapText="1"/>
    </xf>
    <xf numFmtId="0" fontId="2" fillId="4" borderId="0" xfId="0" applyFont="1" applyFill="1" applyAlignment="1">
      <alignment horizontal="center"/>
    </xf>
    <xf numFmtId="0" fontId="3" fillId="0" borderId="6" xfId="0" quotePrefix="1" applyFont="1" applyBorder="1" applyAlignment="1">
      <alignment horizontal="center" vertical="center"/>
    </xf>
    <xf numFmtId="167" fontId="2" fillId="4" borderId="9" xfId="3" applyNumberFormat="1" applyFont="1" applyFill="1" applyBorder="1" applyAlignment="1">
      <alignment horizontal="right" vertical="center"/>
    </xf>
    <xf numFmtId="0" fontId="2" fillId="4" borderId="0" xfId="0" applyFont="1" applyFill="1" applyBorder="1" applyAlignment="1">
      <alignment horizontal="center" wrapText="1"/>
    </xf>
    <xf numFmtId="0" fontId="9" fillId="0" borderId="0" xfId="0" applyFont="1"/>
    <xf numFmtId="0" fontId="9" fillId="0" borderId="0" xfId="0" applyFont="1" applyFill="1" applyBorder="1"/>
    <xf numFmtId="0" fontId="41" fillId="0" borderId="0" xfId="0" applyFont="1" applyFill="1" applyBorder="1"/>
    <xf numFmtId="165" fontId="41" fillId="0" borderId="0" xfId="0" applyNumberFormat="1" applyFont="1" applyFill="1" applyBorder="1"/>
    <xf numFmtId="0" fontId="5" fillId="0" borderId="0" xfId="0" applyFont="1" applyFill="1" applyBorder="1"/>
    <xf numFmtId="0" fontId="2" fillId="2" borderId="83" xfId="0" applyFont="1" applyFill="1" applyBorder="1"/>
    <xf numFmtId="0" fontId="12" fillId="0" borderId="6" xfId="0" applyFont="1" applyBorder="1"/>
    <xf numFmtId="0" fontId="5" fillId="0" borderId="0" xfId="0" applyFont="1" applyFill="1" applyAlignment="1">
      <alignment horizontal="center" vertical="center"/>
    </xf>
    <xf numFmtId="0" fontId="12" fillId="0" borderId="41" xfId="0" applyFont="1" applyBorder="1"/>
    <xf numFmtId="0" fontId="23" fillId="2" borderId="66" xfId="31" applyFont="1" applyFill="1" applyBorder="1" applyAlignment="1">
      <alignment horizontal="left" vertical="center" wrapText="1"/>
    </xf>
    <xf numFmtId="167" fontId="2" fillId="3" borderId="70" xfId="22" applyNumberFormat="1" applyFont="1" applyFill="1" applyBorder="1" applyAlignment="1">
      <alignment vertical="center"/>
    </xf>
    <xf numFmtId="0" fontId="2" fillId="3" borderId="71" xfId="29" applyFont="1" applyFill="1" applyBorder="1"/>
    <xf numFmtId="167" fontId="2" fillId="3" borderId="4" xfId="22" applyNumberFormat="1" applyFont="1" applyFill="1" applyBorder="1" applyAlignment="1">
      <alignment vertical="center"/>
    </xf>
    <xf numFmtId="0" fontId="2" fillId="3" borderId="9" xfId="29" applyFont="1" applyFill="1" applyBorder="1"/>
    <xf numFmtId="167" fontId="2" fillId="6" borderId="4" xfId="22" applyNumberFormat="1" applyFont="1" applyFill="1" applyBorder="1" applyAlignment="1">
      <alignment horizontal="right" vertical="center"/>
    </xf>
    <xf numFmtId="0" fontId="2" fillId="6" borderId="9" xfId="29" applyFont="1" applyFill="1" applyBorder="1" applyAlignment="1">
      <alignment vertical="center"/>
    </xf>
    <xf numFmtId="0" fontId="23" fillId="2" borderId="4" xfId="31" applyFont="1" applyFill="1" applyBorder="1" applyAlignment="1">
      <alignment horizontal="left" vertical="center" wrapText="1"/>
    </xf>
    <xf numFmtId="167" fontId="2" fillId="2" borderId="4" xfId="22" applyNumberFormat="1" applyFont="1" applyFill="1" applyBorder="1" applyAlignment="1">
      <alignment horizontal="right" vertical="center"/>
    </xf>
    <xf numFmtId="0" fontId="2" fillId="2" borderId="9" xfId="29" applyFont="1" applyFill="1" applyBorder="1" applyAlignment="1">
      <alignment vertical="center"/>
    </xf>
    <xf numFmtId="167" fontId="2" fillId="2" borderId="67" xfId="22" applyNumberFormat="1" applyFont="1" applyFill="1" applyBorder="1" applyAlignment="1">
      <alignment horizontal="right" vertical="center"/>
    </xf>
    <xf numFmtId="0" fontId="2" fillId="2" borderId="68" xfId="29" applyFont="1" applyFill="1" applyBorder="1" applyAlignment="1">
      <alignment vertical="center"/>
    </xf>
    <xf numFmtId="0" fontId="2" fillId="3" borderId="83" xfId="31" applyFont="1" applyFill="1" applyBorder="1" applyAlignment="1">
      <alignment horizontal="left" vertical="center" wrapText="1"/>
    </xf>
    <xf numFmtId="167" fontId="2" fillId="3" borderId="70" xfId="22" applyNumberFormat="1" applyFont="1" applyFill="1" applyBorder="1" applyAlignment="1">
      <alignment horizontal="right" vertical="center"/>
    </xf>
    <xf numFmtId="0" fontId="2" fillId="3" borderId="71" xfId="29" applyFont="1" applyFill="1" applyBorder="1" applyAlignment="1">
      <alignment vertical="center"/>
    </xf>
    <xf numFmtId="0" fontId="2" fillId="3" borderId="80" xfId="31" applyFont="1" applyFill="1" applyBorder="1" applyAlignment="1">
      <alignment horizontal="left" vertical="center" wrapText="1"/>
    </xf>
    <xf numFmtId="167" fontId="2" fillId="3" borderId="80" xfId="22" applyNumberFormat="1" applyFont="1" applyFill="1" applyBorder="1" applyAlignment="1">
      <alignment horizontal="right" vertical="center"/>
    </xf>
    <xf numFmtId="0" fontId="2" fillId="3" borderId="77" xfId="29" applyFont="1" applyFill="1" applyBorder="1" applyAlignment="1">
      <alignment vertical="center"/>
    </xf>
    <xf numFmtId="0" fontId="2" fillId="3" borderId="83" xfId="31" applyFont="1" applyFill="1" applyBorder="1" applyAlignment="1">
      <alignment horizontal="center" vertical="center"/>
    </xf>
    <xf numFmtId="0" fontId="2" fillId="3" borderId="83" xfId="31" applyFont="1" applyFill="1" applyBorder="1" applyAlignment="1">
      <alignment horizontal="center" vertical="center" wrapText="1"/>
    </xf>
    <xf numFmtId="0" fontId="2" fillId="3" borderId="8" xfId="31" applyFont="1" applyFill="1" applyBorder="1" applyAlignment="1">
      <alignment horizontal="center" vertical="center"/>
    </xf>
    <xf numFmtId="0" fontId="2" fillId="6" borderId="8" xfId="31" applyFont="1" applyFill="1" applyBorder="1" applyAlignment="1">
      <alignment horizontal="center" vertical="center" wrapText="1"/>
    </xf>
    <xf numFmtId="0" fontId="24" fillId="2" borderId="0" xfId="31" applyFont="1" applyFill="1" applyBorder="1" applyAlignment="1">
      <alignment horizontal="left" vertical="center" wrapText="1"/>
    </xf>
    <xf numFmtId="0" fontId="2" fillId="6" borderId="80" xfId="0" applyFont="1" applyFill="1" applyBorder="1"/>
    <xf numFmtId="0" fontId="42" fillId="0" borderId="0" xfId="0" applyFont="1" applyAlignment="1">
      <alignment vertical="center"/>
    </xf>
    <xf numFmtId="0" fontId="9" fillId="0" borderId="0" xfId="32" applyAlignment="1">
      <alignment horizontal="center"/>
    </xf>
    <xf numFmtId="0" fontId="9" fillId="0" borderId="0" xfId="32" applyFont="1" applyAlignment="1">
      <alignment horizontal="center" vertical="center"/>
    </xf>
    <xf numFmtId="0" fontId="9" fillId="0" borderId="0" xfId="32" quotePrefix="1" applyFont="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9" fillId="0" borderId="0" xfId="32" applyFont="1" applyAlignment="1">
      <alignment wrapText="1"/>
    </xf>
    <xf numFmtId="49" fontId="9" fillId="0" borderId="0" xfId="7" applyNumberFormat="1" applyFont="1" applyFill="1" applyBorder="1" applyAlignment="1"/>
    <xf numFmtId="0" fontId="30" fillId="0" borderId="90" xfId="32" applyFont="1" applyBorder="1" applyAlignment="1">
      <alignment horizontal="centerContinuous" vertical="center"/>
    </xf>
    <xf numFmtId="0" fontId="30" fillId="0" borderId="91" xfId="32" applyFont="1" applyBorder="1" applyAlignment="1">
      <alignment horizontal="centerContinuous" vertical="center"/>
    </xf>
    <xf numFmtId="0" fontId="9" fillId="0" borderId="91" xfId="32" applyBorder="1" applyAlignment="1">
      <alignment horizontal="centerContinuous"/>
    </xf>
    <xf numFmtId="0" fontId="30" fillId="0" borderId="92" xfId="32" applyFont="1" applyBorder="1" applyAlignment="1">
      <alignment horizontal="centerContinuous" vertical="center"/>
    </xf>
    <xf numFmtId="0" fontId="19"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0" xfId="0" applyFont="1" applyFill="1" applyBorder="1" applyAlignment="1">
      <alignment horizontal="center" vertical="center" wrapText="1"/>
    </xf>
    <xf numFmtId="0" fontId="25" fillId="0" borderId="0" xfId="32" applyFont="1" applyAlignment="1"/>
    <xf numFmtId="0" fontId="2" fillId="2" borderId="9" xfId="0" applyFont="1" applyFill="1" applyBorder="1" applyAlignment="1">
      <alignment horizontal="center" vertical="center"/>
    </xf>
    <xf numFmtId="165" fontId="3" fillId="0" borderId="38" xfId="0" applyNumberFormat="1" applyFont="1" applyBorder="1"/>
    <xf numFmtId="165" fontId="3" fillId="0" borderId="39" xfId="0" applyNumberFormat="1" applyFont="1" applyBorder="1"/>
    <xf numFmtId="0" fontId="16" fillId="0" borderId="16" xfId="0" applyFont="1" applyBorder="1"/>
    <xf numFmtId="0" fontId="16" fillId="0" borderId="17" xfId="0" applyFont="1" applyBorder="1"/>
    <xf numFmtId="0" fontId="16" fillId="0" borderId="18" xfId="0" applyFont="1" applyBorder="1"/>
    <xf numFmtId="0" fontId="16" fillId="0" borderId="19" xfId="0" applyFont="1" applyBorder="1"/>
    <xf numFmtId="0" fontId="16" fillId="0" borderId="6" xfId="0" applyFont="1" applyBorder="1" applyAlignment="1">
      <alignment horizontal="left"/>
    </xf>
    <xf numFmtId="0" fontId="16" fillId="0" borderId="18" xfId="0" applyFont="1" applyBorder="1" applyAlignment="1">
      <alignment horizontal="right"/>
    </xf>
    <xf numFmtId="0" fontId="16" fillId="0" borderId="19" xfId="0" applyFont="1" applyBorder="1" applyAlignment="1">
      <alignment horizontal="right"/>
    </xf>
    <xf numFmtId="0" fontId="16" fillId="0" borderId="122" xfId="0" applyFont="1" applyBorder="1"/>
    <xf numFmtId="0" fontId="16" fillId="0" borderId="111" xfId="0" applyFont="1" applyBorder="1"/>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59" xfId="0" applyFont="1" applyBorder="1" applyAlignment="1">
      <alignment horizontal="center" vertical="center"/>
    </xf>
    <xf numFmtId="0" fontId="2" fillId="4" borderId="0" xfId="0" applyFont="1" applyFill="1" applyAlignment="1">
      <alignment horizontal="center" wrapText="1"/>
    </xf>
    <xf numFmtId="0" fontId="5" fillId="0" borderId="131" xfId="0" applyFont="1" applyFill="1" applyBorder="1"/>
    <xf numFmtId="0" fontId="2" fillId="4" borderId="0" xfId="0" applyFont="1" applyFill="1" applyBorder="1" applyAlignment="1">
      <alignment horizontal="center" textRotation="90"/>
    </xf>
    <xf numFmtId="0" fontId="9" fillId="0" borderId="0" xfId="0" applyFont="1" applyFill="1" applyBorder="1" applyAlignment="1">
      <alignment horizontal="center" textRotation="90"/>
    </xf>
    <xf numFmtId="165" fontId="9" fillId="0" borderId="0" xfId="0" applyNumberFormat="1" applyFont="1" applyFill="1" applyBorder="1"/>
    <xf numFmtId="0" fontId="9" fillId="0" borderId="0" xfId="0" applyFont="1" applyFill="1" applyBorder="1" applyAlignment="1">
      <alignment wrapText="1"/>
    </xf>
    <xf numFmtId="0" fontId="2" fillId="2" borderId="80" xfId="0" applyFont="1" applyFill="1" applyBorder="1" applyAlignment="1">
      <alignment horizontal="center" textRotation="90"/>
    </xf>
    <xf numFmtId="0" fontId="2" fillId="4" borderId="80" xfId="0" applyFont="1" applyFill="1" applyBorder="1" applyAlignment="1">
      <alignment horizontal="center" textRotation="90"/>
    </xf>
    <xf numFmtId="0" fontId="2" fillId="4" borderId="4" xfId="0" applyFont="1" applyFill="1" applyBorder="1" applyAlignment="1">
      <alignment horizontal="center" vertical="center"/>
    </xf>
    <xf numFmtId="0" fontId="3"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3" fillId="0" borderId="73" xfId="0" applyFont="1" applyBorder="1" applyAlignment="1">
      <alignment horizontal="center" vertical="center"/>
    </xf>
    <xf numFmtId="0" fontId="3" fillId="0" borderId="0" xfId="0" applyFont="1" applyFill="1" applyBorder="1" applyAlignment="1">
      <alignment vertical="center" wrapText="1"/>
    </xf>
    <xf numFmtId="0" fontId="16" fillId="0" borderId="0" xfId="0" applyFont="1" applyFill="1" applyBorder="1" applyAlignment="1">
      <alignment horizontal="center" vertical="center"/>
    </xf>
    <xf numFmtId="0" fontId="16" fillId="0" borderId="25" xfId="0" applyFont="1" applyFill="1" applyBorder="1"/>
    <xf numFmtId="0" fontId="16" fillId="0" borderId="26" xfId="0" applyFont="1" applyFill="1" applyBorder="1"/>
    <xf numFmtId="0" fontId="16" fillId="0" borderId="27" xfId="0" applyFont="1" applyFill="1" applyBorder="1"/>
    <xf numFmtId="0" fontId="16" fillId="0" borderId="1" xfId="0" applyFont="1" applyFill="1" applyBorder="1"/>
    <xf numFmtId="0" fontId="16" fillId="0" borderId="112" xfId="0" applyFont="1" applyFill="1" applyBorder="1"/>
    <xf numFmtId="0" fontId="3" fillId="0" borderId="74" xfId="0" applyFont="1" applyFill="1" applyBorder="1" applyAlignment="1">
      <alignment horizontal="center" vertical="center"/>
    </xf>
    <xf numFmtId="0" fontId="3" fillId="0" borderId="7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132" xfId="0" applyFont="1" applyFill="1" applyBorder="1" applyAlignment="1">
      <alignment horizontal="center" vertical="center"/>
    </xf>
    <xf numFmtId="0" fontId="3" fillId="0" borderId="38" xfId="0" applyFont="1" applyFill="1" applyBorder="1"/>
    <xf numFmtId="0" fontId="2" fillId="3" borderId="66" xfId="0" applyFont="1" applyFill="1" applyBorder="1"/>
    <xf numFmtId="0" fontId="2" fillId="3" borderId="68" xfId="0" applyFont="1" applyFill="1" applyBorder="1"/>
    <xf numFmtId="0" fontId="5" fillId="0" borderId="133" xfId="4" applyFont="1" applyFill="1" applyBorder="1" applyAlignment="1">
      <alignment horizontal="center" vertical="center"/>
    </xf>
    <xf numFmtId="0" fontId="5" fillId="0" borderId="134" xfId="4" applyFont="1" applyFill="1" applyBorder="1" applyAlignment="1">
      <alignment horizontal="center" vertical="center"/>
    </xf>
    <xf numFmtId="0" fontId="2" fillId="4" borderId="8" xfId="4" applyFont="1" applyFill="1" applyBorder="1" applyAlignment="1">
      <alignment horizontal="center" vertical="center"/>
    </xf>
    <xf numFmtId="0" fontId="3" fillId="0" borderId="0" xfId="0" applyFont="1" applyFill="1" applyAlignment="1">
      <alignment horizontal="left" vertical="center" wrapText="1"/>
    </xf>
    <xf numFmtId="0" fontId="2" fillId="0" borderId="0" xfId="4" applyFont="1" applyFill="1" applyBorder="1" applyAlignment="1">
      <alignment horizontal="center" vertical="center"/>
    </xf>
    <xf numFmtId="0" fontId="0" fillId="0" borderId="0" xfId="0" applyBorder="1" applyAlignment="1">
      <alignment horizontal="center" vertical="center"/>
    </xf>
    <xf numFmtId="0" fontId="2" fillId="3" borderId="67" xfId="0" applyFont="1" applyFill="1" applyBorder="1" applyAlignment="1">
      <alignment horizontal="center" vertical="center"/>
    </xf>
    <xf numFmtId="0" fontId="0" fillId="0" borderId="74" xfId="0" applyBorder="1"/>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1" xfId="0" applyBorder="1" applyAlignment="1">
      <alignment horizontal="center" vertical="center"/>
    </xf>
    <xf numFmtId="0" fontId="0" fillId="0" borderId="112" xfId="0" applyBorder="1" applyAlignment="1">
      <alignment horizontal="center" vertical="center"/>
    </xf>
    <xf numFmtId="0" fontId="3" fillId="0" borderId="132" xfId="0" applyFont="1" applyBorder="1" applyAlignment="1">
      <alignment horizontal="center" vertical="center"/>
    </xf>
    <xf numFmtId="0" fontId="0" fillId="0" borderId="25" xfId="0" applyFill="1" applyBorder="1"/>
    <xf numFmtId="0" fontId="0" fillId="0" borderId="11" xfId="0" applyBorder="1" applyAlignment="1">
      <alignment horizontal="right"/>
    </xf>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0" fillId="0" borderId="136" xfId="0" applyFill="1" applyBorder="1"/>
    <xf numFmtId="0" fontId="2" fillId="4" borderId="136" xfId="0" applyFont="1" applyFill="1" applyBorder="1"/>
    <xf numFmtId="0" fontId="2" fillId="6" borderId="66" xfId="0" applyFont="1" applyFill="1" applyBorder="1"/>
    <xf numFmtId="0" fontId="2" fillId="6" borderId="83" xfId="0" applyFont="1" applyFill="1" applyBorder="1" applyAlignment="1">
      <alignment horizontal="center" vertical="center"/>
    </xf>
    <xf numFmtId="165" fontId="2" fillId="6" borderId="71" xfId="0" applyNumberFormat="1" applyFont="1" applyFill="1" applyBorder="1"/>
    <xf numFmtId="0" fontId="9" fillId="0" borderId="0" xfId="4" applyFont="1" applyFill="1" applyBorder="1" applyAlignment="1">
      <alignment horizontal="center" vertical="center"/>
    </xf>
    <xf numFmtId="0" fontId="9" fillId="0" borderId="112" xfId="4" applyFont="1" applyFill="1" applyBorder="1" applyAlignment="1">
      <alignment horizontal="center" vertical="center"/>
    </xf>
    <xf numFmtId="168" fontId="2" fillId="2" borderId="8" xfId="4" applyNumberFormat="1" applyFont="1" applyFill="1" applyBorder="1" applyAlignment="1">
      <alignment horizontal="center" vertical="center"/>
    </xf>
    <xf numFmtId="0" fontId="2" fillId="2" borderId="8" xfId="4" applyFont="1" applyFill="1" applyBorder="1" applyAlignment="1">
      <alignment horizontal="center" vertical="center"/>
    </xf>
    <xf numFmtId="168" fontId="2" fillId="3" borderId="66" xfId="4" applyNumberFormat="1" applyFont="1" applyFill="1" applyBorder="1" applyAlignment="1">
      <alignment horizontal="center" vertical="center"/>
    </xf>
    <xf numFmtId="168" fontId="2" fillId="2" borderId="83" xfId="4" applyNumberFormat="1" applyFont="1" applyFill="1" applyBorder="1" applyAlignment="1">
      <alignment horizontal="center" vertical="center"/>
    </xf>
    <xf numFmtId="168" fontId="5" fillId="0" borderId="74" xfId="4" applyNumberFormat="1" applyFont="1" applyFill="1" applyBorder="1" applyAlignment="1">
      <alignment horizontal="center" vertical="center"/>
    </xf>
    <xf numFmtId="168" fontId="5" fillId="0" borderId="75" xfId="4" applyNumberFormat="1" applyFont="1" applyFill="1" applyBorder="1" applyAlignment="1">
      <alignment horizontal="center" vertical="center"/>
    </xf>
    <xf numFmtId="0" fontId="5" fillId="0" borderId="75" xfId="4" applyFont="1" applyFill="1" applyBorder="1" applyAlignment="1">
      <alignment horizontal="center" vertical="center"/>
    </xf>
    <xf numFmtId="168" fontId="5" fillId="0" borderId="76" xfId="4" applyNumberFormat="1" applyFont="1" applyFill="1" applyBorder="1" applyAlignment="1">
      <alignment horizontal="center" vertical="center"/>
    </xf>
    <xf numFmtId="0" fontId="5" fillId="0" borderId="74" xfId="4" applyFont="1" applyFill="1" applyBorder="1" applyAlignment="1">
      <alignment horizontal="center" vertical="center"/>
    </xf>
    <xf numFmtId="0" fontId="5" fillId="0" borderId="76" xfId="4" applyFont="1" applyFill="1" applyBorder="1" applyAlignment="1">
      <alignment horizontal="center" vertical="center"/>
    </xf>
    <xf numFmtId="0" fontId="5" fillId="0" borderId="132" xfId="4" applyFont="1" applyFill="1" applyBorder="1" applyAlignment="1">
      <alignment horizontal="center"/>
    </xf>
    <xf numFmtId="0" fontId="2" fillId="6" borderId="8" xfId="4" applyFont="1" applyFill="1" applyBorder="1" applyAlignment="1">
      <alignment horizontal="center" vertical="center"/>
    </xf>
    <xf numFmtId="0" fontId="2" fillId="4" borderId="9" xfId="5" applyFont="1" applyFill="1" applyBorder="1" applyAlignment="1">
      <alignment horizontal="center" vertical="center"/>
    </xf>
    <xf numFmtId="0" fontId="2" fillId="4" borderId="68" xfId="4" applyFont="1" applyFill="1" applyBorder="1" applyAlignment="1">
      <alignment horizontal="center" vertical="center"/>
    </xf>
    <xf numFmtId="0" fontId="0" fillId="0" borderId="123" xfId="0" applyBorder="1"/>
    <xf numFmtId="0" fontId="0" fillId="0" borderId="138" xfId="0" applyBorder="1"/>
    <xf numFmtId="0" fontId="0" fillId="0" borderId="139" xfId="0" applyBorder="1"/>
    <xf numFmtId="0" fontId="0" fillId="0" borderId="140" xfId="0" applyBorder="1"/>
    <xf numFmtId="0" fontId="0" fillId="0" borderId="137" xfId="0" applyBorder="1"/>
    <xf numFmtId="0" fontId="0" fillId="0" borderId="135" xfId="0" applyFill="1" applyBorder="1"/>
    <xf numFmtId="0" fontId="0" fillId="0" borderId="10" xfId="0" applyBorder="1" applyAlignment="1">
      <alignment horizontal="right"/>
    </xf>
    <xf numFmtId="0" fontId="0" fillId="0" borderId="38" xfId="0" applyBorder="1" applyAlignment="1">
      <alignment horizontal="right"/>
    </xf>
    <xf numFmtId="0" fontId="23" fillId="4" borderId="67" xfId="0" applyFont="1" applyFill="1" applyBorder="1" applyAlignment="1">
      <alignment horizontal="right"/>
    </xf>
    <xf numFmtId="0" fontId="2" fillId="4" borderId="9" xfId="0" applyFont="1" applyFill="1" applyBorder="1" applyAlignment="1">
      <alignment horizontal="right" vertical="center"/>
    </xf>
    <xf numFmtId="0" fontId="9" fillId="0" borderId="0" xfId="32" applyFont="1" applyAlignment="1">
      <alignment horizontal="center" vertical="center"/>
    </xf>
    <xf numFmtId="0" fontId="9" fillId="0" borderId="0" xfId="32" quotePrefix="1" applyFont="1" applyAlignment="1">
      <alignment horizontal="center" vertical="center"/>
    </xf>
    <xf numFmtId="0" fontId="9" fillId="0" borderId="0" xfId="32" applyAlignment="1">
      <alignment horizontal="center"/>
    </xf>
    <xf numFmtId="0" fontId="9" fillId="0" borderId="0" xfId="32" applyFont="1" applyAlignment="1">
      <alignment wrapText="1"/>
    </xf>
    <xf numFmtId="0" fontId="0" fillId="8" borderId="0" xfId="0" applyFill="1"/>
    <xf numFmtId="0" fontId="44" fillId="8" borderId="0" xfId="0" applyFont="1" applyFill="1" applyAlignment="1">
      <alignment horizontal="center" vertical="center" wrapText="1"/>
    </xf>
    <xf numFmtId="0" fontId="45" fillId="8" borderId="130" xfId="0" applyFont="1" applyFill="1" applyBorder="1" applyAlignment="1">
      <alignment horizontal="center" vertical="center" wrapText="1"/>
    </xf>
    <xf numFmtId="0" fontId="45" fillId="8" borderId="128" xfId="0" applyFont="1" applyFill="1" applyBorder="1" applyAlignment="1">
      <alignment horizontal="center" vertical="center" wrapText="1"/>
    </xf>
    <xf numFmtId="0" fontId="45" fillId="8" borderId="148" xfId="0" applyFont="1" applyFill="1" applyBorder="1" applyAlignment="1">
      <alignment horizontal="center" vertical="center" wrapText="1"/>
    </xf>
    <xf numFmtId="0" fontId="44" fillId="8" borderId="31" xfId="0" applyFont="1" applyFill="1" applyBorder="1" applyAlignment="1">
      <alignment horizontal="center" vertical="center" wrapText="1"/>
    </xf>
    <xf numFmtId="0" fontId="45" fillId="8" borderId="125" xfId="0" applyFont="1" applyFill="1" applyBorder="1" applyAlignment="1">
      <alignment horizontal="center" vertical="center" wrapText="1"/>
    </xf>
    <xf numFmtId="0" fontId="45" fillId="8" borderId="127" xfId="0" applyFont="1" applyFill="1" applyBorder="1" applyAlignment="1">
      <alignment horizontal="center" vertical="center" wrapText="1"/>
    </xf>
    <xf numFmtId="17" fontId="9" fillId="8" borderId="0" xfId="32" applyNumberFormat="1" applyFont="1" applyFill="1" applyAlignment="1">
      <alignment wrapText="1"/>
    </xf>
    <xf numFmtId="0" fontId="9" fillId="8" borderId="0" xfId="32" applyFill="1"/>
    <xf numFmtId="0" fontId="9" fillId="8" borderId="0" xfId="32" applyFont="1" applyFill="1" applyAlignment="1">
      <alignment wrapText="1"/>
    </xf>
    <xf numFmtId="0" fontId="30" fillId="8" borderId="0" xfId="32" applyFont="1" applyFill="1" applyBorder="1" applyAlignment="1">
      <alignment vertical="center" wrapText="1"/>
    </xf>
    <xf numFmtId="0" fontId="30" fillId="8" borderId="0" xfId="32" applyFont="1" applyFill="1" applyAlignment="1">
      <alignment horizontal="centerContinuous" vertical="center" wrapText="1"/>
    </xf>
    <xf numFmtId="0" fontId="9" fillId="8" borderId="0" xfId="32" applyFont="1" applyFill="1" applyAlignment="1">
      <alignment horizontal="centerContinuous" vertical="center" wrapText="1"/>
    </xf>
    <xf numFmtId="0" fontId="9" fillId="8" borderId="0" xfId="32" applyFill="1" applyAlignment="1">
      <alignment horizontal="centerContinuous" vertical="center"/>
    </xf>
    <xf numFmtId="0" fontId="30" fillId="8" borderId="0" xfId="32" quotePrefix="1" applyFont="1" applyFill="1" applyAlignment="1">
      <alignment horizontal="right"/>
    </xf>
    <xf numFmtId="0" fontId="9" fillId="8" borderId="0" xfId="32" applyFont="1" applyFill="1" applyAlignment="1">
      <alignment horizontal="left"/>
    </xf>
    <xf numFmtId="0" fontId="9" fillId="8" borderId="0" xfId="32" applyFont="1" applyFill="1" applyAlignment="1">
      <alignment horizontal="left" vertical="center"/>
    </xf>
    <xf numFmtId="0" fontId="9" fillId="8" borderId="0" xfId="32" applyFont="1" applyFill="1" applyAlignment="1"/>
    <xf numFmtId="0" fontId="9" fillId="8" borderId="0" xfId="32" applyFill="1" applyAlignment="1"/>
    <xf numFmtId="0" fontId="9" fillId="8" borderId="0" xfId="32" applyFont="1" applyFill="1" applyAlignment="1">
      <alignment vertical="center"/>
    </xf>
    <xf numFmtId="0" fontId="9" fillId="8" borderId="0" xfId="32" applyFill="1" applyAlignment="1">
      <alignment wrapText="1"/>
    </xf>
    <xf numFmtId="0" fontId="30" fillId="0" borderId="0" xfId="35" applyFont="1"/>
    <xf numFmtId="0" fontId="30" fillId="0" borderId="126" xfId="35" applyFont="1" applyFill="1" applyBorder="1"/>
    <xf numFmtId="0" fontId="30" fillId="0" borderId="0" xfId="35" applyFont="1" applyAlignment="1">
      <alignment horizontal="center" vertical="center"/>
    </xf>
    <xf numFmtId="0" fontId="30" fillId="0" borderId="0" xfId="35" applyFont="1" applyFill="1"/>
    <xf numFmtId="0" fontId="30" fillId="0" borderId="0" xfId="35" applyFont="1" applyFill="1" applyBorder="1" applyAlignment="1">
      <alignment wrapText="1"/>
    </xf>
    <xf numFmtId="0" fontId="30" fillId="0" borderId="0" xfId="35" applyFont="1" applyBorder="1"/>
    <xf numFmtId="0" fontId="35" fillId="0" borderId="0" xfId="7" applyFont="1" applyAlignment="1">
      <alignment horizontal="justify"/>
    </xf>
    <xf numFmtId="0" fontId="48" fillId="0" borderId="0" xfId="7" applyFont="1" applyAlignment="1">
      <alignment horizontal="justify"/>
    </xf>
    <xf numFmtId="0" fontId="49" fillId="0" borderId="0" xfId="36" applyFont="1" applyAlignment="1">
      <alignment horizontal="justify"/>
    </xf>
    <xf numFmtId="0" fontId="35" fillId="0" borderId="0" xfId="36" applyFont="1" applyAlignment="1">
      <alignment horizontal="justify"/>
    </xf>
    <xf numFmtId="0" fontId="50" fillId="0" borderId="0" xfId="37" applyAlignment="1" applyProtection="1">
      <alignment horizontal="justify"/>
    </xf>
    <xf numFmtId="0" fontId="30" fillId="0" borderId="0" xfId="35" applyFont="1" applyFill="1" applyBorder="1"/>
    <xf numFmtId="0" fontId="47" fillId="0" borderId="155" xfId="35" applyFont="1" applyFill="1" applyBorder="1" applyAlignment="1">
      <alignment horizontal="left" vertical="center"/>
    </xf>
    <xf numFmtId="0" fontId="30" fillId="0" borderId="156" xfId="35" applyFont="1" applyFill="1" applyBorder="1" applyAlignment="1">
      <alignment vertical="center"/>
    </xf>
    <xf numFmtId="0" fontId="30" fillId="0" borderId="157" xfId="35" applyFont="1" applyFill="1" applyBorder="1" applyAlignment="1">
      <alignment vertical="center"/>
    </xf>
    <xf numFmtId="0" fontId="30" fillId="0" borderId="156" xfId="35" applyFont="1" applyFill="1" applyBorder="1" applyAlignment="1">
      <alignment horizontal="left" vertical="center"/>
    </xf>
    <xf numFmtId="0" fontId="30" fillId="0" borderId="156" xfId="35" applyFont="1" applyFill="1" applyBorder="1" applyAlignment="1">
      <alignment vertical="center" wrapText="1"/>
    </xf>
    <xf numFmtId="0" fontId="30" fillId="0" borderId="158" xfId="35" applyFont="1" applyFill="1" applyBorder="1" applyAlignment="1">
      <alignment vertical="center" wrapText="1"/>
    </xf>
    <xf numFmtId="0" fontId="47" fillId="0" borderId="160" xfId="35" applyFont="1" applyFill="1" applyBorder="1" applyAlignment="1">
      <alignment horizontal="left" vertical="center"/>
    </xf>
    <xf numFmtId="0" fontId="30" fillId="0" borderId="0" xfId="35" applyFont="1" applyFill="1" applyBorder="1" applyAlignment="1">
      <alignment horizontal="left" vertical="center"/>
    </xf>
    <xf numFmtId="0" fontId="30" fillId="0" borderId="161" xfId="35" applyFont="1" applyFill="1" applyBorder="1" applyAlignment="1">
      <alignment vertical="center" wrapText="1"/>
    </xf>
    <xf numFmtId="0" fontId="29" fillId="0" borderId="154" xfId="35" applyFont="1" applyFill="1" applyBorder="1" applyAlignment="1">
      <alignment horizontal="left" vertical="center"/>
    </xf>
    <xf numFmtId="0" fontId="29" fillId="0" borderId="154" xfId="35" applyFont="1" applyFill="1" applyBorder="1" applyAlignment="1">
      <alignment horizontal="left" vertical="center" wrapText="1"/>
    </xf>
    <xf numFmtId="0" fontId="46" fillId="8" borderId="0" xfId="0" applyFont="1" applyFill="1" applyAlignment="1">
      <alignment wrapText="1"/>
    </xf>
    <xf numFmtId="0" fontId="51" fillId="0" borderId="0" xfId="38" applyFont="1" applyFill="1" applyBorder="1" applyAlignment="1">
      <alignment vertical="center"/>
    </xf>
    <xf numFmtId="0" fontId="51" fillId="0" borderId="0" xfId="38" applyFont="1" applyFill="1" applyBorder="1"/>
    <xf numFmtId="0" fontId="2" fillId="0" borderId="8"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0" fillId="0" borderId="0" xfId="0" applyFill="1" applyAlignment="1">
      <alignment horizontal="center" vertical="center" wrapText="1"/>
    </xf>
    <xf numFmtId="0" fontId="2" fillId="4" borderId="38" xfId="0" applyFont="1" applyFill="1" applyBorder="1"/>
    <xf numFmtId="0" fontId="2" fillId="4" borderId="39" xfId="0" applyFont="1" applyFill="1" applyBorder="1"/>
    <xf numFmtId="0" fontId="2" fillId="2" borderId="162" xfId="0" applyFont="1" applyFill="1" applyBorder="1"/>
    <xf numFmtId="0" fontId="2" fillId="2" borderId="163" xfId="0" applyFont="1" applyFill="1" applyBorder="1"/>
    <xf numFmtId="0" fontId="2" fillId="2" borderId="165" xfId="0" applyFont="1" applyFill="1" applyBorder="1"/>
    <xf numFmtId="0" fontId="2" fillId="2" borderId="166" xfId="0" applyFont="1" applyFill="1" applyBorder="1"/>
    <xf numFmtId="0" fontId="2" fillId="2" borderId="80" xfId="0" applyFont="1" applyFill="1" applyBorder="1" applyAlignment="1">
      <alignment horizontal="center" textRotation="90" wrapText="1"/>
    </xf>
    <xf numFmtId="0" fontId="2" fillId="4" borderId="38" xfId="0" applyFont="1" applyFill="1" applyBorder="1" applyAlignment="1">
      <alignment horizontal="right"/>
    </xf>
    <xf numFmtId="165" fontId="2" fillId="4" borderId="39" xfId="0" applyNumberFormat="1" applyFont="1" applyFill="1" applyBorder="1"/>
    <xf numFmtId="0" fontId="2" fillId="4" borderId="169" xfId="0" applyFont="1" applyFill="1" applyBorder="1"/>
    <xf numFmtId="0" fontId="5" fillId="0" borderId="76" xfId="4" quotePrefix="1" applyFont="1" applyFill="1" applyBorder="1" applyAlignment="1">
      <alignment horizontal="center" vertical="center"/>
    </xf>
    <xf numFmtId="49" fontId="2" fillId="3" borderId="79" xfId="15" applyNumberFormat="1" applyFont="1" applyFill="1" applyBorder="1" applyAlignment="1">
      <alignment horizontal="center" vertical="center"/>
    </xf>
    <xf numFmtId="172" fontId="2" fillId="4" borderId="80" xfId="15" applyNumberFormat="1" applyFont="1" applyFill="1" applyBorder="1" applyAlignment="1">
      <alignment vertical="center"/>
    </xf>
    <xf numFmtId="172" fontId="2" fillId="3" borderId="80" xfId="15" applyNumberFormat="1" applyFont="1" applyFill="1" applyBorder="1" applyAlignment="1">
      <alignment vertical="center"/>
    </xf>
    <xf numFmtId="172" fontId="2" fillId="4" borderId="77" xfId="15" applyNumberFormat="1" applyFont="1" applyFill="1" applyBorder="1" applyAlignment="1">
      <alignment vertical="center"/>
    </xf>
    <xf numFmtId="49" fontId="2" fillId="2" borderId="69" xfId="15" applyNumberFormat="1" applyFont="1" applyFill="1" applyBorder="1" applyAlignment="1">
      <alignment horizontal="center" vertical="center"/>
    </xf>
    <xf numFmtId="172" fontId="2" fillId="2" borderId="70" xfId="15" applyNumberFormat="1" applyFont="1" applyFill="1" applyBorder="1" applyAlignment="1">
      <alignment vertical="center"/>
    </xf>
    <xf numFmtId="49" fontId="5" fillId="0" borderId="59" xfId="15" applyNumberFormat="1" applyFont="1" applyFill="1" applyBorder="1" applyAlignment="1">
      <alignment horizontal="center" vertical="center"/>
    </xf>
    <xf numFmtId="172" fontId="9" fillId="0" borderId="117" xfId="15" applyNumberFormat="1" applyFont="1" applyFill="1" applyBorder="1" applyAlignment="1">
      <alignment vertical="center"/>
    </xf>
    <xf numFmtId="172" fontId="9" fillId="0" borderId="63" xfId="15" applyNumberFormat="1" applyFont="1" applyFill="1" applyBorder="1" applyAlignment="1">
      <alignment vertical="center"/>
    </xf>
    <xf numFmtId="172" fontId="9" fillId="0" borderId="118" xfId="15" applyNumberFormat="1" applyFont="1" applyFill="1" applyBorder="1" applyAlignment="1">
      <alignment vertical="center"/>
    </xf>
    <xf numFmtId="172" fontId="9" fillId="0" borderId="170" xfId="15" applyNumberFormat="1" applyFont="1" applyFill="1" applyBorder="1" applyAlignment="1">
      <alignment vertical="center"/>
    </xf>
    <xf numFmtId="49" fontId="2" fillId="3" borderId="65" xfId="15" applyNumberFormat="1" applyFont="1" applyFill="1" applyBorder="1" applyAlignment="1">
      <alignment horizontal="center" vertical="center"/>
    </xf>
    <xf numFmtId="172" fontId="2" fillId="3" borderId="67" xfId="15" applyNumberFormat="1" applyFont="1" applyFill="1" applyBorder="1" applyAlignment="1">
      <alignment vertical="center"/>
    </xf>
    <xf numFmtId="49" fontId="2" fillId="2" borderId="79" xfId="15" applyNumberFormat="1" applyFont="1" applyFill="1" applyBorder="1" applyAlignment="1">
      <alignment horizontal="center" vertical="center"/>
    </xf>
    <xf numFmtId="172" fontId="2" fillId="2" borderId="80" xfId="15" applyNumberFormat="1" applyFont="1" applyFill="1" applyBorder="1" applyAlignment="1">
      <alignment vertical="center"/>
    </xf>
    <xf numFmtId="0" fontId="4" fillId="0" borderId="36" xfId="0" applyFont="1" applyBorder="1"/>
    <xf numFmtId="0" fontId="24" fillId="4" borderId="169" xfId="0" applyFont="1" applyFill="1" applyBorder="1"/>
    <xf numFmtId="0" fontId="2" fillId="2" borderId="4" xfId="0" applyFont="1" applyFill="1" applyBorder="1" applyAlignment="1">
      <alignment horizontal="center" vertical="center"/>
    </xf>
    <xf numFmtId="0" fontId="42" fillId="0" borderId="0" xfId="0" applyFont="1" applyAlignment="1">
      <alignment horizontal="center" vertical="center"/>
    </xf>
    <xf numFmtId="0" fontId="2" fillId="4" borderId="80" xfId="32" applyFont="1" applyFill="1" applyBorder="1" applyAlignment="1">
      <alignment horizontal="center" vertical="center" wrapText="1"/>
    </xf>
    <xf numFmtId="0" fontId="5" fillId="0" borderId="0" xfId="32" applyFont="1" applyAlignment="1">
      <alignment horizontal="center" vertical="center" wrapText="1"/>
    </xf>
    <xf numFmtId="0" fontId="5" fillId="0" borderId="184" xfId="32" quotePrefix="1" applyFont="1" applyBorder="1" applyAlignment="1">
      <alignment horizontal="center" vertical="center"/>
    </xf>
    <xf numFmtId="0" fontId="9" fillId="0" borderId="183" xfId="32" applyBorder="1" applyAlignment="1">
      <alignment horizontal="left" vertical="center" wrapText="1"/>
    </xf>
    <xf numFmtId="0" fontId="5" fillId="0" borderId="26" xfId="32" quotePrefix="1" applyFont="1" applyBorder="1" applyAlignment="1">
      <alignment horizontal="center" vertical="center"/>
    </xf>
    <xf numFmtId="0" fontId="9" fillId="0" borderId="26" xfId="32" applyBorder="1" applyAlignment="1">
      <alignment horizontal="left" vertical="center" wrapText="1"/>
    </xf>
    <xf numFmtId="0" fontId="5" fillId="0" borderId="26" xfId="32" applyFont="1" applyBorder="1" applyAlignment="1">
      <alignment horizontal="center" vertical="center"/>
    </xf>
    <xf numFmtId="0" fontId="5" fillId="0" borderId="187" xfId="32" applyFont="1" applyBorder="1" applyAlignment="1">
      <alignment horizontal="center" vertical="center"/>
    </xf>
    <xf numFmtId="0" fontId="5" fillId="0" borderId="112" xfId="32" applyFont="1" applyBorder="1" applyAlignment="1">
      <alignment horizontal="center" vertical="center"/>
    </xf>
    <xf numFmtId="0" fontId="9" fillId="0" borderId="112" xfId="32" applyBorder="1" applyAlignment="1">
      <alignment horizontal="left" vertical="center" wrapText="1"/>
    </xf>
    <xf numFmtId="0" fontId="2" fillId="3" borderId="8" xfId="0" applyFont="1" applyFill="1" applyBorder="1"/>
    <xf numFmtId="3" fontId="2" fillId="6" borderId="67" xfId="0" applyNumberFormat="1" applyFont="1" applyFill="1" applyBorder="1"/>
    <xf numFmtId="0" fontId="2" fillId="6" borderId="66" xfId="0" applyFont="1" applyFill="1" applyBorder="1" applyAlignment="1">
      <alignment horizontal="center" vertical="center" wrapText="1"/>
    </xf>
    <xf numFmtId="0" fontId="2" fillId="6" borderId="68" xfId="0" applyFont="1" applyFill="1" applyBorder="1"/>
    <xf numFmtId="0" fontId="2" fillId="3" borderId="80" xfId="0" applyFont="1" applyFill="1" applyBorder="1" applyAlignment="1">
      <alignment horizontal="center" vertical="center"/>
    </xf>
    <xf numFmtId="165" fontId="2" fillId="3" borderId="80" xfId="0" applyNumberFormat="1" applyFont="1" applyFill="1" applyBorder="1" applyAlignment="1">
      <alignment horizontal="center" vertical="center"/>
    </xf>
    <xf numFmtId="0" fontId="9" fillId="0" borderId="190" xfId="0" applyFont="1" applyFill="1" applyBorder="1"/>
    <xf numFmtId="0" fontId="9" fillId="0" borderId="191" xfId="0" applyFont="1" applyFill="1" applyBorder="1"/>
    <xf numFmtId="0" fontId="9" fillId="0" borderId="192" xfId="0" applyFont="1" applyFill="1" applyBorder="1"/>
    <xf numFmtId="0" fontId="9" fillId="0" borderId="193" xfId="0" applyFont="1" applyFill="1" applyBorder="1"/>
    <xf numFmtId="0" fontId="9" fillId="0" borderId="194" xfId="0" applyFont="1" applyFill="1" applyBorder="1"/>
    <xf numFmtId="0" fontId="9" fillId="0" borderId="195" xfId="0" applyFont="1" applyFill="1" applyBorder="1"/>
    <xf numFmtId="0" fontId="2" fillId="2" borderId="196" xfId="0" applyFont="1" applyFill="1" applyBorder="1"/>
    <xf numFmtId="0" fontId="2" fillId="2" borderId="197" xfId="0" applyFont="1" applyFill="1" applyBorder="1"/>
    <xf numFmtId="0" fontId="3" fillId="0" borderId="131" xfId="0" applyFont="1" applyBorder="1"/>
    <xf numFmtId="165" fontId="3" fillId="0" borderId="131" xfId="0" applyNumberFormat="1" applyFont="1" applyBorder="1"/>
    <xf numFmtId="0" fontId="2" fillId="4" borderId="168" xfId="0" applyFont="1" applyFill="1" applyBorder="1"/>
    <xf numFmtId="0" fontId="2" fillId="2" borderId="164" xfId="0" applyFont="1" applyFill="1" applyBorder="1"/>
    <xf numFmtId="0" fontId="2" fillId="2" borderId="167" xfId="0" applyFont="1" applyFill="1" applyBorder="1"/>
    <xf numFmtId="0" fontId="9" fillId="0" borderId="198" xfId="0" applyFont="1" applyFill="1" applyBorder="1"/>
    <xf numFmtId="0" fontId="9" fillId="0" borderId="199" xfId="0" applyFont="1" applyFill="1" applyBorder="1"/>
    <xf numFmtId="0" fontId="5" fillId="0" borderId="39" xfId="0" applyFont="1" applyFill="1" applyBorder="1" applyAlignment="1">
      <alignment vertical="center" wrapText="1"/>
    </xf>
    <xf numFmtId="0" fontId="5" fillId="0" borderId="131" xfId="0" applyFont="1" applyFill="1" applyBorder="1" applyAlignment="1">
      <alignment vertical="center" wrapText="1"/>
    </xf>
    <xf numFmtId="0" fontId="5" fillId="0" borderId="198" xfId="0" applyFont="1" applyFill="1" applyBorder="1"/>
    <xf numFmtId="0" fontId="5" fillId="0" borderId="199" xfId="0" applyFont="1" applyFill="1" applyBorder="1"/>
    <xf numFmtId="0" fontId="5" fillId="0" borderId="200" xfId="0" applyFont="1" applyFill="1" applyBorder="1"/>
    <xf numFmtId="0" fontId="5" fillId="0" borderId="201" xfId="0" applyFont="1" applyFill="1" applyBorder="1"/>
    <xf numFmtId="0" fontId="2" fillId="4" borderId="197" xfId="0" applyFont="1" applyFill="1" applyBorder="1"/>
    <xf numFmtId="0" fontId="2" fillId="4" borderId="168" xfId="0" applyFont="1" applyFill="1" applyBorder="1" applyAlignment="1">
      <alignment vertical="center" wrapText="1"/>
    </xf>
    <xf numFmtId="0" fontId="2" fillId="4" borderId="169" xfId="0" applyFont="1" applyFill="1" applyBorder="1" applyAlignment="1">
      <alignment vertical="center" wrapText="1"/>
    </xf>
    <xf numFmtId="0" fontId="5" fillId="0" borderId="0" xfId="0" applyFont="1" applyFill="1" applyBorder="1" applyAlignment="1">
      <alignment horizontal="center" textRotation="90"/>
    </xf>
    <xf numFmtId="0" fontId="2" fillId="2" borderId="196" xfId="0" applyFont="1" applyFill="1" applyBorder="1" applyAlignment="1">
      <alignment wrapText="1"/>
    </xf>
    <xf numFmtId="0" fontId="3" fillId="0" borderId="76" xfId="0" quotePrefix="1" applyFont="1" applyFill="1" applyBorder="1" applyAlignment="1">
      <alignment horizontal="center" vertical="center"/>
    </xf>
    <xf numFmtId="0" fontId="3" fillId="0" borderId="76" xfId="0" quotePrefix="1" applyFont="1" applyBorder="1" applyAlignment="1">
      <alignment horizontal="center" vertical="center"/>
    </xf>
    <xf numFmtId="0" fontId="0" fillId="0" borderId="6" xfId="0" applyFill="1" applyBorder="1"/>
    <xf numFmtId="0" fontId="23" fillId="4" borderId="13" xfId="0" applyFont="1" applyFill="1" applyBorder="1"/>
    <xf numFmtId="0" fontId="0" fillId="0" borderId="34" xfId="0" applyBorder="1" applyAlignment="1">
      <alignment horizontal="right"/>
    </xf>
    <xf numFmtId="0" fontId="9" fillId="0" borderId="16" xfId="29" applyFont="1" applyBorder="1"/>
    <xf numFmtId="0" fontId="9" fillId="0" borderId="17" xfId="29" applyFont="1" applyBorder="1"/>
    <xf numFmtId="0" fontId="9" fillId="0" borderId="54" xfId="29" applyFont="1" applyBorder="1"/>
    <xf numFmtId="0" fontId="9" fillId="0" borderId="18" xfId="29" applyFont="1" applyBorder="1"/>
    <xf numFmtId="0" fontId="9" fillId="0" borderId="19" xfId="29" applyFont="1" applyBorder="1"/>
    <xf numFmtId="0" fontId="9" fillId="0" borderId="55" xfId="29" applyFont="1" applyBorder="1"/>
    <xf numFmtId="0" fontId="9" fillId="0" borderId="20" xfId="29" applyFont="1" applyBorder="1"/>
    <xf numFmtId="0" fontId="9" fillId="0" borderId="21" xfId="29" applyFont="1" applyBorder="1"/>
    <xf numFmtId="0" fontId="9" fillId="0" borderId="56" xfId="29" applyFont="1" applyBorder="1"/>
    <xf numFmtId="0" fontId="30" fillId="0" borderId="157" xfId="35" applyFont="1" applyFill="1" applyBorder="1" applyAlignment="1">
      <alignment vertical="center" wrapText="1"/>
    </xf>
    <xf numFmtId="0" fontId="5" fillId="0" borderId="0" xfId="0" applyFont="1" applyFill="1" applyBorder="1" applyAlignment="1">
      <alignment wrapText="1"/>
    </xf>
    <xf numFmtId="0" fontId="2" fillId="2" borderId="4" xfId="0" applyFont="1" applyFill="1" applyBorder="1" applyAlignment="1">
      <alignment horizontal="center" vertical="center"/>
    </xf>
    <xf numFmtId="0" fontId="3" fillId="0" borderId="5" xfId="0" applyFont="1" applyBorder="1" applyAlignment="1">
      <alignment vertical="center"/>
    </xf>
    <xf numFmtId="0" fontId="0" fillId="0" borderId="0" xfId="0" applyNumberFormat="1"/>
    <xf numFmtId="0" fontId="16" fillId="0" borderId="22" xfId="0" applyFont="1" applyBorder="1"/>
    <xf numFmtId="0" fontId="16" fillId="0" borderId="38" xfId="0" applyFont="1" applyBorder="1"/>
    <xf numFmtId="0" fontId="16" fillId="0" borderId="23" xfId="0" applyFont="1" applyBorder="1"/>
    <xf numFmtId="0" fontId="16" fillId="0" borderId="39" xfId="0" applyFont="1" applyBorder="1"/>
    <xf numFmtId="0" fontId="16" fillId="0" borderId="62" xfId="0" applyFont="1" applyBorder="1"/>
    <xf numFmtId="0" fontId="16" fillId="0" borderId="63" xfId="0" applyFont="1" applyBorder="1"/>
    <xf numFmtId="0" fontId="2" fillId="4" borderId="168" xfId="0" applyFont="1" applyFill="1" applyBorder="1" applyAlignment="1">
      <alignment horizontal="right"/>
    </xf>
    <xf numFmtId="0" fontId="9" fillId="0" borderId="202" xfId="0" applyFont="1" applyFill="1" applyBorder="1" applyAlignment="1">
      <alignment horizontal="right"/>
    </xf>
    <xf numFmtId="0" fontId="9" fillId="0" borderId="203" xfId="0" applyFont="1" applyFill="1" applyBorder="1" applyAlignment="1">
      <alignment horizontal="right"/>
    </xf>
    <xf numFmtId="0" fontId="9" fillId="0" borderId="204" xfId="0" applyFont="1" applyFill="1" applyBorder="1" applyAlignment="1">
      <alignment horizontal="right"/>
    </xf>
    <xf numFmtId="0" fontId="9" fillId="0" borderId="205" xfId="0" applyFont="1" applyFill="1" applyBorder="1"/>
    <xf numFmtId="0" fontId="9" fillId="0" borderId="206" xfId="0" applyFont="1" applyFill="1" applyBorder="1"/>
    <xf numFmtId="0" fontId="9" fillId="0" borderId="205" xfId="0" applyFont="1" applyFill="1" applyBorder="1" applyAlignment="1">
      <alignment horizontal="right"/>
    </xf>
    <xf numFmtId="0" fontId="9" fillId="0" borderId="198" xfId="0" applyFont="1" applyFill="1" applyBorder="1" applyAlignment="1">
      <alignment horizontal="right"/>
    </xf>
    <xf numFmtId="0" fontId="9" fillId="0" borderId="206" xfId="0" applyFont="1" applyFill="1" applyBorder="1" applyAlignment="1">
      <alignment horizontal="right"/>
    </xf>
    <xf numFmtId="0" fontId="9" fillId="0" borderId="207" xfId="0" applyFont="1" applyFill="1" applyBorder="1"/>
    <xf numFmtId="0" fontId="9" fillId="0" borderId="208" xfId="0" applyFont="1" applyFill="1" applyBorder="1"/>
    <xf numFmtId="0" fontId="9" fillId="0" borderId="209" xfId="0" applyFont="1" applyFill="1" applyBorder="1"/>
    <xf numFmtId="0" fontId="9" fillId="0" borderId="210" xfId="0" applyFont="1" applyFill="1" applyBorder="1"/>
    <xf numFmtId="0" fontId="9" fillId="0" borderId="211" xfId="0" applyFont="1" applyFill="1" applyBorder="1"/>
    <xf numFmtId="0" fontId="9" fillId="0" borderId="212" xfId="0" applyFont="1" applyFill="1" applyBorder="1"/>
    <xf numFmtId="0" fontId="9" fillId="0" borderId="213" xfId="0" applyFont="1" applyFill="1" applyBorder="1"/>
    <xf numFmtId="0" fontId="9" fillId="0" borderId="214" xfId="0" applyFont="1" applyFill="1" applyBorder="1"/>
    <xf numFmtId="0" fontId="17" fillId="4" borderId="80" xfId="0" applyFont="1" applyFill="1" applyBorder="1"/>
    <xf numFmtId="0" fontId="17" fillId="0" borderId="0" xfId="0" applyFont="1" applyFill="1" applyBorder="1"/>
    <xf numFmtId="165" fontId="2" fillId="4" borderId="38" xfId="0" applyNumberFormat="1" applyFont="1" applyFill="1" applyBorder="1" applyAlignment="1">
      <alignment horizontal="right"/>
    </xf>
    <xf numFmtId="0" fontId="0" fillId="0" borderId="0" xfId="0" applyNumberFormat="1" applyFill="1"/>
    <xf numFmtId="0" fontId="0" fillId="0" borderId="22" xfId="0" applyBorder="1" applyAlignment="1">
      <alignment horizontal="right"/>
    </xf>
    <xf numFmtId="0" fontId="2" fillId="3" borderId="216" xfId="0" applyFont="1" applyFill="1" applyBorder="1"/>
    <xf numFmtId="0" fontId="2" fillId="4" borderId="216" xfId="0" applyFont="1" applyFill="1" applyBorder="1"/>
    <xf numFmtId="0" fontId="2" fillId="4" borderId="215" xfId="0" applyFont="1" applyFill="1" applyBorder="1"/>
    <xf numFmtId="0" fontId="23" fillId="4" borderId="171" xfId="0" applyFont="1" applyFill="1" applyBorder="1"/>
    <xf numFmtId="0" fontId="24" fillId="0" borderId="169" xfId="0" applyFont="1" applyFill="1" applyBorder="1"/>
    <xf numFmtId="0" fontId="9" fillId="0" borderId="5" xfId="30" applyFont="1" applyBorder="1" applyAlignment="1"/>
    <xf numFmtId="0" fontId="9" fillId="0" borderId="6" xfId="30" applyFont="1" applyBorder="1" applyAlignment="1"/>
    <xf numFmtId="0" fontId="9" fillId="0" borderId="6" xfId="30" applyFont="1" applyFill="1" applyBorder="1" applyAlignment="1">
      <alignment horizontal="left"/>
    </xf>
    <xf numFmtId="0" fontId="9" fillId="0" borderId="6" xfId="30" applyFont="1" applyFill="1" applyBorder="1" applyAlignment="1"/>
    <xf numFmtId="0" fontId="9" fillId="0" borderId="6" xfId="30" applyFont="1" applyFill="1" applyBorder="1" applyAlignment="1">
      <alignment vertical="center"/>
    </xf>
    <xf numFmtId="0" fontId="9" fillId="0" borderId="7" xfId="30" applyFont="1" applyBorder="1" applyAlignment="1"/>
    <xf numFmtId="0" fontId="9" fillId="0" borderId="74" xfId="30" applyFont="1" applyBorder="1" applyAlignment="1"/>
    <xf numFmtId="0" fontId="9" fillId="0" borderId="75" xfId="30" applyFont="1" applyBorder="1" applyAlignment="1"/>
    <xf numFmtId="0" fontId="9" fillId="0" borderId="0" xfId="30" applyFont="1" applyFill="1" applyBorder="1" applyAlignment="1">
      <alignment horizontal="left"/>
    </xf>
    <xf numFmtId="0" fontId="9" fillId="0" borderId="75" xfId="30" applyFont="1" applyFill="1" applyBorder="1" applyAlignment="1">
      <alignment horizontal="left"/>
    </xf>
    <xf numFmtId="0" fontId="9" fillId="0" borderId="0" xfId="30" applyFont="1" applyBorder="1" applyAlignment="1"/>
    <xf numFmtId="0" fontId="9" fillId="0" borderId="74" xfId="30" applyFont="1" applyFill="1" applyBorder="1" applyAlignment="1">
      <alignment horizontal="left"/>
    </xf>
    <xf numFmtId="0" fontId="9" fillId="0" borderId="76" xfId="30" applyFont="1" applyFill="1" applyBorder="1" applyAlignment="1">
      <alignment horizontal="left"/>
    </xf>
    <xf numFmtId="0" fontId="9" fillId="0" borderId="78" xfId="30" applyFont="1" applyFill="1" applyBorder="1" applyAlignment="1">
      <alignment horizontal="left"/>
    </xf>
    <xf numFmtId="0" fontId="9" fillId="0" borderId="73" xfId="30" applyFont="1" applyFill="1" applyBorder="1" applyAlignment="1"/>
    <xf numFmtId="0" fontId="0" fillId="0" borderId="7" xfId="0" applyBorder="1" applyAlignment="1">
      <alignment horizontal="left"/>
    </xf>
    <xf numFmtId="167" fontId="9" fillId="0" borderId="27" xfId="22" applyNumberFormat="1" applyFont="1" applyBorder="1" applyAlignment="1">
      <alignment vertical="center"/>
    </xf>
    <xf numFmtId="0" fontId="0" fillId="0" borderId="28" xfId="0" applyFill="1" applyBorder="1"/>
    <xf numFmtId="167" fontId="9" fillId="0" borderId="26" xfId="22" applyNumberFormat="1" applyFont="1" applyFill="1" applyBorder="1" applyAlignment="1">
      <alignment horizontal="right"/>
    </xf>
    <xf numFmtId="0" fontId="0" fillId="0" borderId="75" xfId="0" applyBorder="1" applyAlignment="1">
      <alignment horizontal="left"/>
    </xf>
    <xf numFmtId="0" fontId="9" fillId="0" borderId="1" xfId="4" applyFont="1" applyFill="1" applyBorder="1" applyAlignment="1">
      <alignment horizontal="center" vertical="center"/>
    </xf>
    <xf numFmtId="0" fontId="2" fillId="4" borderId="217" xfId="0" applyFont="1" applyFill="1" applyBorder="1" applyAlignment="1">
      <alignment horizontal="center" vertical="center"/>
    </xf>
    <xf numFmtId="0" fontId="2" fillId="4" borderId="77" xfId="0" applyFont="1" applyFill="1" applyBorder="1" applyAlignment="1">
      <alignment horizontal="center"/>
    </xf>
    <xf numFmtId="0" fontId="2" fillId="4" borderId="89" xfId="0" applyFont="1" applyFill="1" applyBorder="1" applyAlignment="1">
      <alignment horizontal="center" vertical="center"/>
    </xf>
    <xf numFmtId="3" fontId="2" fillId="4" borderId="4" xfId="0" applyNumberFormat="1" applyFont="1" applyFill="1" applyBorder="1" applyAlignment="1">
      <alignment horizontal="center" vertical="center"/>
    </xf>
    <xf numFmtId="0" fontId="2" fillId="4" borderId="66" xfId="0" applyFont="1" applyFill="1" applyBorder="1" applyAlignment="1">
      <alignment horizontal="center"/>
    </xf>
    <xf numFmtId="0" fontId="2" fillId="4" borderId="89" xfId="0" applyFont="1" applyFill="1" applyBorder="1" applyAlignment="1">
      <alignment horizontal="center"/>
    </xf>
    <xf numFmtId="0" fontId="2" fillId="4" borderId="218" xfId="0" applyFont="1" applyFill="1" applyBorder="1" applyAlignment="1">
      <alignment horizontal="center" vertical="center"/>
    </xf>
    <xf numFmtId="0" fontId="9" fillId="0" borderId="39" xfId="0" applyFont="1" applyFill="1" applyBorder="1" applyAlignment="1">
      <alignment horizontal="left" vertical="center" wrapText="1"/>
    </xf>
    <xf numFmtId="0" fontId="9" fillId="0" borderId="39" xfId="0" applyFont="1" applyFill="1" applyBorder="1" applyAlignment="1">
      <alignment horizontal="center"/>
    </xf>
    <xf numFmtId="0" fontId="9" fillId="0" borderId="39" xfId="0" applyFont="1" applyFill="1" applyBorder="1" applyAlignment="1">
      <alignment horizontal="center" vertical="center"/>
    </xf>
    <xf numFmtId="0" fontId="9" fillId="0" borderId="39" xfId="0" applyFont="1" applyFill="1" applyBorder="1" applyAlignment="1">
      <alignment wrapText="1"/>
    </xf>
    <xf numFmtId="0" fontId="9" fillId="0" borderId="203" xfId="0" applyFont="1" applyFill="1" applyBorder="1"/>
    <xf numFmtId="0" fontId="5" fillId="0" borderId="203" xfId="0" applyFont="1" applyFill="1" applyBorder="1"/>
    <xf numFmtId="0" fontId="5" fillId="0" borderId="219" xfId="0" applyFont="1" applyFill="1" applyBorder="1"/>
    <xf numFmtId="0" fontId="5" fillId="0" borderId="38" xfId="0" applyFont="1" applyFill="1" applyBorder="1" applyAlignment="1">
      <alignment vertical="center" wrapText="1"/>
    </xf>
    <xf numFmtId="0" fontId="5" fillId="0" borderId="220" xfId="0" applyFont="1" applyFill="1" applyBorder="1" applyAlignment="1">
      <alignment vertical="center" wrapText="1"/>
    </xf>
    <xf numFmtId="0" fontId="2" fillId="2" borderId="4" xfId="0" applyFont="1" applyFill="1" applyBorder="1" applyAlignment="1">
      <alignment horizontal="center" vertical="center"/>
    </xf>
    <xf numFmtId="0" fontId="0" fillId="0" borderId="0" xfId="0" applyAlignment="1"/>
    <xf numFmtId="0" fontId="2"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3" fillId="0" borderId="0" xfId="0" applyFont="1" applyAlignment="1">
      <alignment horizontal="center" vertical="center" wrapText="1"/>
    </xf>
    <xf numFmtId="0" fontId="2" fillId="4" borderId="0" xfId="0" applyFont="1" applyFill="1" applyBorder="1" applyAlignment="1">
      <alignment horizontal="center" vertical="center" wrapText="1"/>
    </xf>
    <xf numFmtId="0" fontId="12" fillId="0" borderId="31" xfId="0" applyFont="1" applyBorder="1" applyAlignment="1">
      <alignment horizontal="left" vertical="center" wrapText="1"/>
    </xf>
    <xf numFmtId="0" fontId="2" fillId="4" borderId="4" xfId="0" applyFont="1" applyFill="1" applyBorder="1" applyAlignment="1">
      <alignment horizontal="center" vertical="center"/>
    </xf>
    <xf numFmtId="0" fontId="0" fillId="0" borderId="0" xfId="0" applyAlignment="1">
      <alignment horizontal="left"/>
    </xf>
    <xf numFmtId="0" fontId="0" fillId="0" borderId="221" xfId="0" applyBorder="1"/>
    <xf numFmtId="0" fontId="0" fillId="0" borderId="222" xfId="0" applyBorder="1"/>
    <xf numFmtId="0" fontId="9" fillId="0" borderId="0" xfId="31" applyFont="1" applyBorder="1"/>
    <xf numFmtId="0" fontId="2" fillId="4" borderId="8" xfId="0" applyFont="1" applyFill="1" applyBorder="1" applyAlignment="1">
      <alignment horizontal="center" vertical="center" wrapText="1"/>
    </xf>
    <xf numFmtId="0" fontId="86" fillId="9" borderId="124" xfId="35" applyFont="1" applyFill="1" applyBorder="1" applyAlignment="1">
      <alignment horizontal="center"/>
    </xf>
    <xf numFmtId="0" fontId="47" fillId="9" borderId="159" xfId="35" applyFont="1" applyFill="1" applyBorder="1" applyAlignment="1">
      <alignment horizontal="center" vertical="center"/>
    </xf>
    <xf numFmtId="49" fontId="31" fillId="0" borderId="0" xfId="18" applyNumberFormat="1" applyFont="1" applyFill="1" applyBorder="1" applyAlignment="1">
      <alignment horizontal="left"/>
    </xf>
    <xf numFmtId="49" fontId="89" fillId="0" borderId="0" xfId="18" applyNumberFormat="1" applyFont="1" applyFill="1" applyBorder="1" applyAlignment="1">
      <alignment horizontal="left"/>
    </xf>
    <xf numFmtId="0" fontId="5" fillId="8" borderId="0" xfId="32" applyFont="1" applyFill="1"/>
    <xf numFmtId="49" fontId="5" fillId="8" borderId="0" xfId="32" applyNumberFormat="1" applyFont="1" applyFill="1"/>
    <xf numFmtId="0" fontId="2" fillId="2" borderId="196" xfId="0" applyFont="1" applyFill="1" applyBorder="1" applyAlignment="1">
      <alignment horizontal="right" vertical="center"/>
    </xf>
    <xf numFmtId="0" fontId="2" fillId="2" borderId="196" xfId="0" applyFont="1" applyFill="1" applyBorder="1" applyAlignment="1">
      <alignment horizontal="right" vertical="center" wrapText="1"/>
    </xf>
    <xf numFmtId="0" fontId="2" fillId="4" borderId="196" xfId="0" applyFont="1" applyFill="1" applyBorder="1" applyAlignment="1">
      <alignment horizontal="right" vertical="center"/>
    </xf>
    <xf numFmtId="0" fontId="9" fillId="0" borderId="198" xfId="0" applyFont="1" applyFill="1" applyBorder="1" applyAlignment="1">
      <alignment horizontal="right" vertical="center"/>
    </xf>
    <xf numFmtId="0" fontId="9" fillId="0" borderId="198" xfId="0" applyFont="1" applyFill="1" applyBorder="1" applyAlignment="1">
      <alignment horizontal="right" vertical="center" wrapText="1"/>
    </xf>
    <xf numFmtId="0" fontId="5" fillId="0" borderId="198" xfId="0" applyFont="1" applyFill="1" applyBorder="1" applyAlignment="1">
      <alignment horizontal="right" vertical="center"/>
    </xf>
    <xf numFmtId="0" fontId="5" fillId="0" borderId="200" xfId="0" applyFont="1" applyFill="1" applyBorder="1" applyAlignment="1">
      <alignment horizontal="right" vertical="center"/>
    </xf>
    <xf numFmtId="0" fontId="2" fillId="2" borderId="197" xfId="0" applyFont="1" applyFill="1" applyBorder="1" applyAlignment="1">
      <alignment horizontal="right" vertical="center"/>
    </xf>
    <xf numFmtId="0" fontId="2" fillId="2" borderId="197" xfId="0" applyFont="1" applyFill="1" applyBorder="1" applyAlignment="1">
      <alignment horizontal="right" vertical="center" wrapText="1"/>
    </xf>
    <xf numFmtId="0" fontId="2" fillId="4" borderId="197" xfId="0" applyFont="1" applyFill="1" applyBorder="1" applyAlignment="1">
      <alignment horizontal="right" vertical="center"/>
    </xf>
    <xf numFmtId="0" fontId="5" fillId="0" borderId="198" xfId="0" applyFont="1" applyFill="1" applyBorder="1" applyAlignment="1">
      <alignment horizontal="right"/>
    </xf>
    <xf numFmtId="0" fontId="5" fillId="0" borderId="200" xfId="0" applyFont="1" applyFill="1" applyBorder="1" applyAlignment="1">
      <alignment horizontal="right"/>
    </xf>
    <xf numFmtId="0" fontId="2" fillId="4" borderId="77"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68" xfId="0" applyFont="1" applyFill="1" applyBorder="1" applyAlignment="1">
      <alignment horizontal="center"/>
    </xf>
    <xf numFmtId="0" fontId="2" fillId="2" borderId="4" xfId="0" applyFont="1" applyFill="1" applyBorder="1" applyAlignment="1">
      <alignment horizontal="center" vertical="center" wrapText="1"/>
    </xf>
    <xf numFmtId="0" fontId="2" fillId="3" borderId="0" xfId="0" applyFont="1" applyFill="1" applyBorder="1"/>
    <xf numFmtId="0" fontId="0" fillId="0" borderId="223" xfId="0" applyBorder="1"/>
    <xf numFmtId="0" fontId="0" fillId="0" borderId="224" xfId="0" applyBorder="1"/>
    <xf numFmtId="0" fontId="0" fillId="0" borderId="225" xfId="0" applyBorder="1"/>
    <xf numFmtId="0" fontId="0" fillId="0" borderId="226" xfId="0" applyBorder="1"/>
    <xf numFmtId="0" fontId="0" fillId="0" borderId="227" xfId="0" applyBorder="1"/>
    <xf numFmtId="0" fontId="0" fillId="0" borderId="228" xfId="0" applyBorder="1"/>
    <xf numFmtId="0" fontId="0" fillId="0" borderId="229" xfId="0" applyBorder="1"/>
    <xf numFmtId="0" fontId="9" fillId="0" borderId="6" xfId="31" applyFont="1" applyFill="1" applyBorder="1" applyAlignment="1">
      <alignment horizontal="left" wrapText="1"/>
    </xf>
    <xf numFmtId="0" fontId="5" fillId="0" borderId="27" xfId="33" applyFont="1" applyBorder="1" applyAlignment="1">
      <alignment horizontal="center" vertical="center"/>
    </xf>
    <xf numFmtId="0" fontId="9" fillId="0" borderId="27" xfId="33" applyBorder="1" applyAlignment="1">
      <alignment horizontal="left" vertical="center" wrapText="1"/>
    </xf>
    <xf numFmtId="0" fontId="5" fillId="0" borderId="112" xfId="33" applyFont="1" applyBorder="1" applyAlignment="1">
      <alignment horizontal="center" vertical="center"/>
    </xf>
    <xf numFmtId="0" fontId="9" fillId="0" borderId="112" xfId="33" applyBorder="1" applyAlignment="1">
      <alignment horizontal="left" vertical="center" wrapText="1"/>
    </xf>
    <xf numFmtId="0" fontId="0" fillId="8" borderId="0" xfId="0" applyFill="1" applyAlignment="1">
      <alignment vertical="top"/>
    </xf>
    <xf numFmtId="0" fontId="9" fillId="0" borderId="235" xfId="0" applyFont="1" applyFill="1" applyBorder="1"/>
    <xf numFmtId="0" fontId="5" fillId="0" borderId="6" xfId="0" applyFont="1" applyFill="1" applyBorder="1"/>
    <xf numFmtId="0" fontId="0" fillId="0" borderId="0" xfId="0" applyAlignment="1"/>
    <xf numFmtId="0" fontId="4" fillId="0" borderId="57" xfId="0" applyFont="1" applyFill="1" applyBorder="1"/>
    <xf numFmtId="0" fontId="0" fillId="0" borderId="75" xfId="0" applyBorder="1" applyAlignment="1"/>
    <xf numFmtId="0" fontId="9" fillId="0" borderId="6" xfId="0" applyFont="1" applyFill="1" applyBorder="1"/>
    <xf numFmtId="0" fontId="5" fillId="0" borderId="6" xfId="0" applyFont="1" applyFill="1" applyBorder="1" applyAlignment="1">
      <alignment vertical="center" wrapText="1"/>
    </xf>
    <xf numFmtId="0" fontId="5" fillId="0" borderId="235" xfId="0" applyFont="1" applyFill="1" applyBorder="1"/>
    <xf numFmtId="0" fontId="2" fillId="4" borderId="0" xfId="0" applyFont="1" applyFill="1" applyAlignment="1">
      <alignment horizontal="center" vertical="center" wrapText="1"/>
    </xf>
    <xf numFmtId="0" fontId="2" fillId="2" borderId="4" xfId="0" applyFont="1" applyFill="1" applyBorder="1" applyAlignment="1">
      <alignment horizontal="center" vertical="center"/>
    </xf>
    <xf numFmtId="0" fontId="2" fillId="4" borderId="9" xfId="0" applyFont="1" applyFill="1" applyBorder="1" applyAlignment="1">
      <alignment horizontal="center" vertical="center"/>
    </xf>
    <xf numFmtId="0" fontId="2" fillId="41" borderId="83" xfId="0" applyFont="1" applyFill="1" applyBorder="1"/>
    <xf numFmtId="0" fontId="2" fillId="41" borderId="70" xfId="0" applyFont="1" applyFill="1" applyBorder="1"/>
    <xf numFmtId="0" fontId="2" fillId="41" borderId="70" xfId="0" applyFont="1" applyFill="1" applyBorder="1" applyAlignment="1">
      <alignment horizontal="center" vertical="center"/>
    </xf>
    <xf numFmtId="0" fontId="2" fillId="42" borderId="67" xfId="4" applyFont="1" applyFill="1" applyBorder="1" applyAlignment="1">
      <alignment horizontal="center" vertical="center"/>
    </xf>
    <xf numFmtId="0" fontId="2" fillId="41" borderId="70" xfId="4" applyFont="1" applyFill="1" applyBorder="1" applyAlignment="1">
      <alignment horizontal="center" vertical="center"/>
    </xf>
    <xf numFmtId="0" fontId="2" fillId="41" borderId="4" xfId="4" applyFont="1" applyFill="1" applyBorder="1" applyAlignment="1">
      <alignment horizontal="center" vertical="center"/>
    </xf>
    <xf numFmtId="0" fontId="2" fillId="43" borderId="4" xfId="4" applyFont="1" applyFill="1" applyBorder="1" applyAlignment="1">
      <alignment horizontal="center" vertical="center"/>
    </xf>
    <xf numFmtId="0" fontId="2" fillId="42" borderId="67" xfId="0" applyFont="1" applyFill="1" applyBorder="1"/>
    <xf numFmtId="0" fontId="2" fillId="42" borderId="67" xfId="0" applyFont="1" applyFill="1" applyBorder="1" applyAlignment="1">
      <alignment horizontal="center" vertical="center"/>
    </xf>
    <xf numFmtId="0" fontId="2" fillId="41" borderId="4" xfId="0" applyFont="1" applyFill="1" applyBorder="1"/>
    <xf numFmtId="0" fontId="2" fillId="41" borderId="4" xfId="0" applyFont="1" applyFill="1" applyBorder="1" applyAlignment="1">
      <alignment horizontal="center" vertical="center"/>
    </xf>
    <xf numFmtId="0" fontId="2" fillId="41" borderId="71" xfId="0" applyFont="1" applyFill="1" applyBorder="1" applyAlignment="1">
      <alignment horizontal="center" vertical="center"/>
    </xf>
    <xf numFmtId="0" fontId="2" fillId="43" borderId="4" xfId="0" applyFont="1" applyFill="1" applyBorder="1"/>
    <xf numFmtId="0" fontId="2" fillId="43" borderId="4" xfId="0" applyFont="1" applyFill="1" applyBorder="1" applyAlignment="1">
      <alignment horizontal="center" vertical="center"/>
    </xf>
    <xf numFmtId="0" fontId="2" fillId="42" borderId="67" xfId="4" applyFont="1" applyFill="1" applyBorder="1" applyAlignment="1">
      <alignment horizontal="right" vertical="center"/>
    </xf>
    <xf numFmtId="0" fontId="2" fillId="41" borderId="70" xfId="4" applyFont="1" applyFill="1" applyBorder="1" applyAlignment="1">
      <alignment horizontal="right" vertical="center"/>
    </xf>
    <xf numFmtId="0" fontId="9" fillId="0" borderId="25" xfId="4" applyFont="1" applyFill="1" applyBorder="1" applyAlignment="1">
      <alignment horizontal="right" vertical="center"/>
    </xf>
    <xf numFmtId="0" fontId="9" fillId="0" borderId="26" xfId="4" applyFont="1" applyFill="1" applyBorder="1" applyAlignment="1">
      <alignment horizontal="right" vertical="center"/>
    </xf>
    <xf numFmtId="0" fontId="9" fillId="0" borderId="27" xfId="4" applyFont="1" applyFill="1" applyBorder="1" applyAlignment="1">
      <alignment horizontal="right" vertical="center"/>
    </xf>
    <xf numFmtId="0" fontId="2" fillId="41" borderId="4" xfId="4" applyFont="1" applyFill="1" applyBorder="1" applyAlignment="1">
      <alignment horizontal="right" vertical="center"/>
    </xf>
    <xf numFmtId="0" fontId="0" fillId="0" borderId="1" xfId="0" applyBorder="1" applyAlignment="1">
      <alignment horizontal="right"/>
    </xf>
    <xf numFmtId="0" fontId="9" fillId="0" borderId="1" xfId="4" applyFont="1" applyFill="1" applyBorder="1" applyAlignment="1">
      <alignment horizontal="right" vertical="center"/>
    </xf>
    <xf numFmtId="0" fontId="9" fillId="0" borderId="112" xfId="4" applyFont="1" applyFill="1" applyBorder="1" applyAlignment="1">
      <alignment horizontal="right" vertical="center"/>
    </xf>
    <xf numFmtId="0" fontId="2" fillId="41" borderId="70" xfId="0" applyFont="1" applyFill="1" applyBorder="1" applyAlignment="1">
      <alignment horizontal="right"/>
    </xf>
    <xf numFmtId="0" fontId="0" fillId="0" borderId="25" xfId="0" applyBorder="1" applyAlignment="1">
      <alignment horizontal="right"/>
    </xf>
    <xf numFmtId="0" fontId="9" fillId="0" borderId="0" xfId="4" applyFont="1" applyFill="1" applyBorder="1" applyAlignment="1">
      <alignment horizontal="right" vertical="center"/>
    </xf>
    <xf numFmtId="0" fontId="2" fillId="43" borderId="4" xfId="4" applyFont="1" applyFill="1" applyBorder="1" applyAlignment="1">
      <alignment horizontal="right" vertical="center"/>
    </xf>
    <xf numFmtId="0" fontId="2" fillId="4" borderId="67" xfId="4" applyFont="1" applyFill="1" applyBorder="1" applyAlignment="1">
      <alignment horizontal="right" vertical="center"/>
    </xf>
    <xf numFmtId="0" fontId="2" fillId="4" borderId="70" xfId="4" applyFont="1" applyFill="1" applyBorder="1" applyAlignment="1">
      <alignment horizontal="right" vertical="center"/>
    </xf>
    <xf numFmtId="0" fontId="2" fillId="4" borderId="4" xfId="4" applyFont="1" applyFill="1" applyBorder="1" applyAlignment="1">
      <alignment horizontal="right" vertical="center"/>
    </xf>
    <xf numFmtId="0" fontId="2" fillId="4" borderId="70" xfId="0" applyFont="1" applyFill="1" applyBorder="1" applyAlignment="1">
      <alignment horizontal="right"/>
    </xf>
    <xf numFmtId="0" fontId="0" fillId="0" borderId="236" xfId="0" applyBorder="1"/>
    <xf numFmtId="0" fontId="0" fillId="0" borderId="237" xfId="0" applyBorder="1"/>
    <xf numFmtId="0" fontId="0" fillId="0" borderId="238" xfId="0" applyBorder="1"/>
    <xf numFmtId="0" fontId="0" fillId="0" borderId="239" xfId="0" applyBorder="1"/>
    <xf numFmtId="0" fontId="0" fillId="0" borderId="240" xfId="0" applyBorder="1"/>
    <xf numFmtId="0" fontId="0" fillId="0" borderId="241" xfId="0" applyBorder="1"/>
    <xf numFmtId="0" fontId="0" fillId="0" borderId="242" xfId="0" applyBorder="1"/>
    <xf numFmtId="0" fontId="0" fillId="0" borderId="243" xfId="0" applyBorder="1"/>
    <xf numFmtId="0" fontId="0" fillId="0" borderId="244" xfId="0" applyBorder="1"/>
    <xf numFmtId="0" fontId="2" fillId="3" borderId="215" xfId="0" applyFont="1" applyFill="1" applyBorder="1"/>
    <xf numFmtId="0" fontId="2" fillId="4" borderId="245" xfId="0" applyFont="1" applyFill="1" applyBorder="1"/>
    <xf numFmtId="0" fontId="0" fillId="0" borderId="29" xfId="0" applyNumberFormat="1" applyFill="1" applyBorder="1"/>
    <xf numFmtId="0" fontId="0" fillId="0" borderId="246" xfId="0" applyBorder="1"/>
    <xf numFmtId="0" fontId="0" fillId="0" borderId="34" xfId="0" applyBorder="1"/>
    <xf numFmtId="0" fontId="0" fillId="0" borderId="28" xfId="0" applyBorder="1"/>
    <xf numFmtId="0" fontId="0" fillId="0" borderId="247" xfId="0" applyBorder="1"/>
    <xf numFmtId="0" fontId="2" fillId="2" borderId="89" xfId="0" applyFont="1" applyFill="1" applyBorder="1"/>
    <xf numFmtId="0" fontId="2" fillId="6" borderId="83" xfId="0" applyFont="1" applyFill="1" applyBorder="1"/>
    <xf numFmtId="0" fontId="2" fillId="6" borderId="89" xfId="0" applyFont="1" applyFill="1" applyBorder="1"/>
    <xf numFmtId="0" fontId="2" fillId="4" borderId="248" xfId="0" applyFont="1" applyFill="1" applyBorder="1"/>
    <xf numFmtId="0" fontId="2" fillId="4" borderId="249" xfId="0" applyFont="1" applyFill="1" applyBorder="1"/>
    <xf numFmtId="0" fontId="2" fillId="4" borderId="250" xfId="0" applyFont="1" applyFill="1" applyBorder="1"/>
    <xf numFmtId="0" fontId="2" fillId="4" borderId="252" xfId="0" applyFont="1" applyFill="1" applyBorder="1"/>
    <xf numFmtId="0" fontId="2" fillId="4" borderId="251" xfId="0" applyFont="1" applyFill="1" applyBorder="1"/>
    <xf numFmtId="0" fontId="42" fillId="0" borderId="0" xfId="0" applyFont="1" applyAlignment="1">
      <alignment horizontal="center" vertical="center" wrapText="1"/>
    </xf>
    <xf numFmtId="0" fontId="9" fillId="8" borderId="0" xfId="32" applyFont="1" applyFill="1" applyAlignment="1">
      <alignment horizontal="center" vertical="center"/>
    </xf>
    <xf numFmtId="0" fontId="9" fillId="8" borderId="0" xfId="32" quotePrefix="1" applyFont="1" applyFill="1" applyAlignment="1">
      <alignment horizontal="center" vertical="center"/>
    </xf>
    <xf numFmtId="0" fontId="30" fillId="8" borderId="90" xfId="32" applyFont="1" applyFill="1" applyBorder="1" applyAlignment="1">
      <alignment horizontal="center" vertical="center" wrapText="1"/>
    </xf>
    <xf numFmtId="0" fontId="30" fillId="8" borderId="91" xfId="32" applyFont="1" applyFill="1" applyBorder="1" applyAlignment="1">
      <alignment horizontal="center" vertical="center" wrapText="1"/>
    </xf>
    <xf numFmtId="0" fontId="30" fillId="8" borderId="92" xfId="32" applyFont="1" applyFill="1" applyBorder="1" applyAlignment="1">
      <alignment horizontal="center" vertical="center" wrapText="1"/>
    </xf>
    <xf numFmtId="0" fontId="30" fillId="8" borderId="95" xfId="32" applyFont="1" applyFill="1" applyBorder="1" applyAlignment="1">
      <alignment horizontal="center" vertical="center" wrapText="1"/>
    </xf>
    <xf numFmtId="0" fontId="30" fillId="8" borderId="96" xfId="32" applyFont="1" applyFill="1" applyBorder="1" applyAlignment="1">
      <alignment horizontal="center" vertical="center" wrapText="1"/>
    </xf>
    <xf numFmtId="0" fontId="30" fillId="8" borderId="97" xfId="32" applyFont="1" applyFill="1" applyBorder="1" applyAlignment="1">
      <alignment horizontal="center" vertical="center" wrapText="1"/>
    </xf>
    <xf numFmtId="0" fontId="30" fillId="8" borderId="0" xfId="32" applyFont="1" applyFill="1" applyBorder="1" applyAlignment="1">
      <alignment horizontal="center" vertical="top"/>
    </xf>
    <xf numFmtId="0" fontId="30" fillId="8" borderId="0" xfId="32" applyFont="1" applyFill="1" applyBorder="1" applyAlignment="1"/>
    <xf numFmtId="0" fontId="9" fillId="8" borderId="0" xfId="32" applyFill="1" applyAlignment="1">
      <alignment horizontal="center"/>
    </xf>
    <xf numFmtId="0" fontId="31" fillId="8" borderId="0" xfId="32" applyFont="1" applyFill="1" applyAlignment="1">
      <alignment horizontal="center" vertical="center" wrapText="1"/>
    </xf>
    <xf numFmtId="0" fontId="9" fillId="0" borderId="0" xfId="32" applyFont="1" applyAlignment="1">
      <alignment horizontal="center" vertical="center"/>
    </xf>
    <xf numFmtId="0" fontId="9" fillId="0" borderId="0" xfId="32" quotePrefix="1" applyFont="1" applyAlignment="1">
      <alignment horizontal="center" vertical="center"/>
    </xf>
    <xf numFmtId="0" fontId="30" fillId="0" borderId="90" xfId="32" applyFont="1" applyBorder="1" applyAlignment="1">
      <alignment horizontal="center" vertical="center" wrapText="1"/>
    </xf>
    <xf numFmtId="0" fontId="30" fillId="0" borderId="91" xfId="32" applyFont="1" applyBorder="1" applyAlignment="1">
      <alignment horizontal="center" vertical="center" wrapText="1"/>
    </xf>
    <xf numFmtId="0" fontId="30" fillId="0" borderId="91" xfId="32" applyFont="1" applyBorder="1" applyAlignment="1">
      <alignment vertical="center" wrapText="1"/>
    </xf>
    <xf numFmtId="0" fontId="30" fillId="0" borderId="92" xfId="32" applyFont="1" applyBorder="1" applyAlignment="1">
      <alignment vertical="center" wrapText="1"/>
    </xf>
    <xf numFmtId="0" fontId="30" fillId="0" borderId="95" xfId="32" applyFont="1" applyBorder="1" applyAlignment="1">
      <alignment horizontal="center" vertical="top"/>
    </xf>
    <xf numFmtId="0" fontId="30" fillId="0" borderId="96" xfId="32" applyFont="1" applyBorder="1" applyAlignment="1">
      <alignment horizontal="center" vertical="top"/>
    </xf>
    <xf numFmtId="0" fontId="30" fillId="0" borderId="96" xfId="32" applyFont="1" applyBorder="1" applyAlignment="1"/>
    <xf numFmtId="0" fontId="30" fillId="0" borderId="97" xfId="32" applyFont="1" applyBorder="1" applyAlignment="1"/>
    <xf numFmtId="0" fontId="9" fillId="0" borderId="0" xfId="32" applyFont="1" applyAlignment="1">
      <alignment horizontal="right" vertical="top" wrapText="1"/>
    </xf>
    <xf numFmtId="0" fontId="9" fillId="0" borderId="0" xfId="32" applyAlignment="1">
      <alignment horizontal="center"/>
    </xf>
    <xf numFmtId="0" fontId="2" fillId="4" borderId="0" xfId="0" applyFont="1" applyFill="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center" vertical="center"/>
    </xf>
    <xf numFmtId="0" fontId="2" fillId="4" borderId="65" xfId="0" applyFont="1" applyFill="1" applyBorder="1" applyAlignment="1">
      <alignment horizontal="center"/>
    </xf>
    <xf numFmtId="0" fontId="51" fillId="0" borderId="0" xfId="38" applyFont="1" applyFill="1" applyBorder="1" applyAlignment="1">
      <alignment horizontal="left" vertical="center" wrapText="1"/>
    </xf>
    <xf numFmtId="0" fontId="88" fillId="0" borderId="0" xfId="0" applyFont="1" applyAlignment="1">
      <alignment wrapText="1"/>
    </xf>
    <xf numFmtId="0" fontId="26" fillId="0" borderId="0" xfId="7" applyFont="1" applyFill="1" applyBorder="1" applyAlignment="1">
      <alignment horizontal="center" vertical="center"/>
    </xf>
    <xf numFmtId="0" fontId="31" fillId="0" borderId="0" xfId="7" applyFont="1" applyFill="1" applyBorder="1" applyAlignment="1">
      <alignment horizontal="center" vertical="center"/>
    </xf>
    <xf numFmtId="0" fontId="0" fillId="0" borderId="0" xfId="0" applyAlignment="1"/>
    <xf numFmtId="0" fontId="9" fillId="0" borderId="0" xfId="32" applyFont="1" applyAlignment="1">
      <alignment horizontal="left" vertical="center" wrapText="1"/>
    </xf>
    <xf numFmtId="0" fontId="2" fillId="4" borderId="77" xfId="0" applyFont="1" applyFill="1" applyBorder="1" applyAlignment="1">
      <alignment horizontal="center" vertical="center"/>
    </xf>
    <xf numFmtId="0" fontId="2" fillId="4" borderId="79" xfId="0" applyFont="1" applyFill="1" applyBorder="1" applyAlignment="1">
      <alignment horizontal="center" vertical="center"/>
    </xf>
    <xf numFmtId="0" fontId="2" fillId="4" borderId="89"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0" xfId="0" applyFont="1" applyFill="1" applyBorder="1" applyAlignment="1">
      <alignment horizontal="center" wrapText="1"/>
    </xf>
    <xf numFmtId="0" fontId="2" fillId="2" borderId="8" xfId="0" applyFont="1" applyFill="1" applyBorder="1" applyAlignment="1">
      <alignment horizontal="center" wrapText="1"/>
    </xf>
    <xf numFmtId="165" fontId="2" fillId="3" borderId="80" xfId="0" applyNumberFormat="1" applyFont="1" applyFill="1" applyBorder="1" applyAlignment="1">
      <alignment horizontal="center"/>
    </xf>
    <xf numFmtId="0" fontId="2" fillId="3" borderId="83" xfId="0" applyFont="1" applyFill="1" applyBorder="1" applyAlignment="1">
      <alignment horizontal="center" vertical="center"/>
    </xf>
    <xf numFmtId="0" fontId="2" fillId="3" borderId="66" xfId="0" applyFont="1" applyFill="1" applyBorder="1" applyAlignment="1">
      <alignment horizontal="center" vertical="center"/>
    </xf>
    <xf numFmtId="165" fontId="2" fillId="3" borderId="70" xfId="0" applyNumberFormat="1" applyFont="1" applyFill="1" applyBorder="1" applyAlignment="1">
      <alignment horizontal="center" vertical="center"/>
    </xf>
    <xf numFmtId="165" fontId="2" fillId="3" borderId="67" xfId="0" applyNumberFormat="1" applyFont="1" applyFill="1" applyBorder="1" applyAlignment="1">
      <alignment horizontal="center" vertical="center"/>
    </xf>
    <xf numFmtId="0" fontId="2" fillId="4" borderId="9" xfId="0" applyFont="1" applyFill="1" applyBorder="1" applyAlignment="1">
      <alignment horizontal="center" vertical="center" wrapText="1"/>
    </xf>
    <xf numFmtId="0" fontId="2" fillId="3" borderId="70" xfId="0" applyFont="1" applyFill="1" applyBorder="1" applyAlignment="1">
      <alignment horizontal="center" vertical="center"/>
    </xf>
    <xf numFmtId="0" fontId="2" fillId="3" borderId="67" xfId="0" applyFont="1" applyFill="1" applyBorder="1" applyAlignment="1">
      <alignment horizontal="center" vertical="center"/>
    </xf>
    <xf numFmtId="165" fontId="2" fillId="3" borderId="77" xfId="0" applyNumberFormat="1" applyFont="1" applyFill="1" applyBorder="1" applyAlignment="1">
      <alignment horizontal="center"/>
    </xf>
    <xf numFmtId="165" fontId="2" fillId="3" borderId="79" xfId="0" applyNumberFormat="1" applyFont="1" applyFill="1" applyBorder="1" applyAlignment="1">
      <alignment horizontal="center"/>
    </xf>
    <xf numFmtId="165" fontId="2" fillId="3" borderId="89" xfId="0" applyNumberFormat="1" applyFont="1" applyFill="1" applyBorder="1" applyAlignment="1">
      <alignment horizontal="center"/>
    </xf>
    <xf numFmtId="0" fontId="18" fillId="0" borderId="0" xfId="0" applyFont="1" applyAlignment="1">
      <alignment horizontal="left" vertical="center" wrapText="1"/>
    </xf>
    <xf numFmtId="0" fontId="36" fillId="4" borderId="0" xfId="0" applyFont="1" applyFill="1" applyAlignment="1">
      <alignment horizontal="center" vertical="center"/>
    </xf>
    <xf numFmtId="0" fontId="2" fillId="4" borderId="0" xfId="0" applyFont="1" applyFill="1" applyAlignment="1">
      <alignment horizontal="center"/>
    </xf>
    <xf numFmtId="0" fontId="33" fillId="2" borderId="68" xfId="0" applyFont="1" applyFill="1" applyBorder="1" applyAlignment="1">
      <alignment horizontal="center" vertical="center" wrapText="1"/>
    </xf>
    <xf numFmtId="0" fontId="33" fillId="2" borderId="65" xfId="0" applyFont="1" applyFill="1" applyBorder="1" applyAlignment="1">
      <alignment horizontal="center" vertical="center" wrapText="1"/>
    </xf>
    <xf numFmtId="0" fontId="33" fillId="2" borderId="66" xfId="0" applyFont="1" applyFill="1" applyBorder="1" applyAlignment="1">
      <alignment horizontal="center" vertical="center" wrapText="1"/>
    </xf>
    <xf numFmtId="0" fontId="20" fillId="0" borderId="0" xfId="0" applyFont="1" applyAlignment="1">
      <alignment horizontal="center" vertical="center" wrapText="1"/>
    </xf>
    <xf numFmtId="0" fontId="2" fillId="4" borderId="0" xfId="3" applyFont="1" applyFill="1" applyBorder="1" applyAlignment="1">
      <alignment horizontal="center" vertical="center"/>
    </xf>
    <xf numFmtId="0" fontId="2" fillId="2" borderId="65" xfId="3" applyFont="1" applyFill="1" applyBorder="1" applyAlignment="1">
      <alignment horizontal="center"/>
    </xf>
    <xf numFmtId="0" fontId="2" fillId="2" borderId="66" xfId="3" applyFont="1" applyFill="1" applyBorder="1" applyAlignment="1">
      <alignment horizontal="center"/>
    </xf>
    <xf numFmtId="0" fontId="2" fillId="2" borderId="4" xfId="3" applyFont="1" applyFill="1" applyBorder="1" applyAlignment="1">
      <alignment horizontal="center" vertical="center"/>
    </xf>
    <xf numFmtId="0" fontId="2" fillId="4" borderId="0" xfId="3" applyFont="1" applyFill="1" applyBorder="1" applyAlignment="1">
      <alignment horizontal="center" vertical="center" wrapText="1"/>
    </xf>
    <xf numFmtId="0" fontId="30" fillId="0" borderId="90" xfId="33" applyFont="1" applyBorder="1" applyAlignment="1">
      <alignment horizontal="center" vertical="center" wrapText="1"/>
    </xf>
    <xf numFmtId="0" fontId="30" fillId="0" borderId="91" xfId="33" applyFont="1" applyBorder="1" applyAlignment="1">
      <alignment horizontal="center" vertical="center" wrapText="1"/>
    </xf>
    <xf numFmtId="0" fontId="30" fillId="0" borderId="91" xfId="33" applyFont="1" applyBorder="1" applyAlignment="1">
      <alignment vertical="center" wrapText="1"/>
    </xf>
    <xf numFmtId="0" fontId="30" fillId="0" borderId="92" xfId="33" applyFont="1" applyBorder="1" applyAlignment="1">
      <alignment vertical="center" wrapText="1"/>
    </xf>
    <xf numFmtId="0" fontId="30" fillId="0" borderId="95" xfId="33" applyFont="1" applyBorder="1" applyAlignment="1">
      <alignment horizontal="center" vertical="top"/>
    </xf>
    <xf numFmtId="0" fontId="30" fillId="0" borderId="96" xfId="33" applyFont="1" applyBorder="1" applyAlignment="1">
      <alignment horizontal="center" vertical="top"/>
    </xf>
    <xf numFmtId="0" fontId="30" fillId="0" borderId="96" xfId="33" applyFont="1" applyBorder="1" applyAlignment="1"/>
    <xf numFmtId="0" fontId="30" fillId="0" borderId="97" xfId="33" applyFont="1" applyBorder="1" applyAlignment="1"/>
    <xf numFmtId="0" fontId="9" fillId="0" borderId="0" xfId="33" quotePrefix="1" applyFont="1" applyAlignment="1">
      <alignment horizontal="center" vertical="center"/>
    </xf>
    <xf numFmtId="0" fontId="9" fillId="0" borderId="0" xfId="33" applyAlignment="1">
      <alignment horizontal="center"/>
    </xf>
    <xf numFmtId="0" fontId="2" fillId="4" borderId="0" xfId="0" applyFont="1" applyFill="1" applyAlignment="1">
      <alignment horizontal="center" vertical="center" wrapText="1"/>
    </xf>
    <xf numFmtId="0" fontId="2" fillId="4" borderId="80" xfId="0" applyFont="1" applyFill="1" applyBorder="1" applyAlignment="1">
      <alignment horizontal="center"/>
    </xf>
    <xf numFmtId="0" fontId="2" fillId="2" borderId="66"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4" borderId="0" xfId="0" applyFont="1" applyFill="1" applyBorder="1" applyAlignment="1">
      <alignment horizontal="center"/>
    </xf>
    <xf numFmtId="0" fontId="9" fillId="0" borderId="0" xfId="33" applyFont="1" applyAlignment="1">
      <alignment horizontal="center" vertical="center"/>
    </xf>
    <xf numFmtId="0" fontId="2" fillId="4" borderId="0" xfId="4" applyFont="1" applyFill="1" applyBorder="1" applyAlignment="1">
      <alignment horizontal="center" vertical="center"/>
    </xf>
    <xf numFmtId="0" fontId="26" fillId="0" borderId="0" xfId="4" applyFont="1" applyFill="1" applyBorder="1" applyAlignment="1">
      <alignment horizontal="left"/>
    </xf>
    <xf numFmtId="0" fontId="5" fillId="0" borderId="0" xfId="4" applyFont="1" applyFill="1" applyBorder="1" applyAlignment="1">
      <alignment horizontal="center"/>
    </xf>
    <xf numFmtId="0" fontId="2" fillId="2" borderId="68" xfId="4" applyFont="1" applyFill="1" applyBorder="1" applyAlignment="1">
      <alignment horizontal="center" vertical="center"/>
    </xf>
    <xf numFmtId="0" fontId="2" fillId="2" borderId="65" xfId="4" applyFont="1" applyFill="1" applyBorder="1" applyAlignment="1">
      <alignment horizontal="center" vertical="center"/>
    </xf>
    <xf numFmtId="0" fontId="2" fillId="2" borderId="65"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2" borderId="4"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9" xfId="0" applyFont="1" applyFill="1" applyBorder="1" applyAlignment="1">
      <alignment horizontal="center" vertical="center"/>
    </xf>
    <xf numFmtId="0" fontId="2" fillId="2" borderId="67" xfId="0" applyFont="1" applyFill="1" applyBorder="1" applyAlignment="1">
      <alignment horizontal="center"/>
    </xf>
    <xf numFmtId="0" fontId="2" fillId="2" borderId="66" xfId="0" applyFont="1" applyFill="1" applyBorder="1" applyAlignment="1">
      <alignment horizontal="center"/>
    </xf>
    <xf numFmtId="0" fontId="2" fillId="4" borderId="67" xfId="0" applyFont="1" applyFill="1" applyBorder="1" applyAlignment="1">
      <alignment horizontal="center"/>
    </xf>
    <xf numFmtId="0" fontId="2" fillId="4" borderId="68" xfId="0" applyFont="1" applyFill="1" applyBorder="1" applyAlignment="1">
      <alignment horizontal="center"/>
    </xf>
    <xf numFmtId="2" fontId="2" fillId="2" borderId="66" xfId="0" applyNumberFormat="1" applyFont="1" applyFill="1" applyBorder="1" applyAlignment="1">
      <alignment horizontal="center" vertical="center"/>
    </xf>
    <xf numFmtId="2" fontId="2" fillId="2" borderId="67" xfId="0" applyNumberFormat="1" applyFont="1" applyFill="1" applyBorder="1" applyAlignment="1">
      <alignment horizontal="center" vertical="center"/>
    </xf>
    <xf numFmtId="2" fontId="2" fillId="4" borderId="67" xfId="0" applyNumberFormat="1" applyFont="1" applyFill="1" applyBorder="1" applyAlignment="1">
      <alignment horizontal="center"/>
    </xf>
    <xf numFmtId="2" fontId="2" fillId="4" borderId="68" xfId="0" applyNumberFormat="1" applyFont="1" applyFill="1" applyBorder="1" applyAlignment="1">
      <alignment horizontal="center"/>
    </xf>
    <xf numFmtId="0" fontId="2" fillId="4" borderId="0" xfId="0" applyFont="1" applyFill="1" applyAlignment="1">
      <alignment horizontal="center" wrapText="1"/>
    </xf>
    <xf numFmtId="0" fontId="2" fillId="2" borderId="66" xfId="0" applyFont="1" applyFill="1" applyBorder="1" applyAlignment="1">
      <alignment horizontal="center" vertical="center"/>
    </xf>
    <xf numFmtId="0" fontId="32" fillId="4" borderId="0" xfId="0" applyFont="1" applyFill="1" applyAlignment="1">
      <alignment horizontal="center" wrapText="1"/>
    </xf>
    <xf numFmtId="0" fontId="0" fillId="0" borderId="0" xfId="0" applyAlignment="1">
      <alignment horizontal="center" vertical="center" wrapText="1"/>
    </xf>
    <xf numFmtId="0" fontId="0" fillId="0" borderId="0" xfId="0" applyAlignment="1">
      <alignment wrapText="1"/>
    </xf>
    <xf numFmtId="15" fontId="9" fillId="0" borderId="0" xfId="15" applyNumberFormat="1" applyFont="1" applyFill="1" applyBorder="1" applyAlignment="1">
      <alignment horizontal="right"/>
    </xf>
    <xf numFmtId="0" fontId="9" fillId="0" borderId="0" xfId="15" applyFont="1" applyFill="1" applyBorder="1" applyAlignment="1">
      <alignment horizontal="right"/>
    </xf>
    <xf numFmtId="0" fontId="2" fillId="4" borderId="68" xfId="15" applyFont="1" applyFill="1" applyBorder="1" applyAlignment="1">
      <alignment horizontal="center"/>
    </xf>
    <xf numFmtId="0" fontId="2" fillId="4" borderId="65" xfId="15" applyFont="1" applyFill="1" applyBorder="1" applyAlignment="1">
      <alignment horizontal="center"/>
    </xf>
    <xf numFmtId="0" fontId="2" fillId="2" borderId="68" xfId="15" applyFont="1" applyFill="1" applyBorder="1" applyAlignment="1">
      <alignment horizontal="center"/>
    </xf>
    <xf numFmtId="0" fontId="2" fillId="2" borderId="65" xfId="15" applyFont="1" applyFill="1" applyBorder="1" applyAlignment="1">
      <alignment horizontal="center"/>
    </xf>
    <xf numFmtId="0" fontId="2" fillId="2" borderId="66" xfId="15" applyFont="1" applyFill="1" applyBorder="1" applyAlignment="1">
      <alignment horizontal="center"/>
    </xf>
    <xf numFmtId="0" fontId="2" fillId="2" borderId="67" xfId="15" applyFont="1" applyFill="1" applyBorder="1" applyAlignment="1">
      <alignment horizontal="center"/>
    </xf>
    <xf numFmtId="0" fontId="2" fillId="4" borderId="0" xfId="15" applyNumberFormat="1" applyFont="1" applyFill="1" applyBorder="1" applyAlignment="1">
      <alignment horizontal="center" vertical="center"/>
    </xf>
    <xf numFmtId="0" fontId="2" fillId="2" borderId="0" xfId="0" applyFont="1" applyFill="1" applyBorder="1" applyAlignment="1">
      <alignment horizontal="center" vertical="center"/>
    </xf>
    <xf numFmtId="0" fontId="5" fillId="0" borderId="8" xfId="0" applyFont="1" applyFill="1" applyBorder="1" applyAlignment="1">
      <alignment horizontal="center" vertical="center" wrapText="1"/>
    </xf>
    <xf numFmtId="0" fontId="2" fillId="2" borderId="67" xfId="0" applyFont="1" applyFill="1" applyBorder="1" applyAlignment="1">
      <alignment horizontal="center" vertical="center"/>
    </xf>
    <xf numFmtId="0" fontId="5" fillId="0" borderId="8" xfId="0" applyFont="1" applyFill="1" applyBorder="1" applyAlignment="1">
      <alignment horizontal="center" vertical="center"/>
    </xf>
    <xf numFmtId="0" fontId="26" fillId="0" borderId="0" xfId="17" applyFont="1" applyBorder="1" applyAlignment="1">
      <alignment horizontal="right"/>
    </xf>
    <xf numFmtId="0" fontId="32" fillId="4" borderId="0" xfId="17" applyNumberFormat="1" applyFont="1" applyFill="1" applyBorder="1" applyAlignment="1">
      <alignment horizontal="center" vertical="center" wrapText="1"/>
    </xf>
    <xf numFmtId="0" fontId="33" fillId="2" borderId="9" xfId="0" applyFont="1" applyFill="1" applyBorder="1" applyAlignment="1">
      <alignment horizontal="center" vertical="center"/>
    </xf>
    <xf numFmtId="0" fontId="0" fillId="0" borderId="8" xfId="0" applyBorder="1" applyAlignment="1"/>
    <xf numFmtId="0" fontId="35" fillId="0" borderId="0" xfId="32" applyFont="1" applyAlignment="1">
      <alignment horizontal="center"/>
    </xf>
    <xf numFmtId="0" fontId="5" fillId="0" borderId="56" xfId="33" applyFont="1" applyBorder="1" applyAlignment="1">
      <alignment horizontal="center" vertical="center" wrapText="1"/>
    </xf>
    <xf numFmtId="0" fontId="5" fillId="0" borderId="76" xfId="33" applyFont="1" applyBorder="1" applyAlignment="1">
      <alignment horizontal="center" vertical="center" wrapText="1"/>
    </xf>
    <xf numFmtId="0" fontId="5" fillId="0" borderId="121" xfId="33" applyFont="1" applyBorder="1" applyAlignment="1">
      <alignment horizontal="center" vertical="center" wrapText="1"/>
    </xf>
    <xf numFmtId="0" fontId="5" fillId="0" borderId="73" xfId="33" applyFont="1" applyBorder="1" applyAlignment="1">
      <alignment horizontal="center" vertical="center" wrapText="1"/>
    </xf>
    <xf numFmtId="0" fontId="5" fillId="0" borderId="230" xfId="33" applyFont="1" applyBorder="1" applyAlignment="1">
      <alignment horizontal="center" vertical="center" wrapText="1"/>
    </xf>
    <xf numFmtId="0" fontId="5" fillId="0" borderId="231" xfId="33" applyFont="1" applyBorder="1" applyAlignment="1">
      <alignment horizontal="center" vertical="center" wrapText="1"/>
    </xf>
    <xf numFmtId="0" fontId="5" fillId="0" borderId="232" xfId="32" applyFont="1" applyBorder="1" applyAlignment="1">
      <alignment horizontal="center" vertical="center"/>
    </xf>
    <xf numFmtId="0" fontId="5" fillId="0" borderId="233" xfId="32" applyFont="1" applyBorder="1" applyAlignment="1">
      <alignment horizontal="center" vertical="center"/>
    </xf>
    <xf numFmtId="0" fontId="0" fillId="0" borderId="233" xfId="0" applyBorder="1" applyAlignment="1"/>
    <xf numFmtId="0" fontId="0" fillId="0" borderId="234" xfId="0" applyBorder="1" applyAlignment="1"/>
    <xf numFmtId="0" fontId="5" fillId="0" borderId="26" xfId="32" applyFont="1" applyBorder="1" applyAlignment="1">
      <alignment horizontal="left" vertical="center" wrapText="1"/>
    </xf>
    <xf numFmtId="0" fontId="5" fillId="0" borderId="76" xfId="32" applyFont="1" applyBorder="1" applyAlignment="1">
      <alignment horizontal="center" vertical="center" wrapText="1"/>
    </xf>
    <xf numFmtId="0" fontId="5" fillId="0" borderId="73" xfId="32" applyFont="1" applyBorder="1" applyAlignment="1">
      <alignment horizontal="center" vertical="center" wrapText="1"/>
    </xf>
    <xf numFmtId="0" fontId="5" fillId="0" borderId="74" xfId="32" applyFont="1" applyBorder="1" applyAlignment="1">
      <alignment horizontal="center" vertical="center" wrapText="1"/>
    </xf>
    <xf numFmtId="0" fontId="5" fillId="0" borderId="43" xfId="32" applyFont="1" applyBorder="1" applyAlignment="1">
      <alignment horizontal="center" vertical="center" wrapText="1"/>
    </xf>
    <xf numFmtId="0" fontId="5" fillId="0" borderId="185" xfId="32" applyFont="1" applyBorder="1" applyAlignment="1">
      <alignment horizontal="center" vertical="center" wrapText="1"/>
    </xf>
    <xf numFmtId="0" fontId="5" fillId="0" borderId="188" xfId="32" applyFont="1" applyBorder="1" applyAlignment="1">
      <alignment horizontal="center" vertical="center" wrapText="1"/>
    </xf>
    <xf numFmtId="0" fontId="5" fillId="0" borderId="27" xfId="32" applyFont="1" applyBorder="1" applyAlignment="1">
      <alignment horizontal="center" vertical="center" wrapText="1"/>
    </xf>
    <xf numFmtId="0" fontId="5" fillId="0" borderId="1" xfId="32" applyFont="1" applyBorder="1" applyAlignment="1">
      <alignment horizontal="center" vertical="center" wrapText="1"/>
    </xf>
    <xf numFmtId="0" fontId="5" fillId="0" borderId="189" xfId="32" applyFont="1" applyBorder="1" applyAlignment="1">
      <alignment horizontal="center" vertical="center" wrapText="1"/>
    </xf>
    <xf numFmtId="0" fontId="5" fillId="0" borderId="181" xfId="32" applyFont="1" applyBorder="1" applyAlignment="1">
      <alignment horizontal="center" vertical="center"/>
    </xf>
    <xf numFmtId="0" fontId="5" fillId="0" borderId="43" xfId="32" quotePrefix="1" applyFont="1" applyBorder="1" applyAlignment="1">
      <alignment horizontal="center" vertical="center" wrapText="1"/>
    </xf>
    <xf numFmtId="0" fontId="5" fillId="0" borderId="42" xfId="32" applyFont="1" applyBorder="1" applyAlignment="1">
      <alignment horizontal="center" vertical="center" wrapText="1"/>
    </xf>
    <xf numFmtId="0" fontId="5" fillId="0" borderId="27" xfId="32" applyFont="1" applyBorder="1" applyAlignment="1">
      <alignment horizontal="left" vertical="center" wrapText="1"/>
    </xf>
    <xf numFmtId="0" fontId="5" fillId="0" borderId="1" xfId="32" applyFont="1" applyBorder="1" applyAlignment="1">
      <alignment horizontal="left" vertical="center" wrapText="1"/>
    </xf>
    <xf numFmtId="0" fontId="5" fillId="0" borderId="25" xfId="32" applyFont="1" applyBorder="1" applyAlignment="1">
      <alignment horizontal="left" vertical="center" wrapText="1"/>
    </xf>
    <xf numFmtId="0" fontId="5" fillId="0" borderId="75" xfId="32" quotePrefix="1" applyFont="1" applyBorder="1" applyAlignment="1">
      <alignment horizontal="center" vertical="center" wrapText="1"/>
    </xf>
    <xf numFmtId="0" fontId="5" fillId="0" borderId="75" xfId="32" applyFont="1" applyBorder="1" applyAlignment="1">
      <alignment horizontal="center" vertical="center" wrapText="1"/>
    </xf>
    <xf numFmtId="0" fontId="5" fillId="0" borderId="76" xfId="32" quotePrefix="1" applyFont="1" applyBorder="1" applyAlignment="1">
      <alignment horizontal="center" vertical="center" wrapText="1"/>
    </xf>
    <xf numFmtId="0" fontId="5" fillId="0" borderId="186" xfId="32" applyFont="1" applyBorder="1" applyAlignment="1">
      <alignment horizontal="center" vertical="center"/>
    </xf>
    <xf numFmtId="0" fontId="5" fillId="0" borderId="185" xfId="32" quotePrefix="1" applyFont="1" applyBorder="1" applyAlignment="1">
      <alignment horizontal="center" vertical="center" wrapText="1"/>
    </xf>
    <xf numFmtId="0" fontId="5" fillId="0" borderId="42" xfId="32" quotePrefix="1" applyFont="1" applyBorder="1" applyAlignment="1">
      <alignment horizontal="center" vertical="center" wrapText="1"/>
    </xf>
    <xf numFmtId="0" fontId="5" fillId="0" borderId="56" xfId="32" applyFont="1" applyBorder="1" applyAlignment="1">
      <alignment horizontal="left" vertical="center" wrapText="1"/>
    </xf>
    <xf numFmtId="0" fontId="5" fillId="0" borderId="76" xfId="32" applyFont="1" applyBorder="1" applyAlignment="1">
      <alignment horizontal="left" vertical="center" wrapText="1"/>
    </xf>
    <xf numFmtId="0" fontId="5" fillId="0" borderId="54" xfId="32" applyFont="1" applyBorder="1" applyAlignment="1">
      <alignment horizontal="left" vertical="center" wrapText="1"/>
    </xf>
    <xf numFmtId="0" fontId="5" fillId="0" borderId="74" xfId="32" applyFont="1" applyBorder="1" applyAlignment="1">
      <alignment horizontal="left" vertical="center" wrapText="1"/>
    </xf>
    <xf numFmtId="0" fontId="37" fillId="4" borderId="0" xfId="0" applyFont="1" applyFill="1" applyAlignment="1">
      <alignment horizontal="center" vertical="center" wrapText="1"/>
    </xf>
    <xf numFmtId="0" fontId="5" fillId="0" borderId="182" xfId="32" quotePrefix="1" applyFont="1" applyBorder="1" applyAlignment="1">
      <alignment horizontal="center" vertical="center" wrapText="1"/>
    </xf>
    <xf numFmtId="0" fontId="5" fillId="0" borderId="183" xfId="32" applyFont="1" applyBorder="1" applyAlignment="1">
      <alignment horizontal="left" vertical="center" wrapText="1"/>
    </xf>
    <xf numFmtId="0" fontId="30" fillId="0" borderId="90" xfId="32" applyFont="1" applyBorder="1" applyAlignment="1">
      <alignment horizontal="center" vertical="center"/>
    </xf>
    <xf numFmtId="0" fontId="30" fillId="0" borderId="91" xfId="32" applyFont="1" applyBorder="1" applyAlignment="1">
      <alignment horizontal="center" vertical="center"/>
    </xf>
    <xf numFmtId="0" fontId="30" fillId="0" borderId="92" xfId="32" applyFont="1" applyBorder="1" applyAlignment="1">
      <alignment horizontal="center" vertical="center"/>
    </xf>
    <xf numFmtId="0" fontId="30" fillId="0" borderId="95" xfId="32" applyFont="1" applyBorder="1" applyAlignment="1">
      <alignment horizontal="center" vertical="center"/>
    </xf>
    <xf numFmtId="0" fontId="30" fillId="0" borderId="96" xfId="32" applyFont="1" applyBorder="1" applyAlignment="1">
      <alignment horizontal="center" vertical="center"/>
    </xf>
    <xf numFmtId="0" fontId="30" fillId="0" borderId="97" xfId="32" applyFont="1" applyBorder="1" applyAlignment="1">
      <alignment horizontal="center" vertical="center"/>
    </xf>
    <xf numFmtId="0" fontId="45" fillId="8" borderId="147" xfId="0" applyFont="1" applyFill="1" applyBorder="1" applyAlignment="1">
      <alignment horizontal="center" vertical="center" wrapText="1"/>
    </xf>
    <xf numFmtId="0" fontId="45" fillId="8" borderId="149" xfId="0" applyFont="1" applyFill="1" applyBorder="1" applyAlignment="1">
      <alignment horizontal="center" vertical="center" wrapText="1"/>
    </xf>
    <xf numFmtId="0" fontId="45" fillId="8" borderId="150" xfId="0" applyFont="1" applyFill="1" applyBorder="1" applyAlignment="1">
      <alignment horizontal="center" vertical="center" wrapText="1"/>
    </xf>
    <xf numFmtId="0" fontId="45" fillId="8" borderId="124" xfId="0" applyFont="1" applyFill="1" applyBorder="1" applyAlignment="1">
      <alignment horizontal="center" vertical="center" wrapText="1"/>
    </xf>
    <xf numFmtId="0" fontId="45" fillId="8" borderId="125" xfId="0" applyFont="1" applyFill="1" applyBorder="1" applyAlignment="1">
      <alignment horizontal="center" vertical="center" wrapText="1"/>
    </xf>
    <xf numFmtId="0" fontId="3" fillId="8" borderId="0" xfId="0" applyFont="1" applyFill="1" applyAlignment="1">
      <alignment horizontal="center"/>
    </xf>
    <xf numFmtId="0" fontId="9" fillId="8" borderId="0" xfId="0" applyFont="1" applyFill="1" applyAlignment="1">
      <alignment horizontal="left" wrapText="1"/>
    </xf>
    <xf numFmtId="0" fontId="45" fillId="8" borderId="141" xfId="0" applyFont="1" applyFill="1" applyBorder="1" applyAlignment="1">
      <alignment horizontal="center" vertical="center" wrapText="1"/>
    </xf>
    <xf numFmtId="0" fontId="45" fillId="8" borderId="142" xfId="0" applyFont="1" applyFill="1" applyBorder="1" applyAlignment="1">
      <alignment horizontal="center" vertical="center" wrapText="1"/>
    </xf>
    <xf numFmtId="0" fontId="45" fillId="8" borderId="143" xfId="0" applyFont="1" applyFill="1" applyBorder="1" applyAlignment="1">
      <alignment horizontal="center" vertical="center" wrapText="1"/>
    </xf>
    <xf numFmtId="0" fontId="45" fillId="8" borderId="144" xfId="0" applyFont="1" applyFill="1" applyBorder="1" applyAlignment="1">
      <alignment horizontal="center" vertical="center" wrapText="1"/>
    </xf>
    <xf numFmtId="0" fontId="45" fillId="8" borderId="145" xfId="0" applyFont="1" applyFill="1" applyBorder="1" applyAlignment="1">
      <alignment horizontal="center" vertical="center" wrapText="1"/>
    </xf>
    <xf numFmtId="0" fontId="45" fillId="8" borderId="146" xfId="0" applyFont="1" applyFill="1" applyBorder="1" applyAlignment="1">
      <alignment horizontal="center" vertical="center" wrapText="1"/>
    </xf>
    <xf numFmtId="0" fontId="45" fillId="8" borderId="152" xfId="0" applyFont="1" applyFill="1" applyBorder="1" applyAlignment="1">
      <alignment horizontal="center" vertical="center" wrapText="1"/>
    </xf>
    <xf numFmtId="0" fontId="45" fillId="8" borderId="153" xfId="0" applyFont="1" applyFill="1" applyBorder="1" applyAlignment="1">
      <alignment horizontal="center" vertical="center" wrapText="1"/>
    </xf>
    <xf numFmtId="0" fontId="45" fillId="8" borderId="151" xfId="0" applyFont="1" applyFill="1" applyBorder="1" applyAlignment="1">
      <alignment horizontal="center" vertical="center" wrapText="1"/>
    </xf>
    <xf numFmtId="0" fontId="45" fillId="8" borderId="129" xfId="0" applyFont="1" applyFill="1" applyBorder="1" applyAlignment="1">
      <alignment horizontal="center" vertical="center" wrapText="1"/>
    </xf>
    <xf numFmtId="0" fontId="45" fillId="8" borderId="130" xfId="0" applyFont="1" applyFill="1" applyBorder="1" applyAlignment="1">
      <alignment horizontal="center" vertical="center" wrapText="1"/>
    </xf>
    <xf numFmtId="0" fontId="46" fillId="8" borderId="0" xfId="0" applyFont="1" applyFill="1" applyAlignment="1">
      <alignment horizontal="center" vertical="top"/>
    </xf>
    <xf numFmtId="0" fontId="46" fillId="8" borderId="0" xfId="0" applyFont="1" applyFill="1" applyAlignment="1">
      <alignment horizontal="center"/>
    </xf>
    <xf numFmtId="0" fontId="46" fillId="8" borderId="0" xfId="0" applyFont="1" applyFill="1" applyAlignment="1">
      <alignment horizontal="center" wrapText="1"/>
    </xf>
  </cellXfs>
  <cellStyles count="187">
    <cellStyle name="20 % - Accent1 2" xfId="39"/>
    <cellStyle name="20 % - Accent1 2 2" xfId="173"/>
    <cellStyle name="20 % - Accent1 3" xfId="40"/>
    <cellStyle name="20 % - Accent2 2" xfId="41"/>
    <cellStyle name="20 % - Accent2 2 2" xfId="174"/>
    <cellStyle name="20 % - Accent2 3" xfId="42"/>
    <cellStyle name="20 % - Accent3 2" xfId="43"/>
    <cellStyle name="20 % - Accent3 2 2" xfId="175"/>
    <cellStyle name="20 % - Accent3 3" xfId="44"/>
    <cellStyle name="20 % - Accent4 2" xfId="45"/>
    <cellStyle name="20 % - Accent4 2 2" xfId="176"/>
    <cellStyle name="20 % - Accent4 3" xfId="46"/>
    <cellStyle name="20 % - Accent5 2" xfId="47"/>
    <cellStyle name="20 % - Accent5 2 2" xfId="177"/>
    <cellStyle name="20 % - Accent5 3" xfId="48"/>
    <cellStyle name="20 % - Accent6 2" xfId="49"/>
    <cellStyle name="20 % - Accent6 2 2" xfId="178"/>
    <cellStyle name="20 % - Accent6 3" xfId="50"/>
    <cellStyle name="40 % - Accent1 2" xfId="51"/>
    <cellStyle name="40 % - Accent1 2 2" xfId="179"/>
    <cellStyle name="40 % - Accent1 3" xfId="52"/>
    <cellStyle name="40 % - Accent2 2" xfId="53"/>
    <cellStyle name="40 % - Accent2 2 2" xfId="180"/>
    <cellStyle name="40 % - Accent2 3" xfId="54"/>
    <cellStyle name="40 % - Accent3 2" xfId="55"/>
    <cellStyle name="40 % - Accent3 2 2" xfId="181"/>
    <cellStyle name="40 % - Accent3 3" xfId="56"/>
    <cellStyle name="40 % - Accent4 2" xfId="57"/>
    <cellStyle name="40 % - Accent4 2 2" xfId="182"/>
    <cellStyle name="40 % - Accent4 3" xfId="58"/>
    <cellStyle name="40 % - Accent5 2" xfId="59"/>
    <cellStyle name="40 % - Accent5 2 2" xfId="183"/>
    <cellStyle name="40 % - Accent5 3" xfId="60"/>
    <cellStyle name="40 % - Accent6 2" xfId="61"/>
    <cellStyle name="40 % - Accent6 2 2" xfId="184"/>
    <cellStyle name="40 % - Accent6 3" xfId="62"/>
    <cellStyle name="60 % - Accent1 2" xfId="63"/>
    <cellStyle name="60 % - Accent1 3" xfId="64"/>
    <cellStyle name="60 % - Accent2 2" xfId="65"/>
    <cellStyle name="60 % - Accent2 3" xfId="66"/>
    <cellStyle name="60 % - Accent3 2" xfId="67"/>
    <cellStyle name="60 % - Accent3 3" xfId="68"/>
    <cellStyle name="60 % - Accent4 2" xfId="69"/>
    <cellStyle name="60 % - Accent4 3" xfId="70"/>
    <cellStyle name="60 % - Accent5 2" xfId="71"/>
    <cellStyle name="60 % - Accent5 3" xfId="72"/>
    <cellStyle name="60 % - Accent6 2" xfId="73"/>
    <cellStyle name="60 % - Accent6 3" xfId="74"/>
    <cellStyle name="Accent1 2" xfId="75"/>
    <cellStyle name="Accent1 3" xfId="76"/>
    <cellStyle name="Accent2 2" xfId="77"/>
    <cellStyle name="Accent2 3" xfId="78"/>
    <cellStyle name="Accent3 2" xfId="79"/>
    <cellStyle name="Accent3 3" xfId="80"/>
    <cellStyle name="Accent4 2" xfId="81"/>
    <cellStyle name="Accent4 3" xfId="82"/>
    <cellStyle name="Accent5 2" xfId="83"/>
    <cellStyle name="Accent5 3" xfId="84"/>
    <cellStyle name="Accent6 2" xfId="85"/>
    <cellStyle name="Accent6 3" xfId="86"/>
    <cellStyle name="Avertissement 2" xfId="87"/>
    <cellStyle name="Avertissement 3" xfId="88"/>
    <cellStyle name="Calcul 2" xfId="89"/>
    <cellStyle name="Calcul 3" xfId="90"/>
    <cellStyle name="Cellule liée 2" xfId="91"/>
    <cellStyle name="Cellule liée 3" xfId="92"/>
    <cellStyle name="Commentaire 2" xfId="93"/>
    <cellStyle name="Commentaire 2 2" xfId="185"/>
    <cellStyle name="Commentaire 3" xfId="94"/>
    <cellStyle name="Entrée 2" xfId="95"/>
    <cellStyle name="Entrée 3" xfId="96"/>
    <cellStyle name="Euro" xfId="6"/>
    <cellStyle name="Euro 2" xfId="97"/>
    <cellStyle name="Euro 3" xfId="98"/>
    <cellStyle name="Euro 4" xfId="99"/>
    <cellStyle name="Insatisfaisant 2" xfId="100"/>
    <cellStyle name="Insatisfaisant 3" xfId="101"/>
    <cellStyle name="Lien hypertexte" xfId="37" builtinId="8"/>
    <cellStyle name="Milliers 2" xfId="102"/>
    <cellStyle name="Milliers 3" xfId="103"/>
    <cellStyle name="Neutre 2" xfId="104"/>
    <cellStyle name="Neutre 3" xfId="105"/>
    <cellStyle name="Normal" xfId="0" builtinId="0"/>
    <cellStyle name="Normal 10" xfId="106"/>
    <cellStyle name="Normal 11" xfId="107"/>
    <cellStyle name="Normal 11 2" xfId="108"/>
    <cellStyle name="Normal 12" xfId="109"/>
    <cellStyle name="Normal 13" xfId="110"/>
    <cellStyle name="Normal 14" xfId="111"/>
    <cellStyle name="Normal 15" xfId="112"/>
    <cellStyle name="Normal 16" xfId="113"/>
    <cellStyle name="Normal 17" xfId="114"/>
    <cellStyle name="Normal 18" xfId="170"/>
    <cellStyle name="Normal 19" xfId="172"/>
    <cellStyle name="Normal 2" xfId="7"/>
    <cellStyle name="Normal 2 10" xfId="115"/>
    <cellStyle name="Normal 2 11" xfId="116"/>
    <cellStyle name="Normal 2 12" xfId="117"/>
    <cellStyle name="Normal 2 12 2" xfId="118"/>
    <cellStyle name="Normal 2 13" xfId="119"/>
    <cellStyle name="Normal 2 14" xfId="120"/>
    <cellStyle name="Normal 2 15" xfId="121"/>
    <cellStyle name="Normal 2 16" xfId="122"/>
    <cellStyle name="Normal 2 17" xfId="171"/>
    <cellStyle name="Normal 2 2" xfId="21"/>
    <cellStyle name="Normal 2 2 10" xfId="123"/>
    <cellStyle name="Normal 2 2 11" xfId="124"/>
    <cellStyle name="Normal 2 2 2" xfId="125"/>
    <cellStyle name="Normal 2 2 3" xfId="126"/>
    <cellStyle name="Normal 2 2 4" xfId="127"/>
    <cellStyle name="Normal 2 2 5" xfId="128"/>
    <cellStyle name="Normal 2 2 6" xfId="129"/>
    <cellStyle name="Normal 2 2 7" xfId="130"/>
    <cellStyle name="Normal 2 2 8" xfId="131"/>
    <cellStyle name="Normal 2 2 9" xfId="132"/>
    <cellStyle name="Normal 2 3" xfId="22"/>
    <cellStyle name="Normal 2 4" xfId="133"/>
    <cellStyle name="Normal 2 5" xfId="134"/>
    <cellStyle name="Normal 2 6" xfId="135"/>
    <cellStyle name="Normal 2 7" xfId="136"/>
    <cellStyle name="Normal 2 8" xfId="137"/>
    <cellStyle name="Normal 2 9" xfId="138"/>
    <cellStyle name="Normal 2_Allocations 2010" xfId="139"/>
    <cellStyle name="Normal 3" xfId="8"/>
    <cellStyle name="Normal 3 2" xfId="140"/>
    <cellStyle name="Normal 4" xfId="9"/>
    <cellStyle name="Normal 4 2" xfId="1"/>
    <cellStyle name="Normal 4 3" xfId="141"/>
    <cellStyle name="Normal 4 4" xfId="142"/>
    <cellStyle name="Normal 4 5" xfId="143"/>
    <cellStyle name="Normal 4 5 2" xfId="186"/>
    <cellStyle name="Normal 5" xfId="3"/>
    <cellStyle name="Normal 5 2" xfId="10"/>
    <cellStyle name="Normal 6" xfId="23"/>
    <cellStyle name="Normal 7" xfId="34"/>
    <cellStyle name="Normal 7 2" xfId="36"/>
    <cellStyle name="Normal 8" xfId="144"/>
    <cellStyle name="Normal 8 2" xfId="145"/>
    <cellStyle name="Normal 9" xfId="146"/>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5"/>
    <cellStyle name="Normal_pyr99" xfId="4"/>
    <cellStyle name="Normal_RESULT04_1et2sess 2" xfId="16"/>
    <cellStyle name="Normal_RESULT06_1sess" xfId="5"/>
    <cellStyle name="Normal_RESULT1+2session" xfId="38"/>
    <cellStyle name="Normal_totaltit+temp01 2" xfId="19"/>
    <cellStyle name="Normal_totaltit+temp01 2 2 2" xfId="29"/>
    <cellStyle name="Normal_Z 3" xfId="18"/>
    <cellStyle name="pge" xfId="11"/>
    <cellStyle name="pge 2" xfId="147"/>
    <cellStyle name="pge 3" xfId="148"/>
    <cellStyle name="Pourcentage 2" xfId="12"/>
    <cellStyle name="Pourcentage 2 2" xfId="20"/>
    <cellStyle name="Pourcentage 2 3" xfId="2"/>
    <cellStyle name="Pourcentage 2 4" xfId="24"/>
    <cellStyle name="Pourcentage 3" xfId="25"/>
    <cellStyle name="Pourcentage 3 2" xfId="26"/>
    <cellStyle name="Pourcentage 3 3" xfId="149"/>
    <cellStyle name="Pourcentage 4" xfId="27"/>
    <cellStyle name="Pourcentage 4 2" xfId="28"/>
    <cellStyle name="Satisfaisant 2" xfId="150"/>
    <cellStyle name="Satisfaisant 3" xfId="151"/>
    <cellStyle name="Sortie 2" xfId="152"/>
    <cellStyle name="Sortie 3" xfId="153"/>
    <cellStyle name="tab4" xfId="13"/>
    <cellStyle name="tab4 2" xfId="154"/>
    <cellStyle name="Texte explicatif 2" xfId="155"/>
    <cellStyle name="Texte explicatif 3" xfId="156"/>
    <cellStyle name="Titre 1 2" xfId="157"/>
    <cellStyle name="Titre 1 3" xfId="158"/>
    <cellStyle name="Titre 2 2" xfId="159"/>
    <cellStyle name="Titre 2 3" xfId="160"/>
    <cellStyle name="Titre 3 2" xfId="161"/>
    <cellStyle name="Titre 3 3" xfId="162"/>
    <cellStyle name="Titre 4 2" xfId="163"/>
    <cellStyle name="Titre 4 3" xfId="164"/>
    <cellStyle name="Total 2" xfId="165"/>
    <cellStyle name="Total 3" xfId="166"/>
    <cellStyle name="toto" xfId="14"/>
    <cellStyle name="toto 2" xfId="167"/>
    <cellStyle name="Vérification 2" xfId="168"/>
    <cellStyle name="Vérification 3" xfId="169"/>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76" Type="http://schemas.openxmlformats.org/officeDocument/2006/relationships/externalLink" Target="externalLinks/externalLink34.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externalLink" Target="externalLinks/externalLink24.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87" Type="http://schemas.openxmlformats.org/officeDocument/2006/relationships/externalLink" Target="externalLinks/externalLink45.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676275</xdr:colOff>
      <xdr:row>1</xdr:row>
      <xdr:rowOff>85725</xdr:rowOff>
    </xdr:from>
    <xdr:to>
      <xdr:col>6</xdr:col>
      <xdr:colOff>30658</xdr:colOff>
      <xdr:row>11</xdr:row>
      <xdr:rowOff>9525</xdr:rowOff>
    </xdr:to>
    <xdr:pic>
      <xdr:nvPicPr>
        <xdr:cNvPr id="3" name="Image 2"/>
        <xdr:cNvPicPr>
          <a:picLocks noChangeAspect="1"/>
        </xdr:cNvPicPr>
      </xdr:nvPicPr>
      <xdr:blipFill>
        <a:blip xmlns:r="http://schemas.openxmlformats.org/officeDocument/2006/relationships" r:embed="rId1"/>
        <a:stretch>
          <a:fillRect/>
        </a:stretch>
      </xdr:blipFill>
      <xdr:spPr>
        <a:xfrm>
          <a:off x="2047875" y="314325"/>
          <a:ext cx="2097583" cy="154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600074</xdr:colOff>
      <xdr:row>1</xdr:row>
      <xdr:rowOff>200026</xdr:rowOff>
    </xdr:from>
    <xdr:to>
      <xdr:col>7</xdr:col>
      <xdr:colOff>9309</xdr:colOff>
      <xdr:row>17</xdr:row>
      <xdr:rowOff>76200</xdr:rowOff>
    </xdr:to>
    <xdr:pic>
      <xdr:nvPicPr>
        <xdr:cNvPr id="6" name="Image 5"/>
        <xdr:cNvPicPr>
          <a:picLocks noChangeAspect="1"/>
        </xdr:cNvPicPr>
      </xdr:nvPicPr>
      <xdr:blipFill>
        <a:blip xmlns:r="http://schemas.openxmlformats.org/officeDocument/2006/relationships" r:embed="rId1" cstate="print"/>
        <a:stretch>
          <a:fillRect/>
        </a:stretch>
      </xdr:blipFill>
      <xdr:spPr>
        <a:xfrm>
          <a:off x="600074" y="361951"/>
          <a:ext cx="4209835" cy="2514599"/>
        </a:xfrm>
        <a:prstGeom prst="rect">
          <a:avLst/>
        </a:prstGeom>
      </xdr:spPr>
    </xdr:pic>
    <xdr:clientData/>
  </xdr:twoCellAnchor>
  <xdr:twoCellAnchor editAs="oneCell">
    <xdr:from>
      <xdr:col>0</xdr:col>
      <xdr:colOff>561976</xdr:colOff>
      <xdr:row>20</xdr:row>
      <xdr:rowOff>19050</xdr:rowOff>
    </xdr:from>
    <xdr:to>
      <xdr:col>6</xdr:col>
      <xdr:colOff>649948</xdr:colOff>
      <xdr:row>36</xdr:row>
      <xdr:rowOff>19050</xdr:rowOff>
    </xdr:to>
    <xdr:pic>
      <xdr:nvPicPr>
        <xdr:cNvPr id="7" name="Image 6"/>
        <xdr:cNvPicPr>
          <a:picLocks noChangeAspect="1"/>
        </xdr:cNvPicPr>
      </xdr:nvPicPr>
      <xdr:blipFill>
        <a:blip xmlns:r="http://schemas.openxmlformats.org/officeDocument/2006/relationships" r:embed="rId2" cstate="print"/>
        <a:stretch>
          <a:fillRect/>
        </a:stretch>
      </xdr:blipFill>
      <xdr:spPr>
        <a:xfrm>
          <a:off x="561976" y="3409950"/>
          <a:ext cx="4202772" cy="2590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676276</xdr:colOff>
      <xdr:row>2</xdr:row>
      <xdr:rowOff>19050</xdr:rowOff>
    </xdr:from>
    <xdr:to>
      <xdr:col>6</xdr:col>
      <xdr:colOff>657226</xdr:colOff>
      <xdr:row>18</xdr:row>
      <xdr:rowOff>19320</xdr:rowOff>
    </xdr:to>
    <xdr:pic>
      <xdr:nvPicPr>
        <xdr:cNvPr id="5" name="Image 4"/>
        <xdr:cNvPicPr>
          <a:picLocks noChangeAspect="1"/>
        </xdr:cNvPicPr>
      </xdr:nvPicPr>
      <xdr:blipFill>
        <a:blip xmlns:r="http://schemas.openxmlformats.org/officeDocument/2006/relationships" r:embed="rId1" cstate="print"/>
        <a:stretch>
          <a:fillRect/>
        </a:stretch>
      </xdr:blipFill>
      <xdr:spPr>
        <a:xfrm>
          <a:off x="676276" y="342900"/>
          <a:ext cx="4095750" cy="2591070"/>
        </a:xfrm>
        <a:prstGeom prst="rect">
          <a:avLst/>
        </a:prstGeom>
      </xdr:spPr>
    </xdr:pic>
    <xdr:clientData/>
  </xdr:twoCellAnchor>
  <xdr:twoCellAnchor editAs="oneCell">
    <xdr:from>
      <xdr:col>0</xdr:col>
      <xdr:colOff>619125</xdr:colOff>
      <xdr:row>23</xdr:row>
      <xdr:rowOff>9525</xdr:rowOff>
    </xdr:from>
    <xdr:to>
      <xdr:col>6</xdr:col>
      <xdr:colOff>590550</xdr:colOff>
      <xdr:row>39</xdr:row>
      <xdr:rowOff>16396</xdr:rowOff>
    </xdr:to>
    <xdr:pic>
      <xdr:nvPicPr>
        <xdr:cNvPr id="9" name="Image 8"/>
        <xdr:cNvPicPr>
          <a:picLocks noChangeAspect="1"/>
        </xdr:cNvPicPr>
      </xdr:nvPicPr>
      <xdr:blipFill>
        <a:blip xmlns:r="http://schemas.openxmlformats.org/officeDocument/2006/relationships" r:embed="rId2" cstate="print"/>
        <a:stretch>
          <a:fillRect/>
        </a:stretch>
      </xdr:blipFill>
      <xdr:spPr>
        <a:xfrm>
          <a:off x="619125" y="3733800"/>
          <a:ext cx="4086225" cy="25976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35</xdr:row>
      <xdr:rowOff>190500</xdr:rowOff>
    </xdr:from>
    <xdr:to>
      <xdr:col>0</xdr:col>
      <xdr:colOff>638175</xdr:colOff>
      <xdr:row>42</xdr:row>
      <xdr:rowOff>47625</xdr:rowOff>
    </xdr:to>
    <xdr:sp macro="" textlink="">
      <xdr:nvSpPr>
        <xdr:cNvPr id="4" name="Line 4"/>
        <xdr:cNvSpPr>
          <a:spLocks noChangeShapeType="1"/>
        </xdr:cNvSpPr>
      </xdr:nvSpPr>
      <xdr:spPr bwMode="auto">
        <a:xfrm>
          <a:off x="638175" y="6267450"/>
          <a:ext cx="0" cy="1028700"/>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6</xdr:col>
      <xdr:colOff>687883</xdr:colOff>
      <xdr:row>10</xdr:row>
      <xdr:rowOff>85725</xdr:rowOff>
    </xdr:to>
    <xdr:pic>
      <xdr:nvPicPr>
        <xdr:cNvPr id="6" name="Image 5"/>
        <xdr:cNvPicPr>
          <a:picLocks noChangeAspect="1"/>
        </xdr:cNvPicPr>
      </xdr:nvPicPr>
      <xdr:blipFill>
        <a:blip xmlns:r="http://schemas.openxmlformats.org/officeDocument/2006/relationships" r:embed="rId1"/>
        <a:stretch>
          <a:fillRect/>
        </a:stretch>
      </xdr:blipFill>
      <xdr:spPr>
        <a:xfrm>
          <a:off x="2800350" y="228600"/>
          <a:ext cx="2097583" cy="1543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645320</xdr:colOff>
      <xdr:row>35</xdr:row>
      <xdr:rowOff>176213</xdr:rowOff>
    </xdr:from>
    <xdr:to>
      <xdr:col>0</xdr:col>
      <xdr:colOff>645320</xdr:colOff>
      <xdr:row>42</xdr:row>
      <xdr:rowOff>471488</xdr:rowOff>
    </xdr:to>
    <xdr:sp macro="" textlink="">
      <xdr:nvSpPr>
        <xdr:cNvPr id="4" name="Line 4"/>
        <xdr:cNvSpPr>
          <a:spLocks noChangeShapeType="1"/>
        </xdr:cNvSpPr>
      </xdr:nvSpPr>
      <xdr:spPr bwMode="auto">
        <a:xfrm>
          <a:off x="645320" y="6355557"/>
          <a:ext cx="0" cy="1497806"/>
        </a:xfrm>
        <a:prstGeom prst="line">
          <a:avLst/>
        </a:prstGeom>
        <a:noFill/>
        <a:ln w="28575">
          <a:solidFill>
            <a:srgbClr val="000000"/>
          </a:solidFill>
          <a:round/>
          <a:headEnd/>
          <a:tailEnd/>
        </a:ln>
      </xdr:spPr>
    </xdr:sp>
    <xdr:clientData/>
  </xdr:twoCellAnchor>
  <xdr:twoCellAnchor editAs="oneCell">
    <xdr:from>
      <xdr:col>4</xdr:col>
      <xdr:colOff>23812</xdr:colOff>
      <xdr:row>1</xdr:row>
      <xdr:rowOff>119061</xdr:rowOff>
    </xdr:from>
    <xdr:to>
      <xdr:col>6</xdr:col>
      <xdr:colOff>676237</xdr:colOff>
      <xdr:row>11</xdr:row>
      <xdr:rowOff>35717</xdr:rowOff>
    </xdr:to>
    <xdr:pic>
      <xdr:nvPicPr>
        <xdr:cNvPr id="6" name="Image 5"/>
        <xdr:cNvPicPr>
          <a:picLocks noChangeAspect="1"/>
        </xdr:cNvPicPr>
      </xdr:nvPicPr>
      <xdr:blipFill>
        <a:blip xmlns:r="http://schemas.openxmlformats.org/officeDocument/2006/relationships" r:embed="rId1"/>
        <a:stretch>
          <a:fillRect/>
        </a:stretch>
      </xdr:blipFill>
      <xdr:spPr>
        <a:xfrm>
          <a:off x="2964656" y="345280"/>
          <a:ext cx="2152612" cy="15835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6</xdr:col>
      <xdr:colOff>604799</xdr:colOff>
      <xdr:row>10</xdr:row>
      <xdr:rowOff>83344</xdr:rowOff>
    </xdr:to>
    <xdr:pic>
      <xdr:nvPicPr>
        <xdr:cNvPr id="6" name="Image 5"/>
        <xdr:cNvPicPr>
          <a:picLocks noChangeAspect="1"/>
        </xdr:cNvPicPr>
      </xdr:nvPicPr>
      <xdr:blipFill>
        <a:blip xmlns:r="http://schemas.openxmlformats.org/officeDocument/2006/relationships" r:embed="rId1"/>
        <a:stretch>
          <a:fillRect/>
        </a:stretch>
      </xdr:blipFill>
      <xdr:spPr>
        <a:xfrm>
          <a:off x="3012281" y="226219"/>
          <a:ext cx="2152612" cy="15835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35</xdr:row>
      <xdr:rowOff>0</xdr:rowOff>
    </xdr:from>
    <xdr:to>
      <xdr:col>1</xdr:col>
      <xdr:colOff>561975</xdr:colOff>
      <xdr:row>41</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6</xdr:col>
      <xdr:colOff>652425</xdr:colOff>
      <xdr:row>10</xdr:row>
      <xdr:rowOff>83344</xdr:rowOff>
    </xdr:to>
    <xdr:pic>
      <xdr:nvPicPr>
        <xdr:cNvPr id="6" name="Image 5"/>
        <xdr:cNvPicPr>
          <a:picLocks noChangeAspect="1"/>
        </xdr:cNvPicPr>
      </xdr:nvPicPr>
      <xdr:blipFill>
        <a:blip xmlns:r="http://schemas.openxmlformats.org/officeDocument/2006/relationships" r:embed="rId1"/>
        <a:stretch>
          <a:fillRect/>
        </a:stretch>
      </xdr:blipFill>
      <xdr:spPr>
        <a:xfrm>
          <a:off x="2845594" y="226219"/>
          <a:ext cx="2152612" cy="15835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36</xdr:row>
      <xdr:rowOff>9525</xdr:rowOff>
    </xdr:from>
    <xdr:to>
      <xdr:col>1</xdr:col>
      <xdr:colOff>561974</xdr:colOff>
      <xdr:row>38</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6</xdr:col>
      <xdr:colOff>604799</xdr:colOff>
      <xdr:row>10</xdr:row>
      <xdr:rowOff>83344</xdr:rowOff>
    </xdr:to>
    <xdr:pic>
      <xdr:nvPicPr>
        <xdr:cNvPr id="6" name="Image 5"/>
        <xdr:cNvPicPr>
          <a:picLocks noChangeAspect="1"/>
        </xdr:cNvPicPr>
      </xdr:nvPicPr>
      <xdr:blipFill>
        <a:blip xmlns:r="http://schemas.openxmlformats.org/officeDocument/2006/relationships" r:embed="rId1"/>
        <a:stretch>
          <a:fillRect/>
        </a:stretch>
      </xdr:blipFill>
      <xdr:spPr>
        <a:xfrm>
          <a:off x="2917031" y="226219"/>
          <a:ext cx="2152612" cy="1583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editAs="oneCell">
    <xdr:from>
      <xdr:col>3</xdr:col>
      <xdr:colOff>0</xdr:colOff>
      <xdr:row>1</xdr:row>
      <xdr:rowOff>0</xdr:rowOff>
    </xdr:from>
    <xdr:to>
      <xdr:col>5</xdr:col>
      <xdr:colOff>604800</xdr:colOff>
      <xdr:row>10</xdr:row>
      <xdr:rowOff>83344</xdr:rowOff>
    </xdr:to>
    <xdr:pic>
      <xdr:nvPicPr>
        <xdr:cNvPr id="5" name="Image 4"/>
        <xdr:cNvPicPr>
          <a:picLocks noChangeAspect="1"/>
        </xdr:cNvPicPr>
      </xdr:nvPicPr>
      <xdr:blipFill>
        <a:blip xmlns:r="http://schemas.openxmlformats.org/officeDocument/2006/relationships" r:embed="rId1"/>
        <a:stretch>
          <a:fillRect/>
        </a:stretch>
      </xdr:blipFill>
      <xdr:spPr>
        <a:xfrm>
          <a:off x="2131219" y="226219"/>
          <a:ext cx="2152612" cy="15835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6</xdr:col>
      <xdr:colOff>628612</xdr:colOff>
      <xdr:row>10</xdr:row>
      <xdr:rowOff>83344</xdr:rowOff>
    </xdr:to>
    <xdr:pic>
      <xdr:nvPicPr>
        <xdr:cNvPr id="3" name="Image 2"/>
        <xdr:cNvPicPr>
          <a:picLocks noChangeAspect="1"/>
        </xdr:cNvPicPr>
      </xdr:nvPicPr>
      <xdr:blipFill>
        <a:blip xmlns:r="http://schemas.openxmlformats.org/officeDocument/2006/relationships" r:embed="rId1"/>
        <a:stretch>
          <a:fillRect/>
        </a:stretch>
      </xdr:blipFill>
      <xdr:spPr>
        <a:xfrm>
          <a:off x="2917031" y="226219"/>
          <a:ext cx="2152612" cy="15835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6</xdr:col>
      <xdr:colOff>604800</xdr:colOff>
      <xdr:row>10</xdr:row>
      <xdr:rowOff>83344</xdr:rowOff>
    </xdr:to>
    <xdr:pic>
      <xdr:nvPicPr>
        <xdr:cNvPr id="3" name="Image 2"/>
        <xdr:cNvPicPr>
          <a:picLocks noChangeAspect="1"/>
        </xdr:cNvPicPr>
      </xdr:nvPicPr>
      <xdr:blipFill>
        <a:blip xmlns:r="http://schemas.openxmlformats.org/officeDocument/2006/relationships" r:embed="rId1"/>
        <a:stretch>
          <a:fillRect/>
        </a:stretch>
      </xdr:blipFill>
      <xdr:spPr>
        <a:xfrm>
          <a:off x="2976563" y="226219"/>
          <a:ext cx="2152612" cy="15835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che%20CNU\2015\02-Maquette\Maquette_CNU_V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XCEL\APPLIQ\RECRUT\rec99\bilquant98\RESULT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Bernadette%20THOMAS\Desktop\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801"/>
  <sheetViews>
    <sheetView showZeros="0" tabSelected="1" zoomScaleNormal="100" zoomScalePageLayoutView="90" workbookViewId="0">
      <selection activeCell="K13" sqref="K13"/>
    </sheetView>
  </sheetViews>
  <sheetFormatPr baseColWidth="10" defaultColWidth="12" defaultRowHeight="12.75" x14ac:dyDescent="0.2"/>
  <cols>
    <col min="1" max="16384" width="12" style="682"/>
  </cols>
  <sheetData>
    <row r="1" spans="1:9" ht="18" customHeight="1" x14ac:dyDescent="0.2">
      <c r="B1" s="681"/>
      <c r="C1" s="681"/>
      <c r="D1" s="681"/>
    </row>
    <row r="2" spans="1:9" x14ac:dyDescent="0.2">
      <c r="A2" s="903" t="s">
        <v>672</v>
      </c>
      <c r="B2" s="683"/>
      <c r="C2" s="683"/>
      <c r="D2" s="683"/>
      <c r="I2" s="904" t="s">
        <v>741</v>
      </c>
    </row>
    <row r="3" spans="1:9" x14ac:dyDescent="0.2">
      <c r="B3" s="683"/>
      <c r="C3" s="683"/>
      <c r="D3" s="683"/>
    </row>
    <row r="4" spans="1:9" x14ac:dyDescent="0.2">
      <c r="B4" s="683"/>
      <c r="C4" s="683"/>
      <c r="D4" s="683"/>
    </row>
    <row r="5" spans="1:9" x14ac:dyDescent="0.2">
      <c r="B5" s="683"/>
      <c r="C5" s="683"/>
      <c r="D5" s="683"/>
      <c r="G5" s="683"/>
      <c r="H5" s="683"/>
    </row>
    <row r="6" spans="1:9" x14ac:dyDescent="0.2">
      <c r="B6" s="683"/>
      <c r="C6" s="683"/>
      <c r="D6" s="683"/>
    </row>
    <row r="7" spans="1:9" x14ac:dyDescent="0.2">
      <c r="B7" s="683"/>
      <c r="C7" s="683"/>
      <c r="D7" s="683"/>
    </row>
    <row r="8" spans="1:9" x14ac:dyDescent="0.2">
      <c r="B8" s="683"/>
      <c r="C8" s="683"/>
      <c r="D8" s="683"/>
    </row>
    <row r="9" spans="1:9" x14ac:dyDescent="0.2">
      <c r="B9" s="683"/>
      <c r="C9" s="683"/>
      <c r="D9" s="683"/>
    </row>
    <row r="10" spans="1:9" x14ac:dyDescent="0.2">
      <c r="B10" s="683"/>
      <c r="C10" s="683"/>
      <c r="D10" s="683"/>
    </row>
    <row r="11" spans="1:9" x14ac:dyDescent="0.2">
      <c r="B11" s="683"/>
      <c r="C11" s="683"/>
      <c r="D11" s="683"/>
    </row>
    <row r="12" spans="1:9" x14ac:dyDescent="0.2">
      <c r="B12" s="683"/>
      <c r="C12" s="683"/>
      <c r="D12" s="683"/>
    </row>
    <row r="13" spans="1:9" x14ac:dyDescent="0.2">
      <c r="B13" s="683"/>
      <c r="C13" s="683"/>
      <c r="D13" s="683"/>
    </row>
    <row r="14" spans="1:9" x14ac:dyDescent="0.2">
      <c r="B14" s="683"/>
      <c r="C14" s="683"/>
      <c r="D14" s="683"/>
    </row>
    <row r="15" spans="1:9" x14ac:dyDescent="0.2">
      <c r="B15" s="683"/>
      <c r="C15" s="683"/>
      <c r="D15" s="683"/>
    </row>
    <row r="16" spans="1:9" x14ac:dyDescent="0.2">
      <c r="B16" s="683"/>
      <c r="C16" s="683"/>
      <c r="D16" s="683"/>
    </row>
    <row r="17" spans="2:9" x14ac:dyDescent="0.2">
      <c r="B17" s="683"/>
      <c r="C17" s="683"/>
      <c r="D17" s="683"/>
    </row>
    <row r="18" spans="2:9" x14ac:dyDescent="0.2">
      <c r="B18" s="683"/>
      <c r="C18" s="683"/>
      <c r="D18" s="683"/>
    </row>
    <row r="19" spans="2:9" x14ac:dyDescent="0.2">
      <c r="B19" s="683"/>
      <c r="C19" s="683"/>
      <c r="D19" s="683"/>
    </row>
    <row r="20" spans="2:9" x14ac:dyDescent="0.2">
      <c r="B20" s="683"/>
      <c r="C20" s="683"/>
      <c r="D20" s="683"/>
    </row>
    <row r="21" spans="2:9" x14ac:dyDescent="0.2">
      <c r="B21" s="683"/>
      <c r="C21" s="683"/>
      <c r="D21" s="683"/>
    </row>
    <row r="22" spans="2:9" x14ac:dyDescent="0.2">
      <c r="B22" s="683"/>
      <c r="C22" s="683"/>
      <c r="D22" s="683"/>
    </row>
    <row r="23" spans="2:9" x14ac:dyDescent="0.2">
      <c r="B23" s="683"/>
      <c r="C23" s="683"/>
      <c r="D23" s="683"/>
    </row>
    <row r="24" spans="2:9" x14ac:dyDescent="0.2">
      <c r="B24" s="683"/>
      <c r="C24" s="683"/>
      <c r="D24" s="683"/>
    </row>
    <row r="25" spans="2:9" x14ac:dyDescent="0.2">
      <c r="B25" s="683"/>
      <c r="C25" s="683"/>
      <c r="D25" s="683"/>
    </row>
    <row r="26" spans="2:9" ht="13.5" thickBot="1" x14ac:dyDescent="0.25">
      <c r="B26" s="683"/>
      <c r="C26" s="683"/>
      <c r="D26" s="683"/>
    </row>
    <row r="27" spans="2:9" ht="37.5" customHeight="1" thickTop="1" x14ac:dyDescent="0.2">
      <c r="B27" s="1004" t="s">
        <v>740</v>
      </c>
      <c r="C27" s="1005"/>
      <c r="D27" s="1005"/>
      <c r="E27" s="1005"/>
      <c r="F27" s="1005"/>
      <c r="G27" s="1005"/>
      <c r="H27" s="1006"/>
      <c r="I27" s="684"/>
    </row>
    <row r="28" spans="2:9" ht="19.5" customHeight="1" thickBot="1" x14ac:dyDescent="0.25">
      <c r="B28" s="1007" t="s">
        <v>561</v>
      </c>
      <c r="C28" s="1008"/>
      <c r="D28" s="1008"/>
      <c r="E28" s="1008"/>
      <c r="F28" s="1008"/>
      <c r="G28" s="1008"/>
      <c r="H28" s="1009"/>
      <c r="I28" s="684"/>
    </row>
    <row r="29" spans="2:9" ht="19.5" customHeight="1" thickTop="1" x14ac:dyDescent="0.25">
      <c r="B29" s="1010"/>
      <c r="C29" s="1010"/>
      <c r="D29" s="1010"/>
      <c r="E29" s="1011"/>
      <c r="F29" s="1011"/>
      <c r="G29" s="1011"/>
      <c r="H29" s="1011"/>
      <c r="I29" s="1011"/>
    </row>
    <row r="30" spans="2:9" x14ac:dyDescent="0.2">
      <c r="B30" s="683"/>
      <c r="C30" s="683"/>
      <c r="D30" s="683"/>
    </row>
    <row r="31" spans="2:9" x14ac:dyDescent="0.2">
      <c r="B31" s="683"/>
      <c r="C31" s="683"/>
      <c r="D31" s="683"/>
    </row>
    <row r="32" spans="2:9" x14ac:dyDescent="0.2">
      <c r="B32" s="683"/>
      <c r="C32" s="683"/>
      <c r="D32" s="683"/>
    </row>
    <row r="33" spans="1:9" ht="15.75" x14ac:dyDescent="0.2">
      <c r="B33" s="685"/>
      <c r="C33" s="686"/>
      <c r="D33" s="686"/>
      <c r="E33" s="687"/>
      <c r="F33" s="687"/>
      <c r="G33" s="687"/>
      <c r="H33" s="687"/>
      <c r="I33" s="687"/>
    </row>
    <row r="34" spans="1:9" x14ac:dyDescent="0.2">
      <c r="B34" s="683"/>
      <c r="C34" s="683"/>
      <c r="D34" s="683"/>
    </row>
    <row r="35" spans="1:9" ht="7.5" customHeight="1" x14ac:dyDescent="0.2">
      <c r="B35" s="683"/>
      <c r="C35" s="683"/>
      <c r="D35" s="683"/>
    </row>
    <row r="36" spans="1:9" ht="15.75" x14ac:dyDescent="0.25">
      <c r="B36" s="683"/>
      <c r="C36" s="683"/>
      <c r="D36" s="683"/>
      <c r="E36" s="688"/>
    </row>
    <row r="37" spans="1:9" ht="31.5" customHeight="1" x14ac:dyDescent="0.2">
      <c r="A37" s="1013" t="s">
        <v>742</v>
      </c>
      <c r="B37" s="1013"/>
      <c r="C37" s="1013"/>
      <c r="D37" s="1013"/>
      <c r="E37" s="1013"/>
      <c r="F37" s="1013"/>
      <c r="G37" s="1013"/>
      <c r="H37" s="1013"/>
      <c r="I37" s="1013"/>
    </row>
    <row r="38" spans="1:9" x14ac:dyDescent="0.2">
      <c r="B38" s="683"/>
      <c r="C38" s="689"/>
      <c r="D38" s="683"/>
    </row>
    <row r="39" spans="1:9" x14ac:dyDescent="0.2">
      <c r="B39" s="683"/>
      <c r="C39" s="689"/>
      <c r="D39" s="683"/>
    </row>
    <row r="40" spans="1:9" x14ac:dyDescent="0.2">
      <c r="B40" s="683"/>
      <c r="C40" s="689"/>
      <c r="D40" s="683"/>
    </row>
    <row r="41" spans="1:9" x14ac:dyDescent="0.2">
      <c r="B41" s="683"/>
      <c r="C41" s="690"/>
      <c r="D41" s="683"/>
    </row>
    <row r="42" spans="1:9" x14ac:dyDescent="0.2">
      <c r="B42" s="683"/>
      <c r="C42" s="691"/>
      <c r="D42" s="691"/>
      <c r="E42" s="692"/>
      <c r="F42" s="692"/>
      <c r="G42" s="692"/>
      <c r="H42" s="692"/>
      <c r="I42" s="692"/>
    </row>
    <row r="43" spans="1:9" x14ac:dyDescent="0.2">
      <c r="B43" s="683"/>
      <c r="C43" s="683"/>
      <c r="D43" s="683"/>
    </row>
    <row r="44" spans="1:9" x14ac:dyDescent="0.2">
      <c r="B44" s="683"/>
      <c r="C44" s="683"/>
      <c r="D44" s="683"/>
    </row>
    <row r="45" spans="1:9" x14ac:dyDescent="0.2">
      <c r="B45" s="683"/>
      <c r="C45" s="683"/>
      <c r="D45" s="683"/>
    </row>
    <row r="46" spans="1:9" x14ac:dyDescent="0.2">
      <c r="B46" s="683"/>
      <c r="C46" s="683"/>
      <c r="D46" s="683"/>
    </row>
    <row r="47" spans="1:9" x14ac:dyDescent="0.2">
      <c r="B47" s="683"/>
      <c r="C47" s="683"/>
      <c r="D47" s="683"/>
    </row>
    <row r="48" spans="1:9" ht="10.5" customHeight="1" x14ac:dyDescent="0.2">
      <c r="B48" s="683"/>
      <c r="C48" s="683"/>
      <c r="D48" s="683"/>
    </row>
    <row r="49" spans="1:10" x14ac:dyDescent="0.2">
      <c r="A49" s="1002" t="s">
        <v>668</v>
      </c>
      <c r="B49" s="1002"/>
      <c r="C49" s="1002"/>
      <c r="D49" s="1002"/>
      <c r="E49" s="1002"/>
      <c r="F49" s="1002"/>
      <c r="G49" s="1002"/>
      <c r="H49" s="1002"/>
      <c r="I49" s="1002"/>
    </row>
    <row r="50" spans="1:10" x14ac:dyDescent="0.2">
      <c r="A50" s="1012" t="s">
        <v>367</v>
      </c>
      <c r="B50" s="1012"/>
      <c r="C50" s="1012"/>
      <c r="D50" s="1012"/>
      <c r="E50" s="1012"/>
      <c r="F50" s="1012"/>
      <c r="G50" s="1012"/>
      <c r="H50" s="1012"/>
      <c r="I50" s="1012"/>
    </row>
    <row r="51" spans="1:10" x14ac:dyDescent="0.2">
      <c r="A51" s="1002" t="s">
        <v>636</v>
      </c>
      <c r="B51" s="1002"/>
      <c r="C51" s="1002"/>
      <c r="D51" s="1002"/>
      <c r="E51" s="1002"/>
      <c r="F51" s="1002"/>
      <c r="G51" s="1002"/>
      <c r="H51" s="1002"/>
      <c r="I51" s="1002"/>
    </row>
    <row r="52" spans="1:10" x14ac:dyDescent="0.2">
      <c r="A52" s="1002" t="s">
        <v>635</v>
      </c>
      <c r="B52" s="1002"/>
      <c r="C52" s="1002"/>
      <c r="D52" s="1002"/>
      <c r="E52" s="1002"/>
      <c r="F52" s="1002"/>
      <c r="G52" s="1002"/>
      <c r="H52" s="1002"/>
      <c r="I52" s="1002"/>
    </row>
    <row r="53" spans="1:10" ht="16.5" customHeight="1" x14ac:dyDescent="0.2">
      <c r="A53" s="1003" t="s">
        <v>368</v>
      </c>
      <c r="B53" s="1003"/>
      <c r="C53" s="1003"/>
      <c r="D53" s="1003"/>
      <c r="E53" s="1003"/>
      <c r="F53" s="1003"/>
      <c r="G53" s="1003"/>
      <c r="H53" s="1003"/>
      <c r="I53" s="1003"/>
    </row>
    <row r="54" spans="1:10" ht="16.5" customHeight="1" x14ac:dyDescent="0.2"/>
    <row r="55" spans="1:10" ht="16.5" customHeight="1" x14ac:dyDescent="0.2"/>
    <row r="56" spans="1:10" x14ac:dyDescent="0.2">
      <c r="J56" s="693"/>
    </row>
    <row r="57" spans="1:10" x14ac:dyDescent="0.2">
      <c r="B57" s="683"/>
      <c r="C57" s="694"/>
      <c r="D57" s="694"/>
    </row>
    <row r="59" spans="1:10" x14ac:dyDescent="0.2">
      <c r="B59" s="694"/>
      <c r="C59" s="694"/>
      <c r="D59" s="694"/>
    </row>
    <row r="60" spans="1:10" x14ac:dyDescent="0.2">
      <c r="B60" s="683"/>
      <c r="C60" s="694"/>
      <c r="D60" s="694"/>
    </row>
    <row r="61" spans="1:10" x14ac:dyDescent="0.2">
      <c r="B61" s="694"/>
      <c r="C61" s="694"/>
      <c r="D61" s="694"/>
    </row>
    <row r="62" spans="1:10" x14ac:dyDescent="0.2">
      <c r="B62" s="694"/>
      <c r="C62" s="694"/>
      <c r="D62" s="694"/>
    </row>
    <row r="63" spans="1:10" x14ac:dyDescent="0.2">
      <c r="B63" s="694"/>
      <c r="C63" s="694"/>
      <c r="D63" s="694"/>
    </row>
    <row r="64" spans="1:10" x14ac:dyDescent="0.2">
      <c r="B64" s="694"/>
      <c r="C64" s="694"/>
      <c r="D64" s="694"/>
    </row>
    <row r="65" spans="2:4" x14ac:dyDescent="0.2">
      <c r="B65" s="694"/>
      <c r="C65" s="694"/>
      <c r="D65" s="694"/>
    </row>
    <row r="66" spans="2:4" x14ac:dyDescent="0.2">
      <c r="B66" s="694"/>
      <c r="C66" s="694"/>
      <c r="D66" s="694"/>
    </row>
    <row r="67" spans="2:4" x14ac:dyDescent="0.2">
      <c r="B67" s="694"/>
      <c r="C67" s="694"/>
      <c r="D67" s="694"/>
    </row>
    <row r="68" spans="2:4" x14ac:dyDescent="0.2">
      <c r="B68" s="694"/>
      <c r="C68" s="694"/>
      <c r="D68" s="694"/>
    </row>
    <row r="69" spans="2:4" x14ac:dyDescent="0.2">
      <c r="B69" s="694"/>
      <c r="C69" s="694"/>
      <c r="D69" s="694"/>
    </row>
    <row r="70" spans="2:4" x14ac:dyDescent="0.2">
      <c r="B70" s="694"/>
      <c r="C70" s="694"/>
      <c r="D70" s="694"/>
    </row>
    <row r="71" spans="2:4" x14ac:dyDescent="0.2">
      <c r="B71" s="694"/>
      <c r="C71" s="694"/>
      <c r="D71" s="694"/>
    </row>
    <row r="72" spans="2:4" x14ac:dyDescent="0.2">
      <c r="B72" s="694"/>
      <c r="C72" s="694"/>
      <c r="D72" s="694"/>
    </row>
    <row r="73" spans="2:4" x14ac:dyDescent="0.2">
      <c r="B73" s="694"/>
      <c r="C73" s="694"/>
      <c r="D73" s="694"/>
    </row>
    <row r="74" spans="2:4" x14ac:dyDescent="0.2">
      <c r="B74" s="694"/>
      <c r="C74" s="694"/>
      <c r="D74" s="694"/>
    </row>
    <row r="75" spans="2:4" x14ac:dyDescent="0.2">
      <c r="B75" s="694"/>
      <c r="C75" s="694"/>
      <c r="D75" s="694"/>
    </row>
    <row r="76" spans="2:4" x14ac:dyDescent="0.2">
      <c r="B76" s="694"/>
      <c r="C76" s="694"/>
      <c r="D76" s="694"/>
    </row>
    <row r="77" spans="2:4" x14ac:dyDescent="0.2">
      <c r="B77" s="694"/>
      <c r="C77" s="694"/>
      <c r="D77" s="694"/>
    </row>
    <row r="78" spans="2:4" x14ac:dyDescent="0.2">
      <c r="B78" s="694"/>
      <c r="C78" s="694"/>
      <c r="D78" s="694"/>
    </row>
    <row r="79" spans="2:4" x14ac:dyDescent="0.2">
      <c r="B79" s="694"/>
      <c r="C79" s="694"/>
      <c r="D79" s="694"/>
    </row>
    <row r="80" spans="2:4" x14ac:dyDescent="0.2">
      <c r="B80" s="694"/>
      <c r="C80" s="694"/>
      <c r="D80" s="694"/>
    </row>
    <row r="81" spans="2:4" x14ac:dyDescent="0.2">
      <c r="B81" s="694"/>
      <c r="C81" s="694"/>
      <c r="D81" s="694"/>
    </row>
    <row r="82" spans="2:4" x14ac:dyDescent="0.2">
      <c r="B82" s="694"/>
      <c r="C82" s="694"/>
      <c r="D82" s="694"/>
    </row>
    <row r="83" spans="2:4" x14ac:dyDescent="0.2">
      <c r="B83" s="694"/>
      <c r="C83" s="694"/>
      <c r="D83" s="694"/>
    </row>
    <row r="84" spans="2:4" x14ac:dyDescent="0.2">
      <c r="B84" s="694"/>
      <c r="C84" s="694"/>
      <c r="D84" s="694"/>
    </row>
    <row r="85" spans="2:4" x14ac:dyDescent="0.2">
      <c r="B85" s="694"/>
      <c r="C85" s="694"/>
      <c r="D85" s="694"/>
    </row>
    <row r="86" spans="2:4" x14ac:dyDescent="0.2">
      <c r="B86" s="694"/>
      <c r="C86" s="694"/>
      <c r="D86" s="694"/>
    </row>
    <row r="87" spans="2:4" x14ac:dyDescent="0.2">
      <c r="B87" s="694"/>
      <c r="C87" s="694"/>
      <c r="D87" s="694"/>
    </row>
    <row r="88" spans="2:4" x14ac:dyDescent="0.2">
      <c r="B88" s="694"/>
      <c r="C88" s="694"/>
      <c r="D88" s="694"/>
    </row>
    <row r="89" spans="2:4" x14ac:dyDescent="0.2">
      <c r="B89" s="694"/>
      <c r="C89" s="694"/>
      <c r="D89" s="694"/>
    </row>
    <row r="90" spans="2:4" x14ac:dyDescent="0.2">
      <c r="B90" s="694"/>
      <c r="C90" s="694"/>
      <c r="D90" s="694"/>
    </row>
    <row r="91" spans="2:4" x14ac:dyDescent="0.2">
      <c r="B91" s="694"/>
      <c r="C91" s="694"/>
      <c r="D91" s="694"/>
    </row>
    <row r="92" spans="2:4" x14ac:dyDescent="0.2">
      <c r="B92" s="694"/>
      <c r="C92" s="694"/>
      <c r="D92" s="694"/>
    </row>
    <row r="93" spans="2:4" x14ac:dyDescent="0.2">
      <c r="B93" s="694"/>
      <c r="C93" s="694"/>
      <c r="D93" s="694"/>
    </row>
    <row r="94" spans="2:4" x14ac:dyDescent="0.2">
      <c r="B94" s="694"/>
      <c r="C94" s="694"/>
      <c r="D94" s="694"/>
    </row>
    <row r="95" spans="2:4" x14ac:dyDescent="0.2">
      <c r="B95" s="694"/>
      <c r="C95" s="694"/>
      <c r="D95" s="694"/>
    </row>
    <row r="96" spans="2:4" x14ac:dyDescent="0.2">
      <c r="B96" s="694"/>
      <c r="C96" s="694"/>
      <c r="D96" s="694"/>
    </row>
    <row r="97" spans="2:4" x14ac:dyDescent="0.2">
      <c r="B97" s="694"/>
      <c r="C97" s="694"/>
      <c r="D97" s="694"/>
    </row>
    <row r="98" spans="2:4" x14ac:dyDescent="0.2">
      <c r="B98" s="694"/>
      <c r="C98" s="694"/>
      <c r="D98" s="694"/>
    </row>
    <row r="99" spans="2:4" x14ac:dyDescent="0.2">
      <c r="B99" s="694"/>
      <c r="C99" s="694"/>
      <c r="D99" s="694"/>
    </row>
    <row r="100" spans="2:4" x14ac:dyDescent="0.2">
      <c r="B100" s="694"/>
      <c r="C100" s="694"/>
      <c r="D100" s="694"/>
    </row>
    <row r="101" spans="2:4" x14ac:dyDescent="0.2">
      <c r="B101" s="694"/>
      <c r="C101" s="694"/>
      <c r="D101" s="694"/>
    </row>
    <row r="102" spans="2:4" x14ac:dyDescent="0.2">
      <c r="B102" s="694"/>
      <c r="C102" s="694"/>
      <c r="D102" s="694"/>
    </row>
    <row r="103" spans="2:4" x14ac:dyDescent="0.2">
      <c r="B103" s="694"/>
      <c r="C103" s="694"/>
      <c r="D103" s="694"/>
    </row>
    <row r="104" spans="2:4" x14ac:dyDescent="0.2">
      <c r="B104" s="694"/>
      <c r="C104" s="694"/>
      <c r="D104" s="694"/>
    </row>
    <row r="105" spans="2:4" x14ac:dyDescent="0.2">
      <c r="B105" s="694"/>
      <c r="C105" s="694"/>
      <c r="D105" s="694"/>
    </row>
    <row r="106" spans="2:4" x14ac:dyDescent="0.2">
      <c r="B106" s="694"/>
      <c r="C106" s="694"/>
      <c r="D106" s="694"/>
    </row>
    <row r="107" spans="2:4" x14ac:dyDescent="0.2">
      <c r="B107" s="694"/>
      <c r="C107" s="694"/>
      <c r="D107" s="694"/>
    </row>
    <row r="108" spans="2:4" x14ac:dyDescent="0.2">
      <c r="B108" s="694"/>
      <c r="C108" s="694"/>
      <c r="D108" s="694"/>
    </row>
    <row r="109" spans="2:4" x14ac:dyDescent="0.2">
      <c r="B109" s="694"/>
      <c r="C109" s="694"/>
      <c r="D109" s="694"/>
    </row>
    <row r="110" spans="2:4" x14ac:dyDescent="0.2">
      <c r="B110" s="694"/>
      <c r="C110" s="694"/>
      <c r="D110" s="694"/>
    </row>
    <row r="111" spans="2:4" x14ac:dyDescent="0.2">
      <c r="B111" s="694"/>
      <c r="C111" s="694"/>
      <c r="D111" s="694"/>
    </row>
    <row r="112" spans="2:4" x14ac:dyDescent="0.2">
      <c r="B112" s="694"/>
      <c r="C112" s="694"/>
      <c r="D112" s="694"/>
    </row>
    <row r="113" spans="2:4" x14ac:dyDescent="0.2">
      <c r="B113" s="694"/>
      <c r="C113" s="694"/>
      <c r="D113" s="694"/>
    </row>
    <row r="114" spans="2:4" x14ac:dyDescent="0.2">
      <c r="B114" s="694"/>
      <c r="C114" s="694"/>
      <c r="D114" s="694"/>
    </row>
    <row r="115" spans="2:4" x14ac:dyDescent="0.2">
      <c r="B115" s="694"/>
      <c r="C115" s="694"/>
      <c r="D115" s="694"/>
    </row>
    <row r="116" spans="2:4" x14ac:dyDescent="0.2">
      <c r="B116" s="694"/>
      <c r="C116" s="694"/>
      <c r="D116" s="694"/>
    </row>
    <row r="117" spans="2:4" x14ac:dyDescent="0.2">
      <c r="B117" s="694"/>
      <c r="C117" s="694"/>
      <c r="D117" s="694"/>
    </row>
    <row r="118" spans="2:4" x14ac:dyDescent="0.2">
      <c r="B118" s="694"/>
      <c r="C118" s="694"/>
      <c r="D118" s="694"/>
    </row>
    <row r="119" spans="2:4" x14ac:dyDescent="0.2">
      <c r="B119" s="694"/>
      <c r="C119" s="694"/>
      <c r="D119" s="694"/>
    </row>
    <row r="120" spans="2:4" x14ac:dyDescent="0.2">
      <c r="B120" s="694"/>
      <c r="C120" s="694"/>
      <c r="D120" s="694"/>
    </row>
    <row r="121" spans="2:4" x14ac:dyDescent="0.2">
      <c r="B121" s="694"/>
      <c r="C121" s="694"/>
      <c r="D121" s="694"/>
    </row>
    <row r="122" spans="2:4" x14ac:dyDescent="0.2">
      <c r="B122" s="694"/>
      <c r="C122" s="694"/>
      <c r="D122" s="694"/>
    </row>
    <row r="123" spans="2:4" x14ac:dyDescent="0.2">
      <c r="B123" s="694"/>
      <c r="C123" s="694"/>
      <c r="D123" s="694"/>
    </row>
    <row r="124" spans="2:4" x14ac:dyDescent="0.2">
      <c r="B124" s="694"/>
      <c r="C124" s="694"/>
      <c r="D124" s="694"/>
    </row>
    <row r="125" spans="2:4" x14ac:dyDescent="0.2">
      <c r="B125" s="694"/>
      <c r="C125" s="694"/>
      <c r="D125" s="694"/>
    </row>
    <row r="126" spans="2:4" x14ac:dyDescent="0.2">
      <c r="B126" s="694"/>
      <c r="C126" s="694"/>
      <c r="D126" s="694"/>
    </row>
    <row r="127" spans="2:4" x14ac:dyDescent="0.2">
      <c r="B127" s="694"/>
      <c r="C127" s="694"/>
      <c r="D127" s="694"/>
    </row>
    <row r="128" spans="2:4" x14ac:dyDescent="0.2">
      <c r="B128" s="694"/>
      <c r="C128" s="694"/>
      <c r="D128" s="694"/>
    </row>
    <row r="129" spans="2:4" x14ac:dyDescent="0.2">
      <c r="B129" s="694"/>
      <c r="C129" s="694"/>
      <c r="D129" s="694"/>
    </row>
    <row r="130" spans="2:4" x14ac:dyDescent="0.2">
      <c r="B130" s="694"/>
      <c r="C130" s="694"/>
      <c r="D130" s="694"/>
    </row>
    <row r="131" spans="2:4" x14ac:dyDescent="0.2">
      <c r="B131" s="694"/>
      <c r="C131" s="694"/>
      <c r="D131" s="694"/>
    </row>
    <row r="132" spans="2:4" x14ac:dyDescent="0.2">
      <c r="B132" s="694"/>
      <c r="C132" s="694"/>
      <c r="D132" s="694"/>
    </row>
    <row r="133" spans="2:4" x14ac:dyDescent="0.2">
      <c r="B133" s="694"/>
      <c r="C133" s="694"/>
      <c r="D133" s="694"/>
    </row>
    <row r="134" spans="2:4" x14ac:dyDescent="0.2">
      <c r="B134" s="694"/>
      <c r="C134" s="694"/>
      <c r="D134" s="694"/>
    </row>
    <row r="135" spans="2:4" x14ac:dyDescent="0.2">
      <c r="B135" s="694"/>
      <c r="C135" s="694"/>
      <c r="D135" s="694"/>
    </row>
    <row r="136" spans="2:4" x14ac:dyDescent="0.2">
      <c r="B136" s="694"/>
      <c r="C136" s="694"/>
      <c r="D136" s="694"/>
    </row>
    <row r="137" spans="2:4" x14ac:dyDescent="0.2">
      <c r="B137" s="694"/>
      <c r="C137" s="694"/>
      <c r="D137" s="694"/>
    </row>
    <row r="138" spans="2:4" x14ac:dyDescent="0.2">
      <c r="B138" s="694"/>
      <c r="C138" s="694"/>
      <c r="D138" s="694"/>
    </row>
    <row r="139" spans="2:4" x14ac:dyDescent="0.2">
      <c r="B139" s="694"/>
      <c r="C139" s="694"/>
      <c r="D139" s="694"/>
    </row>
    <row r="140" spans="2:4" x14ac:dyDescent="0.2">
      <c r="B140" s="694"/>
      <c r="C140" s="694"/>
      <c r="D140" s="694"/>
    </row>
    <row r="141" spans="2:4" x14ac:dyDescent="0.2">
      <c r="B141" s="694"/>
      <c r="C141" s="694"/>
      <c r="D141" s="694"/>
    </row>
    <row r="142" spans="2:4" x14ac:dyDescent="0.2">
      <c r="B142" s="694"/>
      <c r="C142" s="694"/>
      <c r="D142" s="694"/>
    </row>
    <row r="143" spans="2:4" x14ac:dyDescent="0.2">
      <c r="B143" s="694"/>
      <c r="C143" s="694"/>
      <c r="D143" s="694"/>
    </row>
    <row r="144" spans="2:4" x14ac:dyDescent="0.2">
      <c r="B144" s="694"/>
      <c r="C144" s="694"/>
      <c r="D144" s="694"/>
    </row>
    <row r="145" spans="2:4" x14ac:dyDescent="0.2">
      <c r="B145" s="694"/>
      <c r="C145" s="694"/>
      <c r="D145" s="694"/>
    </row>
    <row r="146" spans="2:4" x14ac:dyDescent="0.2">
      <c r="B146" s="694"/>
      <c r="C146" s="694"/>
      <c r="D146" s="694"/>
    </row>
    <row r="147" spans="2:4" x14ac:dyDescent="0.2">
      <c r="B147" s="694"/>
      <c r="C147" s="694"/>
      <c r="D147" s="694"/>
    </row>
    <row r="148" spans="2:4" x14ac:dyDescent="0.2">
      <c r="B148" s="694"/>
      <c r="C148" s="694"/>
      <c r="D148" s="694"/>
    </row>
    <row r="149" spans="2:4" x14ac:dyDescent="0.2">
      <c r="B149" s="694"/>
      <c r="C149" s="694"/>
      <c r="D149" s="694"/>
    </row>
    <row r="150" spans="2:4" x14ac:dyDescent="0.2">
      <c r="B150" s="694"/>
      <c r="C150" s="694"/>
      <c r="D150" s="694"/>
    </row>
    <row r="151" spans="2:4" x14ac:dyDescent="0.2">
      <c r="B151" s="694"/>
      <c r="C151" s="694"/>
      <c r="D151" s="694"/>
    </row>
    <row r="152" spans="2:4" x14ac:dyDescent="0.2">
      <c r="B152" s="694"/>
      <c r="C152" s="694"/>
      <c r="D152" s="694"/>
    </row>
    <row r="153" spans="2:4" x14ac:dyDescent="0.2">
      <c r="B153" s="694"/>
      <c r="C153" s="694"/>
      <c r="D153" s="694"/>
    </row>
    <row r="154" spans="2:4" x14ac:dyDescent="0.2">
      <c r="B154" s="694"/>
      <c r="C154" s="694"/>
      <c r="D154" s="694"/>
    </row>
    <row r="155" spans="2:4" x14ac:dyDescent="0.2">
      <c r="B155" s="694"/>
      <c r="C155" s="694"/>
      <c r="D155" s="694"/>
    </row>
    <row r="156" spans="2:4" x14ac:dyDescent="0.2">
      <c r="B156" s="694"/>
      <c r="C156" s="694"/>
      <c r="D156" s="694"/>
    </row>
    <row r="157" spans="2:4" x14ac:dyDescent="0.2">
      <c r="B157" s="694"/>
      <c r="C157" s="694"/>
      <c r="D157" s="694"/>
    </row>
    <row r="158" spans="2:4" x14ac:dyDescent="0.2">
      <c r="B158" s="694"/>
      <c r="C158" s="694"/>
      <c r="D158" s="694"/>
    </row>
    <row r="159" spans="2:4" x14ac:dyDescent="0.2">
      <c r="B159" s="694"/>
      <c r="C159" s="694"/>
      <c r="D159" s="694"/>
    </row>
    <row r="160" spans="2:4" x14ac:dyDescent="0.2">
      <c r="B160" s="694"/>
      <c r="C160" s="694"/>
      <c r="D160" s="694"/>
    </row>
    <row r="161" spans="2:4" x14ac:dyDescent="0.2">
      <c r="B161" s="694"/>
      <c r="C161" s="694"/>
      <c r="D161" s="694"/>
    </row>
    <row r="162" spans="2:4" x14ac:dyDescent="0.2">
      <c r="B162" s="694"/>
      <c r="C162" s="694"/>
      <c r="D162" s="694"/>
    </row>
    <row r="163" spans="2:4" x14ac:dyDescent="0.2">
      <c r="B163" s="694"/>
      <c r="C163" s="694"/>
      <c r="D163" s="694"/>
    </row>
    <row r="164" spans="2:4" x14ac:dyDescent="0.2">
      <c r="B164" s="694"/>
      <c r="C164" s="694"/>
      <c r="D164" s="694"/>
    </row>
    <row r="165" spans="2:4" x14ac:dyDescent="0.2">
      <c r="B165" s="694"/>
      <c r="C165" s="694"/>
      <c r="D165" s="694"/>
    </row>
    <row r="166" spans="2:4" x14ac:dyDescent="0.2">
      <c r="B166" s="694"/>
      <c r="C166" s="694"/>
      <c r="D166" s="694"/>
    </row>
    <row r="167" spans="2:4" x14ac:dyDescent="0.2">
      <c r="B167" s="694"/>
      <c r="C167" s="694"/>
      <c r="D167" s="694"/>
    </row>
    <row r="168" spans="2:4" x14ac:dyDescent="0.2">
      <c r="B168" s="694"/>
      <c r="C168" s="694"/>
      <c r="D168" s="694"/>
    </row>
    <row r="169" spans="2:4" x14ac:dyDescent="0.2">
      <c r="B169" s="694"/>
      <c r="C169" s="694"/>
      <c r="D169" s="694"/>
    </row>
    <row r="170" spans="2:4" x14ac:dyDescent="0.2">
      <c r="B170" s="694"/>
      <c r="C170" s="694"/>
      <c r="D170" s="694"/>
    </row>
    <row r="171" spans="2:4" x14ac:dyDescent="0.2">
      <c r="B171" s="694"/>
      <c r="C171" s="694"/>
      <c r="D171" s="694"/>
    </row>
    <row r="172" spans="2:4" x14ac:dyDescent="0.2">
      <c r="B172" s="694"/>
      <c r="C172" s="694"/>
      <c r="D172" s="694"/>
    </row>
    <row r="173" spans="2:4" x14ac:dyDescent="0.2">
      <c r="B173" s="694"/>
      <c r="C173" s="694"/>
      <c r="D173" s="694"/>
    </row>
    <row r="174" spans="2:4" x14ac:dyDescent="0.2">
      <c r="B174" s="694"/>
      <c r="C174" s="694"/>
      <c r="D174" s="694"/>
    </row>
    <row r="175" spans="2:4" x14ac:dyDescent="0.2">
      <c r="B175" s="694"/>
      <c r="C175" s="694"/>
      <c r="D175" s="694"/>
    </row>
    <row r="176" spans="2:4" x14ac:dyDescent="0.2">
      <c r="B176" s="694"/>
      <c r="C176" s="694"/>
      <c r="D176" s="694"/>
    </row>
    <row r="177" spans="2:4" x14ac:dyDescent="0.2">
      <c r="B177" s="694"/>
      <c r="C177" s="694"/>
      <c r="D177" s="694"/>
    </row>
    <row r="178" spans="2:4" x14ac:dyDescent="0.2">
      <c r="B178" s="694"/>
      <c r="C178" s="694"/>
      <c r="D178" s="694"/>
    </row>
    <row r="179" spans="2:4" x14ac:dyDescent="0.2">
      <c r="B179" s="694"/>
      <c r="C179" s="694"/>
      <c r="D179" s="694"/>
    </row>
    <row r="180" spans="2:4" x14ac:dyDescent="0.2">
      <c r="B180" s="694"/>
      <c r="C180" s="694"/>
      <c r="D180" s="694"/>
    </row>
    <row r="181" spans="2:4" x14ac:dyDescent="0.2">
      <c r="B181" s="694"/>
      <c r="C181" s="694"/>
      <c r="D181" s="694"/>
    </row>
    <row r="182" spans="2:4" x14ac:dyDescent="0.2">
      <c r="B182" s="694"/>
      <c r="C182" s="694"/>
      <c r="D182" s="694"/>
    </row>
    <row r="183" spans="2:4" x14ac:dyDescent="0.2">
      <c r="B183" s="694"/>
      <c r="C183" s="694"/>
      <c r="D183" s="694"/>
    </row>
    <row r="184" spans="2:4" x14ac:dyDescent="0.2">
      <c r="B184" s="694"/>
      <c r="C184" s="694"/>
      <c r="D184" s="694"/>
    </row>
    <row r="185" spans="2:4" x14ac:dyDescent="0.2">
      <c r="B185" s="694"/>
      <c r="C185" s="694"/>
      <c r="D185" s="694"/>
    </row>
    <row r="186" spans="2:4" x14ac:dyDescent="0.2">
      <c r="B186" s="694"/>
      <c r="C186" s="694"/>
      <c r="D186" s="694"/>
    </row>
    <row r="187" spans="2:4" x14ac:dyDescent="0.2">
      <c r="B187" s="694"/>
      <c r="C187" s="694"/>
      <c r="D187" s="694"/>
    </row>
    <row r="188" spans="2:4" x14ac:dyDescent="0.2">
      <c r="B188" s="694"/>
      <c r="C188" s="694"/>
      <c r="D188" s="694"/>
    </row>
    <row r="189" spans="2:4" x14ac:dyDescent="0.2">
      <c r="B189" s="694"/>
      <c r="C189" s="694"/>
      <c r="D189" s="694"/>
    </row>
    <row r="190" spans="2:4" x14ac:dyDescent="0.2">
      <c r="B190" s="694"/>
      <c r="C190" s="694"/>
      <c r="D190" s="694"/>
    </row>
    <row r="191" spans="2:4" x14ac:dyDescent="0.2">
      <c r="B191" s="694"/>
      <c r="C191" s="694"/>
      <c r="D191" s="694"/>
    </row>
    <row r="192" spans="2:4" x14ac:dyDescent="0.2">
      <c r="B192" s="694"/>
      <c r="C192" s="694"/>
      <c r="D192" s="694"/>
    </row>
    <row r="193" spans="2:4" x14ac:dyDescent="0.2">
      <c r="B193" s="694"/>
      <c r="C193" s="694"/>
      <c r="D193" s="694"/>
    </row>
    <row r="194" spans="2:4" x14ac:dyDescent="0.2">
      <c r="B194" s="694"/>
      <c r="C194" s="694"/>
      <c r="D194" s="694"/>
    </row>
    <row r="195" spans="2:4" x14ac:dyDescent="0.2">
      <c r="B195" s="694"/>
      <c r="C195" s="694"/>
      <c r="D195" s="694"/>
    </row>
    <row r="196" spans="2:4" x14ac:dyDescent="0.2">
      <c r="B196" s="694"/>
      <c r="C196" s="694"/>
      <c r="D196" s="694"/>
    </row>
    <row r="197" spans="2:4" x14ac:dyDescent="0.2">
      <c r="B197" s="694"/>
      <c r="C197" s="694"/>
      <c r="D197" s="694"/>
    </row>
    <row r="198" spans="2:4" x14ac:dyDescent="0.2">
      <c r="B198" s="694"/>
      <c r="C198" s="694"/>
      <c r="D198" s="694"/>
    </row>
    <row r="199" spans="2:4" x14ac:dyDescent="0.2">
      <c r="B199" s="694"/>
      <c r="C199" s="694"/>
      <c r="D199" s="694"/>
    </row>
    <row r="200" spans="2:4" x14ac:dyDescent="0.2">
      <c r="B200" s="694"/>
      <c r="C200" s="694"/>
      <c r="D200" s="694"/>
    </row>
    <row r="201" spans="2:4" x14ac:dyDescent="0.2">
      <c r="B201" s="694"/>
      <c r="C201" s="694"/>
      <c r="D201" s="694"/>
    </row>
    <row r="202" spans="2:4" x14ac:dyDescent="0.2">
      <c r="B202" s="694"/>
      <c r="C202" s="694"/>
      <c r="D202" s="694"/>
    </row>
    <row r="203" spans="2:4" x14ac:dyDescent="0.2">
      <c r="B203" s="694"/>
      <c r="C203" s="694"/>
      <c r="D203" s="694"/>
    </row>
    <row r="204" spans="2:4" x14ac:dyDescent="0.2">
      <c r="B204" s="694"/>
      <c r="C204" s="694"/>
      <c r="D204" s="694"/>
    </row>
    <row r="205" spans="2:4" x14ac:dyDescent="0.2">
      <c r="B205" s="694"/>
      <c r="C205" s="694"/>
      <c r="D205" s="694"/>
    </row>
    <row r="206" spans="2:4" x14ac:dyDescent="0.2">
      <c r="B206" s="694"/>
      <c r="C206" s="694"/>
      <c r="D206" s="694"/>
    </row>
    <row r="207" spans="2:4" x14ac:dyDescent="0.2">
      <c r="B207" s="694"/>
      <c r="C207" s="694"/>
      <c r="D207" s="694"/>
    </row>
    <row r="208" spans="2:4" x14ac:dyDescent="0.2">
      <c r="B208" s="694"/>
      <c r="C208" s="694"/>
      <c r="D208" s="694"/>
    </row>
    <row r="209" spans="2:4" x14ac:dyDescent="0.2">
      <c r="B209" s="694"/>
      <c r="C209" s="694"/>
      <c r="D209" s="694"/>
    </row>
    <row r="210" spans="2:4" x14ac:dyDescent="0.2">
      <c r="B210" s="694"/>
      <c r="C210" s="694"/>
      <c r="D210" s="694"/>
    </row>
    <row r="211" spans="2:4" x14ac:dyDescent="0.2">
      <c r="B211" s="694"/>
      <c r="C211" s="694"/>
      <c r="D211" s="694"/>
    </row>
    <row r="212" spans="2:4" x14ac:dyDescent="0.2">
      <c r="B212" s="694"/>
      <c r="C212" s="694"/>
      <c r="D212" s="694"/>
    </row>
    <row r="213" spans="2:4" x14ac:dyDescent="0.2">
      <c r="B213" s="694"/>
      <c r="C213" s="694"/>
      <c r="D213" s="694"/>
    </row>
    <row r="214" spans="2:4" x14ac:dyDescent="0.2">
      <c r="B214" s="694"/>
      <c r="C214" s="694"/>
      <c r="D214" s="694"/>
    </row>
    <row r="215" spans="2:4" x14ac:dyDescent="0.2">
      <c r="B215" s="694"/>
      <c r="C215" s="694"/>
      <c r="D215" s="694"/>
    </row>
    <row r="216" spans="2:4" x14ac:dyDescent="0.2">
      <c r="B216" s="694"/>
      <c r="C216" s="694"/>
      <c r="D216" s="694"/>
    </row>
    <row r="217" spans="2:4" x14ac:dyDescent="0.2">
      <c r="B217" s="694"/>
      <c r="C217" s="694"/>
      <c r="D217" s="694"/>
    </row>
    <row r="218" spans="2:4" x14ac:dyDescent="0.2">
      <c r="B218" s="694"/>
      <c r="C218" s="694"/>
      <c r="D218" s="694"/>
    </row>
    <row r="219" spans="2:4" x14ac:dyDescent="0.2">
      <c r="B219" s="694"/>
      <c r="C219" s="694"/>
      <c r="D219" s="694"/>
    </row>
    <row r="220" spans="2:4" x14ac:dyDescent="0.2">
      <c r="B220" s="694"/>
      <c r="C220" s="694"/>
      <c r="D220" s="694"/>
    </row>
    <row r="221" spans="2:4" x14ac:dyDescent="0.2">
      <c r="B221" s="694"/>
      <c r="C221" s="694"/>
      <c r="D221" s="694"/>
    </row>
    <row r="222" spans="2:4" x14ac:dyDescent="0.2">
      <c r="B222" s="694"/>
      <c r="C222" s="694"/>
      <c r="D222" s="694"/>
    </row>
    <row r="223" spans="2:4" x14ac:dyDescent="0.2">
      <c r="B223" s="694"/>
      <c r="C223" s="694"/>
      <c r="D223" s="694"/>
    </row>
    <row r="224" spans="2:4" x14ac:dyDescent="0.2">
      <c r="B224" s="694"/>
      <c r="C224" s="694"/>
      <c r="D224" s="694"/>
    </row>
    <row r="225" spans="2:4" x14ac:dyDescent="0.2">
      <c r="B225" s="694"/>
      <c r="C225" s="694"/>
      <c r="D225" s="694"/>
    </row>
    <row r="226" spans="2:4" x14ac:dyDescent="0.2">
      <c r="B226" s="694"/>
      <c r="C226" s="694"/>
      <c r="D226" s="694"/>
    </row>
    <row r="227" spans="2:4" x14ac:dyDescent="0.2">
      <c r="B227" s="694"/>
      <c r="C227" s="694"/>
      <c r="D227" s="694"/>
    </row>
    <row r="228" spans="2:4" x14ac:dyDescent="0.2">
      <c r="B228" s="694"/>
      <c r="C228" s="694"/>
      <c r="D228" s="694"/>
    </row>
    <row r="229" spans="2:4" x14ac:dyDescent="0.2">
      <c r="B229" s="694"/>
      <c r="C229" s="694"/>
      <c r="D229" s="694"/>
    </row>
    <row r="230" spans="2:4" x14ac:dyDescent="0.2">
      <c r="B230" s="694"/>
      <c r="C230" s="694"/>
      <c r="D230" s="694"/>
    </row>
    <row r="231" spans="2:4" x14ac:dyDescent="0.2">
      <c r="B231" s="694"/>
      <c r="C231" s="694"/>
      <c r="D231" s="694"/>
    </row>
    <row r="232" spans="2:4" x14ac:dyDescent="0.2">
      <c r="B232" s="694"/>
      <c r="C232" s="694"/>
      <c r="D232" s="694"/>
    </row>
    <row r="233" spans="2:4" x14ac:dyDescent="0.2">
      <c r="B233" s="694"/>
      <c r="C233" s="694"/>
      <c r="D233" s="694"/>
    </row>
    <row r="234" spans="2:4" x14ac:dyDescent="0.2">
      <c r="B234" s="694"/>
      <c r="C234" s="694"/>
      <c r="D234" s="694"/>
    </row>
    <row r="235" spans="2:4" x14ac:dyDescent="0.2">
      <c r="B235" s="694"/>
      <c r="C235" s="694"/>
      <c r="D235" s="694"/>
    </row>
    <row r="236" spans="2:4" x14ac:dyDescent="0.2">
      <c r="B236" s="694"/>
      <c r="C236" s="694"/>
      <c r="D236" s="694"/>
    </row>
    <row r="237" spans="2:4" x14ac:dyDescent="0.2">
      <c r="B237" s="694"/>
      <c r="C237" s="694"/>
      <c r="D237" s="694"/>
    </row>
    <row r="238" spans="2:4" x14ac:dyDescent="0.2">
      <c r="B238" s="694"/>
      <c r="C238" s="694"/>
      <c r="D238" s="694"/>
    </row>
    <row r="239" spans="2:4" x14ac:dyDescent="0.2">
      <c r="B239" s="694"/>
      <c r="C239" s="694"/>
      <c r="D239" s="694"/>
    </row>
    <row r="240" spans="2:4" x14ac:dyDescent="0.2">
      <c r="B240" s="694"/>
      <c r="C240" s="694"/>
      <c r="D240" s="694"/>
    </row>
    <row r="241" spans="2:4" x14ac:dyDescent="0.2">
      <c r="B241" s="694"/>
      <c r="C241" s="694"/>
      <c r="D241" s="694"/>
    </row>
    <row r="242" spans="2:4" x14ac:dyDescent="0.2">
      <c r="B242" s="694"/>
      <c r="C242" s="694"/>
      <c r="D242" s="694"/>
    </row>
    <row r="243" spans="2:4" x14ac:dyDescent="0.2">
      <c r="B243" s="694"/>
      <c r="C243" s="694"/>
      <c r="D243" s="694"/>
    </row>
    <row r="244" spans="2:4" x14ac:dyDescent="0.2">
      <c r="B244" s="694"/>
      <c r="C244" s="694"/>
      <c r="D244" s="694"/>
    </row>
    <row r="245" spans="2:4" x14ac:dyDescent="0.2">
      <c r="B245" s="694"/>
      <c r="C245" s="694"/>
      <c r="D245" s="694"/>
    </row>
    <row r="246" spans="2:4" x14ac:dyDescent="0.2">
      <c r="B246" s="694"/>
      <c r="C246" s="694"/>
      <c r="D246" s="694"/>
    </row>
    <row r="247" spans="2:4" x14ac:dyDescent="0.2">
      <c r="B247" s="694"/>
      <c r="C247" s="694"/>
      <c r="D247" s="694"/>
    </row>
    <row r="248" spans="2:4" x14ac:dyDescent="0.2">
      <c r="B248" s="694"/>
      <c r="C248" s="694"/>
      <c r="D248" s="694"/>
    </row>
    <row r="249" spans="2:4" x14ac:dyDescent="0.2">
      <c r="B249" s="694"/>
      <c r="C249" s="694"/>
      <c r="D249" s="694"/>
    </row>
    <row r="250" spans="2:4" x14ac:dyDescent="0.2">
      <c r="B250" s="694"/>
      <c r="C250" s="694"/>
      <c r="D250" s="694"/>
    </row>
    <row r="251" spans="2:4" x14ac:dyDescent="0.2">
      <c r="B251" s="694"/>
      <c r="C251" s="694"/>
      <c r="D251" s="694"/>
    </row>
    <row r="252" spans="2:4" x14ac:dyDescent="0.2">
      <c r="B252" s="694"/>
      <c r="C252" s="694"/>
      <c r="D252" s="694"/>
    </row>
    <row r="253" spans="2:4" x14ac:dyDescent="0.2">
      <c r="B253" s="694"/>
      <c r="C253" s="694"/>
      <c r="D253" s="694"/>
    </row>
    <row r="254" spans="2:4" x14ac:dyDescent="0.2">
      <c r="B254" s="694"/>
      <c r="C254" s="694"/>
      <c r="D254" s="694"/>
    </row>
    <row r="255" spans="2:4" x14ac:dyDescent="0.2">
      <c r="B255" s="694"/>
      <c r="C255" s="694"/>
      <c r="D255" s="694"/>
    </row>
    <row r="256" spans="2:4" x14ac:dyDescent="0.2">
      <c r="B256" s="694"/>
      <c r="C256" s="694"/>
      <c r="D256" s="694"/>
    </row>
    <row r="257" spans="2:4" x14ac:dyDescent="0.2">
      <c r="B257" s="694"/>
      <c r="C257" s="694"/>
      <c r="D257" s="694"/>
    </row>
    <row r="258" spans="2:4" x14ac:dyDescent="0.2">
      <c r="B258" s="694"/>
      <c r="C258" s="694"/>
      <c r="D258" s="694"/>
    </row>
    <row r="259" spans="2:4" x14ac:dyDescent="0.2">
      <c r="B259" s="694"/>
      <c r="C259" s="694"/>
      <c r="D259" s="694"/>
    </row>
    <row r="260" spans="2:4" x14ac:dyDescent="0.2">
      <c r="B260" s="694"/>
      <c r="C260" s="694"/>
      <c r="D260" s="694"/>
    </row>
    <row r="261" spans="2:4" x14ac:dyDescent="0.2">
      <c r="B261" s="694"/>
      <c r="C261" s="694"/>
      <c r="D261" s="694"/>
    </row>
    <row r="262" spans="2:4" x14ac:dyDescent="0.2">
      <c r="B262" s="694"/>
      <c r="C262" s="694"/>
      <c r="D262" s="694"/>
    </row>
    <row r="263" spans="2:4" x14ac:dyDescent="0.2">
      <c r="B263" s="694"/>
      <c r="C263" s="694"/>
      <c r="D263" s="694"/>
    </row>
    <row r="264" spans="2:4" x14ac:dyDescent="0.2">
      <c r="B264" s="694"/>
      <c r="C264" s="694"/>
      <c r="D264" s="694"/>
    </row>
    <row r="265" spans="2:4" x14ac:dyDescent="0.2">
      <c r="B265" s="694"/>
      <c r="C265" s="694"/>
      <c r="D265" s="694"/>
    </row>
    <row r="266" spans="2:4" x14ac:dyDescent="0.2">
      <c r="B266" s="694"/>
      <c r="C266" s="694"/>
      <c r="D266" s="694"/>
    </row>
    <row r="267" spans="2:4" x14ac:dyDescent="0.2">
      <c r="B267" s="694"/>
      <c r="C267" s="694"/>
      <c r="D267" s="694"/>
    </row>
    <row r="268" spans="2:4" x14ac:dyDescent="0.2">
      <c r="B268" s="694"/>
      <c r="C268" s="694"/>
      <c r="D268" s="694"/>
    </row>
    <row r="269" spans="2:4" x14ac:dyDescent="0.2">
      <c r="B269" s="694"/>
      <c r="C269" s="694"/>
      <c r="D269" s="694"/>
    </row>
    <row r="270" spans="2:4" x14ac:dyDescent="0.2">
      <c r="B270" s="694"/>
      <c r="C270" s="694"/>
      <c r="D270" s="694"/>
    </row>
    <row r="271" spans="2:4" x14ac:dyDescent="0.2">
      <c r="B271" s="694"/>
      <c r="C271" s="694"/>
      <c r="D271" s="694"/>
    </row>
    <row r="272" spans="2:4" x14ac:dyDescent="0.2">
      <c r="B272" s="694"/>
      <c r="C272" s="694"/>
      <c r="D272" s="694"/>
    </row>
    <row r="273" spans="2:4" x14ac:dyDescent="0.2">
      <c r="B273" s="694"/>
      <c r="C273" s="694"/>
      <c r="D273" s="694"/>
    </row>
    <row r="274" spans="2:4" x14ac:dyDescent="0.2">
      <c r="B274" s="694"/>
      <c r="C274" s="694"/>
      <c r="D274" s="694"/>
    </row>
    <row r="275" spans="2:4" x14ac:dyDescent="0.2">
      <c r="B275" s="694"/>
      <c r="C275" s="694"/>
      <c r="D275" s="694"/>
    </row>
    <row r="276" spans="2:4" x14ac:dyDescent="0.2">
      <c r="B276" s="694"/>
      <c r="C276" s="694"/>
      <c r="D276" s="694"/>
    </row>
    <row r="277" spans="2:4" x14ac:dyDescent="0.2">
      <c r="B277" s="694"/>
      <c r="C277" s="694"/>
      <c r="D277" s="694"/>
    </row>
    <row r="278" spans="2:4" x14ac:dyDescent="0.2">
      <c r="B278" s="694"/>
      <c r="C278" s="694"/>
      <c r="D278" s="694"/>
    </row>
    <row r="279" spans="2:4" x14ac:dyDescent="0.2">
      <c r="B279" s="694"/>
      <c r="C279" s="694"/>
      <c r="D279" s="694"/>
    </row>
    <row r="280" spans="2:4" x14ac:dyDescent="0.2">
      <c r="B280" s="694"/>
      <c r="C280" s="694"/>
      <c r="D280" s="694"/>
    </row>
    <row r="281" spans="2:4" x14ac:dyDescent="0.2">
      <c r="B281" s="694"/>
      <c r="C281" s="694"/>
      <c r="D281" s="694"/>
    </row>
    <row r="282" spans="2:4" x14ac:dyDescent="0.2">
      <c r="B282" s="694"/>
      <c r="C282" s="694"/>
      <c r="D282" s="694"/>
    </row>
    <row r="283" spans="2:4" x14ac:dyDescent="0.2">
      <c r="B283" s="694"/>
      <c r="C283" s="694"/>
      <c r="D283" s="694"/>
    </row>
    <row r="284" spans="2:4" x14ac:dyDescent="0.2">
      <c r="B284" s="694"/>
      <c r="C284" s="694"/>
      <c r="D284" s="694"/>
    </row>
    <row r="285" spans="2:4" x14ac:dyDescent="0.2">
      <c r="B285" s="694"/>
      <c r="C285" s="694"/>
      <c r="D285" s="694"/>
    </row>
    <row r="286" spans="2:4" x14ac:dyDescent="0.2">
      <c r="B286" s="694"/>
      <c r="C286" s="694"/>
      <c r="D286" s="694"/>
    </row>
    <row r="287" spans="2:4" x14ac:dyDescent="0.2">
      <c r="B287" s="694"/>
      <c r="C287" s="694"/>
      <c r="D287" s="694"/>
    </row>
    <row r="288" spans="2:4" x14ac:dyDescent="0.2">
      <c r="B288" s="694"/>
      <c r="C288" s="694"/>
      <c r="D288" s="694"/>
    </row>
    <row r="289" spans="2:4" x14ac:dyDescent="0.2">
      <c r="B289" s="694"/>
      <c r="C289" s="694"/>
      <c r="D289" s="694"/>
    </row>
    <row r="290" spans="2:4" x14ac:dyDescent="0.2">
      <c r="B290" s="694"/>
      <c r="C290" s="694"/>
      <c r="D290" s="694"/>
    </row>
    <row r="291" spans="2:4" x14ac:dyDescent="0.2">
      <c r="B291" s="694"/>
      <c r="C291" s="694"/>
      <c r="D291" s="694"/>
    </row>
    <row r="292" spans="2:4" x14ac:dyDescent="0.2">
      <c r="B292" s="694"/>
      <c r="C292" s="694"/>
      <c r="D292" s="694"/>
    </row>
    <row r="293" spans="2:4" x14ac:dyDescent="0.2">
      <c r="B293" s="694"/>
      <c r="C293" s="694"/>
      <c r="D293" s="694"/>
    </row>
    <row r="294" spans="2:4" x14ac:dyDescent="0.2">
      <c r="B294" s="694"/>
      <c r="C294" s="694"/>
      <c r="D294" s="694"/>
    </row>
    <row r="295" spans="2:4" x14ac:dyDescent="0.2">
      <c r="B295" s="694"/>
      <c r="C295" s="694"/>
      <c r="D295" s="694"/>
    </row>
    <row r="296" spans="2:4" x14ac:dyDescent="0.2">
      <c r="B296" s="694"/>
      <c r="C296" s="694"/>
      <c r="D296" s="694"/>
    </row>
    <row r="297" spans="2:4" x14ac:dyDescent="0.2">
      <c r="B297" s="694"/>
      <c r="C297" s="694"/>
      <c r="D297" s="694"/>
    </row>
    <row r="298" spans="2:4" x14ac:dyDescent="0.2">
      <c r="B298" s="694"/>
      <c r="C298" s="694"/>
      <c r="D298" s="694"/>
    </row>
    <row r="299" spans="2:4" x14ac:dyDescent="0.2">
      <c r="B299" s="694"/>
      <c r="C299" s="694"/>
      <c r="D299" s="694"/>
    </row>
    <row r="300" spans="2:4" x14ac:dyDescent="0.2">
      <c r="B300" s="694"/>
      <c r="C300" s="694"/>
      <c r="D300" s="694"/>
    </row>
    <row r="301" spans="2:4" x14ac:dyDescent="0.2">
      <c r="B301" s="694"/>
      <c r="C301" s="694"/>
      <c r="D301" s="694"/>
    </row>
    <row r="302" spans="2:4" x14ac:dyDescent="0.2">
      <c r="B302" s="694"/>
      <c r="C302" s="694"/>
      <c r="D302" s="694"/>
    </row>
    <row r="303" spans="2:4" x14ac:dyDescent="0.2">
      <c r="B303" s="694"/>
      <c r="C303" s="694"/>
      <c r="D303" s="694"/>
    </row>
    <row r="304" spans="2:4" x14ac:dyDescent="0.2">
      <c r="B304" s="694"/>
      <c r="C304" s="694"/>
      <c r="D304" s="694"/>
    </row>
    <row r="305" spans="2:4" x14ac:dyDescent="0.2">
      <c r="B305" s="694"/>
      <c r="C305" s="694"/>
      <c r="D305" s="694"/>
    </row>
    <row r="306" spans="2:4" x14ac:dyDescent="0.2">
      <c r="B306" s="694"/>
      <c r="C306" s="694"/>
      <c r="D306" s="694"/>
    </row>
    <row r="307" spans="2:4" x14ac:dyDescent="0.2">
      <c r="B307" s="694"/>
      <c r="C307" s="694"/>
      <c r="D307" s="694"/>
    </row>
    <row r="308" spans="2:4" x14ac:dyDescent="0.2">
      <c r="B308" s="694"/>
      <c r="C308" s="694"/>
      <c r="D308" s="694"/>
    </row>
    <row r="309" spans="2:4" x14ac:dyDescent="0.2">
      <c r="B309" s="694"/>
      <c r="C309" s="694"/>
      <c r="D309" s="694"/>
    </row>
    <row r="310" spans="2:4" x14ac:dyDescent="0.2">
      <c r="B310" s="694"/>
      <c r="C310" s="694"/>
      <c r="D310" s="694"/>
    </row>
    <row r="311" spans="2:4" x14ac:dyDescent="0.2">
      <c r="B311" s="694"/>
      <c r="C311" s="694"/>
      <c r="D311" s="694"/>
    </row>
    <row r="312" spans="2:4" x14ac:dyDescent="0.2">
      <c r="B312" s="694"/>
      <c r="C312" s="694"/>
      <c r="D312" s="694"/>
    </row>
    <row r="313" spans="2:4" x14ac:dyDescent="0.2">
      <c r="B313" s="694"/>
      <c r="C313" s="694"/>
      <c r="D313" s="694"/>
    </row>
    <row r="314" spans="2:4" x14ac:dyDescent="0.2">
      <c r="B314" s="694"/>
      <c r="C314" s="694"/>
      <c r="D314" s="694"/>
    </row>
    <row r="315" spans="2:4" x14ac:dyDescent="0.2">
      <c r="B315" s="694"/>
      <c r="C315" s="694"/>
      <c r="D315" s="694"/>
    </row>
    <row r="316" spans="2:4" x14ac:dyDescent="0.2">
      <c r="B316" s="694"/>
      <c r="C316" s="694"/>
      <c r="D316" s="694"/>
    </row>
    <row r="317" spans="2:4" x14ac:dyDescent="0.2">
      <c r="B317" s="694"/>
      <c r="C317" s="694"/>
      <c r="D317" s="694"/>
    </row>
    <row r="318" spans="2:4" x14ac:dyDescent="0.2">
      <c r="B318" s="694"/>
      <c r="C318" s="694"/>
      <c r="D318" s="694"/>
    </row>
    <row r="319" spans="2:4" x14ac:dyDescent="0.2">
      <c r="B319" s="694"/>
      <c r="C319" s="694"/>
      <c r="D319" s="694"/>
    </row>
    <row r="320" spans="2:4" x14ac:dyDescent="0.2">
      <c r="B320" s="694"/>
      <c r="C320" s="694"/>
      <c r="D320" s="694"/>
    </row>
    <row r="321" spans="2:4" x14ac:dyDescent="0.2">
      <c r="B321" s="694"/>
      <c r="C321" s="694"/>
      <c r="D321" s="694"/>
    </row>
    <row r="322" spans="2:4" x14ac:dyDescent="0.2">
      <c r="B322" s="694"/>
      <c r="C322" s="694"/>
      <c r="D322" s="694"/>
    </row>
    <row r="323" spans="2:4" x14ac:dyDescent="0.2">
      <c r="B323" s="694"/>
      <c r="C323" s="694"/>
      <c r="D323" s="694"/>
    </row>
    <row r="324" spans="2:4" x14ac:dyDescent="0.2">
      <c r="B324" s="694"/>
      <c r="C324" s="694"/>
      <c r="D324" s="694"/>
    </row>
    <row r="325" spans="2:4" x14ac:dyDescent="0.2">
      <c r="B325" s="694"/>
      <c r="C325" s="694"/>
      <c r="D325" s="694"/>
    </row>
    <row r="326" spans="2:4" x14ac:dyDescent="0.2">
      <c r="B326" s="694"/>
      <c r="C326" s="694"/>
      <c r="D326" s="694"/>
    </row>
    <row r="327" spans="2:4" x14ac:dyDescent="0.2">
      <c r="B327" s="694"/>
      <c r="C327" s="694"/>
      <c r="D327" s="694"/>
    </row>
    <row r="328" spans="2:4" x14ac:dyDescent="0.2">
      <c r="B328" s="694"/>
      <c r="C328" s="694"/>
      <c r="D328" s="694"/>
    </row>
    <row r="329" spans="2:4" x14ac:dyDescent="0.2">
      <c r="B329" s="694"/>
      <c r="C329" s="694"/>
      <c r="D329" s="694"/>
    </row>
    <row r="330" spans="2:4" x14ac:dyDescent="0.2">
      <c r="B330" s="694"/>
      <c r="C330" s="694"/>
      <c r="D330" s="694"/>
    </row>
    <row r="331" spans="2:4" x14ac:dyDescent="0.2">
      <c r="B331" s="694"/>
      <c r="C331" s="694"/>
      <c r="D331" s="694"/>
    </row>
    <row r="332" spans="2:4" x14ac:dyDescent="0.2">
      <c r="B332" s="694"/>
      <c r="C332" s="694"/>
      <c r="D332" s="694"/>
    </row>
    <row r="333" spans="2:4" x14ac:dyDescent="0.2">
      <c r="B333" s="694"/>
      <c r="C333" s="694"/>
      <c r="D333" s="694"/>
    </row>
    <row r="334" spans="2:4" x14ac:dyDescent="0.2">
      <c r="B334" s="694"/>
      <c r="C334" s="694"/>
      <c r="D334" s="694"/>
    </row>
    <row r="335" spans="2:4" x14ac:dyDescent="0.2">
      <c r="B335" s="694"/>
      <c r="C335" s="694"/>
      <c r="D335" s="694"/>
    </row>
    <row r="336" spans="2:4" x14ac:dyDescent="0.2">
      <c r="B336" s="694"/>
      <c r="C336" s="694"/>
      <c r="D336" s="694"/>
    </row>
    <row r="337" spans="2:4" x14ac:dyDescent="0.2">
      <c r="B337" s="694"/>
      <c r="C337" s="694"/>
      <c r="D337" s="694"/>
    </row>
    <row r="338" spans="2:4" x14ac:dyDescent="0.2">
      <c r="B338" s="694"/>
      <c r="C338" s="694"/>
      <c r="D338" s="694"/>
    </row>
    <row r="339" spans="2:4" x14ac:dyDescent="0.2">
      <c r="B339" s="694"/>
      <c r="C339" s="694"/>
      <c r="D339" s="694"/>
    </row>
    <row r="340" spans="2:4" x14ac:dyDescent="0.2">
      <c r="B340" s="694"/>
      <c r="C340" s="694"/>
      <c r="D340" s="694"/>
    </row>
    <row r="341" spans="2:4" x14ac:dyDescent="0.2">
      <c r="B341" s="694"/>
      <c r="C341" s="694"/>
      <c r="D341" s="694"/>
    </row>
    <row r="342" spans="2:4" x14ac:dyDescent="0.2">
      <c r="B342" s="694"/>
      <c r="C342" s="694"/>
      <c r="D342" s="694"/>
    </row>
    <row r="343" spans="2:4" x14ac:dyDescent="0.2">
      <c r="B343" s="694"/>
      <c r="C343" s="694"/>
      <c r="D343" s="694"/>
    </row>
    <row r="344" spans="2:4" x14ac:dyDescent="0.2">
      <c r="B344" s="694"/>
      <c r="C344" s="694"/>
      <c r="D344" s="694"/>
    </row>
    <row r="345" spans="2:4" x14ac:dyDescent="0.2">
      <c r="B345" s="694"/>
      <c r="C345" s="694"/>
      <c r="D345" s="694"/>
    </row>
    <row r="346" spans="2:4" x14ac:dyDescent="0.2">
      <c r="B346" s="694"/>
      <c r="C346" s="694"/>
      <c r="D346" s="694"/>
    </row>
    <row r="347" spans="2:4" x14ac:dyDescent="0.2">
      <c r="B347" s="694"/>
      <c r="C347" s="694"/>
      <c r="D347" s="694"/>
    </row>
    <row r="348" spans="2:4" x14ac:dyDescent="0.2">
      <c r="B348" s="694"/>
      <c r="C348" s="694"/>
      <c r="D348" s="694"/>
    </row>
    <row r="349" spans="2:4" x14ac:dyDescent="0.2">
      <c r="B349" s="694"/>
      <c r="C349" s="694"/>
      <c r="D349" s="694"/>
    </row>
    <row r="350" spans="2:4" x14ac:dyDescent="0.2">
      <c r="B350" s="694"/>
      <c r="C350" s="694"/>
      <c r="D350" s="694"/>
    </row>
    <row r="351" spans="2:4" x14ac:dyDescent="0.2">
      <c r="B351" s="694"/>
      <c r="C351" s="694"/>
      <c r="D351" s="694"/>
    </row>
    <row r="352" spans="2:4" x14ac:dyDescent="0.2">
      <c r="B352" s="694"/>
      <c r="C352" s="694"/>
      <c r="D352" s="694"/>
    </row>
    <row r="353" spans="2:4" x14ac:dyDescent="0.2">
      <c r="B353" s="694"/>
      <c r="C353" s="694"/>
      <c r="D353" s="694"/>
    </row>
    <row r="354" spans="2:4" x14ac:dyDescent="0.2">
      <c r="B354" s="694"/>
      <c r="C354" s="694"/>
      <c r="D354" s="694"/>
    </row>
    <row r="355" spans="2:4" x14ac:dyDescent="0.2">
      <c r="B355" s="694"/>
      <c r="C355" s="694"/>
      <c r="D355" s="694"/>
    </row>
    <row r="356" spans="2:4" x14ac:dyDescent="0.2">
      <c r="B356" s="694"/>
      <c r="C356" s="694"/>
      <c r="D356" s="694"/>
    </row>
    <row r="357" spans="2:4" x14ac:dyDescent="0.2">
      <c r="B357" s="694"/>
      <c r="C357" s="694"/>
      <c r="D357" s="694"/>
    </row>
    <row r="358" spans="2:4" x14ac:dyDescent="0.2">
      <c r="B358" s="694"/>
      <c r="C358" s="694"/>
      <c r="D358" s="694"/>
    </row>
    <row r="359" spans="2:4" x14ac:dyDescent="0.2">
      <c r="B359" s="694"/>
      <c r="C359" s="694"/>
      <c r="D359" s="694"/>
    </row>
    <row r="360" spans="2:4" x14ac:dyDescent="0.2">
      <c r="B360" s="694"/>
      <c r="C360" s="694"/>
      <c r="D360" s="694"/>
    </row>
    <row r="361" spans="2:4" x14ac:dyDescent="0.2">
      <c r="B361" s="694"/>
      <c r="C361" s="694"/>
      <c r="D361" s="694"/>
    </row>
    <row r="362" spans="2:4" x14ac:dyDescent="0.2">
      <c r="B362" s="694"/>
      <c r="C362" s="694"/>
      <c r="D362" s="694"/>
    </row>
    <row r="363" spans="2:4" x14ac:dyDescent="0.2">
      <c r="B363" s="694"/>
      <c r="C363" s="694"/>
      <c r="D363" s="694"/>
    </row>
    <row r="364" spans="2:4" x14ac:dyDescent="0.2">
      <c r="B364" s="694"/>
      <c r="C364" s="694"/>
      <c r="D364" s="694"/>
    </row>
    <row r="365" spans="2:4" x14ac:dyDescent="0.2">
      <c r="B365" s="694"/>
      <c r="C365" s="694"/>
      <c r="D365" s="694"/>
    </row>
    <row r="366" spans="2:4" x14ac:dyDescent="0.2">
      <c r="B366" s="694"/>
      <c r="C366" s="694"/>
      <c r="D366" s="694"/>
    </row>
    <row r="367" spans="2:4" x14ac:dyDescent="0.2">
      <c r="B367" s="694"/>
      <c r="C367" s="694"/>
      <c r="D367" s="694"/>
    </row>
    <row r="368" spans="2:4" x14ac:dyDescent="0.2">
      <c r="B368" s="694"/>
      <c r="C368" s="694"/>
      <c r="D368" s="694"/>
    </row>
    <row r="369" spans="2:4" x14ac:dyDescent="0.2">
      <c r="B369" s="694"/>
      <c r="C369" s="694"/>
      <c r="D369" s="694"/>
    </row>
    <row r="370" spans="2:4" x14ac:dyDescent="0.2">
      <c r="B370" s="694"/>
      <c r="C370" s="694"/>
      <c r="D370" s="694"/>
    </row>
    <row r="371" spans="2:4" x14ac:dyDescent="0.2">
      <c r="B371" s="694"/>
      <c r="C371" s="694"/>
      <c r="D371" s="694"/>
    </row>
    <row r="372" spans="2:4" x14ac:dyDescent="0.2">
      <c r="B372" s="694"/>
      <c r="C372" s="694"/>
      <c r="D372" s="694"/>
    </row>
    <row r="373" spans="2:4" x14ac:dyDescent="0.2">
      <c r="B373" s="694"/>
      <c r="C373" s="694"/>
      <c r="D373" s="694"/>
    </row>
    <row r="374" spans="2:4" x14ac:dyDescent="0.2">
      <c r="B374" s="694"/>
      <c r="C374" s="694"/>
      <c r="D374" s="694"/>
    </row>
    <row r="375" spans="2:4" x14ac:dyDescent="0.2">
      <c r="B375" s="694"/>
      <c r="C375" s="694"/>
      <c r="D375" s="694"/>
    </row>
    <row r="376" spans="2:4" x14ac:dyDescent="0.2">
      <c r="B376" s="694"/>
      <c r="C376" s="694"/>
      <c r="D376" s="694"/>
    </row>
    <row r="377" spans="2:4" x14ac:dyDescent="0.2">
      <c r="B377" s="694"/>
      <c r="C377" s="694"/>
      <c r="D377" s="694"/>
    </row>
    <row r="378" spans="2:4" x14ac:dyDescent="0.2">
      <c r="B378" s="694"/>
      <c r="C378" s="694"/>
      <c r="D378" s="694"/>
    </row>
    <row r="379" spans="2:4" x14ac:dyDescent="0.2">
      <c r="B379" s="694"/>
      <c r="C379" s="694"/>
      <c r="D379" s="694"/>
    </row>
    <row r="380" spans="2:4" x14ac:dyDescent="0.2">
      <c r="B380" s="694"/>
      <c r="C380" s="694"/>
      <c r="D380" s="694"/>
    </row>
    <row r="381" spans="2:4" x14ac:dyDescent="0.2">
      <c r="B381" s="694"/>
      <c r="C381" s="694"/>
      <c r="D381" s="694"/>
    </row>
    <row r="382" spans="2:4" x14ac:dyDescent="0.2">
      <c r="B382" s="694"/>
      <c r="C382" s="694"/>
      <c r="D382" s="694"/>
    </row>
    <row r="383" spans="2:4" x14ac:dyDescent="0.2">
      <c r="B383" s="694"/>
      <c r="C383" s="694"/>
      <c r="D383" s="694"/>
    </row>
    <row r="384" spans="2:4" x14ac:dyDescent="0.2">
      <c r="B384" s="694"/>
      <c r="C384" s="694"/>
      <c r="D384" s="694"/>
    </row>
    <row r="385" spans="2:4" x14ac:dyDescent="0.2">
      <c r="B385" s="694"/>
      <c r="C385" s="694"/>
      <c r="D385" s="694"/>
    </row>
    <row r="386" spans="2:4" x14ac:dyDescent="0.2">
      <c r="B386" s="694"/>
      <c r="C386" s="694"/>
      <c r="D386" s="694"/>
    </row>
    <row r="387" spans="2:4" x14ac:dyDescent="0.2">
      <c r="B387" s="694"/>
      <c r="C387" s="694"/>
      <c r="D387" s="694"/>
    </row>
    <row r="388" spans="2:4" x14ac:dyDescent="0.2">
      <c r="B388" s="694"/>
      <c r="C388" s="694"/>
      <c r="D388" s="694"/>
    </row>
    <row r="389" spans="2:4" x14ac:dyDescent="0.2">
      <c r="B389" s="694"/>
      <c r="C389" s="694"/>
      <c r="D389" s="694"/>
    </row>
    <row r="390" spans="2:4" x14ac:dyDescent="0.2">
      <c r="B390" s="694"/>
      <c r="C390" s="694"/>
      <c r="D390" s="694"/>
    </row>
    <row r="391" spans="2:4" x14ac:dyDescent="0.2">
      <c r="B391" s="694"/>
      <c r="C391" s="694"/>
      <c r="D391" s="694"/>
    </row>
    <row r="392" spans="2:4" x14ac:dyDescent="0.2">
      <c r="B392" s="694"/>
      <c r="C392" s="694"/>
      <c r="D392" s="694"/>
    </row>
    <row r="393" spans="2:4" x14ac:dyDescent="0.2">
      <c r="B393" s="694"/>
      <c r="C393" s="694"/>
      <c r="D393" s="694"/>
    </row>
    <row r="394" spans="2:4" x14ac:dyDescent="0.2">
      <c r="B394" s="694"/>
      <c r="C394" s="694"/>
      <c r="D394" s="694"/>
    </row>
    <row r="395" spans="2:4" x14ac:dyDescent="0.2">
      <c r="B395" s="694"/>
      <c r="C395" s="694"/>
      <c r="D395" s="694"/>
    </row>
    <row r="396" spans="2:4" x14ac:dyDescent="0.2">
      <c r="B396" s="694"/>
      <c r="C396" s="694"/>
      <c r="D396" s="694"/>
    </row>
    <row r="397" spans="2:4" x14ac:dyDescent="0.2">
      <c r="B397" s="694"/>
      <c r="C397" s="694"/>
      <c r="D397" s="694"/>
    </row>
    <row r="398" spans="2:4" x14ac:dyDescent="0.2">
      <c r="B398" s="694"/>
      <c r="C398" s="694"/>
      <c r="D398" s="694"/>
    </row>
    <row r="399" spans="2:4" x14ac:dyDescent="0.2">
      <c r="B399" s="694"/>
      <c r="C399" s="694"/>
      <c r="D399" s="694"/>
    </row>
    <row r="400" spans="2:4" x14ac:dyDescent="0.2">
      <c r="B400" s="694"/>
      <c r="C400" s="694"/>
      <c r="D400" s="694"/>
    </row>
    <row r="401" spans="2:4" x14ac:dyDescent="0.2">
      <c r="B401" s="694"/>
      <c r="C401" s="694"/>
      <c r="D401" s="694"/>
    </row>
    <row r="402" spans="2:4" x14ac:dyDescent="0.2">
      <c r="B402" s="694"/>
      <c r="C402" s="694"/>
      <c r="D402" s="694"/>
    </row>
    <row r="403" spans="2:4" x14ac:dyDescent="0.2">
      <c r="B403" s="694"/>
      <c r="C403" s="694"/>
      <c r="D403" s="694"/>
    </row>
    <row r="404" spans="2:4" x14ac:dyDescent="0.2">
      <c r="B404" s="694"/>
      <c r="C404" s="694"/>
      <c r="D404" s="694"/>
    </row>
    <row r="405" spans="2:4" x14ac:dyDescent="0.2">
      <c r="B405" s="694"/>
      <c r="C405" s="694"/>
      <c r="D405" s="694"/>
    </row>
    <row r="406" spans="2:4" x14ac:dyDescent="0.2">
      <c r="B406" s="694"/>
      <c r="C406" s="694"/>
      <c r="D406" s="694"/>
    </row>
    <row r="407" spans="2:4" x14ac:dyDescent="0.2">
      <c r="B407" s="694"/>
      <c r="C407" s="694"/>
      <c r="D407" s="694"/>
    </row>
    <row r="408" spans="2:4" x14ac:dyDescent="0.2">
      <c r="B408" s="694"/>
      <c r="C408" s="694"/>
      <c r="D408" s="694"/>
    </row>
    <row r="409" spans="2:4" x14ac:dyDescent="0.2">
      <c r="B409" s="694"/>
      <c r="C409" s="694"/>
      <c r="D409" s="694"/>
    </row>
    <row r="410" spans="2:4" x14ac:dyDescent="0.2">
      <c r="B410" s="694"/>
      <c r="C410" s="694"/>
      <c r="D410" s="694"/>
    </row>
    <row r="411" spans="2:4" x14ac:dyDescent="0.2">
      <c r="B411" s="694"/>
      <c r="C411" s="694"/>
      <c r="D411" s="694"/>
    </row>
    <row r="412" spans="2:4" x14ac:dyDescent="0.2">
      <c r="B412" s="694"/>
      <c r="C412" s="694"/>
      <c r="D412" s="694"/>
    </row>
    <row r="413" spans="2:4" x14ac:dyDescent="0.2">
      <c r="B413" s="694"/>
      <c r="C413" s="694"/>
      <c r="D413" s="694"/>
    </row>
    <row r="414" spans="2:4" x14ac:dyDescent="0.2">
      <c r="B414" s="694"/>
      <c r="C414" s="694"/>
      <c r="D414" s="694"/>
    </row>
    <row r="415" spans="2:4" x14ac:dyDescent="0.2">
      <c r="B415" s="694"/>
      <c r="C415" s="694"/>
      <c r="D415" s="694"/>
    </row>
    <row r="416" spans="2:4" x14ac:dyDescent="0.2">
      <c r="B416" s="694"/>
      <c r="C416" s="694"/>
      <c r="D416" s="694"/>
    </row>
    <row r="417" spans="2:4" x14ac:dyDescent="0.2">
      <c r="B417" s="694"/>
      <c r="C417" s="694"/>
      <c r="D417" s="694"/>
    </row>
    <row r="418" spans="2:4" x14ac:dyDescent="0.2">
      <c r="B418" s="694"/>
      <c r="C418" s="694"/>
      <c r="D418" s="694"/>
    </row>
    <row r="419" spans="2:4" x14ac:dyDescent="0.2">
      <c r="B419" s="694"/>
      <c r="C419" s="694"/>
      <c r="D419" s="694"/>
    </row>
    <row r="420" spans="2:4" x14ac:dyDescent="0.2">
      <c r="B420" s="694"/>
      <c r="C420" s="694"/>
      <c r="D420" s="694"/>
    </row>
    <row r="421" spans="2:4" x14ac:dyDescent="0.2">
      <c r="B421" s="694"/>
      <c r="C421" s="694"/>
      <c r="D421" s="694"/>
    </row>
    <row r="422" spans="2:4" x14ac:dyDescent="0.2">
      <c r="B422" s="694"/>
      <c r="C422" s="694"/>
      <c r="D422" s="694"/>
    </row>
    <row r="423" spans="2:4" x14ac:dyDescent="0.2">
      <c r="B423" s="694"/>
      <c r="C423" s="694"/>
      <c r="D423" s="694"/>
    </row>
    <row r="424" spans="2:4" x14ac:dyDescent="0.2">
      <c r="B424" s="694"/>
      <c r="C424" s="694"/>
      <c r="D424" s="694"/>
    </row>
    <row r="425" spans="2:4" x14ac:dyDescent="0.2">
      <c r="B425" s="694"/>
      <c r="C425" s="694"/>
      <c r="D425" s="694"/>
    </row>
    <row r="426" spans="2:4" x14ac:dyDescent="0.2">
      <c r="B426" s="694"/>
      <c r="C426" s="694"/>
      <c r="D426" s="694"/>
    </row>
    <row r="427" spans="2:4" x14ac:dyDescent="0.2">
      <c r="B427" s="694"/>
      <c r="C427" s="694"/>
      <c r="D427" s="694"/>
    </row>
    <row r="428" spans="2:4" x14ac:dyDescent="0.2">
      <c r="B428" s="694"/>
      <c r="C428" s="694"/>
      <c r="D428" s="694"/>
    </row>
    <row r="429" spans="2:4" x14ac:dyDescent="0.2">
      <c r="B429" s="694"/>
      <c r="C429" s="694"/>
      <c r="D429" s="694"/>
    </row>
    <row r="430" spans="2:4" x14ac:dyDescent="0.2">
      <c r="B430" s="694"/>
      <c r="C430" s="694"/>
      <c r="D430" s="694"/>
    </row>
    <row r="431" spans="2:4" x14ac:dyDescent="0.2">
      <c r="B431" s="694"/>
      <c r="C431" s="694"/>
      <c r="D431" s="694"/>
    </row>
    <row r="432" spans="2:4" x14ac:dyDescent="0.2">
      <c r="B432" s="694"/>
      <c r="C432" s="694"/>
      <c r="D432" s="694"/>
    </row>
    <row r="433" spans="2:4" x14ac:dyDescent="0.2">
      <c r="B433" s="694"/>
      <c r="C433" s="694"/>
      <c r="D433" s="694"/>
    </row>
    <row r="434" spans="2:4" x14ac:dyDescent="0.2">
      <c r="B434" s="694"/>
      <c r="C434" s="694"/>
      <c r="D434" s="694"/>
    </row>
    <row r="435" spans="2:4" x14ac:dyDescent="0.2">
      <c r="B435" s="694"/>
      <c r="C435" s="694"/>
      <c r="D435" s="694"/>
    </row>
    <row r="436" spans="2:4" x14ac:dyDescent="0.2">
      <c r="B436" s="694"/>
      <c r="C436" s="694"/>
      <c r="D436" s="694"/>
    </row>
    <row r="437" spans="2:4" x14ac:dyDescent="0.2">
      <c r="B437" s="694"/>
      <c r="C437" s="694"/>
      <c r="D437" s="694"/>
    </row>
    <row r="438" spans="2:4" x14ac:dyDescent="0.2">
      <c r="B438" s="694"/>
      <c r="C438" s="694"/>
      <c r="D438" s="694"/>
    </row>
    <row r="439" spans="2:4" x14ac:dyDescent="0.2">
      <c r="B439" s="694"/>
      <c r="C439" s="694"/>
      <c r="D439" s="694"/>
    </row>
    <row r="440" spans="2:4" x14ac:dyDescent="0.2">
      <c r="B440" s="694"/>
      <c r="C440" s="694"/>
      <c r="D440" s="694"/>
    </row>
    <row r="441" spans="2:4" x14ac:dyDescent="0.2">
      <c r="B441" s="694"/>
      <c r="C441" s="694"/>
      <c r="D441" s="694"/>
    </row>
    <row r="442" spans="2:4" x14ac:dyDescent="0.2">
      <c r="B442" s="694"/>
      <c r="C442" s="694"/>
      <c r="D442" s="694"/>
    </row>
    <row r="443" spans="2:4" x14ac:dyDescent="0.2">
      <c r="B443" s="694"/>
      <c r="C443" s="694"/>
      <c r="D443" s="694"/>
    </row>
    <row r="444" spans="2:4" x14ac:dyDescent="0.2">
      <c r="B444" s="694"/>
      <c r="C444" s="694"/>
      <c r="D444" s="694"/>
    </row>
    <row r="445" spans="2:4" x14ac:dyDescent="0.2">
      <c r="B445" s="694"/>
      <c r="C445" s="694"/>
      <c r="D445" s="694"/>
    </row>
    <row r="446" spans="2:4" x14ac:dyDescent="0.2">
      <c r="B446" s="694"/>
      <c r="C446" s="694"/>
      <c r="D446" s="694"/>
    </row>
    <row r="447" spans="2:4" x14ac:dyDescent="0.2">
      <c r="B447" s="694"/>
      <c r="C447" s="694"/>
      <c r="D447" s="694"/>
    </row>
    <row r="448" spans="2:4" x14ac:dyDescent="0.2">
      <c r="B448" s="694"/>
      <c r="C448" s="694"/>
      <c r="D448" s="694"/>
    </row>
    <row r="449" spans="2:4" x14ac:dyDescent="0.2">
      <c r="B449" s="694"/>
      <c r="C449" s="694"/>
      <c r="D449" s="694"/>
    </row>
    <row r="450" spans="2:4" x14ac:dyDescent="0.2">
      <c r="B450" s="694"/>
      <c r="C450" s="694"/>
      <c r="D450" s="694"/>
    </row>
    <row r="451" spans="2:4" x14ac:dyDescent="0.2">
      <c r="B451" s="694"/>
      <c r="C451" s="694"/>
      <c r="D451" s="694"/>
    </row>
    <row r="452" spans="2:4" x14ac:dyDescent="0.2">
      <c r="B452" s="694"/>
      <c r="C452" s="694"/>
      <c r="D452" s="694"/>
    </row>
    <row r="453" spans="2:4" x14ac:dyDescent="0.2">
      <c r="B453" s="694"/>
      <c r="C453" s="694"/>
      <c r="D453" s="694"/>
    </row>
    <row r="454" spans="2:4" x14ac:dyDescent="0.2">
      <c r="B454" s="694"/>
      <c r="C454" s="694"/>
      <c r="D454" s="694"/>
    </row>
    <row r="455" spans="2:4" x14ac:dyDescent="0.2">
      <c r="B455" s="694"/>
      <c r="C455" s="694"/>
      <c r="D455" s="694"/>
    </row>
    <row r="456" spans="2:4" x14ac:dyDescent="0.2">
      <c r="B456" s="694"/>
      <c r="C456" s="694"/>
      <c r="D456" s="694"/>
    </row>
    <row r="457" spans="2:4" x14ac:dyDescent="0.2">
      <c r="B457" s="694"/>
      <c r="C457" s="694"/>
      <c r="D457" s="694"/>
    </row>
    <row r="458" spans="2:4" x14ac:dyDescent="0.2">
      <c r="B458" s="694"/>
      <c r="C458" s="694"/>
      <c r="D458" s="694"/>
    </row>
    <row r="459" spans="2:4" x14ac:dyDescent="0.2">
      <c r="B459" s="694"/>
      <c r="C459" s="694"/>
      <c r="D459" s="694"/>
    </row>
    <row r="460" spans="2:4" x14ac:dyDescent="0.2">
      <c r="B460" s="694"/>
      <c r="C460" s="694"/>
      <c r="D460" s="694"/>
    </row>
    <row r="461" spans="2:4" x14ac:dyDescent="0.2">
      <c r="B461" s="694"/>
      <c r="C461" s="694"/>
      <c r="D461" s="694"/>
    </row>
    <row r="462" spans="2:4" x14ac:dyDescent="0.2">
      <c r="B462" s="694"/>
      <c r="C462" s="694"/>
      <c r="D462" s="694"/>
    </row>
    <row r="463" spans="2:4" x14ac:dyDescent="0.2">
      <c r="B463" s="694"/>
      <c r="C463" s="694"/>
      <c r="D463" s="694"/>
    </row>
    <row r="464" spans="2:4" x14ac:dyDescent="0.2">
      <c r="B464" s="694"/>
      <c r="C464" s="694"/>
      <c r="D464" s="694"/>
    </row>
    <row r="465" spans="2:4" x14ac:dyDescent="0.2">
      <c r="B465" s="694"/>
      <c r="C465" s="694"/>
      <c r="D465" s="694"/>
    </row>
    <row r="466" spans="2:4" x14ac:dyDescent="0.2">
      <c r="B466" s="694"/>
      <c r="C466" s="694"/>
      <c r="D466" s="694"/>
    </row>
    <row r="467" spans="2:4" x14ac:dyDescent="0.2">
      <c r="B467" s="694"/>
      <c r="C467" s="694"/>
      <c r="D467" s="694"/>
    </row>
    <row r="468" spans="2:4" x14ac:dyDescent="0.2">
      <c r="B468" s="694"/>
      <c r="C468" s="694"/>
      <c r="D468" s="694"/>
    </row>
    <row r="469" spans="2:4" x14ac:dyDescent="0.2">
      <c r="B469" s="694"/>
      <c r="C469" s="694"/>
      <c r="D469" s="694"/>
    </row>
    <row r="470" spans="2:4" x14ac:dyDescent="0.2">
      <c r="B470" s="694"/>
      <c r="C470" s="694"/>
      <c r="D470" s="694"/>
    </row>
    <row r="471" spans="2:4" x14ac:dyDescent="0.2">
      <c r="B471" s="694"/>
      <c r="C471" s="694"/>
      <c r="D471" s="694"/>
    </row>
    <row r="472" spans="2:4" x14ac:dyDescent="0.2">
      <c r="B472" s="694"/>
      <c r="C472" s="694"/>
      <c r="D472" s="694"/>
    </row>
    <row r="473" spans="2:4" x14ac:dyDescent="0.2">
      <c r="B473" s="694"/>
      <c r="C473" s="694"/>
      <c r="D473" s="694"/>
    </row>
    <row r="474" spans="2:4" x14ac:dyDescent="0.2">
      <c r="B474" s="694"/>
      <c r="C474" s="694"/>
      <c r="D474" s="694"/>
    </row>
    <row r="475" spans="2:4" x14ac:dyDescent="0.2">
      <c r="B475" s="694"/>
      <c r="C475" s="694"/>
      <c r="D475" s="694"/>
    </row>
    <row r="476" spans="2:4" x14ac:dyDescent="0.2">
      <c r="B476" s="694"/>
      <c r="C476" s="694"/>
      <c r="D476" s="694"/>
    </row>
    <row r="477" spans="2:4" x14ac:dyDescent="0.2">
      <c r="B477" s="694"/>
      <c r="C477" s="694"/>
      <c r="D477" s="694"/>
    </row>
    <row r="478" spans="2:4" x14ac:dyDescent="0.2">
      <c r="B478" s="694"/>
      <c r="C478" s="694"/>
      <c r="D478" s="694"/>
    </row>
    <row r="479" spans="2:4" x14ac:dyDescent="0.2">
      <c r="B479" s="694"/>
      <c r="C479" s="694"/>
      <c r="D479" s="694"/>
    </row>
    <row r="480" spans="2:4" x14ac:dyDescent="0.2">
      <c r="B480" s="694"/>
      <c r="C480" s="694"/>
      <c r="D480" s="694"/>
    </row>
    <row r="481" spans="2:4" x14ac:dyDescent="0.2">
      <c r="B481" s="694"/>
      <c r="C481" s="694"/>
      <c r="D481" s="694"/>
    </row>
    <row r="482" spans="2:4" x14ac:dyDescent="0.2">
      <c r="B482" s="694"/>
      <c r="C482" s="694"/>
      <c r="D482" s="694"/>
    </row>
    <row r="483" spans="2:4" x14ac:dyDescent="0.2">
      <c r="B483" s="694"/>
      <c r="C483" s="694"/>
      <c r="D483" s="694"/>
    </row>
    <row r="484" spans="2:4" x14ac:dyDescent="0.2">
      <c r="B484" s="694"/>
      <c r="C484" s="694"/>
      <c r="D484" s="694"/>
    </row>
    <row r="485" spans="2:4" x14ac:dyDescent="0.2">
      <c r="B485" s="694"/>
      <c r="C485" s="694"/>
      <c r="D485" s="694"/>
    </row>
    <row r="486" spans="2:4" x14ac:dyDescent="0.2">
      <c r="B486" s="694"/>
      <c r="C486" s="694"/>
      <c r="D486" s="694"/>
    </row>
    <row r="487" spans="2:4" x14ac:dyDescent="0.2">
      <c r="B487" s="694"/>
      <c r="C487" s="694"/>
      <c r="D487" s="694"/>
    </row>
    <row r="488" spans="2:4" x14ac:dyDescent="0.2">
      <c r="B488" s="694"/>
      <c r="C488" s="694"/>
      <c r="D488" s="694"/>
    </row>
    <row r="489" spans="2:4" x14ac:dyDescent="0.2">
      <c r="B489" s="694"/>
      <c r="C489" s="694"/>
      <c r="D489" s="694"/>
    </row>
    <row r="490" spans="2:4" x14ac:dyDescent="0.2">
      <c r="B490" s="694"/>
      <c r="C490" s="694"/>
      <c r="D490" s="694"/>
    </row>
    <row r="491" spans="2:4" x14ac:dyDescent="0.2">
      <c r="B491" s="694"/>
      <c r="C491" s="694"/>
      <c r="D491" s="694"/>
    </row>
    <row r="492" spans="2:4" x14ac:dyDescent="0.2">
      <c r="B492" s="694"/>
      <c r="C492" s="694"/>
      <c r="D492" s="694"/>
    </row>
    <row r="493" spans="2:4" x14ac:dyDescent="0.2">
      <c r="B493" s="694"/>
      <c r="C493" s="694"/>
      <c r="D493" s="694"/>
    </row>
    <row r="494" spans="2:4" x14ac:dyDescent="0.2">
      <c r="B494" s="694"/>
      <c r="C494" s="694"/>
      <c r="D494" s="694"/>
    </row>
    <row r="495" spans="2:4" x14ac:dyDescent="0.2">
      <c r="B495" s="694"/>
      <c r="C495" s="694"/>
      <c r="D495" s="694"/>
    </row>
    <row r="496" spans="2:4" x14ac:dyDescent="0.2">
      <c r="B496" s="694"/>
      <c r="C496" s="694"/>
      <c r="D496" s="694"/>
    </row>
    <row r="497" spans="2:4" x14ac:dyDescent="0.2">
      <c r="B497" s="694"/>
      <c r="C497" s="694"/>
      <c r="D497" s="694"/>
    </row>
    <row r="498" spans="2:4" x14ac:dyDescent="0.2">
      <c r="B498" s="694"/>
      <c r="C498" s="694"/>
      <c r="D498" s="694"/>
    </row>
    <row r="499" spans="2:4" x14ac:dyDescent="0.2">
      <c r="B499" s="694"/>
      <c r="C499" s="694"/>
      <c r="D499" s="694"/>
    </row>
    <row r="500" spans="2:4" x14ac:dyDescent="0.2">
      <c r="B500" s="694"/>
      <c r="C500" s="694"/>
      <c r="D500" s="694"/>
    </row>
    <row r="501" spans="2:4" x14ac:dyDescent="0.2">
      <c r="B501" s="694"/>
      <c r="C501" s="694"/>
      <c r="D501" s="694"/>
    </row>
    <row r="502" spans="2:4" x14ac:dyDescent="0.2">
      <c r="B502" s="694"/>
      <c r="C502" s="694"/>
      <c r="D502" s="694"/>
    </row>
    <row r="503" spans="2:4" x14ac:dyDescent="0.2">
      <c r="B503" s="694"/>
      <c r="C503" s="694"/>
      <c r="D503" s="694"/>
    </row>
    <row r="504" spans="2:4" x14ac:dyDescent="0.2">
      <c r="B504" s="694"/>
      <c r="C504" s="694"/>
      <c r="D504" s="694"/>
    </row>
    <row r="505" spans="2:4" x14ac:dyDescent="0.2">
      <c r="B505" s="694"/>
      <c r="C505" s="694"/>
      <c r="D505" s="694"/>
    </row>
    <row r="506" spans="2:4" x14ac:dyDescent="0.2">
      <c r="B506" s="694"/>
      <c r="C506" s="694"/>
      <c r="D506" s="694"/>
    </row>
    <row r="507" spans="2:4" x14ac:dyDescent="0.2">
      <c r="B507" s="694"/>
      <c r="C507" s="694"/>
      <c r="D507" s="694"/>
    </row>
    <row r="508" spans="2:4" x14ac:dyDescent="0.2">
      <c r="B508" s="694"/>
      <c r="C508" s="694"/>
      <c r="D508" s="694"/>
    </row>
    <row r="509" spans="2:4" x14ac:dyDescent="0.2">
      <c r="B509" s="694"/>
      <c r="C509" s="694"/>
      <c r="D509" s="694"/>
    </row>
    <row r="510" spans="2:4" x14ac:dyDescent="0.2">
      <c r="B510" s="694"/>
      <c r="C510" s="694"/>
      <c r="D510" s="694"/>
    </row>
    <row r="511" spans="2:4" x14ac:dyDescent="0.2">
      <c r="B511" s="694"/>
      <c r="C511" s="694"/>
      <c r="D511" s="694"/>
    </row>
    <row r="512" spans="2:4" x14ac:dyDescent="0.2">
      <c r="B512" s="694"/>
      <c r="C512" s="694"/>
      <c r="D512" s="694"/>
    </row>
    <row r="513" spans="2:4" x14ac:dyDescent="0.2">
      <c r="B513" s="694"/>
      <c r="C513" s="694"/>
      <c r="D513" s="694"/>
    </row>
    <row r="514" spans="2:4" x14ac:dyDescent="0.2">
      <c r="B514" s="694"/>
      <c r="C514" s="694"/>
      <c r="D514" s="694"/>
    </row>
    <row r="515" spans="2:4" x14ac:dyDescent="0.2">
      <c r="B515" s="694"/>
      <c r="C515" s="694"/>
      <c r="D515" s="694"/>
    </row>
    <row r="516" spans="2:4" x14ac:dyDescent="0.2">
      <c r="B516" s="694"/>
      <c r="C516" s="694"/>
      <c r="D516" s="694"/>
    </row>
    <row r="517" spans="2:4" x14ac:dyDescent="0.2">
      <c r="B517" s="694"/>
      <c r="C517" s="694"/>
      <c r="D517" s="694"/>
    </row>
    <row r="518" spans="2:4" x14ac:dyDescent="0.2">
      <c r="B518" s="694"/>
      <c r="C518" s="694"/>
      <c r="D518" s="694"/>
    </row>
    <row r="519" spans="2:4" x14ac:dyDescent="0.2">
      <c r="B519" s="694"/>
      <c r="C519" s="694"/>
      <c r="D519" s="694"/>
    </row>
    <row r="520" spans="2:4" x14ac:dyDescent="0.2">
      <c r="B520" s="694"/>
      <c r="C520" s="694"/>
      <c r="D520" s="694"/>
    </row>
    <row r="521" spans="2:4" x14ac:dyDescent="0.2">
      <c r="B521" s="694"/>
      <c r="C521" s="694"/>
      <c r="D521" s="694"/>
    </row>
    <row r="522" spans="2:4" x14ac:dyDescent="0.2">
      <c r="B522" s="694"/>
      <c r="C522" s="694"/>
      <c r="D522" s="694"/>
    </row>
    <row r="523" spans="2:4" x14ac:dyDescent="0.2">
      <c r="B523" s="694"/>
      <c r="C523" s="694"/>
      <c r="D523" s="694"/>
    </row>
    <row r="524" spans="2:4" x14ac:dyDescent="0.2">
      <c r="B524" s="694"/>
      <c r="C524" s="694"/>
      <c r="D524" s="694"/>
    </row>
    <row r="525" spans="2:4" x14ac:dyDescent="0.2">
      <c r="B525" s="694"/>
      <c r="C525" s="694"/>
      <c r="D525" s="694"/>
    </row>
    <row r="526" spans="2:4" x14ac:dyDescent="0.2">
      <c r="B526" s="694"/>
      <c r="C526" s="694"/>
      <c r="D526" s="694"/>
    </row>
    <row r="527" spans="2:4" x14ac:dyDescent="0.2">
      <c r="B527" s="694"/>
      <c r="C527" s="694"/>
      <c r="D527" s="694"/>
    </row>
    <row r="528" spans="2:4" x14ac:dyDescent="0.2">
      <c r="B528" s="694"/>
      <c r="C528" s="694"/>
      <c r="D528" s="694"/>
    </row>
    <row r="529" spans="2:4" x14ac:dyDescent="0.2">
      <c r="B529" s="694"/>
      <c r="C529" s="694"/>
      <c r="D529" s="694"/>
    </row>
    <row r="530" spans="2:4" x14ac:dyDescent="0.2">
      <c r="B530" s="694"/>
      <c r="C530" s="694"/>
      <c r="D530" s="694"/>
    </row>
    <row r="531" spans="2:4" x14ac:dyDescent="0.2">
      <c r="B531" s="694"/>
      <c r="C531" s="694"/>
      <c r="D531" s="694"/>
    </row>
    <row r="532" spans="2:4" x14ac:dyDescent="0.2">
      <c r="B532" s="694"/>
      <c r="C532" s="694"/>
      <c r="D532" s="694"/>
    </row>
    <row r="533" spans="2:4" x14ac:dyDescent="0.2">
      <c r="B533" s="694"/>
      <c r="C533" s="694"/>
      <c r="D533" s="694"/>
    </row>
    <row r="534" spans="2:4" x14ac:dyDescent="0.2">
      <c r="B534" s="694"/>
      <c r="C534" s="694"/>
      <c r="D534" s="694"/>
    </row>
    <row r="535" spans="2:4" x14ac:dyDescent="0.2">
      <c r="B535" s="694"/>
      <c r="C535" s="694"/>
      <c r="D535" s="694"/>
    </row>
    <row r="536" spans="2:4" x14ac:dyDescent="0.2">
      <c r="B536" s="694"/>
      <c r="C536" s="694"/>
      <c r="D536" s="694"/>
    </row>
    <row r="537" spans="2:4" x14ac:dyDescent="0.2">
      <c r="B537" s="694"/>
      <c r="C537" s="694"/>
      <c r="D537" s="694"/>
    </row>
    <row r="538" spans="2:4" x14ac:dyDescent="0.2">
      <c r="B538" s="694"/>
      <c r="C538" s="694"/>
      <c r="D538" s="694"/>
    </row>
    <row r="539" spans="2:4" x14ac:dyDescent="0.2">
      <c r="B539" s="694"/>
      <c r="C539" s="694"/>
      <c r="D539" s="694"/>
    </row>
    <row r="540" spans="2:4" x14ac:dyDescent="0.2">
      <c r="B540" s="694"/>
      <c r="C540" s="694"/>
      <c r="D540" s="694"/>
    </row>
    <row r="541" spans="2:4" x14ac:dyDescent="0.2">
      <c r="B541" s="694"/>
      <c r="C541" s="694"/>
      <c r="D541" s="694"/>
    </row>
    <row r="542" spans="2:4" x14ac:dyDescent="0.2">
      <c r="B542" s="694"/>
      <c r="C542" s="694"/>
      <c r="D542" s="694"/>
    </row>
    <row r="543" spans="2:4" x14ac:dyDescent="0.2">
      <c r="B543" s="694"/>
      <c r="C543" s="694"/>
      <c r="D543" s="694"/>
    </row>
    <row r="544" spans="2:4" x14ac:dyDescent="0.2">
      <c r="B544" s="694"/>
      <c r="C544" s="694"/>
      <c r="D544" s="694"/>
    </row>
    <row r="545" spans="2:4" x14ac:dyDescent="0.2">
      <c r="B545" s="694"/>
      <c r="C545" s="694"/>
      <c r="D545" s="694"/>
    </row>
    <row r="546" spans="2:4" x14ac:dyDescent="0.2">
      <c r="B546" s="694"/>
      <c r="C546" s="694"/>
      <c r="D546" s="694"/>
    </row>
    <row r="547" spans="2:4" x14ac:dyDescent="0.2">
      <c r="B547" s="694"/>
      <c r="C547" s="694"/>
      <c r="D547" s="694"/>
    </row>
    <row r="548" spans="2:4" x14ac:dyDescent="0.2">
      <c r="B548" s="694"/>
      <c r="C548" s="694"/>
      <c r="D548" s="694"/>
    </row>
    <row r="549" spans="2:4" x14ac:dyDescent="0.2">
      <c r="B549" s="694"/>
      <c r="C549" s="694"/>
      <c r="D549" s="694"/>
    </row>
    <row r="550" spans="2:4" x14ac:dyDescent="0.2">
      <c r="B550" s="694"/>
      <c r="C550" s="694"/>
      <c r="D550" s="694"/>
    </row>
    <row r="551" spans="2:4" x14ac:dyDescent="0.2">
      <c r="B551" s="694"/>
      <c r="C551" s="694"/>
      <c r="D551" s="694"/>
    </row>
    <row r="552" spans="2:4" x14ac:dyDescent="0.2">
      <c r="B552" s="694"/>
      <c r="C552" s="694"/>
      <c r="D552" s="694"/>
    </row>
    <row r="553" spans="2:4" x14ac:dyDescent="0.2">
      <c r="B553" s="694"/>
      <c r="C553" s="694"/>
      <c r="D553" s="694"/>
    </row>
    <row r="554" spans="2:4" x14ac:dyDescent="0.2">
      <c r="B554" s="694"/>
      <c r="C554" s="694"/>
      <c r="D554" s="694"/>
    </row>
    <row r="555" spans="2:4" x14ac:dyDescent="0.2">
      <c r="B555" s="694"/>
      <c r="C555" s="694"/>
      <c r="D555" s="694"/>
    </row>
    <row r="556" spans="2:4" x14ac:dyDescent="0.2">
      <c r="B556" s="694"/>
      <c r="C556" s="694"/>
      <c r="D556" s="694"/>
    </row>
    <row r="557" spans="2:4" x14ac:dyDescent="0.2">
      <c r="B557" s="694"/>
      <c r="C557" s="694"/>
      <c r="D557" s="694"/>
    </row>
    <row r="558" spans="2:4" x14ac:dyDescent="0.2">
      <c r="B558" s="694"/>
      <c r="C558" s="694"/>
      <c r="D558" s="694"/>
    </row>
    <row r="559" spans="2:4" x14ac:dyDescent="0.2">
      <c r="B559" s="694"/>
      <c r="C559" s="694"/>
      <c r="D559" s="694"/>
    </row>
    <row r="560" spans="2:4" x14ac:dyDescent="0.2">
      <c r="B560" s="694"/>
      <c r="C560" s="694"/>
      <c r="D560" s="694"/>
    </row>
    <row r="561" spans="2:4" x14ac:dyDescent="0.2">
      <c r="B561" s="694"/>
      <c r="C561" s="694"/>
      <c r="D561" s="694"/>
    </row>
    <row r="562" spans="2:4" x14ac:dyDescent="0.2">
      <c r="B562" s="694"/>
      <c r="C562" s="694"/>
      <c r="D562" s="694"/>
    </row>
    <row r="563" spans="2:4" x14ac:dyDescent="0.2">
      <c r="B563" s="694"/>
      <c r="C563" s="694"/>
      <c r="D563" s="694"/>
    </row>
    <row r="564" spans="2:4" x14ac:dyDescent="0.2">
      <c r="B564" s="694"/>
      <c r="C564" s="694"/>
      <c r="D564" s="694"/>
    </row>
    <row r="565" spans="2:4" x14ac:dyDescent="0.2">
      <c r="B565" s="694"/>
      <c r="C565" s="694"/>
      <c r="D565" s="694"/>
    </row>
    <row r="566" spans="2:4" x14ac:dyDescent="0.2">
      <c r="B566" s="694"/>
      <c r="C566" s="694"/>
      <c r="D566" s="694"/>
    </row>
    <row r="567" spans="2:4" x14ac:dyDescent="0.2">
      <c r="B567" s="694"/>
      <c r="C567" s="694"/>
      <c r="D567" s="694"/>
    </row>
    <row r="568" spans="2:4" x14ac:dyDescent="0.2">
      <c r="B568" s="694"/>
      <c r="C568" s="694"/>
      <c r="D568" s="694"/>
    </row>
    <row r="569" spans="2:4" x14ac:dyDescent="0.2">
      <c r="B569" s="694"/>
      <c r="C569" s="694"/>
      <c r="D569" s="694"/>
    </row>
    <row r="570" spans="2:4" x14ac:dyDescent="0.2">
      <c r="B570" s="694"/>
      <c r="C570" s="694"/>
      <c r="D570" s="694"/>
    </row>
    <row r="571" spans="2:4" x14ac:dyDescent="0.2">
      <c r="B571" s="694"/>
      <c r="C571" s="694"/>
      <c r="D571" s="694"/>
    </row>
    <row r="572" spans="2:4" x14ac:dyDescent="0.2">
      <c r="B572" s="694"/>
      <c r="C572" s="694"/>
      <c r="D572" s="694"/>
    </row>
    <row r="573" spans="2:4" x14ac:dyDescent="0.2">
      <c r="B573" s="694"/>
      <c r="C573" s="694"/>
      <c r="D573" s="694"/>
    </row>
    <row r="574" spans="2:4" x14ac:dyDescent="0.2">
      <c r="B574" s="694"/>
      <c r="C574" s="694"/>
      <c r="D574" s="694"/>
    </row>
    <row r="575" spans="2:4" x14ac:dyDescent="0.2">
      <c r="B575" s="694"/>
      <c r="C575" s="694"/>
      <c r="D575" s="694"/>
    </row>
    <row r="576" spans="2:4" x14ac:dyDescent="0.2">
      <c r="B576" s="694"/>
      <c r="C576" s="694"/>
      <c r="D576" s="694"/>
    </row>
    <row r="577" spans="2:4" x14ac:dyDescent="0.2">
      <c r="B577" s="694"/>
      <c r="C577" s="694"/>
      <c r="D577" s="694"/>
    </row>
    <row r="578" spans="2:4" x14ac:dyDescent="0.2">
      <c r="B578" s="694"/>
      <c r="C578" s="694"/>
      <c r="D578" s="694"/>
    </row>
    <row r="579" spans="2:4" x14ac:dyDescent="0.2">
      <c r="B579" s="694"/>
      <c r="C579" s="694"/>
      <c r="D579" s="694"/>
    </row>
    <row r="580" spans="2:4" x14ac:dyDescent="0.2">
      <c r="B580" s="694"/>
      <c r="C580" s="694"/>
      <c r="D580" s="694"/>
    </row>
    <row r="581" spans="2:4" x14ac:dyDescent="0.2">
      <c r="B581" s="694"/>
      <c r="C581" s="694"/>
      <c r="D581" s="694"/>
    </row>
    <row r="582" spans="2:4" x14ac:dyDescent="0.2">
      <c r="B582" s="694"/>
      <c r="C582" s="694"/>
      <c r="D582" s="694"/>
    </row>
    <row r="583" spans="2:4" x14ac:dyDescent="0.2">
      <c r="B583" s="694"/>
      <c r="C583" s="694"/>
      <c r="D583" s="694"/>
    </row>
    <row r="584" spans="2:4" x14ac:dyDescent="0.2">
      <c r="B584" s="694"/>
      <c r="C584" s="694"/>
      <c r="D584" s="694"/>
    </row>
    <row r="585" spans="2:4" x14ac:dyDescent="0.2">
      <c r="B585" s="694"/>
      <c r="C585" s="694"/>
      <c r="D585" s="694"/>
    </row>
    <row r="586" spans="2:4" x14ac:dyDescent="0.2">
      <c r="B586" s="694"/>
      <c r="C586" s="694"/>
      <c r="D586" s="694"/>
    </row>
    <row r="587" spans="2:4" x14ac:dyDescent="0.2">
      <c r="B587" s="694"/>
      <c r="C587" s="694"/>
      <c r="D587" s="694"/>
    </row>
    <row r="588" spans="2:4" x14ac:dyDescent="0.2">
      <c r="B588" s="694"/>
      <c r="C588" s="694"/>
      <c r="D588" s="694"/>
    </row>
    <row r="589" spans="2:4" x14ac:dyDescent="0.2">
      <c r="B589" s="694"/>
      <c r="C589" s="694"/>
      <c r="D589" s="694"/>
    </row>
    <row r="590" spans="2:4" x14ac:dyDescent="0.2">
      <c r="B590" s="694"/>
      <c r="C590" s="694"/>
      <c r="D590" s="694"/>
    </row>
    <row r="591" spans="2:4" x14ac:dyDescent="0.2">
      <c r="B591" s="694"/>
      <c r="C591" s="694"/>
      <c r="D591" s="694"/>
    </row>
    <row r="592" spans="2:4" x14ac:dyDescent="0.2">
      <c r="B592" s="694"/>
      <c r="C592" s="694"/>
      <c r="D592" s="694"/>
    </row>
    <row r="593" spans="2:4" x14ac:dyDescent="0.2">
      <c r="B593" s="694"/>
      <c r="C593" s="694"/>
      <c r="D593" s="694"/>
    </row>
    <row r="594" spans="2:4" x14ac:dyDescent="0.2">
      <c r="B594" s="694"/>
      <c r="C594" s="694"/>
      <c r="D594" s="694"/>
    </row>
    <row r="595" spans="2:4" x14ac:dyDescent="0.2">
      <c r="B595" s="694"/>
      <c r="C595" s="694"/>
      <c r="D595" s="694"/>
    </row>
    <row r="596" spans="2:4" x14ac:dyDescent="0.2">
      <c r="B596" s="694"/>
      <c r="C596" s="694"/>
      <c r="D596" s="694"/>
    </row>
    <row r="597" spans="2:4" x14ac:dyDescent="0.2">
      <c r="B597" s="694"/>
      <c r="C597" s="694"/>
      <c r="D597" s="694"/>
    </row>
    <row r="598" spans="2:4" x14ac:dyDescent="0.2">
      <c r="B598" s="694"/>
      <c r="C598" s="694"/>
      <c r="D598" s="694"/>
    </row>
    <row r="599" spans="2:4" x14ac:dyDescent="0.2">
      <c r="B599" s="694"/>
      <c r="C599" s="694"/>
      <c r="D599" s="694"/>
    </row>
    <row r="600" spans="2:4" x14ac:dyDescent="0.2">
      <c r="B600" s="694"/>
      <c r="C600" s="694"/>
      <c r="D600" s="694"/>
    </row>
    <row r="601" spans="2:4" x14ac:dyDescent="0.2">
      <c r="B601" s="694"/>
      <c r="C601" s="694"/>
      <c r="D601" s="694"/>
    </row>
    <row r="602" spans="2:4" x14ac:dyDescent="0.2">
      <c r="B602" s="694"/>
      <c r="C602" s="694"/>
      <c r="D602" s="694"/>
    </row>
    <row r="603" spans="2:4" x14ac:dyDescent="0.2">
      <c r="B603" s="694"/>
      <c r="C603" s="694"/>
      <c r="D603" s="694"/>
    </row>
    <row r="604" spans="2:4" x14ac:dyDescent="0.2">
      <c r="B604" s="694"/>
      <c r="C604" s="694"/>
      <c r="D604" s="694"/>
    </row>
    <row r="605" spans="2:4" x14ac:dyDescent="0.2">
      <c r="B605" s="694"/>
      <c r="C605" s="694"/>
      <c r="D605" s="694"/>
    </row>
    <row r="606" spans="2:4" x14ac:dyDescent="0.2">
      <c r="B606" s="694"/>
      <c r="C606" s="694"/>
      <c r="D606" s="694"/>
    </row>
    <row r="607" spans="2:4" x14ac:dyDescent="0.2">
      <c r="B607" s="694"/>
      <c r="C607" s="694"/>
      <c r="D607" s="694"/>
    </row>
    <row r="608" spans="2:4" x14ac:dyDescent="0.2">
      <c r="B608" s="694"/>
      <c r="C608" s="694"/>
      <c r="D608" s="694"/>
    </row>
    <row r="609" spans="2:4" x14ac:dyDescent="0.2">
      <c r="B609" s="694"/>
      <c r="C609" s="694"/>
      <c r="D609" s="694"/>
    </row>
    <row r="610" spans="2:4" x14ac:dyDescent="0.2">
      <c r="B610" s="694"/>
      <c r="C610" s="694"/>
      <c r="D610" s="694"/>
    </row>
    <row r="611" spans="2:4" x14ac:dyDescent="0.2">
      <c r="B611" s="694"/>
      <c r="C611" s="694"/>
      <c r="D611" s="694"/>
    </row>
    <row r="612" spans="2:4" x14ac:dyDescent="0.2">
      <c r="B612" s="694"/>
      <c r="C612" s="694"/>
      <c r="D612" s="694"/>
    </row>
    <row r="613" spans="2:4" x14ac:dyDescent="0.2">
      <c r="B613" s="694"/>
      <c r="C613" s="694"/>
      <c r="D613" s="694"/>
    </row>
    <row r="614" spans="2:4" x14ac:dyDescent="0.2">
      <c r="B614" s="694"/>
      <c r="C614" s="694"/>
      <c r="D614" s="694"/>
    </row>
    <row r="615" spans="2:4" x14ac:dyDescent="0.2">
      <c r="B615" s="694"/>
      <c r="C615" s="694"/>
      <c r="D615" s="694"/>
    </row>
    <row r="616" spans="2:4" x14ac:dyDescent="0.2">
      <c r="B616" s="694"/>
      <c r="C616" s="694"/>
      <c r="D616" s="694"/>
    </row>
    <row r="617" spans="2:4" x14ac:dyDescent="0.2">
      <c r="B617" s="694"/>
      <c r="C617" s="694"/>
      <c r="D617" s="694"/>
    </row>
    <row r="618" spans="2:4" x14ac:dyDescent="0.2">
      <c r="B618" s="694"/>
      <c r="C618" s="694"/>
      <c r="D618" s="694"/>
    </row>
    <row r="619" spans="2:4" x14ac:dyDescent="0.2">
      <c r="B619" s="694"/>
      <c r="C619" s="694"/>
      <c r="D619" s="694"/>
    </row>
    <row r="620" spans="2:4" x14ac:dyDescent="0.2">
      <c r="B620" s="694"/>
      <c r="C620" s="694"/>
      <c r="D620" s="694"/>
    </row>
    <row r="621" spans="2:4" x14ac:dyDescent="0.2">
      <c r="B621" s="694"/>
      <c r="C621" s="694"/>
      <c r="D621" s="694"/>
    </row>
    <row r="622" spans="2:4" x14ac:dyDescent="0.2">
      <c r="B622" s="694"/>
      <c r="C622" s="694"/>
      <c r="D622" s="694"/>
    </row>
    <row r="623" spans="2:4" x14ac:dyDescent="0.2">
      <c r="B623" s="694"/>
      <c r="C623" s="694"/>
      <c r="D623" s="694"/>
    </row>
    <row r="624" spans="2:4" x14ac:dyDescent="0.2">
      <c r="B624" s="694"/>
      <c r="C624" s="694"/>
      <c r="D624" s="694"/>
    </row>
    <row r="625" spans="2:4" x14ac:dyDescent="0.2">
      <c r="B625" s="694"/>
      <c r="C625" s="694"/>
      <c r="D625" s="694"/>
    </row>
    <row r="626" spans="2:4" x14ac:dyDescent="0.2">
      <c r="B626" s="694"/>
      <c r="C626" s="694"/>
      <c r="D626" s="694"/>
    </row>
    <row r="627" spans="2:4" x14ac:dyDescent="0.2">
      <c r="B627" s="694"/>
      <c r="C627" s="694"/>
      <c r="D627" s="694"/>
    </row>
    <row r="628" spans="2:4" x14ac:dyDescent="0.2">
      <c r="B628" s="694"/>
      <c r="C628" s="694"/>
      <c r="D628" s="694"/>
    </row>
    <row r="629" spans="2:4" x14ac:dyDescent="0.2">
      <c r="B629" s="694"/>
      <c r="C629" s="694"/>
      <c r="D629" s="694"/>
    </row>
    <row r="630" spans="2:4" x14ac:dyDescent="0.2">
      <c r="B630" s="694"/>
      <c r="C630" s="694"/>
      <c r="D630" s="694"/>
    </row>
    <row r="631" spans="2:4" x14ac:dyDescent="0.2">
      <c r="B631" s="694"/>
      <c r="C631" s="694"/>
      <c r="D631" s="694"/>
    </row>
    <row r="632" spans="2:4" x14ac:dyDescent="0.2">
      <c r="B632" s="694"/>
      <c r="C632" s="694"/>
      <c r="D632" s="694"/>
    </row>
    <row r="633" spans="2:4" x14ac:dyDescent="0.2">
      <c r="B633" s="694"/>
      <c r="C633" s="694"/>
      <c r="D633" s="694"/>
    </row>
    <row r="634" spans="2:4" x14ac:dyDescent="0.2">
      <c r="B634" s="694"/>
      <c r="C634" s="694"/>
      <c r="D634" s="694"/>
    </row>
    <row r="635" spans="2:4" x14ac:dyDescent="0.2">
      <c r="B635" s="694"/>
      <c r="C635" s="694"/>
      <c r="D635" s="694"/>
    </row>
    <row r="636" spans="2:4" x14ac:dyDescent="0.2">
      <c r="B636" s="694"/>
      <c r="C636" s="694"/>
      <c r="D636" s="694"/>
    </row>
    <row r="637" spans="2:4" x14ac:dyDescent="0.2">
      <c r="B637" s="694"/>
      <c r="C637" s="694"/>
      <c r="D637" s="694"/>
    </row>
    <row r="638" spans="2:4" x14ac:dyDescent="0.2">
      <c r="B638" s="694"/>
      <c r="C638" s="694"/>
      <c r="D638" s="694"/>
    </row>
    <row r="639" spans="2:4" x14ac:dyDescent="0.2">
      <c r="B639" s="694"/>
      <c r="C639" s="694"/>
      <c r="D639" s="694"/>
    </row>
    <row r="640" spans="2:4" x14ac:dyDescent="0.2">
      <c r="B640" s="694"/>
      <c r="C640" s="694"/>
      <c r="D640" s="694"/>
    </row>
    <row r="641" spans="2:4" x14ac:dyDescent="0.2">
      <c r="B641" s="694"/>
      <c r="C641" s="694"/>
      <c r="D641" s="694"/>
    </row>
    <row r="642" spans="2:4" x14ac:dyDescent="0.2">
      <c r="B642" s="694"/>
      <c r="C642" s="694"/>
      <c r="D642" s="694"/>
    </row>
    <row r="643" spans="2:4" x14ac:dyDescent="0.2">
      <c r="B643" s="694"/>
      <c r="C643" s="694"/>
      <c r="D643" s="694"/>
    </row>
    <row r="644" spans="2:4" x14ac:dyDescent="0.2">
      <c r="B644" s="694"/>
      <c r="C644" s="694"/>
      <c r="D644" s="694"/>
    </row>
    <row r="645" spans="2:4" x14ac:dyDescent="0.2">
      <c r="B645" s="694"/>
      <c r="C645" s="694"/>
      <c r="D645" s="694"/>
    </row>
    <row r="646" spans="2:4" x14ac:dyDescent="0.2">
      <c r="B646" s="694"/>
      <c r="C646" s="694"/>
      <c r="D646" s="694"/>
    </row>
    <row r="647" spans="2:4" x14ac:dyDescent="0.2">
      <c r="B647" s="694"/>
      <c r="C647" s="694"/>
      <c r="D647" s="694"/>
    </row>
    <row r="648" spans="2:4" x14ac:dyDescent="0.2">
      <c r="B648" s="694"/>
      <c r="C648" s="694"/>
      <c r="D648" s="694"/>
    </row>
    <row r="649" spans="2:4" x14ac:dyDescent="0.2">
      <c r="B649" s="694"/>
      <c r="C649" s="694"/>
      <c r="D649" s="694"/>
    </row>
    <row r="650" spans="2:4" x14ac:dyDescent="0.2">
      <c r="B650" s="694"/>
      <c r="C650" s="694"/>
      <c r="D650" s="694"/>
    </row>
    <row r="651" spans="2:4" x14ac:dyDescent="0.2">
      <c r="B651" s="694"/>
      <c r="C651" s="694"/>
      <c r="D651" s="694"/>
    </row>
    <row r="652" spans="2:4" x14ac:dyDescent="0.2">
      <c r="B652" s="694"/>
      <c r="C652" s="694"/>
      <c r="D652" s="694"/>
    </row>
    <row r="653" spans="2:4" x14ac:dyDescent="0.2">
      <c r="B653" s="694"/>
      <c r="C653" s="694"/>
      <c r="D653" s="694"/>
    </row>
    <row r="654" spans="2:4" x14ac:dyDescent="0.2">
      <c r="B654" s="694"/>
      <c r="C654" s="694"/>
      <c r="D654" s="694"/>
    </row>
    <row r="655" spans="2:4" x14ac:dyDescent="0.2">
      <c r="B655" s="694"/>
      <c r="C655" s="694"/>
      <c r="D655" s="694"/>
    </row>
    <row r="656" spans="2:4" x14ac:dyDescent="0.2">
      <c r="B656" s="694"/>
      <c r="C656" s="694"/>
      <c r="D656" s="694"/>
    </row>
    <row r="657" spans="2:4" x14ac:dyDescent="0.2">
      <c r="B657" s="694"/>
      <c r="C657" s="694"/>
      <c r="D657" s="694"/>
    </row>
    <row r="658" spans="2:4" x14ac:dyDescent="0.2">
      <c r="B658" s="694"/>
      <c r="C658" s="694"/>
      <c r="D658" s="694"/>
    </row>
    <row r="659" spans="2:4" x14ac:dyDescent="0.2">
      <c r="B659" s="694"/>
      <c r="C659" s="694"/>
      <c r="D659" s="694"/>
    </row>
    <row r="660" spans="2:4" x14ac:dyDescent="0.2">
      <c r="B660" s="694"/>
      <c r="C660" s="694"/>
      <c r="D660" s="694"/>
    </row>
    <row r="661" spans="2:4" x14ac:dyDescent="0.2">
      <c r="B661" s="694"/>
      <c r="C661" s="694"/>
      <c r="D661" s="694"/>
    </row>
    <row r="662" spans="2:4" x14ac:dyDescent="0.2">
      <c r="B662" s="694"/>
      <c r="C662" s="694"/>
      <c r="D662" s="694"/>
    </row>
    <row r="663" spans="2:4" x14ac:dyDescent="0.2">
      <c r="B663" s="694"/>
      <c r="C663" s="694"/>
      <c r="D663" s="694"/>
    </row>
    <row r="664" spans="2:4" x14ac:dyDescent="0.2">
      <c r="B664" s="694"/>
      <c r="C664" s="694"/>
      <c r="D664" s="694"/>
    </row>
    <row r="665" spans="2:4" x14ac:dyDescent="0.2">
      <c r="B665" s="694"/>
      <c r="C665" s="694"/>
      <c r="D665" s="694"/>
    </row>
    <row r="666" spans="2:4" x14ac:dyDescent="0.2">
      <c r="B666" s="694"/>
      <c r="C666" s="694"/>
      <c r="D666" s="694"/>
    </row>
    <row r="667" spans="2:4" x14ac:dyDescent="0.2">
      <c r="B667" s="694"/>
      <c r="C667" s="694"/>
      <c r="D667" s="694"/>
    </row>
    <row r="668" spans="2:4" x14ac:dyDescent="0.2">
      <c r="B668" s="694"/>
      <c r="C668" s="694"/>
      <c r="D668" s="694"/>
    </row>
    <row r="669" spans="2:4" x14ac:dyDescent="0.2">
      <c r="B669" s="694"/>
      <c r="C669" s="694"/>
      <c r="D669" s="694"/>
    </row>
    <row r="670" spans="2:4" x14ac:dyDescent="0.2">
      <c r="B670" s="694"/>
      <c r="C670" s="694"/>
      <c r="D670" s="694"/>
    </row>
    <row r="671" spans="2:4" x14ac:dyDescent="0.2">
      <c r="B671" s="694"/>
      <c r="C671" s="694"/>
      <c r="D671" s="694"/>
    </row>
    <row r="672" spans="2:4" x14ac:dyDescent="0.2">
      <c r="B672" s="694"/>
      <c r="C672" s="694"/>
      <c r="D672" s="694"/>
    </row>
    <row r="673" spans="2:4" x14ac:dyDescent="0.2">
      <c r="B673" s="694"/>
      <c r="C673" s="694"/>
      <c r="D673" s="694"/>
    </row>
    <row r="674" spans="2:4" x14ac:dyDescent="0.2">
      <c r="B674" s="694"/>
      <c r="C674" s="694"/>
      <c r="D674" s="694"/>
    </row>
    <row r="675" spans="2:4" x14ac:dyDescent="0.2">
      <c r="B675" s="694"/>
      <c r="C675" s="694"/>
      <c r="D675" s="694"/>
    </row>
    <row r="676" spans="2:4" x14ac:dyDescent="0.2">
      <c r="B676" s="694"/>
      <c r="C676" s="694"/>
      <c r="D676" s="694"/>
    </row>
    <row r="677" spans="2:4" x14ac:dyDescent="0.2">
      <c r="B677" s="694"/>
      <c r="C677" s="694"/>
      <c r="D677" s="694"/>
    </row>
    <row r="678" spans="2:4" x14ac:dyDescent="0.2">
      <c r="B678" s="694"/>
      <c r="C678" s="694"/>
      <c r="D678" s="694"/>
    </row>
    <row r="679" spans="2:4" x14ac:dyDescent="0.2">
      <c r="B679" s="694"/>
      <c r="C679" s="694"/>
      <c r="D679" s="694"/>
    </row>
    <row r="680" spans="2:4" x14ac:dyDescent="0.2">
      <c r="B680" s="694"/>
      <c r="C680" s="694"/>
      <c r="D680" s="694"/>
    </row>
    <row r="681" spans="2:4" x14ac:dyDescent="0.2">
      <c r="B681" s="694"/>
      <c r="C681" s="694"/>
      <c r="D681" s="694"/>
    </row>
    <row r="682" spans="2:4" x14ac:dyDescent="0.2">
      <c r="B682" s="694"/>
      <c r="C682" s="694"/>
      <c r="D682" s="694"/>
    </row>
    <row r="683" spans="2:4" x14ac:dyDescent="0.2">
      <c r="B683" s="694"/>
      <c r="C683" s="694"/>
      <c r="D683" s="694"/>
    </row>
    <row r="684" spans="2:4" x14ac:dyDescent="0.2">
      <c r="B684" s="694"/>
      <c r="C684" s="694"/>
      <c r="D684" s="694"/>
    </row>
    <row r="685" spans="2:4" x14ac:dyDescent="0.2">
      <c r="B685" s="694"/>
      <c r="C685" s="694"/>
      <c r="D685" s="694"/>
    </row>
    <row r="686" spans="2:4" x14ac:dyDescent="0.2">
      <c r="B686" s="694"/>
      <c r="C686" s="694"/>
      <c r="D686" s="694"/>
    </row>
    <row r="687" spans="2:4" x14ac:dyDescent="0.2">
      <c r="B687" s="694"/>
      <c r="C687" s="694"/>
      <c r="D687" s="694"/>
    </row>
    <row r="688" spans="2:4" x14ac:dyDescent="0.2">
      <c r="B688" s="694"/>
      <c r="C688" s="694"/>
      <c r="D688" s="694"/>
    </row>
    <row r="689" spans="2:4" x14ac:dyDescent="0.2">
      <c r="B689" s="694"/>
      <c r="C689" s="694"/>
      <c r="D689" s="694"/>
    </row>
    <row r="690" spans="2:4" x14ac:dyDescent="0.2">
      <c r="B690" s="694"/>
      <c r="C690" s="694"/>
      <c r="D690" s="694"/>
    </row>
    <row r="691" spans="2:4" x14ac:dyDescent="0.2">
      <c r="B691" s="694"/>
      <c r="C691" s="694"/>
      <c r="D691" s="694"/>
    </row>
    <row r="692" spans="2:4" x14ac:dyDescent="0.2">
      <c r="B692" s="694"/>
      <c r="C692" s="694"/>
      <c r="D692" s="694"/>
    </row>
    <row r="693" spans="2:4" x14ac:dyDescent="0.2">
      <c r="B693" s="694"/>
      <c r="C693" s="694"/>
      <c r="D693" s="694"/>
    </row>
    <row r="694" spans="2:4" x14ac:dyDescent="0.2">
      <c r="B694" s="694"/>
      <c r="C694" s="694"/>
      <c r="D694" s="694"/>
    </row>
    <row r="695" spans="2:4" x14ac:dyDescent="0.2">
      <c r="B695" s="694"/>
      <c r="C695" s="694"/>
      <c r="D695" s="694"/>
    </row>
    <row r="696" spans="2:4" x14ac:dyDescent="0.2">
      <c r="B696" s="694"/>
      <c r="C696" s="694"/>
      <c r="D696" s="694"/>
    </row>
    <row r="697" spans="2:4" x14ac:dyDescent="0.2">
      <c r="B697" s="694"/>
      <c r="C697" s="694"/>
      <c r="D697" s="694"/>
    </row>
    <row r="698" spans="2:4" x14ac:dyDescent="0.2">
      <c r="B698" s="694"/>
      <c r="C698" s="694"/>
      <c r="D698" s="694"/>
    </row>
    <row r="699" spans="2:4" x14ac:dyDescent="0.2">
      <c r="B699" s="694"/>
      <c r="C699" s="694"/>
      <c r="D699" s="694"/>
    </row>
    <row r="700" spans="2:4" x14ac:dyDescent="0.2">
      <c r="B700" s="694"/>
      <c r="C700" s="694"/>
      <c r="D700" s="694"/>
    </row>
    <row r="701" spans="2:4" x14ac:dyDescent="0.2">
      <c r="B701" s="694"/>
      <c r="C701" s="694"/>
      <c r="D701" s="694"/>
    </row>
    <row r="702" spans="2:4" x14ac:dyDescent="0.2">
      <c r="B702" s="694"/>
      <c r="C702" s="694"/>
      <c r="D702" s="694"/>
    </row>
    <row r="703" spans="2:4" x14ac:dyDescent="0.2">
      <c r="B703" s="694"/>
      <c r="C703" s="694"/>
      <c r="D703" s="694"/>
    </row>
    <row r="704" spans="2:4" x14ac:dyDescent="0.2">
      <c r="B704" s="694"/>
      <c r="C704" s="694"/>
      <c r="D704" s="694"/>
    </row>
    <row r="705" spans="2:4" x14ac:dyDescent="0.2">
      <c r="B705" s="694"/>
      <c r="C705" s="694"/>
      <c r="D705" s="694"/>
    </row>
    <row r="706" spans="2:4" x14ac:dyDescent="0.2">
      <c r="B706" s="694"/>
      <c r="C706" s="694"/>
      <c r="D706" s="694"/>
    </row>
    <row r="707" spans="2:4" x14ac:dyDescent="0.2">
      <c r="B707" s="694"/>
      <c r="C707" s="694"/>
      <c r="D707" s="694"/>
    </row>
    <row r="708" spans="2:4" x14ac:dyDescent="0.2">
      <c r="B708" s="694"/>
      <c r="C708" s="694"/>
      <c r="D708" s="694"/>
    </row>
    <row r="709" spans="2:4" x14ac:dyDescent="0.2">
      <c r="B709" s="694"/>
      <c r="C709" s="694"/>
      <c r="D709" s="694"/>
    </row>
    <row r="710" spans="2:4" x14ac:dyDescent="0.2">
      <c r="B710" s="694"/>
      <c r="C710" s="694"/>
      <c r="D710" s="694"/>
    </row>
    <row r="711" spans="2:4" x14ac:dyDescent="0.2">
      <c r="B711" s="694"/>
      <c r="C711" s="694"/>
      <c r="D711" s="694"/>
    </row>
    <row r="712" spans="2:4" x14ac:dyDescent="0.2">
      <c r="B712" s="694"/>
      <c r="C712" s="694"/>
      <c r="D712" s="694"/>
    </row>
    <row r="713" spans="2:4" x14ac:dyDescent="0.2">
      <c r="B713" s="694"/>
      <c r="C713" s="694"/>
      <c r="D713" s="694"/>
    </row>
    <row r="714" spans="2:4" x14ac:dyDescent="0.2">
      <c r="B714" s="694"/>
      <c r="C714" s="694"/>
      <c r="D714" s="694"/>
    </row>
    <row r="715" spans="2:4" x14ac:dyDescent="0.2">
      <c r="B715" s="694"/>
      <c r="C715" s="694"/>
      <c r="D715" s="694"/>
    </row>
    <row r="716" spans="2:4" x14ac:dyDescent="0.2">
      <c r="B716" s="694"/>
      <c r="C716" s="694"/>
      <c r="D716" s="694"/>
    </row>
    <row r="717" spans="2:4" x14ac:dyDescent="0.2">
      <c r="B717" s="694"/>
      <c r="C717" s="694"/>
      <c r="D717" s="694"/>
    </row>
    <row r="718" spans="2:4" x14ac:dyDescent="0.2">
      <c r="B718" s="694"/>
      <c r="C718" s="694"/>
      <c r="D718" s="694"/>
    </row>
    <row r="719" spans="2:4" x14ac:dyDescent="0.2">
      <c r="B719" s="694"/>
      <c r="C719" s="694"/>
      <c r="D719" s="694"/>
    </row>
    <row r="720" spans="2:4" x14ac:dyDescent="0.2">
      <c r="B720" s="694"/>
      <c r="C720" s="694"/>
      <c r="D720" s="694"/>
    </row>
    <row r="721" spans="2:4" x14ac:dyDescent="0.2">
      <c r="B721" s="694"/>
      <c r="C721" s="694"/>
      <c r="D721" s="694"/>
    </row>
    <row r="722" spans="2:4" x14ac:dyDescent="0.2">
      <c r="B722" s="694"/>
      <c r="C722" s="694"/>
      <c r="D722" s="694"/>
    </row>
    <row r="723" spans="2:4" x14ac:dyDescent="0.2">
      <c r="B723" s="694"/>
      <c r="C723" s="694"/>
      <c r="D723" s="694"/>
    </row>
    <row r="724" spans="2:4" x14ac:dyDescent="0.2">
      <c r="B724" s="694"/>
      <c r="C724" s="694"/>
      <c r="D724" s="694"/>
    </row>
    <row r="725" spans="2:4" x14ac:dyDescent="0.2">
      <c r="B725" s="694"/>
      <c r="C725" s="694"/>
      <c r="D725" s="694"/>
    </row>
    <row r="726" spans="2:4" x14ac:dyDescent="0.2">
      <c r="B726" s="694"/>
      <c r="C726" s="694"/>
      <c r="D726" s="694"/>
    </row>
    <row r="727" spans="2:4" x14ac:dyDescent="0.2">
      <c r="B727" s="694"/>
      <c r="C727" s="694"/>
      <c r="D727" s="694"/>
    </row>
    <row r="728" spans="2:4" x14ac:dyDescent="0.2">
      <c r="B728" s="694"/>
      <c r="C728" s="694"/>
      <c r="D728" s="694"/>
    </row>
    <row r="729" spans="2:4" x14ac:dyDescent="0.2">
      <c r="B729" s="694"/>
      <c r="C729" s="694"/>
      <c r="D729" s="694"/>
    </row>
    <row r="730" spans="2:4" x14ac:dyDescent="0.2">
      <c r="B730" s="694"/>
      <c r="C730" s="694"/>
      <c r="D730" s="694"/>
    </row>
    <row r="731" spans="2:4" x14ac:dyDescent="0.2">
      <c r="B731" s="694"/>
      <c r="C731" s="694"/>
      <c r="D731" s="694"/>
    </row>
    <row r="732" spans="2:4" x14ac:dyDescent="0.2">
      <c r="B732" s="694"/>
      <c r="C732" s="694"/>
      <c r="D732" s="694"/>
    </row>
    <row r="733" spans="2:4" x14ac:dyDescent="0.2">
      <c r="B733" s="694"/>
      <c r="C733" s="694"/>
      <c r="D733" s="694"/>
    </row>
    <row r="734" spans="2:4" x14ac:dyDescent="0.2">
      <c r="B734" s="694"/>
      <c r="C734" s="694"/>
      <c r="D734" s="694"/>
    </row>
    <row r="735" spans="2:4" x14ac:dyDescent="0.2">
      <c r="B735" s="694"/>
      <c r="C735" s="694"/>
      <c r="D735" s="694"/>
    </row>
    <row r="736" spans="2:4" x14ac:dyDescent="0.2">
      <c r="B736" s="694"/>
      <c r="C736" s="694"/>
      <c r="D736" s="694"/>
    </row>
    <row r="737" spans="2:4" x14ac:dyDescent="0.2">
      <c r="B737" s="694"/>
      <c r="C737" s="694"/>
      <c r="D737" s="694"/>
    </row>
    <row r="738" spans="2:4" x14ac:dyDescent="0.2">
      <c r="B738" s="694"/>
      <c r="C738" s="694"/>
      <c r="D738" s="694"/>
    </row>
    <row r="739" spans="2:4" x14ac:dyDescent="0.2">
      <c r="B739" s="694"/>
      <c r="C739" s="694"/>
      <c r="D739" s="694"/>
    </row>
    <row r="740" spans="2:4" x14ac:dyDescent="0.2">
      <c r="B740" s="694"/>
      <c r="C740" s="694"/>
      <c r="D740" s="694"/>
    </row>
    <row r="741" spans="2:4" x14ac:dyDescent="0.2">
      <c r="B741" s="694"/>
      <c r="C741" s="694"/>
      <c r="D741" s="694"/>
    </row>
    <row r="742" spans="2:4" x14ac:dyDescent="0.2">
      <c r="B742" s="694"/>
      <c r="C742" s="694"/>
      <c r="D742" s="694"/>
    </row>
    <row r="743" spans="2:4" x14ac:dyDescent="0.2">
      <c r="B743" s="694"/>
      <c r="C743" s="694"/>
      <c r="D743" s="694"/>
    </row>
    <row r="744" spans="2:4" x14ac:dyDescent="0.2">
      <c r="B744" s="694"/>
      <c r="C744" s="694"/>
      <c r="D744" s="694"/>
    </row>
    <row r="745" spans="2:4" x14ac:dyDescent="0.2">
      <c r="B745" s="694"/>
      <c r="C745" s="694"/>
      <c r="D745" s="694"/>
    </row>
    <row r="746" spans="2:4" x14ac:dyDescent="0.2">
      <c r="B746" s="694"/>
      <c r="C746" s="694"/>
      <c r="D746" s="694"/>
    </row>
    <row r="747" spans="2:4" x14ac:dyDescent="0.2">
      <c r="B747" s="694"/>
      <c r="C747" s="694"/>
      <c r="D747" s="694"/>
    </row>
    <row r="748" spans="2:4" x14ac:dyDescent="0.2">
      <c r="B748" s="694"/>
      <c r="C748" s="694"/>
      <c r="D748" s="694"/>
    </row>
    <row r="749" spans="2:4" x14ac:dyDescent="0.2">
      <c r="B749" s="694"/>
      <c r="C749" s="694"/>
      <c r="D749" s="694"/>
    </row>
    <row r="750" spans="2:4" x14ac:dyDescent="0.2">
      <c r="B750" s="694"/>
      <c r="C750" s="694"/>
      <c r="D750" s="694"/>
    </row>
    <row r="751" spans="2:4" x14ac:dyDescent="0.2">
      <c r="B751" s="694"/>
      <c r="C751" s="694"/>
      <c r="D751" s="694"/>
    </row>
    <row r="752" spans="2:4" x14ac:dyDescent="0.2">
      <c r="B752" s="694"/>
      <c r="C752" s="694"/>
      <c r="D752" s="694"/>
    </row>
    <row r="753" spans="2:4" x14ac:dyDescent="0.2">
      <c r="B753" s="694"/>
      <c r="C753" s="694"/>
      <c r="D753" s="694"/>
    </row>
    <row r="754" spans="2:4" x14ac:dyDescent="0.2">
      <c r="B754" s="694"/>
      <c r="C754" s="694"/>
      <c r="D754" s="694"/>
    </row>
    <row r="755" spans="2:4" x14ac:dyDescent="0.2">
      <c r="B755" s="694"/>
      <c r="C755" s="694"/>
      <c r="D755" s="694"/>
    </row>
    <row r="756" spans="2:4" x14ac:dyDescent="0.2">
      <c r="B756" s="694"/>
      <c r="C756" s="694"/>
      <c r="D756" s="694"/>
    </row>
    <row r="757" spans="2:4" x14ac:dyDescent="0.2">
      <c r="B757" s="694"/>
      <c r="C757" s="694"/>
      <c r="D757" s="694"/>
    </row>
    <row r="758" spans="2:4" x14ac:dyDescent="0.2">
      <c r="B758" s="694"/>
      <c r="C758" s="694"/>
      <c r="D758" s="694"/>
    </row>
    <row r="759" spans="2:4" x14ac:dyDescent="0.2">
      <c r="B759" s="694"/>
      <c r="C759" s="694"/>
      <c r="D759" s="694"/>
    </row>
    <row r="760" spans="2:4" x14ac:dyDescent="0.2">
      <c r="B760" s="694"/>
      <c r="C760" s="694"/>
      <c r="D760" s="694"/>
    </row>
    <row r="761" spans="2:4" x14ac:dyDescent="0.2">
      <c r="B761" s="694"/>
      <c r="C761" s="694"/>
      <c r="D761" s="694"/>
    </row>
    <row r="762" spans="2:4" x14ac:dyDescent="0.2">
      <c r="B762" s="694"/>
      <c r="C762" s="694"/>
      <c r="D762" s="694"/>
    </row>
    <row r="763" spans="2:4" x14ac:dyDescent="0.2">
      <c r="B763" s="694"/>
      <c r="C763" s="694"/>
      <c r="D763" s="694"/>
    </row>
    <row r="764" spans="2:4" x14ac:dyDescent="0.2">
      <c r="B764" s="694"/>
      <c r="C764" s="694"/>
      <c r="D764" s="694"/>
    </row>
    <row r="765" spans="2:4" x14ac:dyDescent="0.2">
      <c r="B765" s="694"/>
      <c r="C765" s="694"/>
      <c r="D765" s="694"/>
    </row>
    <row r="766" spans="2:4" x14ac:dyDescent="0.2">
      <c r="B766" s="694"/>
      <c r="C766" s="694"/>
      <c r="D766" s="694"/>
    </row>
    <row r="767" spans="2:4" x14ac:dyDescent="0.2">
      <c r="B767" s="694"/>
      <c r="C767" s="694"/>
      <c r="D767" s="694"/>
    </row>
    <row r="768" spans="2:4" x14ac:dyDescent="0.2">
      <c r="B768" s="694"/>
      <c r="C768" s="694"/>
      <c r="D768" s="694"/>
    </row>
    <row r="769" spans="2:4" x14ac:dyDescent="0.2">
      <c r="B769" s="694"/>
      <c r="C769" s="694"/>
      <c r="D769" s="694"/>
    </row>
    <row r="770" spans="2:4" x14ac:dyDescent="0.2">
      <c r="B770" s="694"/>
      <c r="C770" s="694"/>
      <c r="D770" s="694"/>
    </row>
    <row r="771" spans="2:4" x14ac:dyDescent="0.2">
      <c r="B771" s="694"/>
      <c r="C771" s="694"/>
      <c r="D771" s="694"/>
    </row>
    <row r="772" spans="2:4" x14ac:dyDescent="0.2">
      <c r="B772" s="694"/>
      <c r="C772" s="694"/>
      <c r="D772" s="694"/>
    </row>
    <row r="773" spans="2:4" x14ac:dyDescent="0.2">
      <c r="B773" s="694"/>
      <c r="C773" s="694"/>
      <c r="D773" s="694"/>
    </row>
    <row r="774" spans="2:4" x14ac:dyDescent="0.2">
      <c r="B774" s="694"/>
      <c r="C774" s="694"/>
      <c r="D774" s="694"/>
    </row>
    <row r="775" spans="2:4" x14ac:dyDescent="0.2">
      <c r="B775" s="694"/>
      <c r="C775" s="694"/>
      <c r="D775" s="694"/>
    </row>
    <row r="776" spans="2:4" x14ac:dyDescent="0.2">
      <c r="B776" s="694"/>
      <c r="C776" s="694"/>
      <c r="D776" s="694"/>
    </row>
    <row r="777" spans="2:4" x14ac:dyDescent="0.2">
      <c r="B777" s="694"/>
      <c r="C777" s="694"/>
      <c r="D777" s="694"/>
    </row>
    <row r="778" spans="2:4" x14ac:dyDescent="0.2">
      <c r="B778" s="694"/>
      <c r="C778" s="694"/>
      <c r="D778" s="694"/>
    </row>
    <row r="779" spans="2:4" x14ac:dyDescent="0.2">
      <c r="B779" s="694"/>
      <c r="C779" s="694"/>
      <c r="D779" s="694"/>
    </row>
    <row r="780" spans="2:4" x14ac:dyDescent="0.2">
      <c r="B780" s="694"/>
      <c r="C780" s="694"/>
      <c r="D780" s="694"/>
    </row>
    <row r="781" spans="2:4" x14ac:dyDescent="0.2">
      <c r="B781" s="694"/>
      <c r="C781" s="694"/>
      <c r="D781" s="694"/>
    </row>
    <row r="782" spans="2:4" x14ac:dyDescent="0.2">
      <c r="B782" s="694"/>
      <c r="C782" s="694"/>
      <c r="D782" s="694"/>
    </row>
    <row r="783" spans="2:4" x14ac:dyDescent="0.2">
      <c r="B783" s="694"/>
      <c r="C783" s="694"/>
      <c r="D783" s="694"/>
    </row>
    <row r="784" spans="2:4" x14ac:dyDescent="0.2">
      <c r="B784" s="694"/>
      <c r="C784" s="694"/>
      <c r="D784" s="694"/>
    </row>
    <row r="785" spans="2:4" x14ac:dyDescent="0.2">
      <c r="B785" s="694"/>
      <c r="C785" s="694"/>
      <c r="D785" s="694"/>
    </row>
    <row r="786" spans="2:4" x14ac:dyDescent="0.2">
      <c r="B786" s="694"/>
      <c r="C786" s="694"/>
      <c r="D786" s="694"/>
    </row>
    <row r="787" spans="2:4" x14ac:dyDescent="0.2">
      <c r="B787" s="694"/>
      <c r="C787" s="694"/>
      <c r="D787" s="694"/>
    </row>
    <row r="788" spans="2:4" x14ac:dyDescent="0.2">
      <c r="B788" s="694"/>
      <c r="C788" s="694"/>
      <c r="D788" s="694"/>
    </row>
    <row r="789" spans="2:4" x14ac:dyDescent="0.2">
      <c r="B789" s="694"/>
      <c r="C789" s="694"/>
      <c r="D789" s="694"/>
    </row>
    <row r="790" spans="2:4" x14ac:dyDescent="0.2">
      <c r="B790" s="694"/>
      <c r="C790" s="694"/>
      <c r="D790" s="694"/>
    </row>
    <row r="791" spans="2:4" x14ac:dyDescent="0.2">
      <c r="B791" s="694"/>
      <c r="C791" s="694"/>
      <c r="D791" s="694"/>
    </row>
    <row r="792" spans="2:4" x14ac:dyDescent="0.2">
      <c r="B792" s="694"/>
      <c r="C792" s="694"/>
      <c r="D792" s="694"/>
    </row>
    <row r="793" spans="2:4" x14ac:dyDescent="0.2">
      <c r="B793" s="694"/>
      <c r="C793" s="694"/>
      <c r="D793" s="694"/>
    </row>
    <row r="794" spans="2:4" x14ac:dyDescent="0.2">
      <c r="B794" s="694"/>
      <c r="C794" s="694"/>
      <c r="D794" s="694"/>
    </row>
    <row r="795" spans="2:4" x14ac:dyDescent="0.2">
      <c r="B795" s="694"/>
      <c r="C795" s="694"/>
      <c r="D795" s="694"/>
    </row>
    <row r="796" spans="2:4" x14ac:dyDescent="0.2">
      <c r="B796" s="694"/>
      <c r="C796" s="694"/>
      <c r="D796" s="694"/>
    </row>
    <row r="797" spans="2:4" x14ac:dyDescent="0.2">
      <c r="B797" s="694"/>
      <c r="C797" s="694"/>
      <c r="D797" s="694"/>
    </row>
    <row r="798" spans="2:4" x14ac:dyDescent="0.2">
      <c r="B798" s="694"/>
      <c r="C798" s="694"/>
      <c r="D798" s="694"/>
    </row>
    <row r="799" spans="2:4" x14ac:dyDescent="0.2">
      <c r="B799" s="694"/>
      <c r="C799" s="694"/>
      <c r="D799" s="694"/>
    </row>
    <row r="800" spans="2:4" x14ac:dyDescent="0.2">
      <c r="B800" s="694"/>
      <c r="C800" s="694"/>
      <c r="D800" s="694"/>
    </row>
    <row r="801" spans="2:4" x14ac:dyDescent="0.2">
      <c r="B801" s="694"/>
      <c r="C801" s="694"/>
      <c r="D801" s="694"/>
    </row>
  </sheetData>
  <mergeCells count="9">
    <mergeCell ref="A52:I52"/>
    <mergeCell ref="A53:I53"/>
    <mergeCell ref="B27:H27"/>
    <mergeCell ref="B28:H28"/>
    <mergeCell ref="B29:I29"/>
    <mergeCell ref="A49:I49"/>
    <mergeCell ref="A50:I50"/>
    <mergeCell ref="A51:I51"/>
    <mergeCell ref="A37:I37"/>
  </mergeCells>
  <pageMargins left="0.39370078740157483" right="0" top="0.39370078740157483" bottom="0.59055118110236227" header="0.51181102362204722" footer="0.51181102362204722"/>
  <pageSetup paperSize="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
  <sheetViews>
    <sheetView showGridLines="0" zoomScaleNormal="100" workbookViewId="0">
      <pane ySplit="5" topLeftCell="A45" activePane="bottomLeft" state="frozen"/>
      <selection activeCell="Q36" sqref="Q36"/>
      <selection pane="bottomLeft" activeCell="N12" sqref="N12"/>
    </sheetView>
  </sheetViews>
  <sheetFormatPr baseColWidth="10" defaultRowHeight="12.75" x14ac:dyDescent="0.2"/>
  <cols>
    <col min="1" max="1" width="26.1640625" customWidth="1"/>
    <col min="2" max="2" width="14.1640625" customWidth="1"/>
    <col min="3" max="5" width="11.83203125" customWidth="1"/>
    <col min="6" max="6" width="12.6640625" customWidth="1"/>
    <col min="7" max="7" width="4.33203125" style="18" customWidth="1"/>
    <col min="8" max="8" width="11.33203125" customWidth="1"/>
    <col min="9" max="9" width="4" customWidth="1"/>
    <col min="10" max="10" width="10.1640625" customWidth="1"/>
  </cols>
  <sheetData>
    <row r="1" spans="1:10" ht="38.25" customHeight="1" x14ac:dyDescent="0.2">
      <c r="A1" s="1027" t="s">
        <v>701</v>
      </c>
      <c r="B1" s="1027"/>
      <c r="C1" s="1027"/>
      <c r="D1" s="1027"/>
      <c r="E1" s="1027"/>
      <c r="F1" s="1027"/>
      <c r="G1" s="1027"/>
      <c r="H1" s="1027"/>
      <c r="I1" s="1027"/>
      <c r="J1" s="1027"/>
    </row>
    <row r="2" spans="1:10" ht="9.75" customHeight="1" x14ac:dyDescent="0.2">
      <c r="A2" s="223"/>
      <c r="B2" s="223"/>
      <c r="C2" s="223"/>
      <c r="D2" s="223"/>
      <c r="E2" s="223"/>
      <c r="F2" s="223"/>
      <c r="G2" s="223"/>
      <c r="H2" s="223"/>
      <c r="I2" s="223"/>
      <c r="J2" s="223"/>
    </row>
    <row r="3" spans="1:10" ht="15.75" customHeight="1" x14ac:dyDescent="0.2">
      <c r="A3" s="1055" t="s">
        <v>595</v>
      </c>
      <c r="B3" s="1026"/>
      <c r="C3" s="1026"/>
      <c r="D3" s="1026"/>
      <c r="E3" s="1026"/>
      <c r="F3" s="1026"/>
      <c r="G3" s="1026"/>
      <c r="H3" s="1026"/>
      <c r="I3" s="1026"/>
      <c r="J3" s="1026"/>
    </row>
    <row r="4" spans="1:10" ht="8.25" customHeight="1" x14ac:dyDescent="0.2"/>
    <row r="5" spans="1:10" ht="54" x14ac:dyDescent="0.2">
      <c r="A5" s="456" t="s">
        <v>181</v>
      </c>
      <c r="B5" s="571" t="s">
        <v>472</v>
      </c>
      <c r="C5" s="575" t="s">
        <v>178</v>
      </c>
      <c r="D5" s="76" t="s">
        <v>179</v>
      </c>
      <c r="E5" s="886" t="s">
        <v>137</v>
      </c>
      <c r="F5" s="886" t="s">
        <v>136</v>
      </c>
      <c r="G5" s="6"/>
      <c r="H5" s="573" t="s">
        <v>180</v>
      </c>
      <c r="J5" s="572" t="s">
        <v>594</v>
      </c>
    </row>
    <row r="6" spans="1:10" s="4" customFormat="1" ht="9" customHeight="1" x14ac:dyDescent="0.2">
      <c r="A6" s="18"/>
      <c r="B6" s="46"/>
      <c r="C6" s="17"/>
      <c r="D6" s="17"/>
      <c r="E6" s="46"/>
      <c r="F6" s="46"/>
      <c r="G6" s="6"/>
      <c r="H6" s="47"/>
    </row>
    <row r="7" spans="1:10" s="4" customFormat="1" ht="12.75" customHeight="1" x14ac:dyDescent="0.2">
      <c r="A7" s="29" t="s">
        <v>450</v>
      </c>
      <c r="B7" s="578"/>
      <c r="C7" s="579"/>
      <c r="D7" s="579"/>
      <c r="E7" s="579">
        <v>1</v>
      </c>
      <c r="F7" s="579"/>
      <c r="G7" s="6"/>
      <c r="H7" s="174">
        <f>F7+E7+D7+C7+B7</f>
        <v>1</v>
      </c>
      <c r="I7"/>
      <c r="J7" s="576">
        <f>1-(B7/H7)</f>
        <v>1</v>
      </c>
    </row>
    <row r="8" spans="1:10" s="4" customFormat="1" ht="12.75" customHeight="1" x14ac:dyDescent="0.2">
      <c r="A8" s="29" t="s">
        <v>2</v>
      </c>
      <c r="B8" s="578">
        <v>5</v>
      </c>
      <c r="C8" s="579">
        <v>1</v>
      </c>
      <c r="D8" s="579">
        <v>1</v>
      </c>
      <c r="E8" s="579">
        <v>4</v>
      </c>
      <c r="F8" s="579"/>
      <c r="G8" s="6"/>
      <c r="H8" s="174">
        <f>F8+E8+D8+C8+B8</f>
        <v>11</v>
      </c>
      <c r="I8"/>
      <c r="J8" s="576">
        <f>1-(B8/H8)</f>
        <v>0.54545454545454541</v>
      </c>
    </row>
    <row r="9" spans="1:10" x14ac:dyDescent="0.2">
      <c r="A9" s="29" t="s">
        <v>706</v>
      </c>
      <c r="B9" s="578"/>
      <c r="C9" s="579">
        <v>1</v>
      </c>
      <c r="D9" s="579"/>
      <c r="E9" s="579"/>
      <c r="F9" s="579"/>
      <c r="G9" s="48"/>
      <c r="H9" s="174">
        <f>F9+E9+D9+C9+B9</f>
        <v>1</v>
      </c>
      <c r="J9" s="576">
        <f>1-(B9/H9)</f>
        <v>1</v>
      </c>
    </row>
    <row r="10" spans="1:10" x14ac:dyDescent="0.2">
      <c r="A10" s="29" t="s">
        <v>3</v>
      </c>
      <c r="B10" s="578">
        <v>7</v>
      </c>
      <c r="C10" s="579">
        <v>2</v>
      </c>
      <c r="D10" s="579">
        <v>1</v>
      </c>
      <c r="E10" s="579">
        <v>1</v>
      </c>
      <c r="F10" s="579"/>
      <c r="G10" s="48"/>
      <c r="H10" s="174">
        <f t="shared" ref="H10:H13" si="0">F10+E10+D10+C10+B10</f>
        <v>11</v>
      </c>
      <c r="J10" s="576">
        <f t="shared" ref="J10:J13" si="1">1-(B10/H10)</f>
        <v>0.36363636363636365</v>
      </c>
    </row>
    <row r="11" spans="1:10" x14ac:dyDescent="0.2">
      <c r="A11" s="31" t="s">
        <v>34</v>
      </c>
      <c r="B11" s="580">
        <v>3</v>
      </c>
      <c r="C11" s="581">
        <v>1</v>
      </c>
      <c r="D11" s="581"/>
      <c r="E11" s="581">
        <v>1</v>
      </c>
      <c r="F11" s="581"/>
      <c r="G11" s="48"/>
      <c r="H11" s="174">
        <f t="shared" si="0"/>
        <v>5</v>
      </c>
      <c r="J11" s="576">
        <f t="shared" si="1"/>
        <v>0.4</v>
      </c>
    </row>
    <row r="12" spans="1:10" x14ac:dyDescent="0.2">
      <c r="A12" s="31" t="s">
        <v>20</v>
      </c>
      <c r="B12" s="580"/>
      <c r="C12" s="581">
        <v>1</v>
      </c>
      <c r="D12" s="581">
        <v>1</v>
      </c>
      <c r="E12" s="581"/>
      <c r="F12" s="581"/>
      <c r="G12" s="48"/>
      <c r="H12" s="174">
        <f t="shared" si="0"/>
        <v>2</v>
      </c>
      <c r="J12" s="576">
        <f t="shared" si="1"/>
        <v>1</v>
      </c>
    </row>
    <row r="13" spans="1:10" x14ac:dyDescent="0.2">
      <c r="A13" s="31" t="s">
        <v>143</v>
      </c>
      <c r="B13" s="580">
        <v>3</v>
      </c>
      <c r="C13" s="581"/>
      <c r="D13" s="581"/>
      <c r="E13" s="581"/>
      <c r="F13" s="581"/>
      <c r="G13" s="48"/>
      <c r="H13" s="174">
        <f t="shared" si="0"/>
        <v>3</v>
      </c>
      <c r="J13" s="576">
        <f t="shared" si="1"/>
        <v>0</v>
      </c>
    </row>
    <row r="14" spans="1:10" x14ac:dyDescent="0.2">
      <c r="A14" s="31" t="s">
        <v>569</v>
      </c>
      <c r="B14" s="580">
        <v>3</v>
      </c>
      <c r="C14" s="581"/>
      <c r="D14" s="581"/>
      <c r="E14" s="581"/>
      <c r="F14" s="581"/>
      <c r="G14" s="48"/>
      <c r="H14" s="176">
        <f t="shared" ref="H14:H49" si="2">F14+E14+D14+C14+B14</f>
        <v>3</v>
      </c>
      <c r="J14" s="577">
        <f t="shared" ref="J14:J49" si="3">1-(B14/H14)</f>
        <v>0</v>
      </c>
    </row>
    <row r="15" spans="1:10" x14ac:dyDescent="0.2">
      <c r="A15" s="31" t="s">
        <v>5</v>
      </c>
      <c r="B15" s="580">
        <v>5</v>
      </c>
      <c r="C15" s="581">
        <v>1</v>
      </c>
      <c r="D15" s="581">
        <v>2</v>
      </c>
      <c r="E15" s="581"/>
      <c r="F15" s="581"/>
      <c r="G15" s="48"/>
      <c r="H15" s="176">
        <f t="shared" si="2"/>
        <v>8</v>
      </c>
      <c r="J15" s="577">
        <f t="shared" si="3"/>
        <v>0.375</v>
      </c>
    </row>
    <row r="16" spans="1:10" x14ac:dyDescent="0.2">
      <c r="A16" s="31" t="s">
        <v>6</v>
      </c>
      <c r="B16" s="580">
        <v>20</v>
      </c>
      <c r="C16" s="581">
        <v>2</v>
      </c>
      <c r="D16" s="581"/>
      <c r="E16" s="581">
        <v>2</v>
      </c>
      <c r="F16" s="581"/>
      <c r="G16" s="48"/>
      <c r="H16" s="176">
        <f t="shared" si="2"/>
        <v>24</v>
      </c>
      <c r="J16" s="577">
        <f t="shared" si="3"/>
        <v>0.16666666666666663</v>
      </c>
    </row>
    <row r="17" spans="1:10" x14ac:dyDescent="0.2">
      <c r="A17" s="31" t="s">
        <v>7</v>
      </c>
      <c r="B17" s="580">
        <v>2</v>
      </c>
      <c r="C17" s="581"/>
      <c r="D17" s="581"/>
      <c r="E17" s="581"/>
      <c r="F17" s="581"/>
      <c r="G17" s="48"/>
      <c r="H17" s="176">
        <f t="shared" si="2"/>
        <v>2</v>
      </c>
      <c r="J17" s="577">
        <f t="shared" si="3"/>
        <v>0</v>
      </c>
    </row>
    <row r="18" spans="1:10" x14ac:dyDescent="0.2">
      <c r="A18" s="582" t="s">
        <v>8</v>
      </c>
      <c r="B18" s="583">
        <v>2</v>
      </c>
      <c r="C18" s="584"/>
      <c r="D18" s="584"/>
      <c r="E18" s="584"/>
      <c r="F18" s="584"/>
      <c r="G18" s="48"/>
      <c r="H18" s="176">
        <f t="shared" si="2"/>
        <v>2</v>
      </c>
      <c r="J18" s="577">
        <f t="shared" si="3"/>
        <v>0</v>
      </c>
    </row>
    <row r="19" spans="1:10" x14ac:dyDescent="0.2">
      <c r="A19" s="31" t="s">
        <v>49</v>
      </c>
      <c r="B19" s="580">
        <v>3</v>
      </c>
      <c r="C19" s="581">
        <v>1</v>
      </c>
      <c r="D19" s="581"/>
      <c r="E19" s="581">
        <v>1</v>
      </c>
      <c r="F19" s="581"/>
      <c r="G19" s="48"/>
      <c r="H19" s="176">
        <f t="shared" si="2"/>
        <v>5</v>
      </c>
      <c r="J19" s="577">
        <f t="shared" si="3"/>
        <v>0.4</v>
      </c>
    </row>
    <row r="20" spans="1:10" x14ac:dyDescent="0.2">
      <c r="A20" s="31" t="s">
        <v>50</v>
      </c>
      <c r="B20" s="580">
        <v>2</v>
      </c>
      <c r="C20" s="581"/>
      <c r="D20" s="581"/>
      <c r="E20" s="581"/>
      <c r="F20" s="581"/>
      <c r="G20" s="48"/>
      <c r="H20" s="176">
        <f t="shared" si="2"/>
        <v>2</v>
      </c>
      <c r="J20" s="577">
        <f t="shared" si="3"/>
        <v>0</v>
      </c>
    </row>
    <row r="21" spans="1:10" x14ac:dyDescent="0.2">
      <c r="A21" s="31" t="s">
        <v>10</v>
      </c>
      <c r="B21" s="580">
        <v>3</v>
      </c>
      <c r="C21" s="581">
        <v>4</v>
      </c>
      <c r="D21" s="581"/>
      <c r="E21" s="581">
        <v>1</v>
      </c>
      <c r="F21" s="581"/>
      <c r="G21" s="48"/>
      <c r="H21" s="176">
        <f t="shared" si="2"/>
        <v>8</v>
      </c>
      <c r="J21" s="577">
        <f t="shared" si="3"/>
        <v>0.625</v>
      </c>
    </row>
    <row r="22" spans="1:10" x14ac:dyDescent="0.2">
      <c r="A22" s="31" t="s">
        <v>676</v>
      </c>
      <c r="B22" s="580"/>
      <c r="C22" s="581">
        <v>1</v>
      </c>
      <c r="D22" s="581"/>
      <c r="E22" s="581"/>
      <c r="F22" s="581"/>
      <c r="G22" s="48"/>
      <c r="H22" s="176">
        <f t="shared" si="2"/>
        <v>1</v>
      </c>
      <c r="J22" s="577">
        <f t="shared" si="3"/>
        <v>1</v>
      </c>
    </row>
    <row r="23" spans="1:10" x14ac:dyDescent="0.2">
      <c r="A23" s="31" t="s">
        <v>473</v>
      </c>
      <c r="B23" s="580">
        <v>1</v>
      </c>
      <c r="C23" s="581"/>
      <c r="D23" s="581">
        <v>1</v>
      </c>
      <c r="E23" s="581"/>
      <c r="F23" s="581"/>
      <c r="G23" s="48"/>
      <c r="H23" s="176">
        <f t="shared" si="2"/>
        <v>2</v>
      </c>
      <c r="J23" s="577">
        <f t="shared" si="3"/>
        <v>0.5</v>
      </c>
    </row>
    <row r="24" spans="1:10" x14ac:dyDescent="0.2">
      <c r="A24" s="31" t="s">
        <v>678</v>
      </c>
      <c r="B24" s="580">
        <v>1</v>
      </c>
      <c r="C24" s="581"/>
      <c r="D24" s="581"/>
      <c r="E24" s="581"/>
      <c r="F24" s="581"/>
      <c r="G24" s="48"/>
      <c r="H24" s="176">
        <f t="shared" si="2"/>
        <v>1</v>
      </c>
      <c r="J24" s="577">
        <f t="shared" si="3"/>
        <v>0</v>
      </c>
    </row>
    <row r="25" spans="1:10" x14ac:dyDescent="0.2">
      <c r="A25" s="31" t="s">
        <v>17</v>
      </c>
      <c r="B25" s="580">
        <v>1</v>
      </c>
      <c r="C25" s="581"/>
      <c r="D25" s="581"/>
      <c r="E25" s="581"/>
      <c r="F25" s="581"/>
      <c r="G25" s="48"/>
      <c r="H25" s="176">
        <f t="shared" si="2"/>
        <v>1</v>
      </c>
      <c r="J25" s="577">
        <f t="shared" si="3"/>
        <v>0</v>
      </c>
    </row>
    <row r="26" spans="1:10" x14ac:dyDescent="0.2">
      <c r="A26" s="31" t="s">
        <v>589</v>
      </c>
      <c r="B26" s="580">
        <v>8</v>
      </c>
      <c r="C26" s="581">
        <v>4</v>
      </c>
      <c r="D26" s="581"/>
      <c r="E26" s="581">
        <v>1</v>
      </c>
      <c r="F26" s="581"/>
      <c r="G26" s="48"/>
      <c r="H26" s="176">
        <f t="shared" si="2"/>
        <v>13</v>
      </c>
      <c r="J26" s="577">
        <f t="shared" si="3"/>
        <v>0.38461538461538458</v>
      </c>
    </row>
    <row r="27" spans="1:10" x14ac:dyDescent="0.2">
      <c r="A27" s="31" t="s">
        <v>4</v>
      </c>
      <c r="B27" s="580">
        <v>1</v>
      </c>
      <c r="C27" s="581"/>
      <c r="D27" s="581"/>
      <c r="E27" s="581"/>
      <c r="F27" s="581"/>
      <c r="G27" s="48"/>
      <c r="H27" s="176">
        <f t="shared" si="2"/>
        <v>1</v>
      </c>
      <c r="J27" s="577">
        <f t="shared" si="3"/>
        <v>0</v>
      </c>
    </row>
    <row r="28" spans="1:10" x14ac:dyDescent="0.2">
      <c r="A28" s="31" t="s">
        <v>709</v>
      </c>
      <c r="B28" s="580"/>
      <c r="C28" s="581">
        <v>7</v>
      </c>
      <c r="D28" s="581">
        <v>2</v>
      </c>
      <c r="E28" s="581">
        <v>2</v>
      </c>
      <c r="F28" s="581"/>
      <c r="G28" s="48"/>
      <c r="H28" s="176">
        <f t="shared" si="2"/>
        <v>11</v>
      </c>
      <c r="J28" s="577">
        <f t="shared" si="3"/>
        <v>1</v>
      </c>
    </row>
    <row r="29" spans="1:10" x14ac:dyDescent="0.2">
      <c r="A29" s="31" t="s">
        <v>679</v>
      </c>
      <c r="B29" s="580">
        <v>3</v>
      </c>
      <c r="C29" s="581">
        <v>3</v>
      </c>
      <c r="D29" s="581"/>
      <c r="E29" s="581">
        <v>2</v>
      </c>
      <c r="F29" s="581"/>
      <c r="G29" s="48"/>
      <c r="H29" s="176">
        <f t="shared" si="2"/>
        <v>8</v>
      </c>
      <c r="J29" s="577">
        <f t="shared" si="3"/>
        <v>0.625</v>
      </c>
    </row>
    <row r="30" spans="1:10" x14ac:dyDescent="0.2">
      <c r="A30" s="31" t="s">
        <v>15</v>
      </c>
      <c r="B30" s="580">
        <v>7</v>
      </c>
      <c r="C30" s="581">
        <v>3</v>
      </c>
      <c r="D30" s="581">
        <v>1</v>
      </c>
      <c r="E30" s="581">
        <v>1</v>
      </c>
      <c r="F30" s="581"/>
      <c r="G30" s="48"/>
      <c r="H30" s="176">
        <f t="shared" si="2"/>
        <v>12</v>
      </c>
      <c r="J30" s="577">
        <f t="shared" si="3"/>
        <v>0.41666666666666663</v>
      </c>
    </row>
    <row r="31" spans="1:10" x14ac:dyDescent="0.2">
      <c r="A31" s="31" t="s">
        <v>642</v>
      </c>
      <c r="B31" s="580"/>
      <c r="C31" s="581">
        <v>1</v>
      </c>
      <c r="D31" s="581"/>
      <c r="E31" s="581"/>
      <c r="F31" s="581"/>
      <c r="G31" s="48"/>
      <c r="H31" s="176">
        <f t="shared" si="2"/>
        <v>1</v>
      </c>
      <c r="J31" s="577">
        <f t="shared" si="3"/>
        <v>1</v>
      </c>
    </row>
    <row r="32" spans="1:10" x14ac:dyDescent="0.2">
      <c r="A32" s="31" t="s">
        <v>124</v>
      </c>
      <c r="B32" s="580"/>
      <c r="C32" s="581">
        <v>1</v>
      </c>
      <c r="D32" s="581">
        <v>1</v>
      </c>
      <c r="E32" s="581"/>
      <c r="F32" s="581"/>
      <c r="G32" s="48"/>
      <c r="H32" s="176">
        <f t="shared" si="2"/>
        <v>2</v>
      </c>
      <c r="J32" s="577">
        <f t="shared" si="3"/>
        <v>1</v>
      </c>
    </row>
    <row r="33" spans="1:10" x14ac:dyDescent="0.2">
      <c r="A33" s="31" t="s">
        <v>564</v>
      </c>
      <c r="B33" s="580">
        <v>5</v>
      </c>
      <c r="C33" s="581">
        <v>3</v>
      </c>
      <c r="D33" s="581">
        <v>2</v>
      </c>
      <c r="E33" s="581">
        <v>1</v>
      </c>
      <c r="F33" s="581"/>
      <c r="G33" s="48"/>
      <c r="H33" s="176">
        <f t="shared" si="2"/>
        <v>11</v>
      </c>
      <c r="J33" s="577">
        <f t="shared" si="3"/>
        <v>0.54545454545454541</v>
      </c>
    </row>
    <row r="34" spans="1:10" x14ac:dyDescent="0.2">
      <c r="A34" s="31" t="s">
        <v>609</v>
      </c>
      <c r="B34" s="580">
        <v>6</v>
      </c>
      <c r="C34" s="581">
        <v>2</v>
      </c>
      <c r="D34" s="581"/>
      <c r="E34" s="581"/>
      <c r="F34" s="581"/>
      <c r="G34" s="48"/>
      <c r="H34" s="176">
        <f t="shared" si="2"/>
        <v>8</v>
      </c>
      <c r="J34" s="577">
        <f t="shared" si="3"/>
        <v>0.25</v>
      </c>
    </row>
    <row r="35" spans="1:10" x14ac:dyDescent="0.2">
      <c r="A35" s="31" t="s">
        <v>675</v>
      </c>
      <c r="B35" s="580"/>
      <c r="C35" s="581">
        <v>1</v>
      </c>
      <c r="D35" s="581"/>
      <c r="E35" s="581"/>
      <c r="F35" s="581"/>
      <c r="G35" s="48"/>
      <c r="H35" s="176">
        <f t="shared" si="2"/>
        <v>1</v>
      </c>
      <c r="J35" s="577">
        <f t="shared" si="3"/>
        <v>1</v>
      </c>
    </row>
    <row r="36" spans="1:10" x14ac:dyDescent="0.2">
      <c r="A36" s="31" t="s">
        <v>18</v>
      </c>
      <c r="B36" s="580">
        <v>2</v>
      </c>
      <c r="C36" s="581"/>
      <c r="D36" s="581"/>
      <c r="E36" s="581"/>
      <c r="F36" s="581"/>
      <c r="G36" s="48"/>
      <c r="H36" s="176">
        <f t="shared" si="2"/>
        <v>2</v>
      </c>
      <c r="J36" s="577">
        <f t="shared" si="3"/>
        <v>0</v>
      </c>
    </row>
    <row r="37" spans="1:10" x14ac:dyDescent="0.2">
      <c r="A37" s="31" t="s">
        <v>46</v>
      </c>
      <c r="B37" s="580">
        <v>1</v>
      </c>
      <c r="C37" s="581"/>
      <c r="D37" s="581"/>
      <c r="E37" s="581">
        <v>1</v>
      </c>
      <c r="F37" s="581"/>
      <c r="G37" s="48"/>
      <c r="H37" s="176">
        <f t="shared" si="2"/>
        <v>2</v>
      </c>
      <c r="J37" s="577">
        <f t="shared" si="3"/>
        <v>0.5</v>
      </c>
    </row>
    <row r="38" spans="1:10" x14ac:dyDescent="0.2">
      <c r="A38" s="31" t="s">
        <v>66</v>
      </c>
      <c r="B38" s="580">
        <v>1</v>
      </c>
      <c r="C38" s="581">
        <v>1</v>
      </c>
      <c r="D38" s="581"/>
      <c r="E38" s="581"/>
      <c r="F38" s="581"/>
      <c r="G38" s="48"/>
      <c r="H38" s="176">
        <f t="shared" si="2"/>
        <v>2</v>
      </c>
      <c r="J38" s="577">
        <f t="shared" si="3"/>
        <v>0.5</v>
      </c>
    </row>
    <row r="39" spans="1:10" x14ac:dyDescent="0.2">
      <c r="A39" s="31" t="s">
        <v>35</v>
      </c>
      <c r="B39" s="580">
        <v>1</v>
      </c>
      <c r="C39" s="581">
        <v>1</v>
      </c>
      <c r="D39" s="581">
        <v>1</v>
      </c>
      <c r="E39" s="581"/>
      <c r="F39" s="581"/>
      <c r="G39" s="48"/>
      <c r="H39" s="176">
        <f t="shared" si="2"/>
        <v>3</v>
      </c>
      <c r="J39" s="577">
        <f t="shared" si="3"/>
        <v>0.66666666666666674</v>
      </c>
    </row>
    <row r="40" spans="1:10" x14ac:dyDescent="0.2">
      <c r="A40" s="31" t="s">
        <v>19</v>
      </c>
      <c r="B40" s="580">
        <v>12</v>
      </c>
      <c r="C40" s="581">
        <v>5</v>
      </c>
      <c r="D40" s="581">
        <v>3</v>
      </c>
      <c r="E40" s="581">
        <v>1</v>
      </c>
      <c r="F40" s="581"/>
      <c r="G40" s="48"/>
      <c r="H40" s="176">
        <f t="shared" si="2"/>
        <v>21</v>
      </c>
      <c r="J40" s="577">
        <f t="shared" si="3"/>
        <v>0.4285714285714286</v>
      </c>
    </row>
    <row r="41" spans="1:10" x14ac:dyDescent="0.2">
      <c r="A41" s="31" t="s">
        <v>22</v>
      </c>
      <c r="B41" s="580">
        <v>5</v>
      </c>
      <c r="C41" s="581">
        <v>1</v>
      </c>
      <c r="D41" s="581"/>
      <c r="E41" s="581"/>
      <c r="F41" s="581"/>
      <c r="G41" s="48"/>
      <c r="H41" s="176">
        <f t="shared" si="2"/>
        <v>6</v>
      </c>
      <c r="J41" s="577">
        <f t="shared" si="3"/>
        <v>0.16666666666666663</v>
      </c>
    </row>
    <row r="42" spans="1:10" x14ac:dyDescent="0.2">
      <c r="A42" s="31" t="s">
        <v>21</v>
      </c>
      <c r="B42" s="580">
        <v>4</v>
      </c>
      <c r="C42" s="581">
        <v>1</v>
      </c>
      <c r="D42" s="581"/>
      <c r="E42" s="581"/>
      <c r="F42" s="581"/>
      <c r="G42" s="48"/>
      <c r="H42" s="176">
        <f t="shared" si="2"/>
        <v>5</v>
      </c>
      <c r="J42" s="577">
        <f t="shared" si="3"/>
        <v>0.19999999999999996</v>
      </c>
    </row>
    <row r="43" spans="1:10" x14ac:dyDescent="0.2">
      <c r="A43" s="894" t="s">
        <v>32</v>
      </c>
      <c r="B43" s="580">
        <v>11</v>
      </c>
      <c r="C43" s="581">
        <v>7</v>
      </c>
      <c r="D43" s="581">
        <v>3</v>
      </c>
      <c r="E43" s="581"/>
      <c r="F43" s="581"/>
      <c r="G43" s="48"/>
      <c r="H43" s="176">
        <f t="shared" si="2"/>
        <v>21</v>
      </c>
      <c r="J43" s="577">
        <f t="shared" si="3"/>
        <v>0.47619047619047616</v>
      </c>
    </row>
    <row r="44" spans="1:10" x14ac:dyDescent="0.2">
      <c r="A44" s="31" t="s">
        <v>145</v>
      </c>
      <c r="B44" s="580"/>
      <c r="C44" s="581">
        <v>3</v>
      </c>
      <c r="D44" s="581">
        <v>4</v>
      </c>
      <c r="E44" s="581"/>
      <c r="F44" s="581"/>
      <c r="G44" s="48"/>
      <c r="H44" s="176">
        <f t="shared" si="2"/>
        <v>7</v>
      </c>
      <c r="J44" s="577">
        <f t="shared" si="3"/>
        <v>1</v>
      </c>
    </row>
    <row r="45" spans="1:10" x14ac:dyDescent="0.2">
      <c r="A45" s="31" t="s">
        <v>24</v>
      </c>
      <c r="B45" s="580">
        <v>4</v>
      </c>
      <c r="C45" s="581">
        <v>5</v>
      </c>
      <c r="D45" s="581">
        <v>1</v>
      </c>
      <c r="E45" s="581">
        <v>2</v>
      </c>
      <c r="F45" s="581"/>
      <c r="G45" s="48"/>
      <c r="H45" s="176">
        <f t="shared" si="2"/>
        <v>12</v>
      </c>
      <c r="J45" s="577">
        <f t="shared" si="3"/>
        <v>0.66666666666666674</v>
      </c>
    </row>
    <row r="46" spans="1:10" x14ac:dyDescent="0.2">
      <c r="A46" s="31" t="s">
        <v>25</v>
      </c>
      <c r="B46" s="580">
        <v>4</v>
      </c>
      <c r="C46" s="581">
        <v>2</v>
      </c>
      <c r="D46" s="581"/>
      <c r="E46" s="581">
        <v>2</v>
      </c>
      <c r="F46" s="581"/>
      <c r="G46" s="48"/>
      <c r="H46" s="176">
        <f t="shared" si="2"/>
        <v>8</v>
      </c>
      <c r="J46" s="577">
        <f t="shared" si="3"/>
        <v>0.5</v>
      </c>
    </row>
    <row r="47" spans="1:10" x14ac:dyDescent="0.2">
      <c r="A47" s="31" t="s">
        <v>64</v>
      </c>
      <c r="B47" s="580">
        <v>1</v>
      </c>
      <c r="C47" s="581">
        <v>2</v>
      </c>
      <c r="D47" s="581">
        <v>1</v>
      </c>
      <c r="E47" s="581">
        <v>2</v>
      </c>
      <c r="F47" s="581"/>
      <c r="G47" s="48"/>
      <c r="H47" s="176">
        <f t="shared" si="2"/>
        <v>6</v>
      </c>
      <c r="J47" s="577">
        <f t="shared" si="3"/>
        <v>0.83333333333333337</v>
      </c>
    </row>
    <row r="48" spans="1:10" x14ac:dyDescent="0.2">
      <c r="A48" s="31" t="s">
        <v>708</v>
      </c>
      <c r="B48" s="580"/>
      <c r="C48" s="581">
        <v>2</v>
      </c>
      <c r="D48" s="581"/>
      <c r="E48" s="581"/>
      <c r="F48" s="581"/>
      <c r="G48" s="48"/>
      <c r="H48" s="176">
        <f t="shared" si="2"/>
        <v>2</v>
      </c>
      <c r="J48" s="577">
        <f t="shared" si="3"/>
        <v>1</v>
      </c>
    </row>
    <row r="49" spans="1:10" x14ac:dyDescent="0.2">
      <c r="A49" s="31" t="s">
        <v>451</v>
      </c>
      <c r="B49" s="580"/>
      <c r="C49" s="581">
        <v>1</v>
      </c>
      <c r="D49" s="581"/>
      <c r="E49" s="581"/>
      <c r="F49" s="581"/>
      <c r="G49" s="48"/>
      <c r="H49" s="176">
        <f t="shared" si="2"/>
        <v>1</v>
      </c>
      <c r="J49" s="577">
        <f t="shared" si="3"/>
        <v>1</v>
      </c>
    </row>
    <row r="50" spans="1:10" x14ac:dyDescent="0.2">
      <c r="A50" s="31" t="s">
        <v>26</v>
      </c>
      <c r="B50" s="580">
        <v>6</v>
      </c>
      <c r="C50" s="581">
        <v>1</v>
      </c>
      <c r="D50" s="581"/>
      <c r="E50" s="581"/>
      <c r="F50" s="581"/>
      <c r="G50" s="48"/>
      <c r="H50" s="176">
        <f t="shared" ref="H50:H76" si="4">F50+E50+D50+C50+B50</f>
        <v>7</v>
      </c>
      <c r="J50" s="577">
        <f t="shared" ref="J50:J76" si="5">1-(B50/H50)</f>
        <v>0.1428571428571429</v>
      </c>
    </row>
    <row r="51" spans="1:10" x14ac:dyDescent="0.2">
      <c r="A51" s="31" t="s">
        <v>28</v>
      </c>
      <c r="B51" s="580">
        <v>6</v>
      </c>
      <c r="C51" s="581">
        <v>1</v>
      </c>
      <c r="D51" s="581"/>
      <c r="E51" s="581"/>
      <c r="F51" s="581"/>
      <c r="G51" s="48"/>
      <c r="H51" s="176">
        <f t="shared" si="4"/>
        <v>7</v>
      </c>
      <c r="J51" s="577">
        <f t="shared" si="5"/>
        <v>0.1428571428571429</v>
      </c>
    </row>
    <row r="52" spans="1:10" x14ac:dyDescent="0.2">
      <c r="A52" s="31" t="s">
        <v>29</v>
      </c>
      <c r="B52" s="580">
        <v>1</v>
      </c>
      <c r="C52" s="581">
        <v>2</v>
      </c>
      <c r="D52" s="581"/>
      <c r="E52" s="581">
        <v>1</v>
      </c>
      <c r="F52" s="581"/>
      <c r="G52" s="48"/>
      <c r="H52" s="176">
        <f t="shared" si="4"/>
        <v>4</v>
      </c>
      <c r="J52" s="577">
        <f t="shared" si="5"/>
        <v>0.75</v>
      </c>
    </row>
    <row r="53" spans="1:10" x14ac:dyDescent="0.2">
      <c r="A53" s="31" t="s">
        <v>57</v>
      </c>
      <c r="B53" s="580">
        <v>4</v>
      </c>
      <c r="C53" s="581">
        <v>1</v>
      </c>
      <c r="D53" s="581"/>
      <c r="E53" s="581"/>
      <c r="F53" s="581"/>
      <c r="G53" s="48"/>
      <c r="H53" s="176">
        <f t="shared" si="4"/>
        <v>5</v>
      </c>
      <c r="J53" s="577">
        <f t="shared" si="5"/>
        <v>0.19999999999999996</v>
      </c>
    </row>
    <row r="54" spans="1:10" x14ac:dyDescent="0.2">
      <c r="A54" s="31" t="s">
        <v>33</v>
      </c>
      <c r="B54" s="580">
        <v>8</v>
      </c>
      <c r="C54" s="581">
        <v>4</v>
      </c>
      <c r="D54" s="581">
        <v>1</v>
      </c>
      <c r="E54" s="581">
        <v>2</v>
      </c>
      <c r="F54" s="581"/>
      <c r="G54" s="48"/>
      <c r="H54" s="176">
        <f t="shared" si="4"/>
        <v>15</v>
      </c>
      <c r="J54" s="577">
        <f t="shared" si="5"/>
        <v>0.46666666666666667</v>
      </c>
    </row>
    <row r="55" spans="1:10" x14ac:dyDescent="0.2">
      <c r="A55" s="31" t="s">
        <v>36</v>
      </c>
      <c r="B55" s="580">
        <v>1</v>
      </c>
      <c r="C55" s="581"/>
      <c r="D55" s="581"/>
      <c r="E55" s="581"/>
      <c r="F55" s="581"/>
      <c r="G55" s="48"/>
      <c r="H55" s="176">
        <f t="shared" si="4"/>
        <v>1</v>
      </c>
      <c r="J55" s="577">
        <f t="shared" si="5"/>
        <v>0</v>
      </c>
    </row>
    <row r="56" spans="1:10" x14ac:dyDescent="0.2">
      <c r="A56" s="31" t="s">
        <v>65</v>
      </c>
      <c r="B56" s="580"/>
      <c r="C56" s="581">
        <v>1</v>
      </c>
      <c r="D56" s="581">
        <v>1</v>
      </c>
      <c r="E56" s="581"/>
      <c r="F56" s="581"/>
      <c r="G56" s="48"/>
      <c r="H56" s="176">
        <f t="shared" si="4"/>
        <v>2</v>
      </c>
      <c r="J56" s="577">
        <f t="shared" si="5"/>
        <v>1</v>
      </c>
    </row>
    <row r="57" spans="1:10" x14ac:dyDescent="0.2">
      <c r="A57" s="31" t="s">
        <v>144</v>
      </c>
      <c r="B57" s="580">
        <v>1</v>
      </c>
      <c r="C57" s="581"/>
      <c r="D57" s="581"/>
      <c r="E57" s="581"/>
      <c r="F57" s="581"/>
      <c r="G57" s="48"/>
      <c r="H57" s="176">
        <f t="shared" si="4"/>
        <v>1</v>
      </c>
      <c r="J57" s="577">
        <f t="shared" si="5"/>
        <v>0</v>
      </c>
    </row>
    <row r="58" spans="1:10" x14ac:dyDescent="0.2">
      <c r="A58" s="31" t="s">
        <v>39</v>
      </c>
      <c r="B58" s="580">
        <v>6</v>
      </c>
      <c r="C58" s="581">
        <v>2</v>
      </c>
      <c r="D58" s="581">
        <v>1</v>
      </c>
      <c r="E58" s="581">
        <v>1</v>
      </c>
      <c r="F58" s="581"/>
      <c r="G58" s="48"/>
      <c r="H58" s="176">
        <f t="shared" si="4"/>
        <v>10</v>
      </c>
      <c r="J58" s="577">
        <f t="shared" si="5"/>
        <v>0.4</v>
      </c>
    </row>
    <row r="59" spans="1:10" x14ac:dyDescent="0.2">
      <c r="A59" s="31" t="s">
        <v>610</v>
      </c>
      <c r="B59" s="580">
        <v>2</v>
      </c>
      <c r="C59" s="581">
        <v>4</v>
      </c>
      <c r="D59" s="581">
        <v>1</v>
      </c>
      <c r="E59" s="581">
        <v>12</v>
      </c>
      <c r="F59" s="581"/>
      <c r="G59" s="48"/>
      <c r="H59" s="176">
        <f t="shared" si="4"/>
        <v>19</v>
      </c>
      <c r="J59" s="577">
        <f t="shared" si="5"/>
        <v>0.89473684210526316</v>
      </c>
    </row>
    <row r="60" spans="1:10" x14ac:dyDescent="0.2">
      <c r="A60" s="31" t="s">
        <v>611</v>
      </c>
      <c r="B60" s="580"/>
      <c r="C60" s="581">
        <v>1</v>
      </c>
      <c r="D60" s="581"/>
      <c r="E60" s="581">
        <v>4</v>
      </c>
      <c r="F60" s="581"/>
      <c r="G60" s="48"/>
      <c r="H60" s="176">
        <f t="shared" si="4"/>
        <v>5</v>
      </c>
      <c r="J60" s="577">
        <f t="shared" si="5"/>
        <v>1</v>
      </c>
    </row>
    <row r="61" spans="1:10" x14ac:dyDescent="0.2">
      <c r="A61" s="31" t="s">
        <v>612</v>
      </c>
      <c r="B61" s="580">
        <v>5</v>
      </c>
      <c r="C61" s="581">
        <v>3</v>
      </c>
      <c r="D61" s="581"/>
      <c r="E61" s="581">
        <v>2</v>
      </c>
      <c r="F61" s="581"/>
      <c r="G61" s="48"/>
      <c r="H61" s="176">
        <f t="shared" si="4"/>
        <v>10</v>
      </c>
      <c r="J61" s="577">
        <f t="shared" si="5"/>
        <v>0.5</v>
      </c>
    </row>
    <row r="62" spans="1:10" x14ac:dyDescent="0.2">
      <c r="A62" s="31" t="s">
        <v>608</v>
      </c>
      <c r="B62" s="580">
        <v>5</v>
      </c>
      <c r="C62" s="581">
        <v>7</v>
      </c>
      <c r="D62" s="581">
        <v>1</v>
      </c>
      <c r="E62" s="581">
        <v>3</v>
      </c>
      <c r="F62" s="581"/>
      <c r="G62" s="48"/>
      <c r="H62" s="176">
        <f t="shared" si="4"/>
        <v>16</v>
      </c>
      <c r="J62" s="577">
        <f t="shared" si="5"/>
        <v>0.6875</v>
      </c>
    </row>
    <row r="63" spans="1:10" x14ac:dyDescent="0.2">
      <c r="A63" s="31" t="s">
        <v>63</v>
      </c>
      <c r="B63" s="580">
        <v>4</v>
      </c>
      <c r="C63" s="581">
        <v>4</v>
      </c>
      <c r="D63" s="581"/>
      <c r="E63" s="581">
        <v>3</v>
      </c>
      <c r="F63" s="581"/>
      <c r="G63" s="48"/>
      <c r="H63" s="176">
        <f t="shared" si="4"/>
        <v>11</v>
      </c>
      <c r="J63" s="577">
        <f t="shared" si="5"/>
        <v>0.63636363636363635</v>
      </c>
    </row>
    <row r="64" spans="1:10" x14ac:dyDescent="0.2">
      <c r="A64" s="31" t="s">
        <v>13</v>
      </c>
      <c r="B64" s="580">
        <v>3</v>
      </c>
      <c r="C64" s="581">
        <v>3</v>
      </c>
      <c r="D64" s="581"/>
      <c r="E64" s="581">
        <v>3</v>
      </c>
      <c r="F64" s="581"/>
      <c r="G64" s="48"/>
      <c r="H64" s="176">
        <f t="shared" si="4"/>
        <v>9</v>
      </c>
      <c r="J64" s="577">
        <f t="shared" si="5"/>
        <v>0.66666666666666674</v>
      </c>
    </row>
    <row r="65" spans="1:10" x14ac:dyDescent="0.2">
      <c r="A65" s="31" t="s">
        <v>14</v>
      </c>
      <c r="B65" s="580">
        <v>2</v>
      </c>
      <c r="C65" s="581">
        <v>4</v>
      </c>
      <c r="D65" s="581">
        <v>2</v>
      </c>
      <c r="E65" s="581">
        <v>1</v>
      </c>
      <c r="F65" s="581"/>
      <c r="G65" s="48"/>
      <c r="H65" s="176">
        <f t="shared" si="4"/>
        <v>9</v>
      </c>
      <c r="J65" s="577">
        <f t="shared" si="5"/>
        <v>0.77777777777777779</v>
      </c>
    </row>
    <row r="66" spans="1:10" x14ac:dyDescent="0.2">
      <c r="A66" s="31" t="s">
        <v>42</v>
      </c>
      <c r="B66" s="580"/>
      <c r="C66" s="581">
        <v>1</v>
      </c>
      <c r="D66" s="581"/>
      <c r="E66" s="581">
        <v>2</v>
      </c>
      <c r="F66" s="581"/>
      <c r="G66" s="48"/>
      <c r="H66" s="176">
        <f t="shared" si="4"/>
        <v>3</v>
      </c>
      <c r="J66" s="577">
        <f t="shared" si="5"/>
        <v>1</v>
      </c>
    </row>
    <row r="67" spans="1:10" x14ac:dyDescent="0.2">
      <c r="A67" s="31" t="s">
        <v>43</v>
      </c>
      <c r="B67" s="580"/>
      <c r="C67" s="581"/>
      <c r="D67" s="581"/>
      <c r="E67" s="581">
        <v>2</v>
      </c>
      <c r="F67" s="581"/>
      <c r="G67" s="48"/>
      <c r="H67" s="176">
        <f t="shared" si="4"/>
        <v>2</v>
      </c>
      <c r="J67" s="577">
        <f t="shared" si="5"/>
        <v>1</v>
      </c>
    </row>
    <row r="68" spans="1:10" x14ac:dyDescent="0.2">
      <c r="A68" s="31" t="s">
        <v>44</v>
      </c>
      <c r="B68" s="580"/>
      <c r="C68" s="581">
        <v>1</v>
      </c>
      <c r="D68" s="581">
        <v>1</v>
      </c>
      <c r="E68" s="581">
        <v>2</v>
      </c>
      <c r="F68" s="581"/>
      <c r="G68" s="48"/>
      <c r="H68" s="176">
        <f t="shared" si="4"/>
        <v>4</v>
      </c>
      <c r="J68" s="577">
        <f t="shared" si="5"/>
        <v>1</v>
      </c>
    </row>
    <row r="69" spans="1:10" x14ac:dyDescent="0.2">
      <c r="A69" s="31" t="s">
        <v>146</v>
      </c>
      <c r="B69" s="580"/>
      <c r="C69" s="581">
        <v>2</v>
      </c>
      <c r="D69" s="581"/>
      <c r="E69" s="581"/>
      <c r="F69" s="581"/>
      <c r="G69" s="48"/>
      <c r="H69" s="176">
        <f t="shared" si="4"/>
        <v>2</v>
      </c>
      <c r="J69" s="577">
        <f t="shared" si="5"/>
        <v>1</v>
      </c>
    </row>
    <row r="70" spans="1:10" x14ac:dyDescent="0.2">
      <c r="A70" s="31" t="s">
        <v>147</v>
      </c>
      <c r="B70" s="580"/>
      <c r="C70" s="581">
        <v>1</v>
      </c>
      <c r="D70" s="581">
        <v>2</v>
      </c>
      <c r="E70" s="581"/>
      <c r="F70" s="581"/>
      <c r="G70" s="48"/>
      <c r="H70" s="176">
        <f t="shared" si="4"/>
        <v>3</v>
      </c>
      <c r="J70" s="577">
        <f t="shared" si="5"/>
        <v>1</v>
      </c>
    </row>
    <row r="71" spans="1:10" x14ac:dyDescent="0.2">
      <c r="A71" s="31" t="s">
        <v>148</v>
      </c>
      <c r="B71" s="580">
        <v>5</v>
      </c>
      <c r="C71" s="581"/>
      <c r="D71" s="581"/>
      <c r="E71" s="581"/>
      <c r="F71" s="581"/>
      <c r="G71" s="48"/>
      <c r="H71" s="176">
        <f t="shared" si="4"/>
        <v>5</v>
      </c>
      <c r="J71" s="577">
        <f t="shared" si="5"/>
        <v>0</v>
      </c>
    </row>
    <row r="72" spans="1:10" x14ac:dyDescent="0.2">
      <c r="A72" s="31" t="s">
        <v>763</v>
      </c>
      <c r="B72" s="580">
        <v>7</v>
      </c>
      <c r="C72" s="581">
        <v>10</v>
      </c>
      <c r="D72" s="581">
        <v>3</v>
      </c>
      <c r="E72" s="581"/>
      <c r="F72" s="581"/>
      <c r="G72" s="48"/>
      <c r="H72" s="176">
        <f t="shared" si="4"/>
        <v>20</v>
      </c>
      <c r="J72" s="577">
        <f t="shared" si="5"/>
        <v>0.65</v>
      </c>
    </row>
    <row r="73" spans="1:10" x14ac:dyDescent="0.2">
      <c r="A73" s="31" t="s">
        <v>711</v>
      </c>
      <c r="B73" s="580">
        <v>2</v>
      </c>
      <c r="C73" s="581">
        <v>5</v>
      </c>
      <c r="D73" s="581">
        <v>1</v>
      </c>
      <c r="E73" s="581">
        <v>1</v>
      </c>
      <c r="F73" s="581"/>
      <c r="G73" s="48"/>
      <c r="H73" s="176">
        <f t="shared" si="4"/>
        <v>9</v>
      </c>
      <c r="J73" s="577">
        <f t="shared" si="5"/>
        <v>0.77777777777777779</v>
      </c>
    </row>
    <row r="74" spans="1:10" x14ac:dyDescent="0.2">
      <c r="A74" s="31" t="s">
        <v>30</v>
      </c>
      <c r="B74" s="580">
        <v>1</v>
      </c>
      <c r="C74" s="581"/>
      <c r="D74" s="581"/>
      <c r="E74" s="581"/>
      <c r="F74" s="581"/>
      <c r="G74" s="48"/>
      <c r="H74" s="176">
        <f t="shared" si="4"/>
        <v>1</v>
      </c>
      <c r="J74" s="577">
        <f t="shared" si="5"/>
        <v>0</v>
      </c>
    </row>
    <row r="75" spans="1:10" x14ac:dyDescent="0.2">
      <c r="A75" s="31" t="s">
        <v>45</v>
      </c>
      <c r="B75" s="580">
        <v>3</v>
      </c>
      <c r="C75" s="581">
        <v>1</v>
      </c>
      <c r="D75" s="581"/>
      <c r="E75" s="581"/>
      <c r="F75" s="581"/>
      <c r="G75" s="48"/>
      <c r="H75" s="176">
        <f t="shared" si="4"/>
        <v>4</v>
      </c>
      <c r="J75" s="577">
        <f t="shared" si="5"/>
        <v>0.25</v>
      </c>
    </row>
    <row r="76" spans="1:10" x14ac:dyDescent="0.2">
      <c r="A76" s="31" t="s">
        <v>47</v>
      </c>
      <c r="B76" s="580">
        <v>3</v>
      </c>
      <c r="C76" s="581">
        <v>2</v>
      </c>
      <c r="D76" s="581"/>
      <c r="E76" s="581"/>
      <c r="F76" s="581"/>
      <c r="G76" s="48"/>
      <c r="H76" s="176">
        <f t="shared" si="4"/>
        <v>5</v>
      </c>
      <c r="J76" s="577">
        <f t="shared" si="5"/>
        <v>0.4</v>
      </c>
    </row>
    <row r="77" spans="1:10" x14ac:dyDescent="0.2">
      <c r="A77" s="31" t="s">
        <v>51</v>
      </c>
      <c r="B77" s="580">
        <v>1</v>
      </c>
      <c r="C77" s="581"/>
      <c r="D77" s="581"/>
      <c r="E77" s="581">
        <v>1</v>
      </c>
      <c r="F77" s="581"/>
      <c r="G77" s="48"/>
      <c r="H77" s="176">
        <f t="shared" ref="H77:H79" si="6">F77+E77+D77+C77+B77</f>
        <v>2</v>
      </c>
      <c r="J77" s="577">
        <f t="shared" ref="J77:J97" si="7">1-(B77/H77)</f>
        <v>0.5</v>
      </c>
    </row>
    <row r="78" spans="1:10" x14ac:dyDescent="0.2">
      <c r="A78" s="31" t="s">
        <v>52</v>
      </c>
      <c r="B78" s="580">
        <v>3</v>
      </c>
      <c r="C78" s="581">
        <v>3</v>
      </c>
      <c r="D78" s="581"/>
      <c r="E78" s="581">
        <v>1</v>
      </c>
      <c r="F78" s="581"/>
      <c r="G78" s="48"/>
      <c r="H78" s="176">
        <f t="shared" si="6"/>
        <v>7</v>
      </c>
      <c r="J78" s="577">
        <f t="shared" si="7"/>
        <v>0.5714285714285714</v>
      </c>
    </row>
    <row r="79" spans="1:10" x14ac:dyDescent="0.2">
      <c r="A79" s="31" t="s">
        <v>677</v>
      </c>
      <c r="B79" s="580"/>
      <c r="C79" s="581">
        <v>1</v>
      </c>
      <c r="D79" s="581"/>
      <c r="E79" s="581"/>
      <c r="F79" s="581"/>
      <c r="G79" s="48"/>
      <c r="H79" s="176">
        <f t="shared" si="6"/>
        <v>1</v>
      </c>
      <c r="J79" s="577">
        <f t="shared" si="7"/>
        <v>1</v>
      </c>
    </row>
    <row r="80" spans="1:10" x14ac:dyDescent="0.2">
      <c r="A80" s="31" t="s">
        <v>53</v>
      </c>
      <c r="B80" s="580">
        <v>3</v>
      </c>
      <c r="C80" s="581"/>
      <c r="D80" s="581"/>
      <c r="E80" s="581"/>
      <c r="F80" s="581"/>
      <c r="G80" s="48"/>
      <c r="H80" s="176">
        <f t="shared" ref="H80:H92" si="8">F80+E80+D80+C80+B80</f>
        <v>3</v>
      </c>
      <c r="J80" s="577">
        <f t="shared" ref="J80:J92" si="9">1-(B80/H80)</f>
        <v>0</v>
      </c>
    </row>
    <row r="81" spans="1:10" x14ac:dyDescent="0.2">
      <c r="A81" s="31" t="s">
        <v>54</v>
      </c>
      <c r="B81" s="580">
        <v>5</v>
      </c>
      <c r="C81" s="581">
        <v>3</v>
      </c>
      <c r="D81" s="581">
        <v>2</v>
      </c>
      <c r="E81" s="581">
        <v>1</v>
      </c>
      <c r="F81" s="581"/>
      <c r="G81" s="48"/>
      <c r="H81" s="176">
        <f t="shared" si="8"/>
        <v>11</v>
      </c>
      <c r="J81" s="577">
        <f t="shared" si="9"/>
        <v>0.54545454545454541</v>
      </c>
    </row>
    <row r="82" spans="1:10" x14ac:dyDescent="0.2">
      <c r="A82" s="31" t="s">
        <v>638</v>
      </c>
      <c r="B82" s="580">
        <v>2</v>
      </c>
      <c r="C82" s="581">
        <v>4</v>
      </c>
      <c r="D82" s="581">
        <v>8</v>
      </c>
      <c r="E82" s="581">
        <v>7</v>
      </c>
      <c r="F82" s="581"/>
      <c r="G82" s="48"/>
      <c r="H82" s="176">
        <f t="shared" si="8"/>
        <v>21</v>
      </c>
      <c r="J82" s="577">
        <f t="shared" si="9"/>
        <v>0.90476190476190477</v>
      </c>
    </row>
    <row r="83" spans="1:10" x14ac:dyDescent="0.2">
      <c r="A83" s="31" t="s">
        <v>27</v>
      </c>
      <c r="B83" s="580"/>
      <c r="C83" s="581">
        <v>2</v>
      </c>
      <c r="D83" s="581">
        <v>1</v>
      </c>
      <c r="E83" s="581"/>
      <c r="F83" s="581"/>
      <c r="G83" s="48"/>
      <c r="H83" s="176">
        <f t="shared" si="8"/>
        <v>3</v>
      </c>
      <c r="J83" s="577">
        <f t="shared" si="9"/>
        <v>1</v>
      </c>
    </row>
    <row r="84" spans="1:10" x14ac:dyDescent="0.2">
      <c r="A84" s="31" t="s">
        <v>56</v>
      </c>
      <c r="B84" s="580">
        <v>5</v>
      </c>
      <c r="C84" s="581">
        <v>2</v>
      </c>
      <c r="D84" s="581">
        <v>3</v>
      </c>
      <c r="E84" s="581">
        <v>3</v>
      </c>
      <c r="F84" s="581"/>
      <c r="G84" s="48"/>
      <c r="H84" s="176">
        <f t="shared" si="8"/>
        <v>13</v>
      </c>
      <c r="J84" s="577">
        <f t="shared" si="9"/>
        <v>0.61538461538461542</v>
      </c>
    </row>
    <row r="85" spans="1:10" x14ac:dyDescent="0.2">
      <c r="A85" s="31" t="s">
        <v>639</v>
      </c>
      <c r="B85" s="580">
        <v>3</v>
      </c>
      <c r="C85" s="581">
        <v>1</v>
      </c>
      <c r="D85" s="581"/>
      <c r="E85" s="581"/>
      <c r="F85" s="581"/>
      <c r="G85" s="48"/>
      <c r="H85" s="176">
        <f t="shared" si="8"/>
        <v>4</v>
      </c>
      <c r="J85" s="577">
        <f t="shared" si="9"/>
        <v>0.25</v>
      </c>
    </row>
    <row r="86" spans="1:10" x14ac:dyDescent="0.2">
      <c r="A86" s="31" t="s">
        <v>710</v>
      </c>
      <c r="B86" s="580">
        <v>1</v>
      </c>
      <c r="C86" s="581">
        <v>1</v>
      </c>
      <c r="D86" s="581"/>
      <c r="E86" s="581"/>
      <c r="F86" s="581"/>
      <c r="G86" s="48"/>
      <c r="H86" s="176">
        <f t="shared" si="8"/>
        <v>2</v>
      </c>
      <c r="J86" s="577">
        <f t="shared" si="9"/>
        <v>0.5</v>
      </c>
    </row>
    <row r="87" spans="1:10" x14ac:dyDescent="0.2">
      <c r="A87" s="31" t="s">
        <v>67</v>
      </c>
      <c r="B87" s="580">
        <v>2</v>
      </c>
      <c r="C87" s="581"/>
      <c r="D87" s="581"/>
      <c r="E87" s="581">
        <v>3</v>
      </c>
      <c r="F87" s="581"/>
      <c r="G87" s="48"/>
      <c r="H87" s="176">
        <f t="shared" si="8"/>
        <v>5</v>
      </c>
      <c r="J87" s="577">
        <f t="shared" si="9"/>
        <v>0.6</v>
      </c>
    </row>
    <row r="88" spans="1:10" x14ac:dyDescent="0.2">
      <c r="A88" s="31" t="s">
        <v>640</v>
      </c>
      <c r="B88" s="580">
        <v>9</v>
      </c>
      <c r="C88" s="581">
        <v>1</v>
      </c>
      <c r="D88" s="581"/>
      <c r="E88" s="581">
        <v>2</v>
      </c>
      <c r="F88" s="581"/>
      <c r="G88" s="48"/>
      <c r="H88" s="176">
        <f t="shared" si="8"/>
        <v>12</v>
      </c>
      <c r="J88" s="577">
        <f t="shared" si="9"/>
        <v>0.25</v>
      </c>
    </row>
    <row r="89" spans="1:10" x14ac:dyDescent="0.2">
      <c r="A89" s="31" t="s">
        <v>641</v>
      </c>
      <c r="B89" s="580"/>
      <c r="C89" s="581"/>
      <c r="D89" s="581"/>
      <c r="E89" s="581">
        <v>1</v>
      </c>
      <c r="F89" s="581"/>
      <c r="G89" s="48"/>
      <c r="H89" s="176">
        <f t="shared" si="8"/>
        <v>1</v>
      </c>
      <c r="J89" s="577">
        <f t="shared" si="9"/>
        <v>1</v>
      </c>
    </row>
    <row r="90" spans="1:10" x14ac:dyDescent="0.2">
      <c r="A90" s="31" t="s">
        <v>60</v>
      </c>
      <c r="B90" s="580">
        <v>2</v>
      </c>
      <c r="C90" s="581"/>
      <c r="D90" s="581"/>
      <c r="E90" s="581"/>
      <c r="F90" s="581"/>
      <c r="G90" s="48"/>
      <c r="H90" s="176">
        <f t="shared" si="8"/>
        <v>2</v>
      </c>
      <c r="J90" s="577">
        <f t="shared" si="9"/>
        <v>0</v>
      </c>
    </row>
    <row r="91" spans="1:10" x14ac:dyDescent="0.2">
      <c r="A91" s="31" t="s">
        <v>61</v>
      </c>
      <c r="B91" s="580">
        <v>1</v>
      </c>
      <c r="C91" s="581"/>
      <c r="D91" s="581"/>
      <c r="E91" s="581"/>
      <c r="F91" s="581"/>
      <c r="G91" s="48"/>
      <c r="H91" s="176">
        <f t="shared" si="8"/>
        <v>1</v>
      </c>
      <c r="J91" s="577">
        <f t="shared" si="9"/>
        <v>0</v>
      </c>
    </row>
    <row r="92" spans="1:10" x14ac:dyDescent="0.2">
      <c r="A92" s="31" t="s">
        <v>40</v>
      </c>
      <c r="B92" s="580">
        <v>5</v>
      </c>
      <c r="C92" s="581">
        <v>4</v>
      </c>
      <c r="D92" s="581"/>
      <c r="E92" s="581">
        <v>2</v>
      </c>
      <c r="F92" s="581"/>
      <c r="G92" s="48"/>
      <c r="H92" s="176">
        <f t="shared" si="8"/>
        <v>11</v>
      </c>
      <c r="J92" s="577">
        <f t="shared" si="9"/>
        <v>0.54545454545454541</v>
      </c>
    </row>
    <row r="93" spans="1:10" x14ac:dyDescent="0.2">
      <c r="A93" s="31" t="s">
        <v>567</v>
      </c>
      <c r="B93" s="580"/>
      <c r="C93" s="581"/>
      <c r="D93" s="581">
        <v>1</v>
      </c>
      <c r="E93" s="581"/>
      <c r="F93" s="581"/>
      <c r="G93" s="48"/>
      <c r="H93" s="176">
        <f t="shared" ref="H93:H95" si="10">F93+E93+D93+C93+B93</f>
        <v>1</v>
      </c>
      <c r="J93" s="577">
        <f t="shared" ref="J93:J95" si="11">1-(B93/H93)</f>
        <v>1</v>
      </c>
    </row>
    <row r="94" spans="1:10" x14ac:dyDescent="0.2">
      <c r="A94" s="31" t="s">
        <v>707</v>
      </c>
      <c r="B94" s="580">
        <v>1</v>
      </c>
      <c r="C94" s="581">
        <v>1</v>
      </c>
      <c r="D94" s="581"/>
      <c r="E94" s="581"/>
      <c r="F94" s="581"/>
      <c r="G94" s="48"/>
      <c r="H94" s="176">
        <f t="shared" si="10"/>
        <v>2</v>
      </c>
      <c r="J94" s="577">
        <f t="shared" si="11"/>
        <v>0.5</v>
      </c>
    </row>
    <row r="95" spans="1:10" x14ac:dyDescent="0.2">
      <c r="A95" s="31" t="s">
        <v>756</v>
      </c>
      <c r="B95" s="580">
        <v>1</v>
      </c>
      <c r="C95" s="581">
        <v>3</v>
      </c>
      <c r="D95" s="581"/>
      <c r="E95" s="581">
        <v>1</v>
      </c>
      <c r="F95" s="581"/>
      <c r="G95" s="48"/>
      <c r="H95" s="176">
        <f t="shared" si="10"/>
        <v>5</v>
      </c>
      <c r="J95" s="577">
        <f t="shared" si="11"/>
        <v>0.8</v>
      </c>
    </row>
    <row r="96" spans="1:10" ht="7.5" customHeight="1" x14ac:dyDescent="0.2">
      <c r="J96" s="8"/>
    </row>
    <row r="97" spans="1:10" x14ac:dyDescent="0.2">
      <c r="A97" s="624" t="s">
        <v>1</v>
      </c>
      <c r="B97" s="296">
        <f>SUM(B7:B95)</f>
        <v>256</v>
      </c>
      <c r="C97" s="296">
        <f>SUM(C7:C95)</f>
        <v>158</v>
      </c>
      <c r="D97" s="296">
        <f>SUM(D7:D95)</f>
        <v>54</v>
      </c>
      <c r="E97" s="296">
        <f>SUM(E7:E95)</f>
        <v>87</v>
      </c>
      <c r="F97" s="296">
        <f>SUM(F7:F95)</f>
        <v>0</v>
      </c>
      <c r="G97" s="1"/>
      <c r="H97" s="122">
        <f>SUM(H7:H95)</f>
        <v>555</v>
      </c>
      <c r="J97" s="181">
        <f t="shared" si="7"/>
        <v>0.53873873873873879</v>
      </c>
    </row>
    <row r="98" spans="1:10" x14ac:dyDescent="0.2">
      <c r="A98" s="641" t="s">
        <v>151</v>
      </c>
      <c r="B98" s="407">
        <f>B97/$H$97</f>
        <v>0.46126126126126127</v>
      </c>
      <c r="C98" s="407">
        <f t="shared" ref="C98:F98" si="12">C97/$H$97</f>
        <v>0.28468468468468466</v>
      </c>
      <c r="D98" s="407">
        <f t="shared" si="12"/>
        <v>9.7297297297297303E-2</v>
      </c>
      <c r="E98" s="407">
        <f t="shared" si="12"/>
        <v>0.15675675675675677</v>
      </c>
      <c r="F98" s="642">
        <f t="shared" si="12"/>
        <v>0</v>
      </c>
    </row>
    <row r="99" spans="1:10" ht="4.5" customHeight="1" x14ac:dyDescent="0.2"/>
    <row r="100" spans="1:10" ht="24" customHeight="1" x14ac:dyDescent="0.2">
      <c r="A100" s="1054" t="s">
        <v>699</v>
      </c>
      <c r="B100" s="1054"/>
      <c r="C100" s="1054"/>
      <c r="D100" s="1054"/>
      <c r="E100" s="1054"/>
      <c r="F100" s="1054"/>
      <c r="G100" s="1054"/>
      <c r="H100" s="1054"/>
      <c r="I100" s="1054"/>
      <c r="J100" s="1054"/>
    </row>
  </sheetData>
  <mergeCells count="3">
    <mergeCell ref="A100:J100"/>
    <mergeCell ref="A1:J1"/>
    <mergeCell ref="A3:J3"/>
  </mergeCells>
  <pageMargins left="0.39370078740157483" right="0" top="0.59055118110236227" bottom="0.59055118110236227" header="0.51181102362204722" footer="0.51181102362204722"/>
  <pageSetup paperSize="9" scale="92" firstPageNumber="4" fitToHeight="0" orientation="portrait" r:id="rId1"/>
  <headerFooter alignWithMargins="0">
    <oddHeader>&amp;L&amp;"Times New Roman,Gras"DGRH A1-1&amp;R&amp;"Times New Roman,Gras"Juillet 2022</oddHeader>
    <oddFooter>&amp;C&amp;"Times New Roman,Gras"Page &amp;P de &amp;N</oddFooter>
  </headerFooter>
  <rowBreaks count="1" manualBreakCount="1">
    <brk id="55"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69"/>
  <sheetViews>
    <sheetView showGridLines="0" zoomScaleNormal="100" workbookViewId="0">
      <selection activeCell="K12" sqref="K12"/>
    </sheetView>
  </sheetViews>
  <sheetFormatPr baseColWidth="10" defaultRowHeight="12.75" x14ac:dyDescent="0.2"/>
  <cols>
    <col min="1" max="1" width="12.6640625" customWidth="1"/>
    <col min="2" max="2" width="14.1640625" customWidth="1"/>
    <col min="3" max="5" width="11.83203125" customWidth="1"/>
    <col min="6" max="6" width="12.6640625" customWidth="1"/>
    <col min="7" max="7" width="5.1640625" style="18" customWidth="1"/>
    <col min="8" max="8" width="11.33203125" customWidth="1"/>
    <col min="9" max="9" width="4" customWidth="1"/>
    <col min="10" max="10" width="10.1640625" customWidth="1"/>
    <col min="11" max="11" width="8.6640625" customWidth="1"/>
  </cols>
  <sheetData>
    <row r="2" spans="1:10" ht="38.25" customHeight="1" x14ac:dyDescent="0.2">
      <c r="A2" s="1027" t="s">
        <v>701</v>
      </c>
      <c r="B2" s="1027"/>
      <c r="C2" s="1027"/>
      <c r="D2" s="1027"/>
      <c r="E2" s="1027"/>
      <c r="F2" s="1027"/>
      <c r="G2" s="1027"/>
      <c r="H2" s="1027"/>
      <c r="I2" s="1027"/>
      <c r="J2" s="1027"/>
    </row>
    <row r="3" spans="1:10" ht="15.75" x14ac:dyDescent="0.2">
      <c r="A3" s="570"/>
      <c r="B3" s="570"/>
      <c r="C3" s="570"/>
      <c r="D3" s="570"/>
      <c r="E3" s="570"/>
      <c r="F3" s="570"/>
      <c r="G3" s="570"/>
      <c r="H3" s="570"/>
      <c r="I3" s="570"/>
      <c r="J3" s="570"/>
    </row>
    <row r="4" spans="1:10" ht="15.75" customHeight="1" x14ac:dyDescent="0.2">
      <c r="A4" s="1055" t="s">
        <v>597</v>
      </c>
      <c r="B4" s="1026"/>
      <c r="C4" s="1026"/>
      <c r="D4" s="1026"/>
      <c r="E4" s="1026"/>
      <c r="F4" s="1026"/>
      <c r="G4" s="1026"/>
      <c r="H4" s="1026"/>
      <c r="I4" s="1026"/>
      <c r="J4" s="1026"/>
    </row>
    <row r="5" spans="1:10" ht="15.75" customHeight="1" x14ac:dyDescent="0.2"/>
    <row r="6" spans="1:10" ht="48.75" customHeight="1" x14ac:dyDescent="0.2">
      <c r="A6" s="590" t="s">
        <v>345</v>
      </c>
      <c r="B6" s="571" t="s">
        <v>472</v>
      </c>
      <c r="C6" s="575" t="s">
        <v>178</v>
      </c>
      <c r="D6" s="76" t="s">
        <v>179</v>
      </c>
      <c r="E6" s="886" t="s">
        <v>137</v>
      </c>
      <c r="F6" s="886" t="s">
        <v>136</v>
      </c>
      <c r="G6" s="6"/>
      <c r="H6" s="573" t="s">
        <v>180</v>
      </c>
      <c r="J6" s="572" t="s">
        <v>125</v>
      </c>
    </row>
    <row r="7" spans="1:10" s="4" customFormat="1" ht="13.5" x14ac:dyDescent="0.2">
      <c r="A7" s="18"/>
      <c r="B7" s="46"/>
      <c r="C7" s="17"/>
      <c r="D7" s="17"/>
      <c r="E7" s="46"/>
      <c r="F7" s="46"/>
      <c r="G7" s="6"/>
      <c r="H7" s="47"/>
    </row>
    <row r="8" spans="1:10" x14ac:dyDescent="0.2">
      <c r="A8" s="587" t="s">
        <v>69</v>
      </c>
      <c r="B8" s="578">
        <v>4</v>
      </c>
      <c r="C8" s="579">
        <v>1</v>
      </c>
      <c r="D8" s="579">
        <v>1</v>
      </c>
      <c r="E8" s="579">
        <v>18</v>
      </c>
      <c r="F8" s="579"/>
      <c r="G8" s="48"/>
      <c r="H8" s="174">
        <f t="shared" ref="H8:H40" si="0">F8+E8+D8+C8+B8</f>
        <v>24</v>
      </c>
      <c r="J8" s="576">
        <f>1-(B8/H8)</f>
        <v>0.83333333333333337</v>
      </c>
    </row>
    <row r="9" spans="1:10" x14ac:dyDescent="0.2">
      <c r="A9" s="588" t="s">
        <v>70</v>
      </c>
      <c r="B9" s="580">
        <v>3</v>
      </c>
      <c r="C9" s="581">
        <v>3</v>
      </c>
      <c r="D9" s="581"/>
      <c r="E9" s="581">
        <v>11</v>
      </c>
      <c r="F9" s="581"/>
      <c r="G9" s="48"/>
      <c r="H9" s="176">
        <f t="shared" si="0"/>
        <v>17</v>
      </c>
      <c r="J9" s="577">
        <f t="shared" ref="J9:J56" si="1">1-(B9/H9)</f>
        <v>0.82352941176470584</v>
      </c>
    </row>
    <row r="10" spans="1:10" x14ac:dyDescent="0.2">
      <c r="A10" s="588" t="s">
        <v>71</v>
      </c>
      <c r="B10" s="580">
        <v>1</v>
      </c>
      <c r="C10" s="581"/>
      <c r="D10" s="581"/>
      <c r="E10" s="581">
        <v>2</v>
      </c>
      <c r="F10" s="581"/>
      <c r="G10" s="48"/>
      <c r="H10" s="176">
        <f t="shared" si="0"/>
        <v>3</v>
      </c>
      <c r="J10" s="577">
        <f t="shared" si="1"/>
        <v>0.66666666666666674</v>
      </c>
    </row>
    <row r="11" spans="1:10" x14ac:dyDescent="0.2">
      <c r="A11" s="588" t="s">
        <v>72</v>
      </c>
      <c r="B11" s="580">
        <v>2</v>
      </c>
      <c r="C11" s="581">
        <v>1</v>
      </c>
      <c r="D11" s="581"/>
      <c r="E11" s="581">
        <v>3</v>
      </c>
      <c r="F11" s="581"/>
      <c r="G11" s="48"/>
      <c r="H11" s="176">
        <f t="shared" si="0"/>
        <v>6</v>
      </c>
      <c r="J11" s="577">
        <f t="shared" si="1"/>
        <v>0.66666666666666674</v>
      </c>
    </row>
    <row r="12" spans="1:10" x14ac:dyDescent="0.2">
      <c r="A12" s="588" t="s">
        <v>73</v>
      </c>
      <c r="B12" s="580">
        <v>4</v>
      </c>
      <c r="C12" s="581">
        <v>8</v>
      </c>
      <c r="D12" s="581">
        <v>5</v>
      </c>
      <c r="E12" s="581">
        <v>3</v>
      </c>
      <c r="F12" s="581"/>
      <c r="G12" s="48"/>
      <c r="H12" s="176">
        <f t="shared" si="0"/>
        <v>20</v>
      </c>
      <c r="J12" s="577">
        <f t="shared" si="1"/>
        <v>0.8</v>
      </c>
    </row>
    <row r="13" spans="1:10" x14ac:dyDescent="0.2">
      <c r="A13" s="588" t="s">
        <v>74</v>
      </c>
      <c r="B13" s="580">
        <v>2</v>
      </c>
      <c r="C13" s="581">
        <v>1</v>
      </c>
      <c r="D13" s="581"/>
      <c r="E13" s="581">
        <v>13</v>
      </c>
      <c r="F13" s="581"/>
      <c r="G13" s="48"/>
      <c r="H13" s="176">
        <f t="shared" si="0"/>
        <v>16</v>
      </c>
      <c r="J13" s="577">
        <f t="shared" si="1"/>
        <v>0.875</v>
      </c>
    </row>
    <row r="14" spans="1:10" x14ac:dyDescent="0.2">
      <c r="A14" s="588" t="s">
        <v>75</v>
      </c>
      <c r="B14" s="580">
        <v>9</v>
      </c>
      <c r="C14" s="581">
        <v>2</v>
      </c>
      <c r="D14" s="581">
        <v>1</v>
      </c>
      <c r="E14" s="581">
        <v>1</v>
      </c>
      <c r="F14" s="581"/>
      <c r="G14" s="48"/>
      <c r="H14" s="176">
        <f t="shared" si="0"/>
        <v>13</v>
      </c>
      <c r="J14" s="577">
        <f t="shared" si="1"/>
        <v>0.30769230769230771</v>
      </c>
    </row>
    <row r="15" spans="1:10" x14ac:dyDescent="0.2">
      <c r="A15" s="588" t="s">
        <v>76</v>
      </c>
      <c r="B15" s="583">
        <v>1</v>
      </c>
      <c r="C15" s="584">
        <v>1</v>
      </c>
      <c r="D15" s="584"/>
      <c r="E15" s="584"/>
      <c r="F15" s="584"/>
      <c r="G15" s="48"/>
      <c r="H15" s="176">
        <f t="shared" si="0"/>
        <v>2</v>
      </c>
      <c r="J15" s="577">
        <f t="shared" si="1"/>
        <v>0.5</v>
      </c>
    </row>
    <row r="16" spans="1:10" x14ac:dyDescent="0.2">
      <c r="A16" s="588" t="s">
        <v>77</v>
      </c>
      <c r="B16" s="580">
        <v>5</v>
      </c>
      <c r="C16" s="581">
        <v>4</v>
      </c>
      <c r="D16" s="581"/>
      <c r="E16" s="581">
        <v>3</v>
      </c>
      <c r="F16" s="581"/>
      <c r="G16" s="48"/>
      <c r="H16" s="176">
        <f t="shared" si="0"/>
        <v>12</v>
      </c>
      <c r="J16" s="577">
        <f t="shared" si="1"/>
        <v>0.58333333333333326</v>
      </c>
    </row>
    <row r="17" spans="1:10" x14ac:dyDescent="0.2">
      <c r="A17" s="588" t="s">
        <v>78</v>
      </c>
      <c r="B17" s="580">
        <v>5</v>
      </c>
      <c r="C17" s="581">
        <v>2</v>
      </c>
      <c r="D17" s="581"/>
      <c r="E17" s="581"/>
      <c r="F17" s="581"/>
      <c r="G17" s="48"/>
      <c r="H17" s="176">
        <f t="shared" si="0"/>
        <v>7</v>
      </c>
      <c r="J17" s="577">
        <f t="shared" si="1"/>
        <v>0.2857142857142857</v>
      </c>
    </row>
    <row r="18" spans="1:10" x14ac:dyDescent="0.2">
      <c r="A18" s="588" t="s">
        <v>79</v>
      </c>
      <c r="B18" s="580">
        <v>1</v>
      </c>
      <c r="C18" s="581">
        <v>14</v>
      </c>
      <c r="D18" s="581">
        <v>1</v>
      </c>
      <c r="E18" s="581">
        <v>2</v>
      </c>
      <c r="F18" s="581"/>
      <c r="G18" s="48"/>
      <c r="H18" s="176">
        <f t="shared" si="0"/>
        <v>18</v>
      </c>
      <c r="J18" s="577">
        <f t="shared" si="1"/>
        <v>0.94444444444444442</v>
      </c>
    </row>
    <row r="19" spans="1:10" x14ac:dyDescent="0.2">
      <c r="A19" s="588" t="s">
        <v>80</v>
      </c>
      <c r="B19" s="580">
        <v>4</v>
      </c>
      <c r="C19" s="581">
        <v>1</v>
      </c>
      <c r="D19" s="581"/>
      <c r="E19" s="581"/>
      <c r="F19" s="581"/>
      <c r="G19" s="48"/>
      <c r="H19" s="176">
        <f t="shared" si="0"/>
        <v>5</v>
      </c>
      <c r="J19" s="577">
        <f t="shared" si="1"/>
        <v>0.19999999999999996</v>
      </c>
    </row>
    <row r="20" spans="1:10" x14ac:dyDescent="0.2">
      <c r="A20" s="588" t="s">
        <v>126</v>
      </c>
      <c r="B20" s="580"/>
      <c r="C20" s="581">
        <v>1</v>
      </c>
      <c r="D20" s="581"/>
      <c r="E20" s="581"/>
      <c r="F20" s="581"/>
      <c r="G20" s="48"/>
      <c r="H20" s="176">
        <f t="shared" si="0"/>
        <v>1</v>
      </c>
      <c r="J20" s="577">
        <f t="shared" si="1"/>
        <v>1</v>
      </c>
    </row>
    <row r="21" spans="1:10" x14ac:dyDescent="0.2">
      <c r="A21" s="588" t="s">
        <v>81</v>
      </c>
      <c r="B21" s="580">
        <v>5</v>
      </c>
      <c r="C21" s="581">
        <v>5</v>
      </c>
      <c r="D21" s="581"/>
      <c r="E21" s="581">
        <v>3</v>
      </c>
      <c r="F21" s="581"/>
      <c r="G21" s="48"/>
      <c r="H21" s="176">
        <f t="shared" si="0"/>
        <v>13</v>
      </c>
      <c r="J21" s="577">
        <f t="shared" si="1"/>
        <v>0.61538461538461542</v>
      </c>
    </row>
    <row r="22" spans="1:10" x14ac:dyDescent="0.2">
      <c r="A22" s="588" t="s">
        <v>82</v>
      </c>
      <c r="B22" s="580">
        <v>3</v>
      </c>
      <c r="C22" s="581">
        <v>1</v>
      </c>
      <c r="D22" s="581">
        <v>1</v>
      </c>
      <c r="E22" s="581"/>
      <c r="F22" s="581"/>
      <c r="G22" s="48"/>
      <c r="H22" s="176">
        <f t="shared" si="0"/>
        <v>5</v>
      </c>
      <c r="J22" s="577">
        <f t="shared" si="1"/>
        <v>0.4</v>
      </c>
    </row>
    <row r="23" spans="1:10" x14ac:dyDescent="0.2">
      <c r="A23" s="588" t="s">
        <v>83</v>
      </c>
      <c r="B23" s="580">
        <v>11</v>
      </c>
      <c r="C23" s="581">
        <v>4</v>
      </c>
      <c r="D23" s="581">
        <v>4</v>
      </c>
      <c r="E23" s="581">
        <v>3</v>
      </c>
      <c r="F23" s="581"/>
      <c r="G23" s="48"/>
      <c r="H23" s="176">
        <f t="shared" si="0"/>
        <v>22</v>
      </c>
      <c r="J23" s="577">
        <f t="shared" si="1"/>
        <v>0.5</v>
      </c>
    </row>
    <row r="24" spans="1:10" x14ac:dyDescent="0.2">
      <c r="A24" s="588" t="s">
        <v>84</v>
      </c>
      <c r="B24" s="580">
        <v>4</v>
      </c>
      <c r="C24" s="581">
        <v>2</v>
      </c>
      <c r="D24" s="581">
        <v>3</v>
      </c>
      <c r="E24" s="581">
        <v>4</v>
      </c>
      <c r="F24" s="581"/>
      <c r="G24" s="48"/>
      <c r="H24" s="176">
        <f t="shared" si="0"/>
        <v>13</v>
      </c>
      <c r="J24" s="577">
        <f t="shared" si="1"/>
        <v>0.69230769230769229</v>
      </c>
    </row>
    <row r="25" spans="1:10" x14ac:dyDescent="0.2">
      <c r="A25" s="588" t="s">
        <v>85</v>
      </c>
      <c r="B25" s="580">
        <v>3</v>
      </c>
      <c r="C25" s="581">
        <v>4</v>
      </c>
      <c r="D25" s="581">
        <v>1</v>
      </c>
      <c r="E25" s="581">
        <v>2</v>
      </c>
      <c r="F25" s="581"/>
      <c r="G25" s="48"/>
      <c r="H25" s="176">
        <f t="shared" si="0"/>
        <v>10</v>
      </c>
      <c r="J25" s="577">
        <f t="shared" si="1"/>
        <v>0.7</v>
      </c>
    </row>
    <row r="26" spans="1:10" x14ac:dyDescent="0.2">
      <c r="A26" s="588" t="s">
        <v>86</v>
      </c>
      <c r="B26" s="580">
        <v>5</v>
      </c>
      <c r="C26" s="581">
        <v>10</v>
      </c>
      <c r="D26" s="581">
        <v>1</v>
      </c>
      <c r="E26" s="581">
        <v>1</v>
      </c>
      <c r="F26" s="581"/>
      <c r="G26" s="48"/>
      <c r="H26" s="176">
        <f t="shared" si="0"/>
        <v>17</v>
      </c>
      <c r="J26" s="577">
        <f t="shared" si="1"/>
        <v>0.70588235294117641</v>
      </c>
    </row>
    <row r="27" spans="1:10" x14ac:dyDescent="0.2">
      <c r="A27" s="588" t="s">
        <v>87</v>
      </c>
      <c r="B27" s="580">
        <v>3</v>
      </c>
      <c r="C27" s="581">
        <v>2</v>
      </c>
      <c r="D27" s="581">
        <v>1</v>
      </c>
      <c r="E27" s="581"/>
      <c r="F27" s="581"/>
      <c r="G27" s="48"/>
      <c r="H27" s="176">
        <f t="shared" si="0"/>
        <v>6</v>
      </c>
      <c r="J27" s="577">
        <f t="shared" si="1"/>
        <v>0.5</v>
      </c>
    </row>
    <row r="28" spans="1:10" x14ac:dyDescent="0.2">
      <c r="A28" s="588" t="s">
        <v>88</v>
      </c>
      <c r="B28" s="580">
        <v>6</v>
      </c>
      <c r="C28" s="581">
        <v>4</v>
      </c>
      <c r="D28" s="581">
        <v>4</v>
      </c>
      <c r="E28" s="581">
        <v>2</v>
      </c>
      <c r="F28" s="581"/>
      <c r="G28" s="48"/>
      <c r="H28" s="176">
        <f t="shared" si="0"/>
        <v>16</v>
      </c>
      <c r="J28" s="577">
        <f t="shared" si="1"/>
        <v>0.625</v>
      </c>
    </row>
    <row r="29" spans="1:10" x14ac:dyDescent="0.2">
      <c r="A29" s="588" t="s">
        <v>89</v>
      </c>
      <c r="B29" s="580">
        <v>1</v>
      </c>
      <c r="C29" s="581">
        <v>13</v>
      </c>
      <c r="D29" s="581">
        <v>1</v>
      </c>
      <c r="E29" s="581">
        <v>3</v>
      </c>
      <c r="F29" s="581"/>
      <c r="G29" s="48"/>
      <c r="H29" s="176">
        <f t="shared" si="0"/>
        <v>18</v>
      </c>
      <c r="J29" s="577">
        <f t="shared" si="1"/>
        <v>0.94444444444444442</v>
      </c>
    </row>
    <row r="30" spans="1:10" x14ac:dyDescent="0.2">
      <c r="A30" s="588" t="s">
        <v>90</v>
      </c>
      <c r="B30" s="580">
        <v>8</v>
      </c>
      <c r="C30" s="581">
        <v>4</v>
      </c>
      <c r="D30" s="581">
        <v>1</v>
      </c>
      <c r="E30" s="581"/>
      <c r="F30" s="581"/>
      <c r="G30" s="48"/>
      <c r="H30" s="176">
        <f t="shared" si="0"/>
        <v>13</v>
      </c>
      <c r="J30" s="577">
        <f t="shared" si="1"/>
        <v>0.38461538461538458</v>
      </c>
    </row>
    <row r="31" spans="1:10" x14ac:dyDescent="0.2">
      <c r="A31" s="588" t="s">
        <v>91</v>
      </c>
      <c r="B31" s="580">
        <v>2</v>
      </c>
      <c r="C31" s="581">
        <v>1</v>
      </c>
      <c r="D31" s="581"/>
      <c r="E31" s="581"/>
      <c r="F31" s="581"/>
      <c r="G31" s="48"/>
      <c r="H31" s="176">
        <f t="shared" si="0"/>
        <v>3</v>
      </c>
      <c r="J31" s="577">
        <f t="shared" si="1"/>
        <v>0.33333333333333337</v>
      </c>
    </row>
    <row r="32" spans="1:10" x14ac:dyDescent="0.2">
      <c r="A32" s="588" t="s">
        <v>92</v>
      </c>
      <c r="B32" s="580">
        <v>2</v>
      </c>
      <c r="C32" s="581">
        <v>12</v>
      </c>
      <c r="D32" s="581"/>
      <c r="E32" s="581">
        <v>4</v>
      </c>
      <c r="F32" s="581"/>
      <c r="G32" s="48"/>
      <c r="H32" s="176">
        <f t="shared" si="0"/>
        <v>18</v>
      </c>
      <c r="J32" s="577">
        <f t="shared" si="1"/>
        <v>0.88888888888888884</v>
      </c>
    </row>
    <row r="33" spans="1:10" x14ac:dyDescent="0.2">
      <c r="A33" s="588" t="s">
        <v>93</v>
      </c>
      <c r="B33" s="580">
        <v>2</v>
      </c>
      <c r="C33" s="581">
        <v>10</v>
      </c>
      <c r="D33" s="581">
        <v>4</v>
      </c>
      <c r="E33" s="581">
        <v>2</v>
      </c>
      <c r="F33" s="581"/>
      <c r="G33" s="48"/>
      <c r="H33" s="176">
        <f t="shared" si="0"/>
        <v>18</v>
      </c>
      <c r="J33" s="577">
        <f t="shared" si="1"/>
        <v>0.88888888888888884</v>
      </c>
    </row>
    <row r="34" spans="1:10" x14ac:dyDescent="0.2">
      <c r="A34" s="588" t="s">
        <v>94</v>
      </c>
      <c r="B34" s="580">
        <v>19</v>
      </c>
      <c r="C34" s="581">
        <v>11</v>
      </c>
      <c r="D34" s="581">
        <v>6</v>
      </c>
      <c r="E34" s="581"/>
      <c r="F34" s="581"/>
      <c r="G34" s="48"/>
      <c r="H34" s="176">
        <f t="shared" si="0"/>
        <v>36</v>
      </c>
      <c r="J34" s="577">
        <f t="shared" si="1"/>
        <v>0.47222222222222221</v>
      </c>
    </row>
    <row r="35" spans="1:10" x14ac:dyDescent="0.2">
      <c r="A35" s="588" t="s">
        <v>95</v>
      </c>
      <c r="B35" s="580">
        <v>5</v>
      </c>
      <c r="C35" s="581">
        <v>2</v>
      </c>
      <c r="D35" s="581">
        <v>1</v>
      </c>
      <c r="E35" s="581"/>
      <c r="F35" s="581"/>
      <c r="G35" s="48"/>
      <c r="H35" s="176">
        <f t="shared" si="0"/>
        <v>8</v>
      </c>
      <c r="J35" s="577">
        <f t="shared" si="1"/>
        <v>0.375</v>
      </c>
    </row>
    <row r="36" spans="1:10" x14ac:dyDescent="0.2">
      <c r="A36" s="588" t="s">
        <v>96</v>
      </c>
      <c r="B36" s="580">
        <v>2</v>
      </c>
      <c r="C36" s="581">
        <v>1</v>
      </c>
      <c r="D36" s="581">
        <v>1</v>
      </c>
      <c r="E36" s="581"/>
      <c r="F36" s="581"/>
      <c r="G36" s="48"/>
      <c r="H36" s="176">
        <f t="shared" si="0"/>
        <v>4</v>
      </c>
      <c r="J36" s="577">
        <f t="shared" si="1"/>
        <v>0.5</v>
      </c>
    </row>
    <row r="37" spans="1:10" x14ac:dyDescent="0.2">
      <c r="A37" s="588" t="s">
        <v>97</v>
      </c>
      <c r="B37" s="580">
        <v>1</v>
      </c>
      <c r="C37" s="581"/>
      <c r="D37" s="581">
        <v>1</v>
      </c>
      <c r="E37" s="581"/>
      <c r="F37" s="581"/>
      <c r="G37" s="48"/>
      <c r="H37" s="176">
        <f t="shared" si="0"/>
        <v>2</v>
      </c>
      <c r="J37" s="577">
        <f t="shared" si="1"/>
        <v>0.5</v>
      </c>
    </row>
    <row r="38" spans="1:10" x14ac:dyDescent="0.2">
      <c r="A38" s="588" t="s">
        <v>98</v>
      </c>
      <c r="B38" s="580">
        <v>8</v>
      </c>
      <c r="C38" s="581">
        <v>2</v>
      </c>
      <c r="D38" s="581"/>
      <c r="E38" s="581"/>
      <c r="F38" s="581"/>
      <c r="G38" s="48"/>
      <c r="H38" s="176">
        <f t="shared" si="0"/>
        <v>10</v>
      </c>
      <c r="J38" s="577">
        <f t="shared" si="1"/>
        <v>0.19999999999999996</v>
      </c>
    </row>
    <row r="39" spans="1:10" x14ac:dyDescent="0.2">
      <c r="A39" s="588" t="s">
        <v>99</v>
      </c>
      <c r="B39" s="580">
        <v>3</v>
      </c>
      <c r="C39" s="581">
        <v>1</v>
      </c>
      <c r="D39" s="581"/>
      <c r="E39" s="581"/>
      <c r="F39" s="581"/>
      <c r="G39" s="48"/>
      <c r="H39" s="176">
        <f t="shared" si="0"/>
        <v>4</v>
      </c>
      <c r="J39" s="577">
        <f t="shared" si="1"/>
        <v>0.25</v>
      </c>
    </row>
    <row r="40" spans="1:10" x14ac:dyDescent="0.2">
      <c r="A40" s="588" t="s">
        <v>100</v>
      </c>
      <c r="B40" s="580">
        <v>7</v>
      </c>
      <c r="C40" s="581">
        <v>1</v>
      </c>
      <c r="D40" s="581">
        <v>2</v>
      </c>
      <c r="E40" s="581"/>
      <c r="F40" s="581"/>
      <c r="G40" s="48"/>
      <c r="H40" s="176">
        <f t="shared" si="0"/>
        <v>10</v>
      </c>
      <c r="J40" s="577">
        <f t="shared" si="1"/>
        <v>0.30000000000000004</v>
      </c>
    </row>
    <row r="41" spans="1:10" x14ac:dyDescent="0.2">
      <c r="A41" s="588" t="s">
        <v>101</v>
      </c>
      <c r="B41" s="580">
        <v>3</v>
      </c>
      <c r="C41" s="581">
        <v>1</v>
      </c>
      <c r="D41" s="581">
        <v>1</v>
      </c>
      <c r="E41" s="581"/>
      <c r="F41" s="581"/>
      <c r="G41" s="48"/>
      <c r="H41" s="176">
        <f t="shared" ref="H41:H56" si="2">F41+E41+D41+C41+B41</f>
        <v>5</v>
      </c>
      <c r="J41" s="577">
        <f t="shared" si="1"/>
        <v>0.4</v>
      </c>
    </row>
    <row r="42" spans="1:10" x14ac:dyDescent="0.2">
      <c r="A42" s="588" t="s">
        <v>102</v>
      </c>
      <c r="B42" s="580">
        <v>2</v>
      </c>
      <c r="C42" s="581"/>
      <c r="D42" s="581"/>
      <c r="E42" s="581"/>
      <c r="F42" s="581"/>
      <c r="G42" s="48"/>
      <c r="H42" s="176">
        <f t="shared" si="2"/>
        <v>2</v>
      </c>
      <c r="J42" s="577">
        <f t="shared" si="1"/>
        <v>0</v>
      </c>
    </row>
    <row r="43" spans="1:10" x14ac:dyDescent="0.2">
      <c r="A43" s="588" t="s">
        <v>103</v>
      </c>
      <c r="B43" s="580">
        <v>1</v>
      </c>
      <c r="C43" s="581"/>
      <c r="D43" s="581"/>
      <c r="E43" s="581"/>
      <c r="F43" s="581"/>
      <c r="G43" s="48"/>
      <c r="H43" s="176">
        <f t="shared" si="2"/>
        <v>1</v>
      </c>
      <c r="J43" s="577">
        <f t="shared" si="1"/>
        <v>0</v>
      </c>
    </row>
    <row r="44" spans="1:10" x14ac:dyDescent="0.2">
      <c r="A44" s="588" t="s">
        <v>104</v>
      </c>
      <c r="B44" s="580">
        <v>19</v>
      </c>
      <c r="C44" s="581">
        <v>5</v>
      </c>
      <c r="D44" s="581">
        <v>1</v>
      </c>
      <c r="E44" s="581"/>
      <c r="F44" s="581"/>
      <c r="G44" s="48"/>
      <c r="H44" s="176">
        <f t="shared" si="2"/>
        <v>25</v>
      </c>
      <c r="J44" s="577">
        <f t="shared" si="1"/>
        <v>0.24</v>
      </c>
    </row>
    <row r="45" spans="1:10" x14ac:dyDescent="0.2">
      <c r="A45" s="588" t="s">
        <v>105</v>
      </c>
      <c r="B45" s="580">
        <v>18</v>
      </c>
      <c r="C45" s="581">
        <v>2</v>
      </c>
      <c r="D45" s="581"/>
      <c r="E45" s="581"/>
      <c r="F45" s="581"/>
      <c r="G45" s="48"/>
      <c r="H45" s="176">
        <f t="shared" si="2"/>
        <v>20</v>
      </c>
      <c r="J45" s="577">
        <f t="shared" si="1"/>
        <v>9.9999999999999978E-2</v>
      </c>
    </row>
    <row r="46" spans="1:10" x14ac:dyDescent="0.2">
      <c r="A46" s="588" t="s">
        <v>106</v>
      </c>
      <c r="B46" s="580">
        <v>7</v>
      </c>
      <c r="C46" s="581">
        <v>1</v>
      </c>
      <c r="D46" s="581"/>
      <c r="E46" s="581">
        <v>1</v>
      </c>
      <c r="F46" s="581"/>
      <c r="G46" s="48"/>
      <c r="H46" s="176">
        <f t="shared" si="2"/>
        <v>9</v>
      </c>
      <c r="J46" s="577">
        <f t="shared" si="1"/>
        <v>0.22222222222222221</v>
      </c>
    </row>
    <row r="47" spans="1:10" x14ac:dyDescent="0.2">
      <c r="A47" s="588" t="s">
        <v>107</v>
      </c>
      <c r="B47" s="580">
        <v>9</v>
      </c>
      <c r="C47" s="581">
        <v>2</v>
      </c>
      <c r="D47" s="581">
        <v>2</v>
      </c>
      <c r="E47" s="581"/>
      <c r="F47" s="581"/>
      <c r="G47" s="48"/>
      <c r="H47" s="176">
        <f t="shared" si="2"/>
        <v>13</v>
      </c>
      <c r="J47" s="577">
        <f t="shared" si="1"/>
        <v>0.30769230769230771</v>
      </c>
    </row>
    <row r="48" spans="1:10" x14ac:dyDescent="0.2">
      <c r="A48" s="588" t="s">
        <v>108</v>
      </c>
      <c r="B48" s="580">
        <v>5</v>
      </c>
      <c r="C48" s="581">
        <v>1</v>
      </c>
      <c r="D48" s="581">
        <v>3</v>
      </c>
      <c r="E48" s="581"/>
      <c r="F48" s="581"/>
      <c r="G48" s="48"/>
      <c r="H48" s="176">
        <f t="shared" si="2"/>
        <v>9</v>
      </c>
      <c r="J48" s="577">
        <f t="shared" si="1"/>
        <v>0.44444444444444442</v>
      </c>
    </row>
    <row r="49" spans="1:10" x14ac:dyDescent="0.2">
      <c r="A49" s="588" t="s">
        <v>109</v>
      </c>
      <c r="B49" s="580">
        <v>8</v>
      </c>
      <c r="C49" s="581">
        <v>1</v>
      </c>
      <c r="D49" s="581">
        <v>2</v>
      </c>
      <c r="E49" s="581"/>
      <c r="F49" s="581"/>
      <c r="G49" s="48"/>
      <c r="H49" s="176">
        <f t="shared" si="2"/>
        <v>11</v>
      </c>
      <c r="J49" s="577">
        <f t="shared" si="1"/>
        <v>0.27272727272727271</v>
      </c>
    </row>
    <row r="50" spans="1:10" x14ac:dyDescent="0.2">
      <c r="A50" s="588" t="s">
        <v>110</v>
      </c>
      <c r="B50" s="580">
        <v>4</v>
      </c>
      <c r="C50" s="581"/>
      <c r="D50" s="581"/>
      <c r="E50" s="581">
        <v>1</v>
      </c>
      <c r="F50" s="581"/>
      <c r="G50" s="48"/>
      <c r="H50" s="176">
        <f t="shared" si="2"/>
        <v>5</v>
      </c>
      <c r="J50" s="577">
        <f t="shared" si="1"/>
        <v>0.19999999999999996</v>
      </c>
    </row>
    <row r="51" spans="1:10" x14ac:dyDescent="0.2">
      <c r="A51" s="588" t="s">
        <v>111</v>
      </c>
      <c r="B51" s="580">
        <v>5</v>
      </c>
      <c r="C51" s="581">
        <v>2</v>
      </c>
      <c r="D51" s="581">
        <v>1</v>
      </c>
      <c r="E51" s="581">
        <v>1</v>
      </c>
      <c r="F51" s="581"/>
      <c r="G51" s="48"/>
      <c r="H51" s="176">
        <f t="shared" si="2"/>
        <v>9</v>
      </c>
      <c r="J51" s="577">
        <f t="shared" si="1"/>
        <v>0.44444444444444442</v>
      </c>
    </row>
    <row r="52" spans="1:10" x14ac:dyDescent="0.2">
      <c r="A52" s="588" t="s">
        <v>112</v>
      </c>
      <c r="B52" s="580">
        <v>3</v>
      </c>
      <c r="C52" s="581"/>
      <c r="D52" s="581"/>
      <c r="E52" s="581"/>
      <c r="F52" s="581"/>
      <c r="G52" s="48"/>
      <c r="H52" s="176">
        <f t="shared" si="2"/>
        <v>3</v>
      </c>
      <c r="J52" s="577">
        <f t="shared" si="1"/>
        <v>0</v>
      </c>
    </row>
    <row r="53" spans="1:10" x14ac:dyDescent="0.2">
      <c r="A53" s="588" t="s">
        <v>113</v>
      </c>
      <c r="B53" s="580">
        <v>1</v>
      </c>
      <c r="C53" s="581"/>
      <c r="D53" s="581"/>
      <c r="E53" s="581"/>
      <c r="F53" s="581"/>
      <c r="G53" s="48"/>
      <c r="H53" s="176">
        <f t="shared" si="2"/>
        <v>1</v>
      </c>
      <c r="J53" s="577">
        <f t="shared" si="1"/>
        <v>0</v>
      </c>
    </row>
    <row r="54" spans="1:10" x14ac:dyDescent="0.2">
      <c r="A54" s="588" t="s">
        <v>114</v>
      </c>
      <c r="B54" s="580">
        <v>8</v>
      </c>
      <c r="C54" s="581">
        <v>8</v>
      </c>
      <c r="D54" s="581"/>
      <c r="E54" s="581">
        <v>2</v>
      </c>
      <c r="F54" s="581"/>
      <c r="G54" s="48"/>
      <c r="H54" s="176">
        <f t="shared" si="2"/>
        <v>18</v>
      </c>
      <c r="J54" s="577">
        <f t="shared" si="1"/>
        <v>0.55555555555555558</v>
      </c>
    </row>
    <row r="55" spans="1:10" x14ac:dyDescent="0.2">
      <c r="A55" s="588" t="s">
        <v>115</v>
      </c>
      <c r="B55" s="580">
        <v>3</v>
      </c>
      <c r="C55" s="581">
        <v>5</v>
      </c>
      <c r="D55" s="581"/>
      <c r="E55" s="581"/>
      <c r="F55" s="581"/>
      <c r="G55" s="48"/>
      <c r="H55" s="176">
        <f t="shared" si="2"/>
        <v>8</v>
      </c>
      <c r="J55" s="577">
        <f t="shared" si="1"/>
        <v>0.625</v>
      </c>
    </row>
    <row r="56" spans="1:10" x14ac:dyDescent="0.2">
      <c r="A56" s="588" t="s">
        <v>116</v>
      </c>
      <c r="B56" s="580">
        <v>1</v>
      </c>
      <c r="C56" s="581"/>
      <c r="D56" s="581"/>
      <c r="E56" s="581"/>
      <c r="F56" s="581"/>
      <c r="G56" s="48"/>
      <c r="H56" s="176">
        <f t="shared" si="2"/>
        <v>1</v>
      </c>
      <c r="J56" s="577">
        <f t="shared" si="1"/>
        <v>0</v>
      </c>
    </row>
    <row r="57" spans="1:10" x14ac:dyDescent="0.2">
      <c r="A57" s="588" t="s">
        <v>118</v>
      </c>
      <c r="B57" s="580">
        <v>5</v>
      </c>
      <c r="C57" s="581"/>
      <c r="D57" s="581">
        <v>2</v>
      </c>
      <c r="E57" s="581">
        <v>2</v>
      </c>
      <c r="F57" s="581"/>
      <c r="G57" s="48"/>
      <c r="H57" s="176">
        <f>F57+E57+D57+C57+B57</f>
        <v>9</v>
      </c>
      <c r="J57" s="577">
        <f>1-(B57/H57)</f>
        <v>0.44444444444444442</v>
      </c>
    </row>
    <row r="58" spans="1:10" x14ac:dyDescent="0.2">
      <c r="A58" s="588" t="s">
        <v>120</v>
      </c>
      <c r="B58" s="580">
        <v>6</v>
      </c>
      <c r="C58" s="581"/>
      <c r="D58" s="581"/>
      <c r="E58" s="581"/>
      <c r="F58" s="581"/>
      <c r="G58" s="48"/>
      <c r="H58" s="176">
        <f>F58+E58+D58+C58+B58</f>
        <v>6</v>
      </c>
      <c r="J58" s="577">
        <f>1-(B58/H58)</f>
        <v>0</v>
      </c>
    </row>
    <row r="59" spans="1:10" x14ac:dyDescent="0.2">
      <c r="A59" s="588" t="s">
        <v>121</v>
      </c>
      <c r="B59" s="580">
        <v>4</v>
      </c>
      <c r="C59" s="581">
        <v>1</v>
      </c>
      <c r="D59" s="581">
        <v>1</v>
      </c>
      <c r="E59" s="581"/>
      <c r="F59" s="581"/>
      <c r="G59" s="48"/>
      <c r="H59" s="176">
        <f>F59+E59+D59+C59+B59</f>
        <v>6</v>
      </c>
      <c r="J59" s="577">
        <f>1-(B59/H59)</f>
        <v>0.33333333333333337</v>
      </c>
    </row>
    <row r="60" spans="1:10" x14ac:dyDescent="0.2">
      <c r="A60" s="588" t="s">
        <v>122</v>
      </c>
      <c r="B60" s="580">
        <v>1</v>
      </c>
      <c r="C60" s="581"/>
      <c r="D60" s="581"/>
      <c r="E60" s="581"/>
      <c r="F60" s="581"/>
      <c r="G60" s="938"/>
      <c r="H60" s="176">
        <f>F60+E60+D60+C60+B60</f>
        <v>1</v>
      </c>
      <c r="I60" s="9"/>
      <c r="J60" s="577">
        <f>1-(B60/H60)</f>
        <v>0</v>
      </c>
    </row>
    <row r="61" spans="1:10" x14ac:dyDescent="0.2">
      <c r="A61" s="588" t="s">
        <v>682</v>
      </c>
      <c r="B61" s="580"/>
      <c r="C61" s="581"/>
      <c r="D61" s="581">
        <v>1</v>
      </c>
      <c r="E61" s="581"/>
      <c r="F61" s="581"/>
      <c r="G61" s="938"/>
      <c r="H61" s="176">
        <f t="shared" ref="H61:H62" si="3">F61+E61+D61+C61+B61</f>
        <v>1</v>
      </c>
      <c r="I61" s="9"/>
      <c r="J61" s="577">
        <f t="shared" ref="J61:J62" si="4">1-(B61/H61)</f>
        <v>1</v>
      </c>
    </row>
    <row r="62" spans="1:10" x14ac:dyDescent="0.2">
      <c r="A62" s="588" t="s">
        <v>713</v>
      </c>
      <c r="B62" s="580">
        <v>1</v>
      </c>
      <c r="C62" s="581"/>
      <c r="D62" s="581"/>
      <c r="E62" s="581"/>
      <c r="F62" s="581"/>
      <c r="G62" s="938"/>
      <c r="H62" s="176">
        <f t="shared" si="3"/>
        <v>1</v>
      </c>
      <c r="I62" s="9"/>
      <c r="J62" s="577">
        <f t="shared" si="4"/>
        <v>0</v>
      </c>
    </row>
    <row r="63" spans="1:10" x14ac:dyDescent="0.2">
      <c r="A63" s="589" t="s">
        <v>714</v>
      </c>
      <c r="B63" s="585">
        <v>1</v>
      </c>
      <c r="C63" s="586"/>
      <c r="D63" s="586"/>
      <c r="E63" s="586"/>
      <c r="F63" s="586"/>
      <c r="G63" s="938"/>
      <c r="H63" s="779">
        <f>F63+E63+D63+C63+B63</f>
        <v>1</v>
      </c>
      <c r="I63" s="9"/>
      <c r="J63" s="780">
        <f>1-(B63/H63)</f>
        <v>0</v>
      </c>
    </row>
    <row r="64" spans="1:10" x14ac:dyDescent="0.2">
      <c r="J64" s="8"/>
    </row>
    <row r="65" spans="1:10" x14ac:dyDescent="0.2">
      <c r="A65" s="624" t="s">
        <v>1</v>
      </c>
      <c r="B65" s="296">
        <f>SUM(B6:B63)</f>
        <v>256</v>
      </c>
      <c r="C65" s="296">
        <f t="shared" ref="C65:F65" si="5">SUM(C6:C63)</f>
        <v>158</v>
      </c>
      <c r="D65" s="296">
        <f t="shared" si="5"/>
        <v>54</v>
      </c>
      <c r="E65" s="296">
        <f t="shared" si="5"/>
        <v>87</v>
      </c>
      <c r="F65" s="296">
        <f t="shared" si="5"/>
        <v>0</v>
      </c>
      <c r="G65" s="1"/>
      <c r="H65" s="122">
        <f>SUM(H8:H63)</f>
        <v>555</v>
      </c>
      <c r="J65" s="181">
        <f t="shared" ref="J65" si="6">1-(B65/H65)</f>
        <v>0.53873873873873879</v>
      </c>
    </row>
    <row r="66" spans="1:10" x14ac:dyDescent="0.2">
      <c r="A66" s="641" t="s">
        <v>151</v>
      </c>
      <c r="B66" s="407">
        <f>B65/$H$65</f>
        <v>0.46126126126126127</v>
      </c>
      <c r="C66" s="407">
        <f t="shared" ref="C66:F66" si="7">C65/$H$65</f>
        <v>0.28468468468468466</v>
      </c>
      <c r="D66" s="407">
        <f t="shared" si="7"/>
        <v>9.7297297297297303E-2</v>
      </c>
      <c r="E66" s="407">
        <f t="shared" si="7"/>
        <v>0.15675675675675677</v>
      </c>
      <c r="F66" s="642">
        <f t="shared" si="7"/>
        <v>0</v>
      </c>
    </row>
    <row r="68" spans="1:10" ht="24" customHeight="1" x14ac:dyDescent="0.2">
      <c r="A68" s="1054" t="s">
        <v>698</v>
      </c>
      <c r="B68" s="1054"/>
      <c r="C68" s="1054"/>
      <c r="D68" s="1054"/>
      <c r="E68" s="1054"/>
      <c r="F68" s="1054"/>
      <c r="G68" s="1054"/>
      <c r="H68" s="1054"/>
      <c r="I68" s="1054"/>
      <c r="J68" s="1054"/>
    </row>
    <row r="69" spans="1:10" x14ac:dyDescent="0.2">
      <c r="A69" s="37"/>
    </row>
  </sheetData>
  <mergeCells count="3">
    <mergeCell ref="A2:J2"/>
    <mergeCell ref="A4:J4"/>
    <mergeCell ref="A68:J68"/>
  </mergeCells>
  <pageMargins left="0.39370078740157483" right="0" top="0.59055118110236227" bottom="0.59055118110236227" header="0.51181102362204722" footer="0.51181102362204722"/>
  <pageSetup paperSize="9" firstPageNumber="4" fitToHeight="0" orientation="portrait" r:id="rId1"/>
  <headerFooter alignWithMargins="0">
    <oddHeader>&amp;L&amp;"Times New Roman,Gras"DGRH A1-1&amp;R&amp;"Times New Roman,Gras"Juillet 2022</oddHeader>
    <oddFooter>&amp;C&amp;"Times New Roman,Gras"Page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38"/>
  <sheetViews>
    <sheetView showGridLines="0" zoomScaleNormal="100" workbookViewId="0">
      <pane ySplit="7" topLeftCell="A8" activePane="bottomLeft" state="frozen"/>
      <selection activeCell="Q36" sqref="Q36"/>
      <selection pane="bottomLeft" activeCell="A89" sqref="A89"/>
    </sheetView>
  </sheetViews>
  <sheetFormatPr baseColWidth="10" defaultRowHeight="12.75" x14ac:dyDescent="0.2"/>
  <cols>
    <col min="1" max="1" width="42.83203125" customWidth="1"/>
    <col min="2" max="6" width="21.83203125" customWidth="1"/>
    <col min="7" max="7" width="5.83203125" style="4" customWidth="1"/>
    <col min="8" max="8" width="10" customWidth="1"/>
  </cols>
  <sheetData>
    <row r="2" spans="1:8" ht="33.75" customHeight="1" x14ac:dyDescent="0.2">
      <c r="A2" s="1027" t="s">
        <v>704</v>
      </c>
      <c r="B2" s="1027"/>
      <c r="C2" s="1027"/>
      <c r="D2" s="1027"/>
      <c r="E2" s="1027"/>
      <c r="F2" s="1027"/>
      <c r="G2" s="1027"/>
      <c r="H2" s="1027"/>
    </row>
    <row r="3" spans="1:8" x14ac:dyDescent="0.2">
      <c r="A3" s="44"/>
    </row>
    <row r="4" spans="1:8" ht="9.6" customHeight="1" x14ac:dyDescent="0.2"/>
    <row r="5" spans="1:8" ht="17.45" customHeight="1" x14ac:dyDescent="0.2">
      <c r="A5" s="1056" t="s">
        <v>411</v>
      </c>
      <c r="B5" s="1056"/>
      <c r="C5" s="1056"/>
      <c r="D5" s="1056"/>
      <c r="E5" s="1056"/>
      <c r="F5" s="1056"/>
      <c r="G5" s="1056"/>
      <c r="H5" s="1056"/>
    </row>
    <row r="6" spans="1:8" ht="19.149999999999999" customHeight="1" x14ac:dyDescent="0.2"/>
    <row r="7" spans="1:8" ht="63" x14ac:dyDescent="0.2">
      <c r="A7" s="456" t="s">
        <v>389</v>
      </c>
      <c r="B7" s="284" t="s">
        <v>187</v>
      </c>
      <c r="C7" s="284" t="s">
        <v>188</v>
      </c>
      <c r="D7" s="284" t="s">
        <v>416</v>
      </c>
      <c r="E7" s="284" t="s">
        <v>418</v>
      </c>
      <c r="F7" s="285" t="s">
        <v>189</v>
      </c>
      <c r="G7" s="286"/>
      <c r="H7" s="287" t="s">
        <v>68</v>
      </c>
    </row>
    <row r="8" spans="1:8" s="18" customFormat="1" x14ac:dyDescent="0.2">
      <c r="A8" s="504"/>
      <c r="B8" s="505"/>
      <c r="C8" s="505"/>
      <c r="D8" s="505"/>
      <c r="E8" s="505"/>
      <c r="F8" s="505"/>
      <c r="G8" s="505"/>
      <c r="H8" s="505"/>
    </row>
    <row r="9" spans="1:8" x14ac:dyDescent="0.2">
      <c r="A9" s="727" t="s">
        <v>2</v>
      </c>
      <c r="B9" s="728">
        <v>11</v>
      </c>
      <c r="C9" s="728">
        <v>29</v>
      </c>
      <c r="D9" s="728"/>
      <c r="E9" s="728"/>
      <c r="F9" s="782">
        <v>2</v>
      </c>
      <c r="G9" s="526"/>
      <c r="H9" s="725">
        <f>F9+E9+D9+C9+B9</f>
        <v>42</v>
      </c>
    </row>
    <row r="10" spans="1:8" x14ac:dyDescent="0.2">
      <c r="A10" s="510" t="s">
        <v>2</v>
      </c>
      <c r="B10" s="501">
        <v>10</v>
      </c>
      <c r="C10" s="501">
        <v>20</v>
      </c>
      <c r="D10" s="501"/>
      <c r="E10" s="501"/>
      <c r="F10" s="501">
        <v>2</v>
      </c>
      <c r="G10" s="526"/>
      <c r="H10" s="502">
        <f t="shared" ref="H10:H65" si="0">F10+E10+D10+C10+B10</f>
        <v>32</v>
      </c>
    </row>
    <row r="11" spans="1:8" x14ac:dyDescent="0.2">
      <c r="A11" s="161" t="s">
        <v>143</v>
      </c>
      <c r="B11" s="501">
        <v>1</v>
      </c>
      <c r="C11" s="501">
        <v>9</v>
      </c>
      <c r="D11" s="501"/>
      <c r="E11" s="501"/>
      <c r="F11" s="501"/>
      <c r="G11" s="526"/>
      <c r="H11" s="502">
        <f t="shared" si="0"/>
        <v>10</v>
      </c>
    </row>
    <row r="12" spans="1:8" x14ac:dyDescent="0.2">
      <c r="A12" s="729" t="s">
        <v>3</v>
      </c>
      <c r="B12" s="730">
        <v>2</v>
      </c>
      <c r="C12" s="730">
        <v>22</v>
      </c>
      <c r="D12" s="730">
        <v>1</v>
      </c>
      <c r="E12" s="730"/>
      <c r="F12" s="783"/>
      <c r="G12" s="526"/>
      <c r="H12" s="726">
        <f t="shared" si="0"/>
        <v>25</v>
      </c>
    </row>
    <row r="13" spans="1:8" x14ac:dyDescent="0.2">
      <c r="A13" s="510" t="s">
        <v>3</v>
      </c>
      <c r="B13" s="501">
        <v>2</v>
      </c>
      <c r="C13" s="501">
        <v>19</v>
      </c>
      <c r="D13" s="501">
        <v>1</v>
      </c>
      <c r="E13" s="501"/>
      <c r="F13" s="501"/>
      <c r="G13" s="526"/>
      <c r="H13" s="502">
        <f t="shared" si="0"/>
        <v>22</v>
      </c>
    </row>
    <row r="14" spans="1:8" x14ac:dyDescent="0.2">
      <c r="A14" s="510" t="s">
        <v>4</v>
      </c>
      <c r="B14" s="501"/>
      <c r="C14" s="501">
        <v>3</v>
      </c>
      <c r="D14" s="501"/>
      <c r="E14" s="501"/>
      <c r="F14" s="501"/>
      <c r="G14" s="526"/>
      <c r="H14" s="502">
        <f t="shared" si="0"/>
        <v>3</v>
      </c>
    </row>
    <row r="15" spans="1:8" x14ac:dyDescent="0.2">
      <c r="A15" s="729" t="s">
        <v>5</v>
      </c>
      <c r="B15" s="730">
        <v>2</v>
      </c>
      <c r="C15" s="730">
        <v>10</v>
      </c>
      <c r="D15" s="730">
        <v>2</v>
      </c>
      <c r="E15" s="730"/>
      <c r="F15" s="783">
        <v>1</v>
      </c>
      <c r="G15" s="526"/>
      <c r="H15" s="726">
        <f t="shared" si="0"/>
        <v>15</v>
      </c>
    </row>
    <row r="16" spans="1:8" x14ac:dyDescent="0.2">
      <c r="A16" s="510" t="s">
        <v>569</v>
      </c>
      <c r="B16" s="501"/>
      <c r="C16" s="501">
        <v>1</v>
      </c>
      <c r="D16" s="501">
        <v>1</v>
      </c>
      <c r="E16" s="501"/>
      <c r="F16" s="501">
        <v>1</v>
      </c>
      <c r="G16" s="526"/>
      <c r="H16" s="502">
        <f t="shared" si="0"/>
        <v>3</v>
      </c>
    </row>
    <row r="17" spans="1:8" x14ac:dyDescent="0.2">
      <c r="A17" s="510" t="s">
        <v>5</v>
      </c>
      <c r="B17" s="501">
        <v>2</v>
      </c>
      <c r="C17" s="501">
        <v>9</v>
      </c>
      <c r="D17" s="501">
        <v>1</v>
      </c>
      <c r="E17" s="501"/>
      <c r="F17" s="501"/>
      <c r="G17" s="526"/>
      <c r="H17" s="502">
        <f t="shared" si="0"/>
        <v>12</v>
      </c>
    </row>
    <row r="18" spans="1:8" x14ac:dyDescent="0.2">
      <c r="A18" s="729" t="s">
        <v>6</v>
      </c>
      <c r="B18" s="730">
        <v>7</v>
      </c>
      <c r="C18" s="730">
        <v>15</v>
      </c>
      <c r="D18" s="730">
        <v>2</v>
      </c>
      <c r="E18" s="730"/>
      <c r="F18" s="783">
        <v>2</v>
      </c>
      <c r="G18" s="526"/>
      <c r="H18" s="726">
        <f t="shared" si="0"/>
        <v>26</v>
      </c>
    </row>
    <row r="19" spans="1:8" x14ac:dyDescent="0.2">
      <c r="A19" s="510" t="s">
        <v>6</v>
      </c>
      <c r="B19" s="501">
        <v>3</v>
      </c>
      <c r="C19" s="501">
        <v>9</v>
      </c>
      <c r="D19" s="501">
        <v>1</v>
      </c>
      <c r="E19" s="501"/>
      <c r="F19" s="501">
        <v>1</v>
      </c>
      <c r="G19" s="526"/>
      <c r="H19" s="502">
        <f t="shared" si="0"/>
        <v>14</v>
      </c>
    </row>
    <row r="20" spans="1:8" x14ac:dyDescent="0.2">
      <c r="A20" s="510" t="s">
        <v>7</v>
      </c>
      <c r="B20" s="501">
        <v>2</v>
      </c>
      <c r="C20" s="501">
        <v>2</v>
      </c>
      <c r="D20" s="501"/>
      <c r="E20" s="501"/>
      <c r="F20" s="501">
        <v>1</v>
      </c>
      <c r="G20" s="526"/>
      <c r="H20" s="502">
        <f t="shared" si="0"/>
        <v>5</v>
      </c>
    </row>
    <row r="21" spans="1:8" x14ac:dyDescent="0.2">
      <c r="A21" s="510" t="s">
        <v>474</v>
      </c>
      <c r="B21" s="501">
        <v>1</v>
      </c>
      <c r="C21" s="501"/>
      <c r="D21" s="501"/>
      <c r="E21" s="501"/>
      <c r="F21" s="501"/>
      <c r="G21" s="526"/>
      <c r="H21" s="502">
        <f t="shared" si="0"/>
        <v>1</v>
      </c>
    </row>
    <row r="22" spans="1:8" x14ac:dyDescent="0.2">
      <c r="A22" s="510" t="s">
        <v>8</v>
      </c>
      <c r="B22" s="501"/>
      <c r="C22" s="501"/>
      <c r="D22" s="501">
        <v>1</v>
      </c>
      <c r="E22" s="501"/>
      <c r="F22" s="501"/>
      <c r="G22" s="526"/>
      <c r="H22" s="502">
        <f t="shared" si="0"/>
        <v>1</v>
      </c>
    </row>
    <row r="23" spans="1:8" x14ac:dyDescent="0.2">
      <c r="A23" s="510" t="s">
        <v>9</v>
      </c>
      <c r="B23" s="501">
        <v>1</v>
      </c>
      <c r="C23" s="501">
        <v>4</v>
      </c>
      <c r="D23" s="501"/>
      <c r="E23" s="501"/>
      <c r="F23" s="501"/>
      <c r="G23" s="526"/>
      <c r="H23" s="502">
        <f t="shared" si="0"/>
        <v>5</v>
      </c>
    </row>
    <row r="24" spans="1:8" x14ac:dyDescent="0.2">
      <c r="A24" s="729" t="s">
        <v>10</v>
      </c>
      <c r="B24" s="730">
        <v>7</v>
      </c>
      <c r="C24" s="730">
        <v>12</v>
      </c>
      <c r="D24" s="730"/>
      <c r="E24" s="730"/>
      <c r="F24" s="783">
        <v>1</v>
      </c>
      <c r="G24" s="526"/>
      <c r="H24" s="726">
        <f t="shared" si="0"/>
        <v>20</v>
      </c>
    </row>
    <row r="25" spans="1:8" x14ac:dyDescent="0.2">
      <c r="A25" s="510" t="s">
        <v>10</v>
      </c>
      <c r="B25" s="501">
        <v>7</v>
      </c>
      <c r="C25" s="501">
        <v>12</v>
      </c>
      <c r="D25" s="501"/>
      <c r="E25" s="501"/>
      <c r="F25" s="501">
        <v>1</v>
      </c>
      <c r="G25" s="526"/>
      <c r="H25" s="502">
        <f t="shared" si="0"/>
        <v>20</v>
      </c>
    </row>
    <row r="26" spans="1:8" x14ac:dyDescent="0.2">
      <c r="A26" s="729" t="s">
        <v>11</v>
      </c>
      <c r="B26" s="730">
        <v>1</v>
      </c>
      <c r="C26" s="730">
        <v>16</v>
      </c>
      <c r="D26" s="730"/>
      <c r="E26" s="730"/>
      <c r="F26" s="783">
        <v>1</v>
      </c>
      <c r="G26" s="526"/>
      <c r="H26" s="726">
        <f t="shared" si="0"/>
        <v>18</v>
      </c>
    </row>
    <row r="27" spans="1:8" x14ac:dyDescent="0.2">
      <c r="A27" s="939" t="s">
        <v>589</v>
      </c>
      <c r="B27" s="501">
        <v>1</v>
      </c>
      <c r="C27" s="501">
        <v>15</v>
      </c>
      <c r="D27" s="501"/>
      <c r="E27" s="501"/>
      <c r="F27" s="501">
        <v>1</v>
      </c>
      <c r="G27" s="526"/>
      <c r="H27" s="502">
        <f t="shared" ref="H27" si="1">F27+E27+D27+C27+B27</f>
        <v>17</v>
      </c>
    </row>
    <row r="28" spans="1:8" x14ac:dyDescent="0.2">
      <c r="A28" s="161" t="s">
        <v>607</v>
      </c>
      <c r="B28" s="501"/>
      <c r="C28" s="501">
        <v>1</v>
      </c>
      <c r="D28" s="501"/>
      <c r="E28" s="501"/>
      <c r="F28" s="501"/>
      <c r="G28" s="526"/>
      <c r="H28" s="502">
        <f t="shared" si="0"/>
        <v>1</v>
      </c>
    </row>
    <row r="29" spans="1:8" x14ac:dyDescent="0.2">
      <c r="A29" s="729" t="s">
        <v>715</v>
      </c>
      <c r="B29" s="730">
        <v>5</v>
      </c>
      <c r="C29" s="730">
        <v>1</v>
      </c>
      <c r="D29" s="730"/>
      <c r="E29" s="730">
        <v>1</v>
      </c>
      <c r="F29" s="783"/>
      <c r="G29" s="526"/>
      <c r="H29" s="726">
        <f t="shared" ref="H29:H30" si="2">F29+E29+D29+C29+B29</f>
        <v>7</v>
      </c>
    </row>
    <row r="30" spans="1:8" x14ac:dyDescent="0.2">
      <c r="A30" s="510" t="s">
        <v>716</v>
      </c>
      <c r="B30" s="501">
        <v>5</v>
      </c>
      <c r="C30" s="501">
        <v>1</v>
      </c>
      <c r="D30" s="501"/>
      <c r="E30" s="501">
        <v>1</v>
      </c>
      <c r="F30" s="501"/>
      <c r="G30" s="526"/>
      <c r="H30" s="502">
        <f t="shared" si="2"/>
        <v>7</v>
      </c>
    </row>
    <row r="31" spans="1:8" x14ac:dyDescent="0.2">
      <c r="A31" s="729" t="s">
        <v>12</v>
      </c>
      <c r="B31" s="730">
        <v>8</v>
      </c>
      <c r="C31" s="730">
        <v>33</v>
      </c>
      <c r="D31" s="730"/>
      <c r="E31" s="730">
        <v>39</v>
      </c>
      <c r="F31" s="783">
        <v>6</v>
      </c>
      <c r="G31" s="526"/>
      <c r="H31" s="726">
        <f t="shared" si="0"/>
        <v>86</v>
      </c>
    </row>
    <row r="32" spans="1:8" x14ac:dyDescent="0.2">
      <c r="A32" s="510" t="s">
        <v>675</v>
      </c>
      <c r="B32" s="501"/>
      <c r="C32" s="501">
        <v>9</v>
      </c>
      <c r="D32" s="501"/>
      <c r="E32" s="501"/>
      <c r="F32" s="501">
        <v>1</v>
      </c>
      <c r="G32" s="526"/>
      <c r="H32" s="502">
        <f t="shared" si="0"/>
        <v>10</v>
      </c>
    </row>
    <row r="33" spans="1:8" x14ac:dyDescent="0.2">
      <c r="A33" s="510" t="s">
        <v>608</v>
      </c>
      <c r="B33" s="501">
        <v>4</v>
      </c>
      <c r="C33" s="501">
        <v>7</v>
      </c>
      <c r="D33" s="501"/>
      <c r="E33" s="501">
        <v>16</v>
      </c>
      <c r="F33" s="501">
        <v>2</v>
      </c>
      <c r="G33" s="526"/>
      <c r="H33" s="502">
        <f t="shared" si="0"/>
        <v>29</v>
      </c>
    </row>
    <row r="34" spans="1:8" x14ac:dyDescent="0.2">
      <c r="A34" s="510" t="s">
        <v>13</v>
      </c>
      <c r="B34" s="501">
        <v>3</v>
      </c>
      <c r="C34" s="501">
        <v>11</v>
      </c>
      <c r="D34" s="501"/>
      <c r="E34" s="501">
        <v>14</v>
      </c>
      <c r="F34" s="501">
        <v>3</v>
      </c>
      <c r="G34" s="526"/>
      <c r="H34" s="502">
        <f t="shared" si="0"/>
        <v>31</v>
      </c>
    </row>
    <row r="35" spans="1:8" x14ac:dyDescent="0.2">
      <c r="A35" s="510" t="s">
        <v>14</v>
      </c>
      <c r="B35" s="501">
        <v>1</v>
      </c>
      <c r="C35" s="501">
        <v>6</v>
      </c>
      <c r="D35" s="501"/>
      <c r="E35" s="501">
        <v>9</v>
      </c>
      <c r="F35" s="501"/>
      <c r="G35" s="526"/>
      <c r="H35" s="502">
        <f t="shared" si="0"/>
        <v>16</v>
      </c>
    </row>
    <row r="36" spans="1:8" x14ac:dyDescent="0.2">
      <c r="A36" s="729" t="s">
        <v>15</v>
      </c>
      <c r="B36" s="730">
        <v>3</v>
      </c>
      <c r="C36" s="730">
        <v>16</v>
      </c>
      <c r="D36" s="730"/>
      <c r="E36" s="730"/>
      <c r="F36" s="783">
        <v>3</v>
      </c>
      <c r="G36" s="526"/>
      <c r="H36" s="726">
        <f t="shared" si="0"/>
        <v>22</v>
      </c>
    </row>
    <row r="37" spans="1:8" x14ac:dyDescent="0.2">
      <c r="A37" s="510" t="s">
        <v>15</v>
      </c>
      <c r="B37" s="501">
        <v>3</v>
      </c>
      <c r="C37" s="501">
        <v>16</v>
      </c>
      <c r="D37" s="501"/>
      <c r="E37" s="501"/>
      <c r="F37" s="501">
        <v>3</v>
      </c>
      <c r="G37" s="526"/>
      <c r="H37" s="502">
        <f t="shared" si="0"/>
        <v>22</v>
      </c>
    </row>
    <row r="38" spans="1:8" x14ac:dyDescent="0.2">
      <c r="A38" s="729" t="s">
        <v>16</v>
      </c>
      <c r="B38" s="730">
        <v>8</v>
      </c>
      <c r="C38" s="730">
        <v>23</v>
      </c>
      <c r="D38" s="730">
        <v>3</v>
      </c>
      <c r="E38" s="730"/>
      <c r="F38" s="783">
        <v>2</v>
      </c>
      <c r="G38" s="526"/>
      <c r="H38" s="726">
        <f t="shared" si="0"/>
        <v>36</v>
      </c>
    </row>
    <row r="39" spans="1:8" x14ac:dyDescent="0.2">
      <c r="A39" s="510" t="s">
        <v>17</v>
      </c>
      <c r="B39" s="501">
        <v>2</v>
      </c>
      <c r="C39" s="501">
        <v>8</v>
      </c>
      <c r="D39" s="501">
        <v>1</v>
      </c>
      <c r="E39" s="501"/>
      <c r="F39" s="501">
        <v>1</v>
      </c>
      <c r="G39" s="526"/>
      <c r="H39" s="502">
        <f t="shared" si="0"/>
        <v>12</v>
      </c>
    </row>
    <row r="40" spans="1:8" x14ac:dyDescent="0.2">
      <c r="A40" s="510" t="s">
        <v>564</v>
      </c>
      <c r="B40" s="501">
        <v>6</v>
      </c>
      <c r="C40" s="501">
        <v>8</v>
      </c>
      <c r="D40" s="501"/>
      <c r="E40" s="501"/>
      <c r="F40" s="501"/>
      <c r="G40" s="526"/>
      <c r="H40" s="502">
        <f t="shared" si="0"/>
        <v>14</v>
      </c>
    </row>
    <row r="41" spans="1:8" x14ac:dyDescent="0.2">
      <c r="A41" s="510" t="s">
        <v>566</v>
      </c>
      <c r="B41" s="501"/>
      <c r="C41" s="501">
        <v>1</v>
      </c>
      <c r="D41" s="501"/>
      <c r="E41" s="501"/>
      <c r="F41" s="501"/>
      <c r="G41" s="526"/>
      <c r="H41" s="502">
        <f t="shared" si="0"/>
        <v>1</v>
      </c>
    </row>
    <row r="42" spans="1:8" x14ac:dyDescent="0.2">
      <c r="A42" s="510" t="s">
        <v>609</v>
      </c>
      <c r="B42" s="501"/>
      <c r="C42" s="501">
        <v>6</v>
      </c>
      <c r="D42" s="501">
        <v>2</v>
      </c>
      <c r="E42" s="501"/>
      <c r="F42" s="501">
        <v>1</v>
      </c>
      <c r="G42" s="526"/>
      <c r="H42" s="502">
        <f t="shared" si="0"/>
        <v>9</v>
      </c>
    </row>
    <row r="43" spans="1:8" x14ac:dyDescent="0.2">
      <c r="A43" s="729" t="s">
        <v>570</v>
      </c>
      <c r="B43" s="730">
        <v>4</v>
      </c>
      <c r="C43" s="730">
        <v>2</v>
      </c>
      <c r="D43" s="730"/>
      <c r="E43" s="730">
        <v>4</v>
      </c>
      <c r="F43" s="783"/>
      <c r="G43" s="526"/>
      <c r="H43" s="726">
        <f t="shared" si="0"/>
        <v>10</v>
      </c>
    </row>
    <row r="44" spans="1:8" x14ac:dyDescent="0.2">
      <c r="A44" s="510" t="s">
        <v>565</v>
      </c>
      <c r="B44" s="501">
        <v>4</v>
      </c>
      <c r="C44" s="501">
        <v>2</v>
      </c>
      <c r="D44" s="501"/>
      <c r="E44" s="501">
        <v>4</v>
      </c>
      <c r="F44" s="501"/>
      <c r="G44" s="526"/>
      <c r="H44" s="502">
        <f t="shared" si="0"/>
        <v>10</v>
      </c>
    </row>
    <row r="45" spans="1:8" x14ac:dyDescent="0.2">
      <c r="A45" s="729" t="s">
        <v>471</v>
      </c>
      <c r="B45" s="730"/>
      <c r="C45" s="730">
        <v>3</v>
      </c>
      <c r="D45" s="730"/>
      <c r="E45" s="730"/>
      <c r="F45" s="783"/>
      <c r="G45" s="526"/>
      <c r="H45" s="726">
        <f t="shared" si="0"/>
        <v>3</v>
      </c>
    </row>
    <row r="46" spans="1:8" x14ac:dyDescent="0.2">
      <c r="A46" s="510" t="s">
        <v>471</v>
      </c>
      <c r="B46" s="501"/>
      <c r="C46" s="501">
        <v>3</v>
      </c>
      <c r="D46" s="501"/>
      <c r="E46" s="501"/>
      <c r="F46" s="501"/>
      <c r="G46" s="526"/>
      <c r="H46" s="502">
        <f t="shared" si="0"/>
        <v>3</v>
      </c>
    </row>
    <row r="47" spans="1:8" x14ac:dyDescent="0.2">
      <c r="A47" s="729" t="s">
        <v>18</v>
      </c>
      <c r="B47" s="730">
        <v>5</v>
      </c>
      <c r="C47" s="730">
        <v>3</v>
      </c>
      <c r="D47" s="730"/>
      <c r="E47" s="730"/>
      <c r="F47" s="783"/>
      <c r="G47" s="526"/>
      <c r="H47" s="726">
        <f t="shared" si="0"/>
        <v>8</v>
      </c>
    </row>
    <row r="48" spans="1:8" x14ac:dyDescent="0.2">
      <c r="A48" s="510" t="s">
        <v>18</v>
      </c>
      <c r="B48" s="501">
        <v>5</v>
      </c>
      <c r="C48" s="501">
        <v>3</v>
      </c>
      <c r="D48" s="501"/>
      <c r="E48" s="501"/>
      <c r="F48" s="501"/>
      <c r="G48" s="526"/>
      <c r="H48" s="502">
        <f t="shared" si="0"/>
        <v>8</v>
      </c>
    </row>
    <row r="49" spans="1:8" x14ac:dyDescent="0.2">
      <c r="A49" s="729" t="s">
        <v>19</v>
      </c>
      <c r="B49" s="730">
        <v>18</v>
      </c>
      <c r="C49" s="730">
        <v>45</v>
      </c>
      <c r="D49" s="730">
        <v>4</v>
      </c>
      <c r="E49" s="730"/>
      <c r="F49" s="783">
        <v>4</v>
      </c>
      <c r="G49" s="526"/>
      <c r="H49" s="726">
        <f t="shared" si="0"/>
        <v>71</v>
      </c>
    </row>
    <row r="50" spans="1:8" x14ac:dyDescent="0.2">
      <c r="A50" s="510" t="s">
        <v>20</v>
      </c>
      <c r="B50" s="501">
        <v>3</v>
      </c>
      <c r="C50" s="501">
        <v>1</v>
      </c>
      <c r="D50" s="501"/>
      <c r="E50" s="501"/>
      <c r="F50" s="501"/>
      <c r="G50" s="526"/>
      <c r="H50" s="502">
        <f t="shared" si="0"/>
        <v>4</v>
      </c>
    </row>
    <row r="51" spans="1:8" x14ac:dyDescent="0.2">
      <c r="A51" s="510" t="s">
        <v>676</v>
      </c>
      <c r="B51" s="501"/>
      <c r="C51" s="501">
        <v>2</v>
      </c>
      <c r="D51" s="501"/>
      <c r="E51" s="501"/>
      <c r="F51" s="501"/>
      <c r="G51" s="526"/>
      <c r="H51" s="502">
        <f t="shared" si="0"/>
        <v>2</v>
      </c>
    </row>
    <row r="52" spans="1:8" x14ac:dyDescent="0.2">
      <c r="A52" s="510" t="s">
        <v>19</v>
      </c>
      <c r="B52" s="501">
        <v>11</v>
      </c>
      <c r="C52" s="501">
        <v>32</v>
      </c>
      <c r="D52" s="501">
        <v>2</v>
      </c>
      <c r="E52" s="501"/>
      <c r="F52" s="501">
        <v>2</v>
      </c>
      <c r="G52" s="526"/>
      <c r="H52" s="502">
        <f t="shared" si="0"/>
        <v>47</v>
      </c>
    </row>
    <row r="53" spans="1:8" x14ac:dyDescent="0.2">
      <c r="A53" s="510" t="s">
        <v>21</v>
      </c>
      <c r="B53" s="501">
        <v>2</v>
      </c>
      <c r="C53" s="501">
        <v>5</v>
      </c>
      <c r="D53" s="501">
        <v>2</v>
      </c>
      <c r="E53" s="501"/>
      <c r="F53" s="501">
        <v>2</v>
      </c>
      <c r="G53" s="526"/>
      <c r="H53" s="502">
        <f t="shared" si="0"/>
        <v>11</v>
      </c>
    </row>
    <row r="54" spans="1:8" x14ac:dyDescent="0.2">
      <c r="A54" s="510" t="s">
        <v>717</v>
      </c>
      <c r="B54" s="501">
        <v>1</v>
      </c>
      <c r="C54" s="501">
        <v>1</v>
      </c>
      <c r="D54" s="501"/>
      <c r="E54" s="501"/>
      <c r="F54" s="501"/>
      <c r="G54" s="526"/>
      <c r="H54" s="502">
        <f t="shared" si="0"/>
        <v>2</v>
      </c>
    </row>
    <row r="55" spans="1:8" x14ac:dyDescent="0.2">
      <c r="A55" s="510" t="s">
        <v>707</v>
      </c>
      <c r="B55" s="501">
        <v>1</v>
      </c>
      <c r="C55" s="501">
        <v>4</v>
      </c>
      <c r="D55" s="501"/>
      <c r="E55" s="501"/>
      <c r="F55" s="501"/>
      <c r="G55" s="526"/>
      <c r="H55" s="502">
        <f t="shared" si="0"/>
        <v>5</v>
      </c>
    </row>
    <row r="56" spans="1:8" x14ac:dyDescent="0.2">
      <c r="A56" s="729" t="s">
        <v>22</v>
      </c>
      <c r="B56" s="730">
        <v>5</v>
      </c>
      <c r="C56" s="730">
        <v>12</v>
      </c>
      <c r="D56" s="730"/>
      <c r="E56" s="730"/>
      <c r="F56" s="783"/>
      <c r="G56" s="526"/>
      <c r="H56" s="726">
        <f t="shared" si="0"/>
        <v>17</v>
      </c>
    </row>
    <row r="57" spans="1:8" x14ac:dyDescent="0.2">
      <c r="A57" s="510" t="s">
        <v>22</v>
      </c>
      <c r="B57" s="501">
        <v>5</v>
      </c>
      <c r="C57" s="501">
        <v>12</v>
      </c>
      <c r="D57" s="501"/>
      <c r="E57" s="501"/>
      <c r="F57" s="501"/>
      <c r="G57" s="526"/>
      <c r="H57" s="502">
        <f t="shared" si="0"/>
        <v>17</v>
      </c>
    </row>
    <row r="58" spans="1:8" x14ac:dyDescent="0.2">
      <c r="A58" s="729" t="s">
        <v>23</v>
      </c>
      <c r="B58" s="730">
        <v>8</v>
      </c>
      <c r="C58" s="730">
        <v>35</v>
      </c>
      <c r="D58" s="730">
        <v>2</v>
      </c>
      <c r="E58" s="730"/>
      <c r="F58" s="783">
        <v>5</v>
      </c>
      <c r="G58" s="526"/>
      <c r="H58" s="726">
        <f t="shared" si="0"/>
        <v>50</v>
      </c>
    </row>
    <row r="59" spans="1:8" x14ac:dyDescent="0.2">
      <c r="A59" s="510" t="s">
        <v>145</v>
      </c>
      <c r="B59" s="501">
        <v>3</v>
      </c>
      <c r="C59" s="501">
        <v>6</v>
      </c>
      <c r="D59" s="501"/>
      <c r="E59" s="501"/>
      <c r="F59" s="501">
        <v>1</v>
      </c>
      <c r="G59" s="526"/>
      <c r="H59" s="502">
        <f t="shared" si="0"/>
        <v>10</v>
      </c>
    </row>
    <row r="60" spans="1:8" x14ac:dyDescent="0.2">
      <c r="A60" s="510" t="s">
        <v>24</v>
      </c>
      <c r="B60" s="501">
        <v>2</v>
      </c>
      <c r="C60" s="501">
        <v>5</v>
      </c>
      <c r="D60" s="501">
        <v>1</v>
      </c>
      <c r="E60" s="501"/>
      <c r="F60" s="501">
        <v>1</v>
      </c>
      <c r="G60" s="526"/>
      <c r="H60" s="502">
        <f t="shared" si="0"/>
        <v>9</v>
      </c>
    </row>
    <row r="61" spans="1:8" x14ac:dyDescent="0.2">
      <c r="A61" s="510" t="s">
        <v>25</v>
      </c>
      <c r="B61" s="501">
        <v>1</v>
      </c>
      <c r="C61" s="501">
        <v>9</v>
      </c>
      <c r="D61" s="501"/>
      <c r="E61" s="501"/>
      <c r="F61" s="501">
        <v>1</v>
      </c>
      <c r="G61" s="526"/>
      <c r="H61" s="502">
        <f t="shared" si="0"/>
        <v>11</v>
      </c>
    </row>
    <row r="62" spans="1:8" x14ac:dyDescent="0.2">
      <c r="A62" s="510" t="s">
        <v>123</v>
      </c>
      <c r="B62" s="501">
        <v>1</v>
      </c>
      <c r="C62" s="501">
        <v>2</v>
      </c>
      <c r="D62" s="501"/>
      <c r="E62" s="501"/>
      <c r="F62" s="501"/>
      <c r="G62" s="526"/>
      <c r="H62" s="502">
        <f t="shared" si="0"/>
        <v>3</v>
      </c>
    </row>
    <row r="63" spans="1:8" x14ac:dyDescent="0.2">
      <c r="A63" s="510" t="s">
        <v>64</v>
      </c>
      <c r="B63" s="501"/>
      <c r="C63" s="501">
        <v>2</v>
      </c>
      <c r="D63" s="501">
        <v>1</v>
      </c>
      <c r="E63" s="501"/>
      <c r="F63" s="501"/>
      <c r="G63" s="526"/>
      <c r="H63" s="502">
        <f>F63+E63+D63+C63+B63</f>
        <v>3</v>
      </c>
    </row>
    <row r="64" spans="1:8" x14ac:dyDescent="0.2">
      <c r="A64" s="510" t="s">
        <v>26</v>
      </c>
      <c r="B64" s="501">
        <v>1</v>
      </c>
      <c r="C64" s="501">
        <v>6</v>
      </c>
      <c r="D64" s="501"/>
      <c r="E64" s="501"/>
      <c r="F64" s="501">
        <v>1</v>
      </c>
      <c r="G64" s="526"/>
      <c r="H64" s="502">
        <f>F64+E64+D64+C64+B64</f>
        <v>8</v>
      </c>
    </row>
    <row r="65" spans="1:8" x14ac:dyDescent="0.2">
      <c r="A65" s="510" t="s">
        <v>27</v>
      </c>
      <c r="B65" s="501"/>
      <c r="C65" s="501">
        <v>5</v>
      </c>
      <c r="D65" s="501"/>
      <c r="E65" s="501"/>
      <c r="F65" s="501">
        <v>1</v>
      </c>
      <c r="G65" s="526"/>
      <c r="H65" s="502">
        <f t="shared" si="0"/>
        <v>6</v>
      </c>
    </row>
    <row r="66" spans="1:8" x14ac:dyDescent="0.2">
      <c r="A66" s="729" t="s">
        <v>28</v>
      </c>
      <c r="B66" s="730">
        <v>7</v>
      </c>
      <c r="C66" s="730">
        <v>24</v>
      </c>
      <c r="D66" s="730">
        <v>2</v>
      </c>
      <c r="E66" s="730"/>
      <c r="F66" s="783"/>
      <c r="G66" s="526"/>
      <c r="H66" s="726">
        <f t="shared" ref="H66:H122" si="3">F66+E66+D66+C66+B66</f>
        <v>33</v>
      </c>
    </row>
    <row r="67" spans="1:8" x14ac:dyDescent="0.2">
      <c r="A67" s="510" t="s">
        <v>28</v>
      </c>
      <c r="B67" s="501">
        <v>3</v>
      </c>
      <c r="C67" s="501">
        <v>11</v>
      </c>
      <c r="D67" s="501">
        <v>1</v>
      </c>
      <c r="E67" s="501"/>
      <c r="F67" s="501"/>
      <c r="G67" s="526"/>
      <c r="H67" s="502">
        <f t="shared" si="3"/>
        <v>15</v>
      </c>
    </row>
    <row r="68" spans="1:8" x14ac:dyDescent="0.2">
      <c r="A68" s="510" t="s">
        <v>29</v>
      </c>
      <c r="B68" s="501">
        <v>2</v>
      </c>
      <c r="C68" s="501">
        <v>6</v>
      </c>
      <c r="D68" s="501"/>
      <c r="E68" s="501"/>
      <c r="F68" s="501"/>
      <c r="G68" s="526"/>
      <c r="H68" s="502">
        <f t="shared" si="3"/>
        <v>8</v>
      </c>
    </row>
    <row r="69" spans="1:8" x14ac:dyDescent="0.2">
      <c r="A69" s="510" t="s">
        <v>65</v>
      </c>
      <c r="B69" s="501">
        <v>1</v>
      </c>
      <c r="C69" s="501">
        <v>3</v>
      </c>
      <c r="D69" s="501"/>
      <c r="E69" s="501"/>
      <c r="F69" s="501"/>
      <c r="G69" s="526"/>
      <c r="H69" s="502">
        <f t="shared" si="3"/>
        <v>4</v>
      </c>
    </row>
    <row r="70" spans="1:8" x14ac:dyDescent="0.2">
      <c r="A70" s="510" t="s">
        <v>30</v>
      </c>
      <c r="B70" s="501">
        <v>1</v>
      </c>
      <c r="C70" s="501">
        <v>4</v>
      </c>
      <c r="D70" s="501">
        <v>1</v>
      </c>
      <c r="E70" s="501"/>
      <c r="F70" s="501"/>
      <c r="G70" s="526"/>
      <c r="H70" s="502">
        <f t="shared" si="3"/>
        <v>6</v>
      </c>
    </row>
    <row r="71" spans="1:8" x14ac:dyDescent="0.2">
      <c r="A71" s="729" t="s">
        <v>31</v>
      </c>
      <c r="B71" s="730">
        <v>5</v>
      </c>
      <c r="C71" s="730">
        <v>27</v>
      </c>
      <c r="D71" s="730"/>
      <c r="E71" s="730"/>
      <c r="F71" s="783">
        <v>2</v>
      </c>
      <c r="G71" s="526"/>
      <c r="H71" s="726">
        <f t="shared" si="3"/>
        <v>34</v>
      </c>
    </row>
    <row r="72" spans="1:8" x14ac:dyDescent="0.2">
      <c r="A72" s="510" t="s">
        <v>32</v>
      </c>
      <c r="B72" s="501">
        <v>5</v>
      </c>
      <c r="C72" s="501">
        <v>27</v>
      </c>
      <c r="D72" s="501"/>
      <c r="E72" s="501"/>
      <c r="F72" s="501">
        <v>2</v>
      </c>
      <c r="G72" s="526"/>
      <c r="H72" s="502">
        <f t="shared" si="3"/>
        <v>34</v>
      </c>
    </row>
    <row r="73" spans="1:8" x14ac:dyDescent="0.2">
      <c r="A73" s="729" t="s">
        <v>33</v>
      </c>
      <c r="B73" s="730">
        <v>4</v>
      </c>
      <c r="C73" s="730">
        <v>18</v>
      </c>
      <c r="D73" s="730">
        <v>4</v>
      </c>
      <c r="E73" s="730"/>
      <c r="F73" s="783">
        <v>2</v>
      </c>
      <c r="G73" s="526"/>
      <c r="H73" s="726">
        <f t="shared" si="3"/>
        <v>28</v>
      </c>
    </row>
    <row r="74" spans="1:8" x14ac:dyDescent="0.2">
      <c r="A74" s="510" t="s">
        <v>34</v>
      </c>
      <c r="B74" s="501">
        <v>1</v>
      </c>
      <c r="C74" s="501">
        <v>4</v>
      </c>
      <c r="D74" s="501"/>
      <c r="E74" s="501"/>
      <c r="F74" s="501"/>
      <c r="G74" s="526"/>
      <c r="H74" s="502">
        <f t="shared" si="3"/>
        <v>5</v>
      </c>
    </row>
    <row r="75" spans="1:8" x14ac:dyDescent="0.2">
      <c r="A75" s="510" t="s">
        <v>35</v>
      </c>
      <c r="B75" s="501">
        <v>2</v>
      </c>
      <c r="C75" s="501">
        <v>5</v>
      </c>
      <c r="D75" s="501"/>
      <c r="E75" s="501"/>
      <c r="F75" s="501">
        <v>1</v>
      </c>
      <c r="G75" s="526"/>
      <c r="H75" s="502">
        <f t="shared" si="3"/>
        <v>8</v>
      </c>
    </row>
    <row r="76" spans="1:8" x14ac:dyDescent="0.2">
      <c r="A76" s="510" t="s">
        <v>33</v>
      </c>
      <c r="B76" s="501"/>
      <c r="C76" s="501">
        <v>8</v>
      </c>
      <c r="D76" s="501">
        <v>4</v>
      </c>
      <c r="E76" s="501"/>
      <c r="F76" s="501"/>
      <c r="G76" s="526"/>
      <c r="H76" s="502">
        <f t="shared" si="3"/>
        <v>12</v>
      </c>
    </row>
    <row r="77" spans="1:8" x14ac:dyDescent="0.2">
      <c r="A77" s="510" t="s">
        <v>36</v>
      </c>
      <c r="B77" s="501">
        <v>1</v>
      </c>
      <c r="C77" s="501">
        <v>1</v>
      </c>
      <c r="D77" s="501"/>
      <c r="E77" s="501"/>
      <c r="F77" s="501">
        <v>1</v>
      </c>
      <c r="G77" s="526"/>
      <c r="H77" s="502">
        <f t="shared" ref="H77" si="4">F77+E77+D77+C77+B77</f>
        <v>3</v>
      </c>
    </row>
    <row r="78" spans="1:8" x14ac:dyDescent="0.2">
      <c r="A78" s="729" t="s">
        <v>37</v>
      </c>
      <c r="B78" s="730">
        <v>5</v>
      </c>
      <c r="C78" s="730">
        <v>17</v>
      </c>
      <c r="D78" s="730"/>
      <c r="E78" s="730"/>
      <c r="F78" s="783"/>
      <c r="G78" s="526"/>
      <c r="H78" s="726">
        <f t="shared" si="3"/>
        <v>22</v>
      </c>
    </row>
    <row r="79" spans="1:8" x14ac:dyDescent="0.2">
      <c r="A79" s="510" t="s">
        <v>709</v>
      </c>
      <c r="B79" s="501">
        <v>2</v>
      </c>
      <c r="C79" s="501">
        <v>12</v>
      </c>
      <c r="D79" s="501"/>
      <c r="E79" s="501"/>
      <c r="F79" s="501"/>
      <c r="G79" s="526"/>
      <c r="H79" s="502">
        <f t="shared" si="3"/>
        <v>14</v>
      </c>
    </row>
    <row r="80" spans="1:8" x14ac:dyDescent="0.2">
      <c r="A80" s="510" t="s">
        <v>710</v>
      </c>
      <c r="B80" s="501">
        <v>3</v>
      </c>
      <c r="C80" s="501">
        <v>5</v>
      </c>
      <c r="D80" s="501"/>
      <c r="E80" s="501"/>
      <c r="F80" s="501"/>
      <c r="G80" s="526"/>
      <c r="H80" s="502">
        <f t="shared" ref="H80" si="5">F80+E80+D80+C80+B80</f>
        <v>8</v>
      </c>
    </row>
    <row r="81" spans="1:8" x14ac:dyDescent="0.2">
      <c r="A81" s="729" t="s">
        <v>144</v>
      </c>
      <c r="B81" s="730"/>
      <c r="C81" s="730"/>
      <c r="D81" s="730"/>
      <c r="E81" s="730">
        <v>1</v>
      </c>
      <c r="F81" s="783"/>
      <c r="G81" s="526"/>
      <c r="H81" s="726">
        <f t="shared" ref="H81:H82" si="6">F81+E81+D81+C81+B81</f>
        <v>1</v>
      </c>
    </row>
    <row r="82" spans="1:8" x14ac:dyDescent="0.2">
      <c r="A82" s="510" t="s">
        <v>144</v>
      </c>
      <c r="B82" s="501"/>
      <c r="C82" s="501"/>
      <c r="D82" s="501"/>
      <c r="E82" s="501">
        <v>1</v>
      </c>
      <c r="F82" s="501"/>
      <c r="G82" s="526"/>
      <c r="H82" s="502">
        <f t="shared" si="6"/>
        <v>1</v>
      </c>
    </row>
    <row r="83" spans="1:8" x14ac:dyDescent="0.2">
      <c r="A83" s="729" t="s">
        <v>38</v>
      </c>
      <c r="B83" s="730">
        <v>5</v>
      </c>
      <c r="C83" s="730">
        <v>29</v>
      </c>
      <c r="D83" s="730"/>
      <c r="E83" s="730"/>
      <c r="F83" s="783">
        <v>1</v>
      </c>
      <c r="G83" s="526"/>
      <c r="H83" s="726">
        <f t="shared" si="3"/>
        <v>35</v>
      </c>
    </row>
    <row r="84" spans="1:8" x14ac:dyDescent="0.2">
      <c r="A84" s="510" t="s">
        <v>39</v>
      </c>
      <c r="B84" s="501">
        <v>2</v>
      </c>
      <c r="C84" s="501">
        <v>17</v>
      </c>
      <c r="D84" s="501"/>
      <c r="E84" s="501"/>
      <c r="F84" s="501"/>
      <c r="G84" s="526"/>
      <c r="H84" s="502">
        <f t="shared" si="3"/>
        <v>19</v>
      </c>
    </row>
    <row r="85" spans="1:8" x14ac:dyDescent="0.2">
      <c r="A85" s="510" t="s">
        <v>40</v>
      </c>
      <c r="B85" s="501">
        <v>3</v>
      </c>
      <c r="C85" s="501">
        <v>12</v>
      </c>
      <c r="D85" s="501"/>
      <c r="E85" s="501"/>
      <c r="F85" s="501">
        <v>1</v>
      </c>
      <c r="G85" s="526"/>
      <c r="H85" s="502">
        <f t="shared" si="3"/>
        <v>16</v>
      </c>
    </row>
    <row r="86" spans="1:8" x14ac:dyDescent="0.2">
      <c r="A86" s="729" t="s">
        <v>41</v>
      </c>
      <c r="B86" s="730">
        <v>32</v>
      </c>
      <c r="C86" s="730">
        <v>50</v>
      </c>
      <c r="D86" s="730"/>
      <c r="E86" s="730">
        <v>34</v>
      </c>
      <c r="F86" s="783">
        <v>7</v>
      </c>
      <c r="G86" s="526"/>
      <c r="H86" s="726">
        <f t="shared" si="3"/>
        <v>123</v>
      </c>
    </row>
    <row r="87" spans="1:8" x14ac:dyDescent="0.2">
      <c r="A87" s="510" t="s">
        <v>610</v>
      </c>
      <c r="B87" s="501">
        <v>10</v>
      </c>
      <c r="C87" s="501">
        <v>10</v>
      </c>
      <c r="D87" s="501"/>
      <c r="E87" s="501">
        <v>6</v>
      </c>
      <c r="F87" s="501">
        <v>1</v>
      </c>
      <c r="G87" s="526"/>
      <c r="H87" s="502">
        <f t="shared" si="3"/>
        <v>27</v>
      </c>
    </row>
    <row r="88" spans="1:8" x14ac:dyDescent="0.2">
      <c r="A88" s="510" t="s">
        <v>611</v>
      </c>
      <c r="B88" s="501">
        <v>4</v>
      </c>
      <c r="C88" s="501"/>
      <c r="D88" s="501"/>
      <c r="E88" s="501">
        <v>4</v>
      </c>
      <c r="F88" s="501"/>
      <c r="G88" s="526"/>
      <c r="H88" s="502">
        <f t="shared" si="3"/>
        <v>8</v>
      </c>
    </row>
    <row r="89" spans="1:8" x14ac:dyDescent="0.2">
      <c r="A89" s="510" t="s">
        <v>612</v>
      </c>
      <c r="B89" s="501">
        <v>4</v>
      </c>
      <c r="C89" s="501">
        <v>1</v>
      </c>
      <c r="D89" s="501"/>
      <c r="E89" s="501">
        <v>2</v>
      </c>
      <c r="F89" s="501"/>
      <c r="G89" s="526"/>
      <c r="H89" s="502">
        <f t="shared" si="3"/>
        <v>7</v>
      </c>
    </row>
    <row r="90" spans="1:8" x14ac:dyDescent="0.2">
      <c r="A90" s="510" t="s">
        <v>42</v>
      </c>
      <c r="B90" s="501">
        <v>1</v>
      </c>
      <c r="C90" s="501">
        <v>3</v>
      </c>
      <c r="D90" s="501"/>
      <c r="E90" s="501">
        <v>1</v>
      </c>
      <c r="F90" s="501"/>
      <c r="G90" s="526"/>
      <c r="H90" s="502">
        <f t="shared" si="3"/>
        <v>5</v>
      </c>
    </row>
    <row r="91" spans="1:8" ht="12" customHeight="1" x14ac:dyDescent="0.2">
      <c r="A91" s="510" t="s">
        <v>43</v>
      </c>
      <c r="B91" s="501"/>
      <c r="C91" s="501">
        <v>3</v>
      </c>
      <c r="D91" s="501"/>
      <c r="E91" s="501">
        <v>2</v>
      </c>
      <c r="F91" s="501"/>
      <c r="G91" s="526"/>
      <c r="H91" s="502">
        <f t="shared" si="3"/>
        <v>5</v>
      </c>
    </row>
    <row r="92" spans="1:8" ht="12" customHeight="1" x14ac:dyDescent="0.2">
      <c r="A92" s="510" t="s">
        <v>44</v>
      </c>
      <c r="B92" s="501"/>
      <c r="C92" s="501"/>
      <c r="D92" s="501"/>
      <c r="E92" s="501">
        <v>1</v>
      </c>
      <c r="F92" s="501"/>
      <c r="G92" s="526"/>
      <c r="H92" s="502"/>
    </row>
    <row r="93" spans="1:8" ht="12.75" customHeight="1" x14ac:dyDescent="0.2">
      <c r="A93" s="510" t="s">
        <v>146</v>
      </c>
      <c r="B93" s="501">
        <v>1</v>
      </c>
      <c r="C93" s="501"/>
      <c r="D93" s="501"/>
      <c r="E93" s="501">
        <v>1</v>
      </c>
      <c r="F93" s="501"/>
      <c r="G93" s="526"/>
      <c r="H93" s="502">
        <f t="shared" si="3"/>
        <v>2</v>
      </c>
    </row>
    <row r="94" spans="1:8" ht="12.75" customHeight="1" x14ac:dyDescent="0.2">
      <c r="A94" s="510" t="s">
        <v>148</v>
      </c>
      <c r="B94" s="501">
        <v>3</v>
      </c>
      <c r="C94" s="501">
        <v>5</v>
      </c>
      <c r="D94" s="501"/>
      <c r="E94" s="501">
        <v>3</v>
      </c>
      <c r="F94" s="501"/>
      <c r="G94" s="526"/>
      <c r="H94" s="502">
        <f t="shared" si="3"/>
        <v>11</v>
      </c>
    </row>
    <row r="95" spans="1:8" ht="12.75" customHeight="1" x14ac:dyDescent="0.2">
      <c r="A95" s="31" t="s">
        <v>763</v>
      </c>
      <c r="B95" s="501">
        <v>3</v>
      </c>
      <c r="C95" s="501">
        <v>16</v>
      </c>
      <c r="D95" s="501"/>
      <c r="E95" s="501">
        <v>8</v>
      </c>
      <c r="F95" s="501">
        <v>1</v>
      </c>
      <c r="G95" s="526"/>
      <c r="H95" s="502">
        <f t="shared" si="3"/>
        <v>28</v>
      </c>
    </row>
    <row r="96" spans="1:8" ht="12.75" customHeight="1" x14ac:dyDescent="0.2">
      <c r="A96" s="510" t="s">
        <v>638</v>
      </c>
      <c r="B96" s="501">
        <v>6</v>
      </c>
      <c r="C96" s="501">
        <v>12</v>
      </c>
      <c r="D96" s="501"/>
      <c r="E96" s="501">
        <v>6</v>
      </c>
      <c r="F96" s="501">
        <v>5</v>
      </c>
      <c r="G96" s="526"/>
      <c r="H96" s="502">
        <f t="shared" si="3"/>
        <v>29</v>
      </c>
    </row>
    <row r="97" spans="1:8" x14ac:dyDescent="0.2">
      <c r="A97" s="729" t="s">
        <v>45</v>
      </c>
      <c r="B97" s="730">
        <v>2</v>
      </c>
      <c r="C97" s="730">
        <v>13</v>
      </c>
      <c r="D97" s="730">
        <v>1</v>
      </c>
      <c r="E97" s="730"/>
      <c r="F97" s="783">
        <v>1</v>
      </c>
      <c r="G97" s="526"/>
      <c r="H97" s="726">
        <f t="shared" si="3"/>
        <v>17</v>
      </c>
    </row>
    <row r="98" spans="1:8" x14ac:dyDescent="0.2">
      <c r="A98" s="510" t="s">
        <v>46</v>
      </c>
      <c r="B98" s="501"/>
      <c r="C98" s="501">
        <v>4</v>
      </c>
      <c r="D98" s="501">
        <v>1</v>
      </c>
      <c r="E98" s="501"/>
      <c r="F98" s="501"/>
      <c r="G98" s="526"/>
      <c r="H98" s="502">
        <f t="shared" ref="H98" si="7">F98+E98+D98+C98+B98</f>
        <v>5</v>
      </c>
    </row>
    <row r="99" spans="1:8" x14ac:dyDescent="0.2">
      <c r="A99" s="510" t="s">
        <v>45</v>
      </c>
      <c r="B99" s="501">
        <v>2</v>
      </c>
      <c r="C99" s="501">
        <v>8</v>
      </c>
      <c r="D99" s="501"/>
      <c r="E99" s="501"/>
      <c r="F99" s="501">
        <v>1</v>
      </c>
      <c r="G99" s="526"/>
      <c r="H99" s="502">
        <f t="shared" si="3"/>
        <v>11</v>
      </c>
    </row>
    <row r="100" spans="1:8" x14ac:dyDescent="0.2">
      <c r="A100" s="510" t="s">
        <v>718</v>
      </c>
      <c r="B100" s="501"/>
      <c r="C100" s="501">
        <v>1</v>
      </c>
      <c r="D100" s="501"/>
      <c r="E100" s="501"/>
      <c r="F100" s="501"/>
      <c r="G100" s="526"/>
      <c r="H100" s="502">
        <f t="shared" ref="H100" si="8">F100+E100+D100+C100+B100</f>
        <v>1</v>
      </c>
    </row>
    <row r="101" spans="1:8" x14ac:dyDescent="0.2">
      <c r="A101" s="729" t="s">
        <v>47</v>
      </c>
      <c r="B101" s="730">
        <v>1</v>
      </c>
      <c r="C101" s="730">
        <v>8</v>
      </c>
      <c r="D101" s="730"/>
      <c r="E101" s="730"/>
      <c r="F101" s="783">
        <v>2</v>
      </c>
      <c r="G101" s="526"/>
      <c r="H101" s="726">
        <f t="shared" si="3"/>
        <v>11</v>
      </c>
    </row>
    <row r="102" spans="1:8" x14ac:dyDescent="0.2">
      <c r="A102" s="510" t="s">
        <v>47</v>
      </c>
      <c r="B102" s="501">
        <v>1</v>
      </c>
      <c r="C102" s="501">
        <v>7</v>
      </c>
      <c r="D102" s="501"/>
      <c r="E102" s="501"/>
      <c r="F102" s="501">
        <v>2</v>
      </c>
      <c r="G102" s="526"/>
      <c r="H102" s="502">
        <f t="shared" si="3"/>
        <v>10</v>
      </c>
    </row>
    <row r="103" spans="1:8" x14ac:dyDescent="0.2">
      <c r="A103" s="510" t="s">
        <v>567</v>
      </c>
      <c r="B103" s="501"/>
      <c r="C103" s="501">
        <v>1</v>
      </c>
      <c r="D103" s="501"/>
      <c r="E103" s="501"/>
      <c r="F103" s="501"/>
      <c r="G103" s="526"/>
      <c r="H103" s="502">
        <f t="shared" si="3"/>
        <v>1</v>
      </c>
    </row>
    <row r="104" spans="1:8" x14ac:dyDescent="0.2">
      <c r="A104" s="729" t="s">
        <v>48</v>
      </c>
      <c r="B104" s="730">
        <v>5</v>
      </c>
      <c r="C104" s="730">
        <v>21</v>
      </c>
      <c r="D104" s="730">
        <v>3</v>
      </c>
      <c r="E104" s="730"/>
      <c r="F104" s="783">
        <v>4</v>
      </c>
      <c r="G104" s="526"/>
      <c r="H104" s="726">
        <f t="shared" si="3"/>
        <v>33</v>
      </c>
    </row>
    <row r="105" spans="1:8" x14ac:dyDescent="0.2">
      <c r="A105" s="510" t="s">
        <v>49</v>
      </c>
      <c r="B105" s="501">
        <v>2</v>
      </c>
      <c r="C105" s="501">
        <v>3</v>
      </c>
      <c r="D105" s="501">
        <v>1</v>
      </c>
      <c r="E105" s="501"/>
      <c r="F105" s="501">
        <v>2</v>
      </c>
      <c r="G105" s="526"/>
      <c r="H105" s="502">
        <f t="shared" si="3"/>
        <v>8</v>
      </c>
    </row>
    <row r="106" spans="1:8" x14ac:dyDescent="0.2">
      <c r="A106" s="510" t="s">
        <v>50</v>
      </c>
      <c r="B106" s="501"/>
      <c r="C106" s="501">
        <v>1</v>
      </c>
      <c r="D106" s="501">
        <v>1</v>
      </c>
      <c r="E106" s="501"/>
      <c r="F106" s="501"/>
      <c r="G106" s="526"/>
      <c r="H106" s="502"/>
    </row>
    <row r="107" spans="1:8" x14ac:dyDescent="0.2">
      <c r="A107" s="510" t="s">
        <v>51</v>
      </c>
      <c r="B107" s="501">
        <v>1</v>
      </c>
      <c r="C107" s="501">
        <v>6</v>
      </c>
      <c r="D107" s="501"/>
      <c r="E107" s="501"/>
      <c r="F107" s="501"/>
      <c r="G107" s="526"/>
      <c r="H107" s="502">
        <f t="shared" si="3"/>
        <v>7</v>
      </c>
    </row>
    <row r="108" spans="1:8" x14ac:dyDescent="0.2">
      <c r="A108" s="510" t="s">
        <v>52</v>
      </c>
      <c r="B108" s="501">
        <v>2</v>
      </c>
      <c r="C108" s="501">
        <v>9</v>
      </c>
      <c r="D108" s="501"/>
      <c r="E108" s="501"/>
      <c r="F108" s="501">
        <v>1</v>
      </c>
      <c r="G108" s="526"/>
      <c r="H108" s="502">
        <f t="shared" si="3"/>
        <v>12</v>
      </c>
    </row>
    <row r="109" spans="1:8" x14ac:dyDescent="0.2">
      <c r="A109" s="510" t="s">
        <v>677</v>
      </c>
      <c r="B109" s="501"/>
      <c r="C109" s="501">
        <v>1</v>
      </c>
      <c r="D109" s="501">
        <v>1</v>
      </c>
      <c r="E109" s="501"/>
      <c r="F109" s="501"/>
      <c r="G109" s="526"/>
      <c r="H109" s="502">
        <f t="shared" si="3"/>
        <v>2</v>
      </c>
    </row>
    <row r="110" spans="1:8" x14ac:dyDescent="0.2">
      <c r="A110" s="510" t="s">
        <v>681</v>
      </c>
      <c r="B110" s="501"/>
      <c r="C110" s="501">
        <v>1</v>
      </c>
      <c r="D110" s="501"/>
      <c r="E110" s="501"/>
      <c r="F110" s="501">
        <v>1</v>
      </c>
      <c r="G110" s="526"/>
      <c r="H110" s="502">
        <f t="shared" si="3"/>
        <v>2</v>
      </c>
    </row>
    <row r="111" spans="1:8" x14ac:dyDescent="0.2">
      <c r="A111" s="729" t="s">
        <v>54</v>
      </c>
      <c r="B111" s="730">
        <v>4</v>
      </c>
      <c r="C111" s="730">
        <v>13</v>
      </c>
      <c r="D111" s="730">
        <v>1</v>
      </c>
      <c r="E111" s="730"/>
      <c r="F111" s="783"/>
      <c r="G111" s="526"/>
      <c r="H111" s="726">
        <f t="shared" si="3"/>
        <v>18</v>
      </c>
    </row>
    <row r="112" spans="1:8" x14ac:dyDescent="0.2">
      <c r="A112" s="510" t="s">
        <v>66</v>
      </c>
      <c r="B112" s="501"/>
      <c r="C112" s="501">
        <v>2</v>
      </c>
      <c r="D112" s="501"/>
      <c r="E112" s="501"/>
      <c r="F112" s="501"/>
      <c r="G112" s="526"/>
      <c r="H112" s="502">
        <f t="shared" si="3"/>
        <v>2</v>
      </c>
    </row>
    <row r="113" spans="1:8" x14ac:dyDescent="0.2">
      <c r="A113" s="510" t="s">
        <v>54</v>
      </c>
      <c r="B113" s="501">
        <v>4</v>
      </c>
      <c r="C113" s="501">
        <v>10</v>
      </c>
      <c r="D113" s="501">
        <v>1</v>
      </c>
      <c r="E113" s="501"/>
      <c r="F113" s="501"/>
      <c r="G113" s="526"/>
      <c r="H113" s="502">
        <f t="shared" si="3"/>
        <v>15</v>
      </c>
    </row>
    <row r="114" spans="1:8" x14ac:dyDescent="0.2">
      <c r="A114" s="510" t="s">
        <v>55</v>
      </c>
      <c r="B114" s="501"/>
      <c r="C114" s="501">
        <v>1</v>
      </c>
      <c r="D114" s="501"/>
      <c r="E114" s="501"/>
      <c r="F114" s="501"/>
      <c r="G114" s="526"/>
      <c r="H114" s="502">
        <f t="shared" si="3"/>
        <v>1</v>
      </c>
    </row>
    <row r="115" spans="1:8" x14ac:dyDescent="0.2">
      <c r="A115" s="729" t="s">
        <v>56</v>
      </c>
      <c r="B115" s="730">
        <v>18</v>
      </c>
      <c r="C115" s="730">
        <v>18</v>
      </c>
      <c r="D115" s="730">
        <v>1</v>
      </c>
      <c r="E115" s="730"/>
      <c r="F115" s="783">
        <v>1</v>
      </c>
      <c r="G115" s="526"/>
      <c r="H115" s="726">
        <f t="shared" si="3"/>
        <v>38</v>
      </c>
    </row>
    <row r="116" spans="1:8" x14ac:dyDescent="0.2">
      <c r="A116" s="510" t="s">
        <v>57</v>
      </c>
      <c r="B116" s="501">
        <v>2</v>
      </c>
      <c r="C116" s="501">
        <v>5</v>
      </c>
      <c r="D116" s="501">
        <v>1</v>
      </c>
      <c r="E116" s="501"/>
      <c r="F116" s="501"/>
      <c r="G116" s="526"/>
      <c r="H116" s="502">
        <f t="shared" si="3"/>
        <v>8</v>
      </c>
    </row>
    <row r="117" spans="1:8" x14ac:dyDescent="0.2">
      <c r="A117" s="510" t="s">
        <v>56</v>
      </c>
      <c r="B117" s="501">
        <v>16</v>
      </c>
      <c r="C117" s="501">
        <v>13</v>
      </c>
      <c r="D117" s="501"/>
      <c r="E117" s="501"/>
      <c r="F117" s="501">
        <v>1</v>
      </c>
      <c r="G117" s="526"/>
      <c r="H117" s="502">
        <f t="shared" si="3"/>
        <v>30</v>
      </c>
    </row>
    <row r="118" spans="1:8" x14ac:dyDescent="0.2">
      <c r="A118" s="729" t="s">
        <v>58</v>
      </c>
      <c r="B118" s="730">
        <v>9</v>
      </c>
      <c r="C118" s="730">
        <v>21</v>
      </c>
      <c r="D118" s="730">
        <v>2</v>
      </c>
      <c r="E118" s="730"/>
      <c r="F118" s="783">
        <v>4</v>
      </c>
      <c r="G118" s="526"/>
      <c r="H118" s="726">
        <f t="shared" si="3"/>
        <v>36</v>
      </c>
    </row>
    <row r="119" spans="1:8" x14ac:dyDescent="0.2">
      <c r="A119" s="771" t="s">
        <v>613</v>
      </c>
      <c r="B119" s="501"/>
      <c r="C119" s="501"/>
      <c r="D119" s="501">
        <v>1</v>
      </c>
      <c r="E119" s="501"/>
      <c r="F119" s="501"/>
      <c r="G119" s="526"/>
      <c r="H119" s="502">
        <f t="shared" si="3"/>
        <v>1</v>
      </c>
    </row>
    <row r="120" spans="1:8" x14ac:dyDescent="0.2">
      <c r="A120" s="526" t="s">
        <v>67</v>
      </c>
      <c r="B120" s="501">
        <v>1</v>
      </c>
      <c r="C120" s="501">
        <v>4</v>
      </c>
      <c r="D120" s="501"/>
      <c r="E120" s="501"/>
      <c r="F120" s="501">
        <v>1</v>
      </c>
      <c r="G120" s="526"/>
      <c r="H120" s="502">
        <f t="shared" si="3"/>
        <v>6</v>
      </c>
    </row>
    <row r="121" spans="1:8" x14ac:dyDescent="0.2">
      <c r="A121" s="510" t="s">
        <v>640</v>
      </c>
      <c r="B121" s="501">
        <v>4</v>
      </c>
      <c r="C121" s="501">
        <v>6</v>
      </c>
      <c r="D121" s="501"/>
      <c r="E121" s="501"/>
      <c r="F121" s="501">
        <v>1</v>
      </c>
      <c r="G121" s="526"/>
      <c r="H121" s="502">
        <f t="shared" si="3"/>
        <v>11</v>
      </c>
    </row>
    <row r="122" spans="1:8" x14ac:dyDescent="0.2">
      <c r="A122" s="510" t="s">
        <v>59</v>
      </c>
      <c r="B122" s="501">
        <v>1</v>
      </c>
      <c r="C122" s="501">
        <v>5</v>
      </c>
      <c r="D122" s="501"/>
      <c r="E122" s="501"/>
      <c r="F122" s="501">
        <v>2</v>
      </c>
      <c r="G122" s="526"/>
      <c r="H122" s="502">
        <f t="shared" si="3"/>
        <v>8</v>
      </c>
    </row>
    <row r="123" spans="1:8" ht="13.5" customHeight="1" x14ac:dyDescent="0.2">
      <c r="A123" s="510" t="s">
        <v>60</v>
      </c>
      <c r="B123" s="501">
        <v>2</v>
      </c>
      <c r="C123" s="501">
        <v>3</v>
      </c>
      <c r="D123" s="501"/>
      <c r="E123" s="501"/>
      <c r="F123" s="501"/>
      <c r="G123" s="526"/>
      <c r="H123" s="502">
        <f t="shared" ref="H123:H124" si="9">F123+E123+D123+C123+B123</f>
        <v>5</v>
      </c>
    </row>
    <row r="124" spans="1:8" x14ac:dyDescent="0.2">
      <c r="A124" s="510" t="s">
        <v>61</v>
      </c>
      <c r="B124" s="501">
        <v>1</v>
      </c>
      <c r="C124" s="501">
        <v>3</v>
      </c>
      <c r="D124" s="501">
        <v>1</v>
      </c>
      <c r="E124" s="501"/>
      <c r="F124" s="501"/>
      <c r="G124" s="526"/>
      <c r="H124" s="502">
        <f t="shared" si="9"/>
        <v>5</v>
      </c>
    </row>
    <row r="125" spans="1:8" x14ac:dyDescent="0.2">
      <c r="A125" s="729" t="s">
        <v>62</v>
      </c>
      <c r="B125" s="730">
        <v>6</v>
      </c>
      <c r="C125" s="730">
        <v>28</v>
      </c>
      <c r="D125" s="730"/>
      <c r="E125" s="730">
        <v>31</v>
      </c>
      <c r="F125" s="783">
        <v>3</v>
      </c>
      <c r="G125" s="526"/>
      <c r="H125" s="726">
        <f t="shared" ref="H125:H132" si="10">F125+E125+D125+C125+B125</f>
        <v>68</v>
      </c>
    </row>
    <row r="126" spans="1:8" x14ac:dyDescent="0.2">
      <c r="A126" s="510" t="s">
        <v>679</v>
      </c>
      <c r="B126" s="501"/>
      <c r="C126" s="501">
        <v>2</v>
      </c>
      <c r="D126" s="501"/>
      <c r="E126" s="501">
        <v>5</v>
      </c>
      <c r="F126" s="501"/>
      <c r="G126" s="526"/>
      <c r="H126" s="502">
        <f t="shared" si="10"/>
        <v>7</v>
      </c>
    </row>
    <row r="127" spans="1:8" x14ac:dyDescent="0.2">
      <c r="A127" s="510" t="s">
        <v>124</v>
      </c>
      <c r="B127" s="501"/>
      <c r="C127" s="501">
        <v>1</v>
      </c>
      <c r="D127" s="501"/>
      <c r="E127" s="501">
        <v>4</v>
      </c>
      <c r="F127" s="501"/>
      <c r="G127" s="526"/>
      <c r="H127" s="502">
        <f t="shared" si="10"/>
        <v>5</v>
      </c>
    </row>
    <row r="128" spans="1:8" x14ac:dyDescent="0.2">
      <c r="A128" s="510" t="s">
        <v>590</v>
      </c>
      <c r="B128" s="501"/>
      <c r="C128" s="501">
        <v>1</v>
      </c>
      <c r="D128" s="501"/>
      <c r="E128" s="501"/>
      <c r="F128" s="501">
        <v>1</v>
      </c>
      <c r="G128" s="526"/>
      <c r="H128" s="502">
        <f t="shared" si="10"/>
        <v>2</v>
      </c>
    </row>
    <row r="129" spans="1:8" x14ac:dyDescent="0.2">
      <c r="A129" s="510" t="s">
        <v>63</v>
      </c>
      <c r="B129" s="501">
        <v>4</v>
      </c>
      <c r="C129" s="501">
        <v>7</v>
      </c>
      <c r="D129" s="501"/>
      <c r="E129" s="501">
        <v>9</v>
      </c>
      <c r="F129" s="501">
        <v>1</v>
      </c>
      <c r="G129" s="526"/>
      <c r="H129" s="502"/>
    </row>
    <row r="130" spans="1:8" x14ac:dyDescent="0.2">
      <c r="A130" s="510" t="s">
        <v>680</v>
      </c>
      <c r="B130" s="501">
        <v>2</v>
      </c>
      <c r="C130" s="501">
        <v>15</v>
      </c>
      <c r="D130" s="501"/>
      <c r="E130" s="501">
        <v>12</v>
      </c>
      <c r="F130" s="501"/>
      <c r="G130" s="526"/>
      <c r="H130" s="502">
        <f t="shared" si="10"/>
        <v>29</v>
      </c>
    </row>
    <row r="131" spans="1:8" x14ac:dyDescent="0.2">
      <c r="A131" s="510" t="s">
        <v>719</v>
      </c>
      <c r="B131" s="501"/>
      <c r="C131" s="501">
        <v>1</v>
      </c>
      <c r="D131" s="501"/>
      <c r="E131" s="501"/>
      <c r="F131" s="501">
        <v>1</v>
      </c>
      <c r="G131" s="526"/>
      <c r="H131" s="502">
        <f t="shared" si="10"/>
        <v>2</v>
      </c>
    </row>
    <row r="132" spans="1:8" x14ac:dyDescent="0.2">
      <c r="A132" s="510" t="s">
        <v>756</v>
      </c>
      <c r="B132" s="501"/>
      <c r="C132" s="501">
        <v>1</v>
      </c>
      <c r="D132" s="501"/>
      <c r="E132" s="501">
        <v>1</v>
      </c>
      <c r="F132" s="501"/>
      <c r="G132" s="526"/>
      <c r="H132" s="502">
        <f t="shared" si="10"/>
        <v>2</v>
      </c>
    </row>
    <row r="133" spans="1:8" x14ac:dyDescent="0.2">
      <c r="A133" s="526"/>
      <c r="B133" s="526"/>
      <c r="C133" s="526"/>
      <c r="D133" s="526"/>
      <c r="E133" s="526"/>
      <c r="F133" s="526"/>
      <c r="G133" s="526"/>
      <c r="H133" s="526"/>
    </row>
    <row r="134" spans="1:8" ht="5.45" customHeight="1" x14ac:dyDescent="0.2">
      <c r="A134" s="7"/>
      <c r="B134" s="7"/>
      <c r="C134" s="7"/>
      <c r="D134" s="7"/>
      <c r="E134" s="7"/>
      <c r="F134" s="7"/>
      <c r="G134" s="7"/>
      <c r="H134" s="7"/>
    </row>
    <row r="135" spans="1:8" ht="16.5" customHeight="1" x14ac:dyDescent="0.2">
      <c r="A135" s="386" t="s">
        <v>1</v>
      </c>
      <c r="B135" s="392">
        <f>+B125+B118+B115+B111+B104+B101+B97+B86+B83+B81+B78+B73+B71+B66+B58+B56+B49+B47+B45+B43+B38+B36+B31+B29+B26+B24+B18+B15+B12+B9</f>
        <v>197</v>
      </c>
      <c r="C135" s="392">
        <f>+C125+C118+C115+C111+C104+C101+C97+C86+C83+C81+C78+C73+C71+C66+C58+C56+C49+C47+C45+C43+C38+C36+C31+C29+C26+C24+C18+C15+C12+C9</f>
        <v>564</v>
      </c>
      <c r="D135" s="392">
        <f>+D125+D118+D115+D111+D104+D101+D97+D86+D83+D81+D78+D73+D71+D66+D58+D56+D49+D47+D45+D43+D38+D36+D31+D29+D26+D24+D18+D15+D12+D9</f>
        <v>28</v>
      </c>
      <c r="E135" s="392">
        <f>+E125+E118+E115+E111+E104+E101+E97+E86+E83+E81+E78+E73+E71+E66+E58+E56+E49+E47+E45+E43+E38+E36+E31+E29+E26+E24+E18+E15+E12+E9</f>
        <v>110</v>
      </c>
      <c r="F135" s="392">
        <f>+F125+F118+F115+F111+F104+F101+F97+F86+F83+F81+F78+F73+F71+F66+F58+F56+F49+F47+F45+F43+F38+F36+F31+F29+F26+F24+F18+F15+F12+F9</f>
        <v>54</v>
      </c>
      <c r="G135" s="7"/>
      <c r="H135" s="503">
        <f>F135+E135+D135+C135+B135</f>
        <v>953</v>
      </c>
    </row>
    <row r="136" spans="1:8" x14ac:dyDescent="0.2">
      <c r="A136" s="391" t="s">
        <v>151</v>
      </c>
      <c r="B136" s="387">
        <f>B135/$H$135</f>
        <v>0.20671563483735572</v>
      </c>
      <c r="C136" s="387">
        <f t="shared" ref="C136:F136" si="11">C135/$H$135</f>
        <v>0.59181532004197268</v>
      </c>
      <c r="D136" s="387">
        <f t="shared" si="11"/>
        <v>2.9380902413431269E-2</v>
      </c>
      <c r="E136" s="387">
        <f t="shared" si="11"/>
        <v>0.11542497376705142</v>
      </c>
      <c r="F136" s="388">
        <f t="shared" si="11"/>
        <v>5.6663168940188878E-2</v>
      </c>
      <c r="H136" s="390">
        <v>1</v>
      </c>
    </row>
    <row r="137" spans="1:8" ht="3.6" customHeight="1" x14ac:dyDescent="0.2"/>
    <row r="138" spans="1:8" x14ac:dyDescent="0.2">
      <c r="A138" s="492" t="s">
        <v>417</v>
      </c>
    </row>
  </sheetData>
  <autoFilter ref="A7:F7"/>
  <mergeCells count="2">
    <mergeCell ref="A5:H5"/>
    <mergeCell ref="A2:H2"/>
  </mergeCells>
  <pageMargins left="0.39370078740157483" right="0" top="0.59055118110236227" bottom="0.59055118110236227" header="0.51181102362204722" footer="0.51181102362204722"/>
  <pageSetup paperSize="9" scale="65" firstPageNumber="17" fitToHeight="0" orientation="portrait" r:id="rId1"/>
  <headerFooter alignWithMargins="0">
    <oddHeader>&amp;L&amp;"Times New Roman,Gras"DGRH A1-1&amp;R&amp;"Times New Roman,Gras"Juillet 2022</oddHeader>
    <oddFooter>&amp;C&amp;"Times New Roman,Gras"Page &amp;P de &amp;N</oddFooter>
  </headerFooter>
  <rowBreaks count="1" manualBreakCount="1">
    <brk id="7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38"/>
  <sheetViews>
    <sheetView showGridLines="0" zoomScaleNormal="100" zoomScaleSheetLayoutView="90" workbookViewId="0">
      <selection activeCell="A87" sqref="A87"/>
    </sheetView>
  </sheetViews>
  <sheetFormatPr baseColWidth="10" defaultRowHeight="12.75" x14ac:dyDescent="0.2"/>
  <cols>
    <col min="1" max="1" width="27.5" customWidth="1"/>
    <col min="2" max="2" width="7.83203125" bestFit="1" customWidth="1"/>
    <col min="3" max="3" width="10.33203125" bestFit="1" customWidth="1"/>
    <col min="4" max="4" width="13.6640625" bestFit="1" customWidth="1"/>
    <col min="5" max="5" width="6.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x14ac:dyDescent="0.2">
      <c r="A2" s="1027" t="s">
        <v>704</v>
      </c>
      <c r="B2" s="1027"/>
      <c r="C2" s="1027"/>
      <c r="D2" s="1027"/>
      <c r="E2" s="1027"/>
      <c r="F2" s="1027"/>
      <c r="G2" s="1027"/>
      <c r="H2" s="1027"/>
      <c r="I2" s="1027"/>
      <c r="J2" s="1027"/>
      <c r="K2" s="1027"/>
      <c r="L2" s="1027"/>
      <c r="M2" s="1027"/>
      <c r="N2" s="1027"/>
      <c r="O2" s="1027"/>
      <c r="P2" s="1027"/>
      <c r="Q2" s="1027"/>
      <c r="R2" s="1027"/>
      <c r="S2" s="1027"/>
      <c r="T2" s="1027"/>
      <c r="U2" s="1027"/>
      <c r="V2" s="1027"/>
    </row>
    <row r="5" spans="1:22" x14ac:dyDescent="0.2">
      <c r="A5" s="1056" t="s">
        <v>599</v>
      </c>
      <c r="B5" s="1056"/>
      <c r="C5" s="1056"/>
      <c r="D5" s="1056"/>
      <c r="E5" s="1056"/>
      <c r="F5" s="1056"/>
      <c r="G5" s="1056"/>
      <c r="H5" s="1056"/>
      <c r="I5" s="1056"/>
      <c r="J5" s="1056"/>
      <c r="K5" s="1056"/>
      <c r="L5" s="1056"/>
      <c r="M5" s="1056"/>
      <c r="N5" s="1056"/>
      <c r="O5" s="1056"/>
      <c r="P5" s="1056"/>
      <c r="Q5" s="1056"/>
      <c r="R5" s="1056"/>
      <c r="S5" s="1056"/>
      <c r="T5" s="1056"/>
      <c r="U5" s="1056"/>
      <c r="V5" s="1056"/>
    </row>
    <row r="7" spans="1:22" ht="47.25" customHeight="1" x14ac:dyDescent="0.2">
      <c r="B7" s="1057" t="s">
        <v>187</v>
      </c>
      <c r="C7" s="1058"/>
      <c r="D7" s="1058"/>
      <c r="E7" s="1058"/>
      <c r="F7" s="1057" t="s">
        <v>188</v>
      </c>
      <c r="G7" s="1058"/>
      <c r="H7" s="1058"/>
      <c r="I7" s="1058"/>
      <c r="J7" s="1057" t="s">
        <v>416</v>
      </c>
      <c r="K7" s="1058"/>
      <c r="L7" s="1058"/>
      <c r="M7" s="1058"/>
      <c r="N7" s="1057" t="s">
        <v>418</v>
      </c>
      <c r="O7" s="1058"/>
      <c r="P7" s="1058"/>
      <c r="Q7" s="1058"/>
      <c r="R7" s="1057" t="s">
        <v>189</v>
      </c>
      <c r="S7" s="1058"/>
      <c r="T7" s="1058"/>
      <c r="U7" s="1059"/>
      <c r="V7" s="1048" t="s">
        <v>1</v>
      </c>
    </row>
    <row r="8" spans="1:22" s="152" customFormat="1" ht="26.25" customHeight="1" x14ac:dyDescent="0.2">
      <c r="A8" s="456" t="s">
        <v>389</v>
      </c>
      <c r="B8" s="152" t="s">
        <v>129</v>
      </c>
      <c r="C8" s="152" t="s">
        <v>130</v>
      </c>
      <c r="D8" s="27" t="s">
        <v>340</v>
      </c>
      <c r="E8" s="147" t="s">
        <v>68</v>
      </c>
      <c r="F8" s="152" t="s">
        <v>129</v>
      </c>
      <c r="G8" s="152" t="s">
        <v>130</v>
      </c>
      <c r="H8" s="27" t="s">
        <v>340</v>
      </c>
      <c r="I8" s="147" t="s">
        <v>68</v>
      </c>
      <c r="J8" s="152" t="s">
        <v>129</v>
      </c>
      <c r="K8" s="152" t="s">
        <v>130</v>
      </c>
      <c r="L8" s="27" t="s">
        <v>340</v>
      </c>
      <c r="M8" s="147" t="s">
        <v>68</v>
      </c>
      <c r="N8" s="152" t="s">
        <v>129</v>
      </c>
      <c r="O8" s="152" t="s">
        <v>130</v>
      </c>
      <c r="P8" s="27" t="s">
        <v>340</v>
      </c>
      <c r="Q8" s="147" t="s">
        <v>68</v>
      </c>
      <c r="R8" s="152" t="s">
        <v>129</v>
      </c>
      <c r="S8" s="152" t="s">
        <v>130</v>
      </c>
      <c r="T8" s="27" t="s">
        <v>340</v>
      </c>
      <c r="U8" s="147" t="s">
        <v>68</v>
      </c>
      <c r="V8" s="1048"/>
    </row>
    <row r="9" spans="1:22" s="507" customFormat="1" ht="10.5" customHeight="1" x14ac:dyDescent="0.2">
      <c r="A9" s="504"/>
      <c r="D9" s="58"/>
      <c r="E9" s="17"/>
      <c r="H9" s="58"/>
      <c r="I9" s="17"/>
      <c r="L9" s="58"/>
      <c r="M9" s="17"/>
      <c r="P9" s="58"/>
      <c r="Q9" s="17"/>
      <c r="T9" s="58"/>
      <c r="U9" s="17"/>
      <c r="V9" s="508"/>
    </row>
    <row r="10" spans="1:22" s="507" customFormat="1" ht="12" customHeight="1" x14ac:dyDescent="0.2">
      <c r="A10" s="727" t="s">
        <v>2</v>
      </c>
      <c r="B10" s="905">
        <v>3</v>
      </c>
      <c r="C10" s="905">
        <v>4</v>
      </c>
      <c r="D10" s="906">
        <v>4</v>
      </c>
      <c r="E10" s="907">
        <v>11</v>
      </c>
      <c r="F10" s="905">
        <v>2</v>
      </c>
      <c r="G10" s="905">
        <v>14</v>
      </c>
      <c r="H10" s="906">
        <v>13</v>
      </c>
      <c r="I10" s="907">
        <v>29</v>
      </c>
      <c r="J10" s="905"/>
      <c r="K10" s="905"/>
      <c r="L10" s="906"/>
      <c r="M10" s="907"/>
      <c r="N10" s="905"/>
      <c r="O10" s="905"/>
      <c r="P10" s="906"/>
      <c r="Q10" s="907"/>
      <c r="R10" s="905"/>
      <c r="S10" s="905"/>
      <c r="T10" s="906">
        <v>2</v>
      </c>
      <c r="U10" s="907">
        <v>2</v>
      </c>
      <c r="V10" s="793">
        <f>U10+Q10+M10+I10+E10</f>
        <v>42</v>
      </c>
    </row>
    <row r="11" spans="1:22" s="507" customFormat="1" ht="12" customHeight="1" x14ac:dyDescent="0.2">
      <c r="A11" s="510" t="s">
        <v>2</v>
      </c>
      <c r="B11" s="908">
        <v>3</v>
      </c>
      <c r="C11" s="908">
        <v>4</v>
      </c>
      <c r="D11" s="909">
        <v>3</v>
      </c>
      <c r="E11" s="910">
        <v>10</v>
      </c>
      <c r="F11" s="908"/>
      <c r="G11" s="908">
        <v>10</v>
      </c>
      <c r="H11" s="909">
        <v>10</v>
      </c>
      <c r="I11" s="910">
        <v>20</v>
      </c>
      <c r="J11" s="908"/>
      <c r="K11" s="908"/>
      <c r="L11" s="909"/>
      <c r="M11" s="910"/>
      <c r="N11" s="908"/>
      <c r="O11" s="908"/>
      <c r="P11" s="909"/>
      <c r="Q11" s="910"/>
      <c r="R11" s="908"/>
      <c r="S11" s="908"/>
      <c r="T11" s="909">
        <v>2</v>
      </c>
      <c r="U11" s="911">
        <v>2</v>
      </c>
      <c r="V11" s="786">
        <f t="shared" ref="V11:V65" si="0">U11+Q11+M11+I11+E11</f>
        <v>32</v>
      </c>
    </row>
    <row r="12" spans="1:22" s="507" customFormat="1" ht="12" customHeight="1" x14ac:dyDescent="0.2">
      <c r="A12" s="887" t="s">
        <v>143</v>
      </c>
      <c r="B12" s="908"/>
      <c r="C12" s="908"/>
      <c r="D12" s="909">
        <v>1</v>
      </c>
      <c r="E12" s="910">
        <v>1</v>
      </c>
      <c r="F12" s="908">
        <v>2</v>
      </c>
      <c r="G12" s="908">
        <v>4</v>
      </c>
      <c r="H12" s="909">
        <v>3</v>
      </c>
      <c r="I12" s="910">
        <v>9</v>
      </c>
      <c r="J12" s="908"/>
      <c r="K12" s="908"/>
      <c r="L12" s="909"/>
      <c r="M12" s="910"/>
      <c r="N12" s="908"/>
      <c r="O12" s="908"/>
      <c r="P12" s="909"/>
      <c r="Q12" s="910"/>
      <c r="R12" s="908"/>
      <c r="S12" s="908"/>
      <c r="T12" s="909"/>
      <c r="U12" s="911"/>
      <c r="V12" s="786">
        <f t="shared" si="0"/>
        <v>10</v>
      </c>
    </row>
    <row r="13" spans="1:22" s="507" customFormat="1" ht="12" customHeight="1" x14ac:dyDescent="0.2">
      <c r="A13" s="729" t="s">
        <v>3</v>
      </c>
      <c r="B13" s="912"/>
      <c r="C13" s="912">
        <v>2</v>
      </c>
      <c r="D13" s="913"/>
      <c r="E13" s="914">
        <v>2</v>
      </c>
      <c r="F13" s="912">
        <v>3</v>
      </c>
      <c r="G13" s="912">
        <v>14</v>
      </c>
      <c r="H13" s="913">
        <v>5</v>
      </c>
      <c r="I13" s="914">
        <v>22</v>
      </c>
      <c r="J13" s="912"/>
      <c r="K13" s="912">
        <v>1</v>
      </c>
      <c r="L13" s="913"/>
      <c r="M13" s="914">
        <v>1</v>
      </c>
      <c r="N13" s="912"/>
      <c r="O13" s="912"/>
      <c r="P13" s="913"/>
      <c r="Q13" s="914"/>
      <c r="R13" s="912"/>
      <c r="S13" s="912"/>
      <c r="T13" s="913"/>
      <c r="U13" s="914"/>
      <c r="V13" s="794">
        <f t="shared" si="0"/>
        <v>25</v>
      </c>
    </row>
    <row r="14" spans="1:22" s="507" customFormat="1" ht="12" customHeight="1" x14ac:dyDescent="0.2">
      <c r="A14" s="510" t="s">
        <v>3</v>
      </c>
      <c r="B14" s="908"/>
      <c r="C14" s="908">
        <v>2</v>
      </c>
      <c r="D14" s="909"/>
      <c r="E14" s="910">
        <v>2</v>
      </c>
      <c r="F14" s="908">
        <v>3</v>
      </c>
      <c r="G14" s="908">
        <v>14</v>
      </c>
      <c r="H14" s="909">
        <v>2</v>
      </c>
      <c r="I14" s="910">
        <v>19</v>
      </c>
      <c r="J14" s="908"/>
      <c r="K14" s="908">
        <v>1</v>
      </c>
      <c r="L14" s="909"/>
      <c r="M14" s="910">
        <v>1</v>
      </c>
      <c r="N14" s="908"/>
      <c r="O14" s="908"/>
      <c r="P14" s="909"/>
      <c r="Q14" s="910"/>
      <c r="R14" s="908"/>
      <c r="S14" s="908"/>
      <c r="T14" s="909"/>
      <c r="U14" s="911"/>
      <c r="V14" s="786">
        <f t="shared" ref="V14" si="1">U14+Q14+M14+I14+E14</f>
        <v>22</v>
      </c>
    </row>
    <row r="15" spans="1:22" s="507" customFormat="1" ht="12" customHeight="1" x14ac:dyDescent="0.2">
      <c r="A15" s="510" t="s">
        <v>4</v>
      </c>
      <c r="B15" s="908"/>
      <c r="C15" s="908"/>
      <c r="D15" s="909"/>
      <c r="E15" s="910"/>
      <c r="F15" s="908"/>
      <c r="G15" s="908"/>
      <c r="H15" s="909">
        <v>3</v>
      </c>
      <c r="I15" s="910">
        <v>3</v>
      </c>
      <c r="J15" s="908"/>
      <c r="K15" s="908"/>
      <c r="L15" s="909"/>
      <c r="M15" s="910"/>
      <c r="N15" s="908"/>
      <c r="O15" s="908"/>
      <c r="P15" s="909"/>
      <c r="Q15" s="910"/>
      <c r="R15" s="908"/>
      <c r="S15" s="908"/>
      <c r="T15" s="909"/>
      <c r="U15" s="911"/>
      <c r="V15" s="786">
        <f t="shared" si="0"/>
        <v>3</v>
      </c>
    </row>
    <row r="16" spans="1:22" s="507" customFormat="1" ht="12" customHeight="1" x14ac:dyDescent="0.2">
      <c r="A16" s="729" t="s">
        <v>5</v>
      </c>
      <c r="B16" s="912"/>
      <c r="C16" s="912">
        <v>1</v>
      </c>
      <c r="D16" s="913">
        <v>1</v>
      </c>
      <c r="E16" s="914">
        <v>2</v>
      </c>
      <c r="F16" s="912">
        <v>1</v>
      </c>
      <c r="G16" s="912">
        <v>3</v>
      </c>
      <c r="H16" s="913">
        <v>6</v>
      </c>
      <c r="I16" s="914">
        <v>10</v>
      </c>
      <c r="J16" s="912"/>
      <c r="K16" s="912"/>
      <c r="L16" s="913">
        <v>2</v>
      </c>
      <c r="M16" s="914">
        <v>2</v>
      </c>
      <c r="N16" s="912"/>
      <c r="O16" s="912"/>
      <c r="P16" s="913"/>
      <c r="Q16" s="914"/>
      <c r="R16" s="912"/>
      <c r="S16" s="912"/>
      <c r="T16" s="913">
        <v>1</v>
      </c>
      <c r="U16" s="914">
        <v>1</v>
      </c>
      <c r="V16" s="794">
        <f t="shared" si="0"/>
        <v>15</v>
      </c>
    </row>
    <row r="17" spans="1:22" s="507" customFormat="1" ht="12" customHeight="1" x14ac:dyDescent="0.2">
      <c r="A17" s="510" t="s">
        <v>569</v>
      </c>
      <c r="B17" s="908"/>
      <c r="C17" s="908"/>
      <c r="D17" s="909"/>
      <c r="E17" s="910">
        <v>0</v>
      </c>
      <c r="F17" s="908"/>
      <c r="G17" s="908"/>
      <c r="H17" s="909">
        <v>1</v>
      </c>
      <c r="I17" s="910">
        <v>1</v>
      </c>
      <c r="J17" s="908"/>
      <c r="K17" s="908"/>
      <c r="L17" s="909">
        <v>1</v>
      </c>
      <c r="M17" s="910">
        <v>1</v>
      </c>
      <c r="N17" s="908"/>
      <c r="O17" s="908"/>
      <c r="P17" s="909"/>
      <c r="Q17" s="910"/>
      <c r="R17" s="908"/>
      <c r="S17" s="908"/>
      <c r="T17" s="909">
        <v>1</v>
      </c>
      <c r="U17" s="911">
        <v>1</v>
      </c>
      <c r="V17" s="786">
        <f t="shared" si="0"/>
        <v>3</v>
      </c>
    </row>
    <row r="18" spans="1:22" s="507" customFormat="1" ht="12" customHeight="1" x14ac:dyDescent="0.2">
      <c r="A18" s="510" t="s">
        <v>5</v>
      </c>
      <c r="B18" s="908"/>
      <c r="C18" s="908">
        <v>1</v>
      </c>
      <c r="D18" s="909">
        <v>1</v>
      </c>
      <c r="E18" s="910">
        <v>2</v>
      </c>
      <c r="F18" s="908">
        <v>1</v>
      </c>
      <c r="G18" s="908">
        <v>3</v>
      </c>
      <c r="H18" s="909">
        <v>5</v>
      </c>
      <c r="I18" s="910">
        <v>9</v>
      </c>
      <c r="J18" s="908"/>
      <c r="K18" s="908"/>
      <c r="L18" s="909">
        <v>1</v>
      </c>
      <c r="M18" s="910">
        <v>1</v>
      </c>
      <c r="N18" s="908"/>
      <c r="O18" s="908"/>
      <c r="P18" s="909"/>
      <c r="Q18" s="910"/>
      <c r="R18" s="908"/>
      <c r="S18" s="908"/>
      <c r="T18" s="909"/>
      <c r="U18" s="911"/>
      <c r="V18" s="786">
        <f t="shared" si="0"/>
        <v>12</v>
      </c>
    </row>
    <row r="19" spans="1:22" s="507" customFormat="1" ht="12" customHeight="1" x14ac:dyDescent="0.2">
      <c r="A19" s="729" t="s">
        <v>6</v>
      </c>
      <c r="B19" s="912">
        <v>2</v>
      </c>
      <c r="C19" s="912">
        <v>3</v>
      </c>
      <c r="D19" s="913">
        <v>2</v>
      </c>
      <c r="E19" s="914">
        <v>7</v>
      </c>
      <c r="F19" s="912">
        <v>4</v>
      </c>
      <c r="G19" s="912">
        <v>6</v>
      </c>
      <c r="H19" s="913">
        <v>5</v>
      </c>
      <c r="I19" s="914">
        <v>15</v>
      </c>
      <c r="J19" s="912">
        <v>1</v>
      </c>
      <c r="K19" s="912"/>
      <c r="L19" s="913">
        <v>1</v>
      </c>
      <c r="M19" s="914">
        <v>2</v>
      </c>
      <c r="N19" s="912"/>
      <c r="O19" s="912"/>
      <c r="P19" s="913"/>
      <c r="Q19" s="914"/>
      <c r="R19" s="912"/>
      <c r="S19" s="912">
        <v>2</v>
      </c>
      <c r="T19" s="913"/>
      <c r="U19" s="914">
        <v>2</v>
      </c>
      <c r="V19" s="794">
        <f t="shared" si="0"/>
        <v>26</v>
      </c>
    </row>
    <row r="20" spans="1:22" s="507" customFormat="1" ht="12" customHeight="1" x14ac:dyDescent="0.2">
      <c r="A20" s="510" t="s">
        <v>6</v>
      </c>
      <c r="B20" s="908">
        <v>1</v>
      </c>
      <c r="C20" s="908">
        <v>1</v>
      </c>
      <c r="D20" s="909">
        <v>1</v>
      </c>
      <c r="E20" s="910">
        <v>3</v>
      </c>
      <c r="F20" s="908">
        <v>3</v>
      </c>
      <c r="G20" s="908">
        <v>2</v>
      </c>
      <c r="H20" s="909">
        <v>4</v>
      </c>
      <c r="I20" s="910">
        <v>9</v>
      </c>
      <c r="J20" s="908">
        <v>1</v>
      </c>
      <c r="K20" s="908"/>
      <c r="L20" s="909"/>
      <c r="M20" s="910">
        <v>1</v>
      </c>
      <c r="N20" s="908"/>
      <c r="O20" s="908"/>
      <c r="P20" s="909"/>
      <c r="Q20" s="910"/>
      <c r="R20" s="908"/>
      <c r="S20" s="908">
        <v>1</v>
      </c>
      <c r="T20" s="909"/>
      <c r="U20" s="911">
        <v>1</v>
      </c>
      <c r="V20" s="786">
        <f t="shared" si="0"/>
        <v>14</v>
      </c>
    </row>
    <row r="21" spans="1:22" s="507" customFormat="1" ht="12" customHeight="1" x14ac:dyDescent="0.2">
      <c r="A21" s="510" t="s">
        <v>7</v>
      </c>
      <c r="B21" s="908"/>
      <c r="C21" s="908">
        <v>2</v>
      </c>
      <c r="D21" s="909"/>
      <c r="E21" s="910">
        <v>2</v>
      </c>
      <c r="F21" s="908"/>
      <c r="G21" s="908">
        <v>2</v>
      </c>
      <c r="H21" s="909"/>
      <c r="I21" s="910">
        <v>2</v>
      </c>
      <c r="J21" s="908"/>
      <c r="K21" s="908"/>
      <c r="L21" s="909"/>
      <c r="M21" s="910"/>
      <c r="N21" s="908"/>
      <c r="O21" s="908"/>
      <c r="P21" s="909"/>
      <c r="Q21" s="910"/>
      <c r="R21" s="908"/>
      <c r="S21" s="908">
        <v>1</v>
      </c>
      <c r="T21" s="909"/>
      <c r="U21" s="911">
        <v>1</v>
      </c>
      <c r="V21" s="786">
        <f t="shared" si="0"/>
        <v>5</v>
      </c>
    </row>
    <row r="22" spans="1:22" s="507" customFormat="1" ht="12" customHeight="1" x14ac:dyDescent="0.2">
      <c r="A22" s="510" t="s">
        <v>474</v>
      </c>
      <c r="B22" s="908">
        <v>1</v>
      </c>
      <c r="C22" s="908"/>
      <c r="D22" s="909"/>
      <c r="E22" s="910">
        <v>1</v>
      </c>
      <c r="F22" s="908"/>
      <c r="G22" s="908"/>
      <c r="H22" s="909"/>
      <c r="I22" s="910"/>
      <c r="J22" s="908"/>
      <c r="K22" s="908"/>
      <c r="L22" s="909"/>
      <c r="M22" s="910"/>
      <c r="N22" s="908"/>
      <c r="O22" s="908"/>
      <c r="P22" s="909"/>
      <c r="Q22" s="910"/>
      <c r="R22" s="908"/>
      <c r="S22" s="908"/>
      <c r="T22" s="909"/>
      <c r="U22" s="911"/>
      <c r="V22" s="786">
        <f t="shared" si="0"/>
        <v>1</v>
      </c>
    </row>
    <row r="23" spans="1:22" s="507" customFormat="1" ht="12" customHeight="1" x14ac:dyDescent="0.2">
      <c r="A23" s="510" t="s">
        <v>8</v>
      </c>
      <c r="B23" s="908"/>
      <c r="C23" s="908"/>
      <c r="D23" s="909"/>
      <c r="E23" s="910"/>
      <c r="F23" s="908"/>
      <c r="G23" s="908"/>
      <c r="H23" s="909"/>
      <c r="I23" s="910"/>
      <c r="J23" s="908"/>
      <c r="K23" s="908"/>
      <c r="L23" s="909">
        <v>1</v>
      </c>
      <c r="M23" s="910">
        <v>1</v>
      </c>
      <c r="N23" s="908"/>
      <c r="O23" s="908"/>
      <c r="P23" s="909"/>
      <c r="Q23" s="910"/>
      <c r="R23" s="908"/>
      <c r="S23" s="908"/>
      <c r="T23" s="909"/>
      <c r="U23" s="911"/>
      <c r="V23" s="786">
        <f t="shared" si="0"/>
        <v>1</v>
      </c>
    </row>
    <row r="24" spans="1:22" s="507" customFormat="1" ht="12" customHeight="1" x14ac:dyDescent="0.2">
      <c r="A24" s="510" t="s">
        <v>9</v>
      </c>
      <c r="B24" s="908"/>
      <c r="C24" s="908"/>
      <c r="D24" s="909">
        <v>1</v>
      </c>
      <c r="E24" s="910">
        <v>1</v>
      </c>
      <c r="F24" s="908">
        <v>1</v>
      </c>
      <c r="G24" s="908">
        <v>2</v>
      </c>
      <c r="H24" s="909">
        <v>1</v>
      </c>
      <c r="I24" s="910">
        <v>4</v>
      </c>
      <c r="J24" s="908"/>
      <c r="K24" s="908"/>
      <c r="L24" s="909"/>
      <c r="M24" s="910"/>
      <c r="N24" s="908"/>
      <c r="O24" s="908"/>
      <c r="P24" s="909"/>
      <c r="Q24" s="910"/>
      <c r="R24" s="908"/>
      <c r="S24" s="908"/>
      <c r="T24" s="909"/>
      <c r="U24" s="911"/>
      <c r="V24" s="786">
        <f t="shared" si="0"/>
        <v>5</v>
      </c>
    </row>
    <row r="25" spans="1:22" s="507" customFormat="1" ht="12" customHeight="1" x14ac:dyDescent="0.2">
      <c r="A25" s="729" t="s">
        <v>10</v>
      </c>
      <c r="B25" s="912">
        <v>2</v>
      </c>
      <c r="C25" s="912">
        <v>2</v>
      </c>
      <c r="D25" s="913">
        <v>3</v>
      </c>
      <c r="E25" s="914">
        <v>7</v>
      </c>
      <c r="F25" s="912">
        <v>1</v>
      </c>
      <c r="G25" s="912">
        <v>7</v>
      </c>
      <c r="H25" s="913">
        <v>4</v>
      </c>
      <c r="I25" s="914">
        <v>12</v>
      </c>
      <c r="J25" s="912"/>
      <c r="K25" s="912"/>
      <c r="L25" s="913"/>
      <c r="M25" s="914"/>
      <c r="N25" s="912"/>
      <c r="O25" s="912"/>
      <c r="P25" s="913"/>
      <c r="Q25" s="914"/>
      <c r="R25" s="912"/>
      <c r="S25" s="912"/>
      <c r="T25" s="913">
        <v>1</v>
      </c>
      <c r="U25" s="914">
        <v>1</v>
      </c>
      <c r="V25" s="794">
        <f t="shared" si="0"/>
        <v>20</v>
      </c>
    </row>
    <row r="26" spans="1:22" s="507" customFormat="1" ht="12" customHeight="1" x14ac:dyDescent="0.2">
      <c r="A26" s="510" t="s">
        <v>10</v>
      </c>
      <c r="B26" s="908">
        <v>2</v>
      </c>
      <c r="C26" s="908">
        <v>2</v>
      </c>
      <c r="D26" s="909">
        <v>3</v>
      </c>
      <c r="E26" s="910">
        <v>7</v>
      </c>
      <c r="F26" s="908">
        <v>1</v>
      </c>
      <c r="G26" s="908">
        <v>7</v>
      </c>
      <c r="H26" s="909">
        <v>4</v>
      </c>
      <c r="I26" s="910">
        <v>12</v>
      </c>
      <c r="J26" s="908"/>
      <c r="K26" s="908"/>
      <c r="L26" s="909"/>
      <c r="M26" s="910"/>
      <c r="N26" s="908"/>
      <c r="O26" s="908"/>
      <c r="P26" s="909"/>
      <c r="Q26" s="910"/>
      <c r="R26" s="908"/>
      <c r="S26" s="908"/>
      <c r="T26" s="909">
        <v>1</v>
      </c>
      <c r="U26" s="911">
        <v>1</v>
      </c>
      <c r="V26" s="786">
        <f t="shared" si="0"/>
        <v>20</v>
      </c>
    </row>
    <row r="27" spans="1:22" s="507" customFormat="1" ht="12" customHeight="1" x14ac:dyDescent="0.2">
      <c r="A27" s="729" t="s">
        <v>11</v>
      </c>
      <c r="B27" s="912">
        <v>1</v>
      </c>
      <c r="C27" s="912"/>
      <c r="D27" s="913"/>
      <c r="E27" s="914">
        <v>1</v>
      </c>
      <c r="F27" s="912"/>
      <c r="G27" s="912">
        <v>6</v>
      </c>
      <c r="H27" s="913">
        <v>10</v>
      </c>
      <c r="I27" s="914">
        <v>16</v>
      </c>
      <c r="J27" s="912"/>
      <c r="K27" s="912"/>
      <c r="L27" s="913"/>
      <c r="M27" s="914"/>
      <c r="N27" s="912"/>
      <c r="O27" s="912"/>
      <c r="P27" s="913"/>
      <c r="Q27" s="914"/>
      <c r="R27" s="912"/>
      <c r="S27" s="912">
        <v>1</v>
      </c>
      <c r="T27" s="913"/>
      <c r="U27" s="914">
        <v>1</v>
      </c>
      <c r="V27" s="794">
        <f t="shared" si="0"/>
        <v>18</v>
      </c>
    </row>
    <row r="28" spans="1:22" s="507" customFormat="1" ht="12" customHeight="1" x14ac:dyDescent="0.2">
      <c r="A28" s="939" t="s">
        <v>589</v>
      </c>
      <c r="B28" s="908">
        <v>1</v>
      </c>
      <c r="C28" s="908"/>
      <c r="D28" s="909"/>
      <c r="E28" s="910">
        <v>1</v>
      </c>
      <c r="F28" s="908"/>
      <c r="G28" s="908">
        <v>6</v>
      </c>
      <c r="H28" s="909">
        <v>9</v>
      </c>
      <c r="I28" s="910">
        <v>15</v>
      </c>
      <c r="J28" s="908"/>
      <c r="K28" s="908"/>
      <c r="L28" s="909"/>
      <c r="M28" s="910"/>
      <c r="N28" s="908"/>
      <c r="O28" s="908"/>
      <c r="P28" s="909"/>
      <c r="Q28" s="910"/>
      <c r="R28" s="908"/>
      <c r="S28" s="908">
        <v>1</v>
      </c>
      <c r="T28" s="909"/>
      <c r="U28" s="911">
        <v>1</v>
      </c>
      <c r="V28" s="786">
        <f t="shared" ref="V28" si="2">U28+Q28+M28+I28+E28</f>
        <v>17</v>
      </c>
    </row>
    <row r="29" spans="1:22" s="507" customFormat="1" ht="12" customHeight="1" x14ac:dyDescent="0.2">
      <c r="A29" s="937" t="s">
        <v>607</v>
      </c>
      <c r="B29" s="908"/>
      <c r="C29" s="908"/>
      <c r="D29" s="909"/>
      <c r="E29" s="910"/>
      <c r="F29" s="908"/>
      <c r="G29" s="908"/>
      <c r="H29" s="909">
        <v>1</v>
      </c>
      <c r="I29" s="910">
        <v>1</v>
      </c>
      <c r="J29" s="908"/>
      <c r="K29" s="908"/>
      <c r="L29" s="909"/>
      <c r="M29" s="910"/>
      <c r="N29" s="908"/>
      <c r="O29" s="908"/>
      <c r="P29" s="909"/>
      <c r="Q29" s="910"/>
      <c r="R29" s="908"/>
      <c r="S29" s="908"/>
      <c r="T29" s="909"/>
      <c r="U29" s="911"/>
      <c r="V29" s="786">
        <f t="shared" si="0"/>
        <v>1</v>
      </c>
    </row>
    <row r="30" spans="1:22" s="507" customFormat="1" ht="12" customHeight="1" x14ac:dyDescent="0.2">
      <c r="A30" s="729" t="s">
        <v>715</v>
      </c>
      <c r="B30" s="912"/>
      <c r="C30" s="912">
        <v>3</v>
      </c>
      <c r="D30" s="913">
        <v>2</v>
      </c>
      <c r="E30" s="914">
        <v>5</v>
      </c>
      <c r="F30" s="912">
        <v>1</v>
      </c>
      <c r="G30" s="912"/>
      <c r="H30" s="913"/>
      <c r="I30" s="914">
        <v>1</v>
      </c>
      <c r="J30" s="912"/>
      <c r="K30" s="912"/>
      <c r="L30" s="913"/>
      <c r="M30" s="914"/>
      <c r="N30" s="912"/>
      <c r="O30" s="912"/>
      <c r="P30" s="913">
        <v>1</v>
      </c>
      <c r="Q30" s="914">
        <v>1</v>
      </c>
      <c r="R30" s="912"/>
      <c r="S30" s="912"/>
      <c r="T30" s="913"/>
      <c r="U30" s="914"/>
      <c r="V30" s="794">
        <f t="shared" ref="V30:V31" si="3">U30+Q30+M30+I30+E30</f>
        <v>7</v>
      </c>
    </row>
    <row r="31" spans="1:22" s="507" customFormat="1" ht="12" customHeight="1" x14ac:dyDescent="0.2">
      <c r="A31" s="510" t="s">
        <v>716</v>
      </c>
      <c r="B31" s="908"/>
      <c r="C31" s="908">
        <v>3</v>
      </c>
      <c r="D31" s="909">
        <v>2</v>
      </c>
      <c r="E31" s="910">
        <v>5</v>
      </c>
      <c r="F31" s="908">
        <v>1</v>
      </c>
      <c r="G31" s="908"/>
      <c r="H31" s="909"/>
      <c r="I31" s="910">
        <v>1</v>
      </c>
      <c r="J31" s="908"/>
      <c r="K31" s="908"/>
      <c r="L31" s="909"/>
      <c r="M31" s="910"/>
      <c r="N31" s="908"/>
      <c r="O31" s="908"/>
      <c r="P31" s="909">
        <v>1</v>
      </c>
      <c r="Q31" s="910">
        <v>1</v>
      </c>
      <c r="R31" s="908"/>
      <c r="S31" s="908"/>
      <c r="T31" s="909"/>
      <c r="U31" s="911"/>
      <c r="V31" s="786">
        <f t="shared" si="3"/>
        <v>7</v>
      </c>
    </row>
    <row r="32" spans="1:22" s="507" customFormat="1" ht="12" customHeight="1" x14ac:dyDescent="0.2">
      <c r="A32" s="729" t="s">
        <v>12</v>
      </c>
      <c r="B32" s="912"/>
      <c r="C32" s="912">
        <v>7</v>
      </c>
      <c r="D32" s="913">
        <v>1</v>
      </c>
      <c r="E32" s="914">
        <v>8</v>
      </c>
      <c r="F32" s="912">
        <v>5</v>
      </c>
      <c r="G32" s="912">
        <v>15</v>
      </c>
      <c r="H32" s="913">
        <v>13</v>
      </c>
      <c r="I32" s="914">
        <v>33</v>
      </c>
      <c r="J32" s="912"/>
      <c r="K32" s="912"/>
      <c r="L32" s="913"/>
      <c r="M32" s="914"/>
      <c r="N32" s="912">
        <v>10</v>
      </c>
      <c r="O32" s="912">
        <v>20</v>
      </c>
      <c r="P32" s="913">
        <v>9</v>
      </c>
      <c r="Q32" s="914">
        <v>39</v>
      </c>
      <c r="R32" s="912">
        <v>2</v>
      </c>
      <c r="S32" s="912">
        <v>2</v>
      </c>
      <c r="T32" s="913">
        <v>2</v>
      </c>
      <c r="U32" s="914">
        <v>6</v>
      </c>
      <c r="V32" s="794">
        <f t="shared" si="0"/>
        <v>86</v>
      </c>
    </row>
    <row r="33" spans="1:22" s="507" customFormat="1" ht="12" customHeight="1" x14ac:dyDescent="0.2">
      <c r="A33" s="510" t="s">
        <v>675</v>
      </c>
      <c r="B33" s="908"/>
      <c r="C33" s="908"/>
      <c r="D33" s="909"/>
      <c r="E33" s="910"/>
      <c r="F33" s="908"/>
      <c r="G33" s="908">
        <v>5</v>
      </c>
      <c r="H33" s="909">
        <v>4</v>
      </c>
      <c r="I33" s="910">
        <v>9</v>
      </c>
      <c r="J33" s="908"/>
      <c r="K33" s="908"/>
      <c r="L33" s="909"/>
      <c r="M33" s="910"/>
      <c r="N33" s="908"/>
      <c r="O33" s="908"/>
      <c r="P33" s="909"/>
      <c r="Q33" s="910"/>
      <c r="R33" s="908"/>
      <c r="S33" s="908"/>
      <c r="T33" s="909">
        <v>1</v>
      </c>
      <c r="U33" s="911">
        <v>1</v>
      </c>
      <c r="V33" s="786">
        <f t="shared" si="0"/>
        <v>10</v>
      </c>
    </row>
    <row r="34" spans="1:22" s="507" customFormat="1" ht="12" customHeight="1" x14ac:dyDescent="0.2">
      <c r="A34" s="510" t="s">
        <v>608</v>
      </c>
      <c r="B34" s="908"/>
      <c r="C34" s="908">
        <v>4</v>
      </c>
      <c r="D34" s="909"/>
      <c r="E34" s="910">
        <v>4</v>
      </c>
      <c r="F34" s="908">
        <v>1</v>
      </c>
      <c r="G34" s="908">
        <v>6</v>
      </c>
      <c r="H34" s="909"/>
      <c r="I34" s="910">
        <v>7</v>
      </c>
      <c r="J34" s="908"/>
      <c r="K34" s="908"/>
      <c r="L34" s="909"/>
      <c r="M34" s="910"/>
      <c r="N34" s="908">
        <v>4</v>
      </c>
      <c r="O34" s="908">
        <v>11</v>
      </c>
      <c r="P34" s="909">
        <v>1</v>
      </c>
      <c r="Q34" s="910">
        <v>16</v>
      </c>
      <c r="R34" s="908"/>
      <c r="S34" s="908">
        <v>2</v>
      </c>
      <c r="T34" s="909"/>
      <c r="U34" s="911">
        <v>2</v>
      </c>
      <c r="V34" s="786">
        <f t="shared" si="0"/>
        <v>29</v>
      </c>
    </row>
    <row r="35" spans="1:22" s="507" customFormat="1" ht="12" customHeight="1" x14ac:dyDescent="0.2">
      <c r="A35" s="510" t="s">
        <v>13</v>
      </c>
      <c r="B35" s="908"/>
      <c r="C35" s="908">
        <v>2</v>
      </c>
      <c r="D35" s="909">
        <v>1</v>
      </c>
      <c r="E35" s="910">
        <v>3</v>
      </c>
      <c r="F35" s="908">
        <v>2</v>
      </c>
      <c r="G35" s="908">
        <v>3</v>
      </c>
      <c r="H35" s="909">
        <v>6</v>
      </c>
      <c r="I35" s="910">
        <v>11</v>
      </c>
      <c r="J35" s="908"/>
      <c r="K35" s="908"/>
      <c r="L35" s="909"/>
      <c r="M35" s="910"/>
      <c r="N35" s="908">
        <v>5</v>
      </c>
      <c r="O35" s="908">
        <v>6</v>
      </c>
      <c r="P35" s="909">
        <v>3</v>
      </c>
      <c r="Q35" s="910">
        <v>14</v>
      </c>
      <c r="R35" s="908">
        <v>2</v>
      </c>
      <c r="S35" s="908"/>
      <c r="T35" s="909">
        <v>1</v>
      </c>
      <c r="U35" s="911">
        <v>3</v>
      </c>
      <c r="V35" s="786">
        <f t="shared" si="0"/>
        <v>31</v>
      </c>
    </row>
    <row r="36" spans="1:22" ht="12" customHeight="1" x14ac:dyDescent="0.2">
      <c r="A36" s="510" t="s">
        <v>14</v>
      </c>
      <c r="B36" s="829"/>
      <c r="C36" s="829">
        <v>1</v>
      </c>
      <c r="D36" s="829"/>
      <c r="E36" s="915">
        <v>1</v>
      </c>
      <c r="F36" s="829">
        <v>2</v>
      </c>
      <c r="G36" s="829">
        <v>1</v>
      </c>
      <c r="H36" s="829">
        <v>3</v>
      </c>
      <c r="I36" s="915">
        <v>6</v>
      </c>
      <c r="J36" s="829"/>
      <c r="K36" s="829"/>
      <c r="L36" s="829"/>
      <c r="M36" s="915"/>
      <c r="N36" s="829">
        <v>1</v>
      </c>
      <c r="O36" s="829">
        <v>3</v>
      </c>
      <c r="P36" s="829">
        <v>5</v>
      </c>
      <c r="Q36" s="915">
        <v>9</v>
      </c>
      <c r="R36" s="829"/>
      <c r="S36" s="829"/>
      <c r="T36" s="829"/>
      <c r="U36" s="916"/>
      <c r="V36" s="786">
        <f t="shared" si="0"/>
        <v>16</v>
      </c>
    </row>
    <row r="37" spans="1:22" ht="12" customHeight="1" x14ac:dyDescent="0.2">
      <c r="A37" s="729" t="s">
        <v>15</v>
      </c>
      <c r="B37" s="778"/>
      <c r="C37" s="778">
        <v>2</v>
      </c>
      <c r="D37" s="778">
        <v>1</v>
      </c>
      <c r="E37" s="792">
        <v>3</v>
      </c>
      <c r="F37" s="778">
        <v>3</v>
      </c>
      <c r="G37" s="778">
        <v>6</v>
      </c>
      <c r="H37" s="778">
        <v>7</v>
      </c>
      <c r="I37" s="792">
        <v>16</v>
      </c>
      <c r="J37" s="778"/>
      <c r="K37" s="778"/>
      <c r="L37" s="778"/>
      <c r="M37" s="792"/>
      <c r="N37" s="778"/>
      <c r="O37" s="778"/>
      <c r="P37" s="778"/>
      <c r="Q37" s="792"/>
      <c r="R37" s="778"/>
      <c r="S37" s="778"/>
      <c r="T37" s="778">
        <v>3</v>
      </c>
      <c r="U37" s="792">
        <v>3</v>
      </c>
      <c r="V37" s="794">
        <f t="shared" si="0"/>
        <v>22</v>
      </c>
    </row>
    <row r="38" spans="1:22" ht="12" customHeight="1" x14ac:dyDescent="0.2">
      <c r="A38" s="510" t="s">
        <v>15</v>
      </c>
      <c r="B38" s="784"/>
      <c r="C38" s="784">
        <v>2</v>
      </c>
      <c r="D38" s="784">
        <v>1</v>
      </c>
      <c r="E38" s="788">
        <v>3</v>
      </c>
      <c r="F38" s="784">
        <v>3</v>
      </c>
      <c r="G38" s="784">
        <v>6</v>
      </c>
      <c r="H38" s="784">
        <v>7</v>
      </c>
      <c r="I38" s="788">
        <v>16</v>
      </c>
      <c r="J38" s="784"/>
      <c r="K38" s="784"/>
      <c r="L38" s="784"/>
      <c r="M38" s="788"/>
      <c r="N38" s="784"/>
      <c r="O38" s="784"/>
      <c r="P38" s="784"/>
      <c r="Q38" s="788"/>
      <c r="R38" s="784"/>
      <c r="S38" s="784"/>
      <c r="T38" s="784">
        <v>3</v>
      </c>
      <c r="U38" s="790">
        <v>3</v>
      </c>
      <c r="V38" s="786">
        <f t="shared" si="0"/>
        <v>22</v>
      </c>
    </row>
    <row r="39" spans="1:22" ht="12" customHeight="1" x14ac:dyDescent="0.2">
      <c r="A39" s="729" t="s">
        <v>16</v>
      </c>
      <c r="B39" s="778">
        <v>1</v>
      </c>
      <c r="C39" s="778">
        <v>4</v>
      </c>
      <c r="D39" s="778">
        <v>3</v>
      </c>
      <c r="E39" s="792">
        <v>8</v>
      </c>
      <c r="F39" s="778">
        <v>4</v>
      </c>
      <c r="G39" s="778">
        <v>5</v>
      </c>
      <c r="H39" s="778">
        <v>14</v>
      </c>
      <c r="I39" s="792">
        <v>23</v>
      </c>
      <c r="J39" s="778"/>
      <c r="K39" s="778"/>
      <c r="L39" s="778">
        <v>3</v>
      </c>
      <c r="M39" s="792">
        <v>3</v>
      </c>
      <c r="N39" s="778"/>
      <c r="O39" s="778"/>
      <c r="P39" s="778"/>
      <c r="Q39" s="792"/>
      <c r="R39" s="778"/>
      <c r="S39" s="778">
        <v>1</v>
      </c>
      <c r="T39" s="778">
        <v>1</v>
      </c>
      <c r="U39" s="792">
        <v>2</v>
      </c>
      <c r="V39" s="794">
        <f t="shared" si="0"/>
        <v>36</v>
      </c>
    </row>
    <row r="40" spans="1:22" ht="12" customHeight="1" x14ac:dyDescent="0.2">
      <c r="A40" s="510" t="s">
        <v>17</v>
      </c>
      <c r="B40" s="784"/>
      <c r="C40" s="784"/>
      <c r="D40" s="784">
        <v>2</v>
      </c>
      <c r="E40" s="788">
        <v>2</v>
      </c>
      <c r="F40" s="784">
        <v>1</v>
      </c>
      <c r="G40" s="784">
        <v>1</v>
      </c>
      <c r="H40" s="784">
        <v>6</v>
      </c>
      <c r="I40" s="788">
        <v>8</v>
      </c>
      <c r="J40" s="784"/>
      <c r="K40" s="784"/>
      <c r="L40" s="784">
        <v>1</v>
      </c>
      <c r="M40" s="788">
        <v>1</v>
      </c>
      <c r="N40" s="784"/>
      <c r="O40" s="784"/>
      <c r="P40" s="784"/>
      <c r="Q40" s="788"/>
      <c r="R40" s="784"/>
      <c r="S40" s="784">
        <v>1</v>
      </c>
      <c r="T40" s="784"/>
      <c r="U40" s="790">
        <v>1</v>
      </c>
      <c r="V40" s="786">
        <f t="shared" si="0"/>
        <v>12</v>
      </c>
    </row>
    <row r="41" spans="1:22" ht="12" customHeight="1" x14ac:dyDescent="0.2">
      <c r="A41" s="510" t="s">
        <v>564</v>
      </c>
      <c r="B41" s="784">
        <v>1</v>
      </c>
      <c r="C41" s="784">
        <v>4</v>
      </c>
      <c r="D41" s="784">
        <v>1</v>
      </c>
      <c r="E41" s="788">
        <v>6</v>
      </c>
      <c r="F41" s="784">
        <v>2</v>
      </c>
      <c r="G41" s="784">
        <v>4</v>
      </c>
      <c r="H41" s="784">
        <v>2</v>
      </c>
      <c r="I41" s="788">
        <v>8</v>
      </c>
      <c r="J41" s="784"/>
      <c r="K41" s="784"/>
      <c r="L41" s="784"/>
      <c r="M41" s="788"/>
      <c r="N41" s="784"/>
      <c r="O41" s="784"/>
      <c r="P41" s="784"/>
      <c r="Q41" s="788"/>
      <c r="R41" s="784"/>
      <c r="S41" s="784"/>
      <c r="T41" s="784"/>
      <c r="U41" s="790"/>
      <c r="V41" s="786">
        <f t="shared" si="0"/>
        <v>14</v>
      </c>
    </row>
    <row r="42" spans="1:22" ht="12" customHeight="1" x14ac:dyDescent="0.2">
      <c r="A42" s="510" t="s">
        <v>566</v>
      </c>
      <c r="B42" s="784"/>
      <c r="C42" s="784"/>
      <c r="D42" s="784"/>
      <c r="E42" s="788"/>
      <c r="F42" s="784">
        <v>1</v>
      </c>
      <c r="G42" s="784"/>
      <c r="H42" s="784"/>
      <c r="I42" s="788">
        <v>1</v>
      </c>
      <c r="J42" s="784"/>
      <c r="K42" s="784"/>
      <c r="L42" s="784"/>
      <c r="M42" s="788"/>
      <c r="N42" s="784"/>
      <c r="O42" s="784"/>
      <c r="P42" s="784"/>
      <c r="Q42" s="788"/>
      <c r="R42" s="784"/>
      <c r="S42" s="784"/>
      <c r="T42" s="784"/>
      <c r="U42" s="790"/>
      <c r="V42" s="786">
        <f t="shared" si="0"/>
        <v>1</v>
      </c>
    </row>
    <row r="43" spans="1:22" ht="12" customHeight="1" x14ac:dyDescent="0.2">
      <c r="A43" s="510" t="s">
        <v>609</v>
      </c>
      <c r="B43" s="784"/>
      <c r="C43" s="784"/>
      <c r="D43" s="784"/>
      <c r="E43" s="788"/>
      <c r="F43" s="784"/>
      <c r="G43" s="784"/>
      <c r="H43" s="784">
        <v>6</v>
      </c>
      <c r="I43" s="788">
        <v>6</v>
      </c>
      <c r="J43" s="784"/>
      <c r="K43" s="784"/>
      <c r="L43" s="784">
        <v>2</v>
      </c>
      <c r="M43" s="788">
        <v>2</v>
      </c>
      <c r="N43" s="784"/>
      <c r="O43" s="784"/>
      <c r="P43" s="784"/>
      <c r="Q43" s="788"/>
      <c r="R43" s="784"/>
      <c r="S43" s="784"/>
      <c r="T43" s="784">
        <v>1</v>
      </c>
      <c r="U43" s="790">
        <v>1</v>
      </c>
      <c r="V43" s="786">
        <f t="shared" si="0"/>
        <v>9</v>
      </c>
    </row>
    <row r="44" spans="1:22" ht="12" customHeight="1" x14ac:dyDescent="0.2">
      <c r="A44" s="729" t="s">
        <v>570</v>
      </c>
      <c r="B44" s="778"/>
      <c r="C44" s="778">
        <v>3</v>
      </c>
      <c r="D44" s="778">
        <v>1</v>
      </c>
      <c r="E44" s="792">
        <v>4</v>
      </c>
      <c r="F44" s="778"/>
      <c r="G44" s="778">
        <v>1</v>
      </c>
      <c r="H44" s="778">
        <v>1</v>
      </c>
      <c r="I44" s="792">
        <v>2</v>
      </c>
      <c r="J44" s="778"/>
      <c r="K44" s="778"/>
      <c r="L44" s="778"/>
      <c r="M44" s="792"/>
      <c r="N44" s="778">
        <v>1</v>
      </c>
      <c r="O44" s="778">
        <v>2</v>
      </c>
      <c r="P44" s="778">
        <v>1</v>
      </c>
      <c r="Q44" s="792">
        <v>4</v>
      </c>
      <c r="R44" s="778"/>
      <c r="S44" s="778"/>
      <c r="T44" s="778"/>
      <c r="U44" s="792"/>
      <c r="V44" s="794">
        <f t="shared" si="0"/>
        <v>10</v>
      </c>
    </row>
    <row r="45" spans="1:22" ht="12" customHeight="1" x14ac:dyDescent="0.2">
      <c r="A45" s="510" t="s">
        <v>565</v>
      </c>
      <c r="B45" s="784"/>
      <c r="C45" s="784">
        <v>3</v>
      </c>
      <c r="D45" s="784">
        <v>1</v>
      </c>
      <c r="E45" s="788">
        <v>4</v>
      </c>
      <c r="F45" s="784"/>
      <c r="G45" s="784">
        <v>1</v>
      </c>
      <c r="H45" s="784">
        <v>1</v>
      </c>
      <c r="I45" s="788">
        <v>2</v>
      </c>
      <c r="J45" s="784"/>
      <c r="K45" s="784"/>
      <c r="L45" s="784"/>
      <c r="M45" s="788"/>
      <c r="N45" s="784">
        <v>1</v>
      </c>
      <c r="O45" s="784">
        <v>2</v>
      </c>
      <c r="P45" s="784">
        <v>1</v>
      </c>
      <c r="Q45" s="788">
        <v>4</v>
      </c>
      <c r="R45" s="784"/>
      <c r="S45" s="784"/>
      <c r="T45" s="784"/>
      <c r="U45" s="790"/>
      <c r="V45" s="786">
        <f t="shared" si="0"/>
        <v>10</v>
      </c>
    </row>
    <row r="46" spans="1:22" ht="12" customHeight="1" x14ac:dyDescent="0.2">
      <c r="A46" s="729" t="s">
        <v>471</v>
      </c>
      <c r="B46" s="778"/>
      <c r="C46" s="778"/>
      <c r="D46" s="778"/>
      <c r="E46" s="792"/>
      <c r="F46" s="778">
        <v>3</v>
      </c>
      <c r="G46" s="778"/>
      <c r="H46" s="778"/>
      <c r="I46" s="792">
        <v>3</v>
      </c>
      <c r="J46" s="778"/>
      <c r="K46" s="778"/>
      <c r="L46" s="778"/>
      <c r="M46" s="792"/>
      <c r="N46" s="778"/>
      <c r="O46" s="778"/>
      <c r="P46" s="778"/>
      <c r="Q46" s="792"/>
      <c r="R46" s="778"/>
      <c r="S46" s="778"/>
      <c r="T46" s="778"/>
      <c r="U46" s="792"/>
      <c r="V46" s="794">
        <f t="shared" si="0"/>
        <v>3</v>
      </c>
    </row>
    <row r="47" spans="1:22" ht="12" customHeight="1" x14ac:dyDescent="0.2">
      <c r="A47" s="510" t="s">
        <v>471</v>
      </c>
      <c r="B47" s="784"/>
      <c r="C47" s="784"/>
      <c r="D47" s="784"/>
      <c r="E47" s="788"/>
      <c r="F47" s="784">
        <v>3</v>
      </c>
      <c r="G47" s="784"/>
      <c r="H47" s="784"/>
      <c r="I47" s="788">
        <v>3</v>
      </c>
      <c r="J47" s="784"/>
      <c r="K47" s="784"/>
      <c r="L47" s="784"/>
      <c r="M47" s="788"/>
      <c r="N47" s="784"/>
      <c r="O47" s="784"/>
      <c r="P47" s="784"/>
      <c r="Q47" s="788"/>
      <c r="R47" s="784"/>
      <c r="S47" s="784"/>
      <c r="T47" s="784"/>
      <c r="U47" s="790"/>
      <c r="V47" s="786">
        <f t="shared" si="0"/>
        <v>3</v>
      </c>
    </row>
    <row r="48" spans="1:22" ht="12" customHeight="1" x14ac:dyDescent="0.2">
      <c r="A48" s="729" t="s">
        <v>18</v>
      </c>
      <c r="B48" s="778">
        <v>1</v>
      </c>
      <c r="C48" s="778">
        <v>3</v>
      </c>
      <c r="D48" s="778">
        <v>1</v>
      </c>
      <c r="E48" s="792">
        <v>5</v>
      </c>
      <c r="F48" s="778"/>
      <c r="G48" s="778">
        <v>2</v>
      </c>
      <c r="H48" s="778">
        <v>1</v>
      </c>
      <c r="I48" s="792">
        <v>3</v>
      </c>
      <c r="J48" s="778"/>
      <c r="K48" s="778"/>
      <c r="L48" s="778"/>
      <c r="M48" s="792"/>
      <c r="N48" s="778"/>
      <c r="O48" s="778"/>
      <c r="P48" s="778"/>
      <c r="Q48" s="792"/>
      <c r="R48" s="778"/>
      <c r="S48" s="778"/>
      <c r="T48" s="778"/>
      <c r="U48" s="792"/>
      <c r="V48" s="794">
        <f t="shared" si="0"/>
        <v>8</v>
      </c>
    </row>
    <row r="49" spans="1:22" ht="12" customHeight="1" x14ac:dyDescent="0.2">
      <c r="A49" s="510" t="s">
        <v>18</v>
      </c>
      <c r="B49" s="784">
        <v>1</v>
      </c>
      <c r="C49" s="784">
        <v>3</v>
      </c>
      <c r="D49" s="784">
        <v>1</v>
      </c>
      <c r="E49" s="788">
        <v>5</v>
      </c>
      <c r="F49" s="784"/>
      <c r="G49" s="784">
        <v>2</v>
      </c>
      <c r="H49" s="784">
        <v>1</v>
      </c>
      <c r="I49" s="788">
        <v>3</v>
      </c>
      <c r="J49" s="784"/>
      <c r="K49" s="784"/>
      <c r="L49" s="784"/>
      <c r="M49" s="788"/>
      <c r="N49" s="784"/>
      <c r="O49" s="784"/>
      <c r="P49" s="784"/>
      <c r="Q49" s="788"/>
      <c r="R49" s="784"/>
      <c r="S49" s="784"/>
      <c r="T49" s="784"/>
      <c r="U49" s="790"/>
      <c r="V49" s="786">
        <f t="shared" si="0"/>
        <v>8</v>
      </c>
    </row>
    <row r="50" spans="1:22" ht="12" customHeight="1" x14ac:dyDescent="0.2">
      <c r="A50" s="729" t="s">
        <v>19</v>
      </c>
      <c r="B50" s="778">
        <v>4</v>
      </c>
      <c r="C50" s="778">
        <v>5</v>
      </c>
      <c r="D50" s="778">
        <v>9</v>
      </c>
      <c r="E50" s="792">
        <v>18</v>
      </c>
      <c r="F50" s="778">
        <v>12</v>
      </c>
      <c r="G50" s="778">
        <v>12</v>
      </c>
      <c r="H50" s="778">
        <v>21</v>
      </c>
      <c r="I50" s="792">
        <v>45</v>
      </c>
      <c r="J50" s="778"/>
      <c r="K50" s="778">
        <v>2</v>
      </c>
      <c r="L50" s="778">
        <v>2</v>
      </c>
      <c r="M50" s="792">
        <v>4</v>
      </c>
      <c r="N50" s="778"/>
      <c r="O50" s="778"/>
      <c r="P50" s="778"/>
      <c r="Q50" s="792"/>
      <c r="R50" s="778">
        <v>1</v>
      </c>
      <c r="S50" s="778"/>
      <c r="T50" s="778">
        <v>3</v>
      </c>
      <c r="U50" s="792">
        <v>4</v>
      </c>
      <c r="V50" s="794">
        <f t="shared" si="0"/>
        <v>71</v>
      </c>
    </row>
    <row r="51" spans="1:22" ht="12" customHeight="1" x14ac:dyDescent="0.2">
      <c r="A51" s="510" t="s">
        <v>20</v>
      </c>
      <c r="B51" s="784"/>
      <c r="C51" s="784">
        <v>1</v>
      </c>
      <c r="D51" s="784">
        <v>2</v>
      </c>
      <c r="E51" s="788">
        <v>3</v>
      </c>
      <c r="F51" s="784"/>
      <c r="G51" s="784">
        <v>1</v>
      </c>
      <c r="H51" s="784"/>
      <c r="I51" s="788">
        <v>1</v>
      </c>
      <c r="J51" s="784"/>
      <c r="K51" s="784"/>
      <c r="L51" s="784"/>
      <c r="M51" s="788"/>
      <c r="N51" s="784"/>
      <c r="O51" s="784"/>
      <c r="P51" s="784"/>
      <c r="Q51" s="788"/>
      <c r="R51" s="784"/>
      <c r="S51" s="784"/>
      <c r="T51" s="784"/>
      <c r="U51" s="790"/>
      <c r="V51" s="885">
        <f t="shared" si="0"/>
        <v>4</v>
      </c>
    </row>
    <row r="52" spans="1:22" ht="12" customHeight="1" x14ac:dyDescent="0.2">
      <c r="A52" s="510" t="s">
        <v>676</v>
      </c>
      <c r="B52" s="881"/>
      <c r="C52" s="881"/>
      <c r="D52" s="881"/>
      <c r="E52" s="882"/>
      <c r="F52" s="881"/>
      <c r="G52" s="881"/>
      <c r="H52" s="881">
        <v>2</v>
      </c>
      <c r="I52" s="882">
        <v>2</v>
      </c>
      <c r="J52" s="881"/>
      <c r="K52" s="881"/>
      <c r="L52" s="881"/>
      <c r="M52" s="882"/>
      <c r="N52" s="881"/>
      <c r="O52" s="881"/>
      <c r="P52" s="881"/>
      <c r="Q52" s="882"/>
      <c r="R52" s="881"/>
      <c r="S52" s="881"/>
      <c r="T52" s="881"/>
      <c r="U52" s="883"/>
      <c r="V52" s="884">
        <f t="shared" si="0"/>
        <v>2</v>
      </c>
    </row>
    <row r="53" spans="1:22" ht="12" customHeight="1" x14ac:dyDescent="0.2">
      <c r="A53" s="510" t="s">
        <v>19</v>
      </c>
      <c r="B53" s="784">
        <v>4</v>
      </c>
      <c r="C53" s="784">
        <v>2</v>
      </c>
      <c r="D53" s="784">
        <v>5</v>
      </c>
      <c r="E53" s="788">
        <v>11</v>
      </c>
      <c r="F53" s="784">
        <v>9</v>
      </c>
      <c r="G53" s="784">
        <v>11</v>
      </c>
      <c r="H53" s="784">
        <v>12</v>
      </c>
      <c r="I53" s="788">
        <v>32</v>
      </c>
      <c r="J53" s="784"/>
      <c r="K53" s="784">
        <v>1</v>
      </c>
      <c r="L53" s="784">
        <v>1</v>
      </c>
      <c r="M53" s="788">
        <v>2</v>
      </c>
      <c r="N53" s="784"/>
      <c r="O53" s="784"/>
      <c r="P53" s="784"/>
      <c r="Q53" s="788"/>
      <c r="R53" s="784">
        <v>1</v>
      </c>
      <c r="S53" s="784"/>
      <c r="T53" s="784">
        <v>1</v>
      </c>
      <c r="U53" s="790">
        <v>2</v>
      </c>
      <c r="V53" s="786">
        <f t="shared" si="0"/>
        <v>47</v>
      </c>
    </row>
    <row r="54" spans="1:22" ht="12" customHeight="1" x14ac:dyDescent="0.2">
      <c r="A54" s="510" t="s">
        <v>21</v>
      </c>
      <c r="B54" s="784"/>
      <c r="C54" s="784">
        <v>1</v>
      </c>
      <c r="D54" s="784">
        <v>1</v>
      </c>
      <c r="E54" s="788">
        <v>2</v>
      </c>
      <c r="F54" s="784">
        <v>1</v>
      </c>
      <c r="G54" s="784"/>
      <c r="H54" s="784">
        <v>4</v>
      </c>
      <c r="I54" s="788">
        <v>5</v>
      </c>
      <c r="J54" s="784"/>
      <c r="K54" s="784">
        <v>1</v>
      </c>
      <c r="L54" s="784">
        <v>1</v>
      </c>
      <c r="M54" s="788">
        <v>2</v>
      </c>
      <c r="N54" s="784"/>
      <c r="O54" s="784"/>
      <c r="P54" s="784"/>
      <c r="Q54" s="788"/>
      <c r="R54" s="784"/>
      <c r="S54" s="784"/>
      <c r="T54" s="784">
        <v>2</v>
      </c>
      <c r="U54" s="790">
        <v>2</v>
      </c>
      <c r="V54" s="786">
        <f t="shared" si="0"/>
        <v>11</v>
      </c>
    </row>
    <row r="55" spans="1:22" ht="12" customHeight="1" x14ac:dyDescent="0.2">
      <c r="A55" s="510" t="s">
        <v>717</v>
      </c>
      <c r="B55" s="784"/>
      <c r="C55" s="784"/>
      <c r="D55" s="784">
        <v>1</v>
      </c>
      <c r="E55" s="788">
        <v>1</v>
      </c>
      <c r="F55" s="784"/>
      <c r="G55" s="784"/>
      <c r="H55" s="784">
        <v>1</v>
      </c>
      <c r="I55" s="788">
        <v>1</v>
      </c>
      <c r="J55" s="784"/>
      <c r="K55" s="784"/>
      <c r="L55" s="784"/>
      <c r="M55" s="788"/>
      <c r="N55" s="784"/>
      <c r="O55" s="784"/>
      <c r="P55" s="784"/>
      <c r="Q55" s="788"/>
      <c r="R55" s="784"/>
      <c r="S55" s="784"/>
      <c r="T55" s="784"/>
      <c r="U55" s="790"/>
      <c r="V55" s="786">
        <f t="shared" si="0"/>
        <v>2</v>
      </c>
    </row>
    <row r="56" spans="1:22" ht="12" customHeight="1" x14ac:dyDescent="0.2">
      <c r="A56" s="510" t="s">
        <v>707</v>
      </c>
      <c r="B56" s="784"/>
      <c r="C56" s="784">
        <v>1</v>
      </c>
      <c r="D56" s="784"/>
      <c r="E56" s="788">
        <v>1</v>
      </c>
      <c r="F56" s="784">
        <v>2</v>
      </c>
      <c r="G56" s="784"/>
      <c r="H56" s="784">
        <v>2</v>
      </c>
      <c r="I56" s="788">
        <v>4</v>
      </c>
      <c r="J56" s="784"/>
      <c r="K56" s="784"/>
      <c r="L56" s="784"/>
      <c r="M56" s="788"/>
      <c r="N56" s="784"/>
      <c r="O56" s="784"/>
      <c r="P56" s="784"/>
      <c r="Q56" s="788"/>
      <c r="R56" s="784"/>
      <c r="S56" s="784"/>
      <c r="T56" s="784"/>
      <c r="U56" s="790"/>
      <c r="V56" s="786">
        <f t="shared" si="0"/>
        <v>5</v>
      </c>
    </row>
    <row r="57" spans="1:22" ht="12" customHeight="1" x14ac:dyDescent="0.2">
      <c r="A57" s="729" t="s">
        <v>22</v>
      </c>
      <c r="B57" s="778">
        <v>3</v>
      </c>
      <c r="C57" s="778">
        <v>1</v>
      </c>
      <c r="D57" s="778">
        <v>1</v>
      </c>
      <c r="E57" s="792">
        <v>5</v>
      </c>
      <c r="F57" s="778">
        <v>3</v>
      </c>
      <c r="G57" s="778">
        <v>2</v>
      </c>
      <c r="H57" s="778">
        <v>7</v>
      </c>
      <c r="I57" s="792">
        <v>12</v>
      </c>
      <c r="J57" s="778"/>
      <c r="K57" s="778"/>
      <c r="L57" s="778"/>
      <c r="M57" s="792"/>
      <c r="N57" s="778"/>
      <c r="O57" s="778"/>
      <c r="P57" s="778"/>
      <c r="Q57" s="792"/>
      <c r="R57" s="778"/>
      <c r="S57" s="778"/>
      <c r="T57" s="778"/>
      <c r="U57" s="792"/>
      <c r="V57" s="794">
        <f t="shared" si="0"/>
        <v>17</v>
      </c>
    </row>
    <row r="58" spans="1:22" ht="12" customHeight="1" x14ac:dyDescent="0.2">
      <c r="A58" s="510" t="s">
        <v>22</v>
      </c>
      <c r="B58" s="784">
        <v>3</v>
      </c>
      <c r="C58" s="784">
        <v>1</v>
      </c>
      <c r="D58" s="784">
        <v>1</v>
      </c>
      <c r="E58" s="788">
        <v>5</v>
      </c>
      <c r="F58" s="784">
        <v>3</v>
      </c>
      <c r="G58" s="784">
        <v>2</v>
      </c>
      <c r="H58" s="784">
        <v>7</v>
      </c>
      <c r="I58" s="788">
        <v>12</v>
      </c>
      <c r="J58" s="784"/>
      <c r="K58" s="784"/>
      <c r="L58" s="784"/>
      <c r="M58" s="788"/>
      <c r="N58" s="784"/>
      <c r="O58" s="784"/>
      <c r="P58" s="784"/>
      <c r="Q58" s="788"/>
      <c r="R58" s="784"/>
      <c r="S58" s="784"/>
      <c r="T58" s="784"/>
      <c r="U58" s="790"/>
      <c r="V58" s="786">
        <f t="shared" si="0"/>
        <v>17</v>
      </c>
    </row>
    <row r="59" spans="1:22" ht="12" customHeight="1" x14ac:dyDescent="0.2">
      <c r="A59" s="729" t="s">
        <v>23</v>
      </c>
      <c r="B59" s="778">
        <v>1</v>
      </c>
      <c r="C59" s="778">
        <v>3</v>
      </c>
      <c r="D59" s="778">
        <v>4</v>
      </c>
      <c r="E59" s="792">
        <v>8</v>
      </c>
      <c r="F59" s="778">
        <v>6</v>
      </c>
      <c r="G59" s="778">
        <v>14</v>
      </c>
      <c r="H59" s="778">
        <v>15</v>
      </c>
      <c r="I59" s="792">
        <v>35</v>
      </c>
      <c r="J59" s="778">
        <v>1</v>
      </c>
      <c r="K59" s="778">
        <v>1</v>
      </c>
      <c r="L59" s="778"/>
      <c r="M59" s="792">
        <v>2</v>
      </c>
      <c r="N59" s="778"/>
      <c r="O59" s="778"/>
      <c r="P59" s="778"/>
      <c r="Q59" s="792"/>
      <c r="R59" s="778"/>
      <c r="S59" s="778">
        <v>2</v>
      </c>
      <c r="T59" s="778">
        <v>3</v>
      </c>
      <c r="U59" s="792">
        <v>5</v>
      </c>
      <c r="V59" s="794">
        <f t="shared" si="0"/>
        <v>50</v>
      </c>
    </row>
    <row r="60" spans="1:22" ht="12" customHeight="1" x14ac:dyDescent="0.2">
      <c r="A60" s="510" t="s">
        <v>145</v>
      </c>
      <c r="B60" s="784"/>
      <c r="C60" s="784">
        <v>1</v>
      </c>
      <c r="D60" s="784">
        <v>2</v>
      </c>
      <c r="E60" s="788">
        <v>3</v>
      </c>
      <c r="F60" s="784"/>
      <c r="G60" s="784">
        <v>2</v>
      </c>
      <c r="H60" s="784">
        <v>4</v>
      </c>
      <c r="I60" s="788">
        <v>6</v>
      </c>
      <c r="J60" s="784"/>
      <c r="K60" s="784"/>
      <c r="L60" s="784"/>
      <c r="M60" s="788"/>
      <c r="N60" s="784"/>
      <c r="O60" s="784"/>
      <c r="P60" s="784"/>
      <c r="Q60" s="788"/>
      <c r="R60" s="784"/>
      <c r="S60" s="784"/>
      <c r="T60" s="784">
        <v>1</v>
      </c>
      <c r="U60" s="790">
        <v>1</v>
      </c>
      <c r="V60" s="786">
        <f t="shared" si="0"/>
        <v>10</v>
      </c>
    </row>
    <row r="61" spans="1:22" ht="12" customHeight="1" x14ac:dyDescent="0.2">
      <c r="A61" s="510" t="s">
        <v>24</v>
      </c>
      <c r="B61" s="784"/>
      <c r="C61" s="784">
        <v>2</v>
      </c>
      <c r="D61" s="784"/>
      <c r="E61" s="788">
        <v>2</v>
      </c>
      <c r="F61" s="784">
        <v>1</v>
      </c>
      <c r="G61" s="784">
        <v>4</v>
      </c>
      <c r="H61" s="784"/>
      <c r="I61" s="788">
        <v>5</v>
      </c>
      <c r="J61" s="784">
        <v>1</v>
      </c>
      <c r="K61" s="784"/>
      <c r="L61" s="784"/>
      <c r="M61" s="788">
        <v>1</v>
      </c>
      <c r="N61" s="784"/>
      <c r="O61" s="784"/>
      <c r="P61" s="784"/>
      <c r="Q61" s="788"/>
      <c r="R61" s="784"/>
      <c r="S61" s="784"/>
      <c r="T61" s="784">
        <v>1</v>
      </c>
      <c r="U61" s="790">
        <v>1</v>
      </c>
      <c r="V61" s="786">
        <f t="shared" si="0"/>
        <v>9</v>
      </c>
    </row>
    <row r="62" spans="1:22" ht="12" customHeight="1" x14ac:dyDescent="0.2">
      <c r="A62" s="510" t="s">
        <v>25</v>
      </c>
      <c r="B62" s="784">
        <v>1</v>
      </c>
      <c r="C62" s="784"/>
      <c r="D62" s="784"/>
      <c r="E62" s="788">
        <v>1</v>
      </c>
      <c r="F62" s="784">
        <v>4</v>
      </c>
      <c r="G62" s="784">
        <v>5</v>
      </c>
      <c r="H62" s="784"/>
      <c r="I62" s="788">
        <v>9</v>
      </c>
      <c r="J62" s="784"/>
      <c r="K62" s="784"/>
      <c r="L62" s="784"/>
      <c r="M62" s="788"/>
      <c r="N62" s="784"/>
      <c r="O62" s="784"/>
      <c r="P62" s="784"/>
      <c r="Q62" s="788"/>
      <c r="R62" s="784"/>
      <c r="S62" s="784">
        <v>1</v>
      </c>
      <c r="T62" s="784"/>
      <c r="U62" s="790">
        <v>1</v>
      </c>
      <c r="V62" s="786">
        <f t="shared" si="0"/>
        <v>11</v>
      </c>
    </row>
    <row r="63" spans="1:22" ht="12" customHeight="1" x14ac:dyDescent="0.2">
      <c r="A63" s="510" t="s">
        <v>123</v>
      </c>
      <c r="B63" s="784"/>
      <c r="C63" s="784"/>
      <c r="D63" s="784">
        <v>1</v>
      </c>
      <c r="E63" s="788">
        <v>1</v>
      </c>
      <c r="F63" s="784"/>
      <c r="G63" s="784"/>
      <c r="H63" s="784">
        <v>2</v>
      </c>
      <c r="I63" s="788">
        <v>2</v>
      </c>
      <c r="J63" s="784"/>
      <c r="K63" s="784"/>
      <c r="L63" s="784"/>
      <c r="M63" s="788"/>
      <c r="N63" s="784"/>
      <c r="O63" s="784"/>
      <c r="P63" s="784"/>
      <c r="Q63" s="788"/>
      <c r="R63" s="784"/>
      <c r="S63" s="784"/>
      <c r="T63" s="784"/>
      <c r="U63" s="790"/>
      <c r="V63" s="786">
        <f t="shared" si="0"/>
        <v>3</v>
      </c>
    </row>
    <row r="64" spans="1:22" ht="12" customHeight="1" x14ac:dyDescent="0.2">
      <c r="A64" s="510" t="s">
        <v>64</v>
      </c>
      <c r="B64" s="784"/>
      <c r="C64" s="784"/>
      <c r="D64" s="784"/>
      <c r="E64" s="788"/>
      <c r="F64" s="784"/>
      <c r="G64" s="784">
        <v>1</v>
      </c>
      <c r="H64" s="784">
        <v>1</v>
      </c>
      <c r="I64" s="788">
        <v>2</v>
      </c>
      <c r="J64" s="784"/>
      <c r="K64" s="784">
        <v>1</v>
      </c>
      <c r="L64" s="784"/>
      <c r="M64" s="788">
        <v>1</v>
      </c>
      <c r="N64" s="784"/>
      <c r="O64" s="784"/>
      <c r="P64" s="784"/>
      <c r="Q64" s="788"/>
      <c r="R64" s="784"/>
      <c r="S64" s="784"/>
      <c r="T64" s="784"/>
      <c r="U64" s="790"/>
      <c r="V64" s="786">
        <f t="shared" si="0"/>
        <v>3</v>
      </c>
    </row>
    <row r="65" spans="1:22" ht="12" customHeight="1" x14ac:dyDescent="0.2">
      <c r="A65" s="510" t="s">
        <v>26</v>
      </c>
      <c r="B65" s="784"/>
      <c r="C65" s="784"/>
      <c r="D65" s="784">
        <v>1</v>
      </c>
      <c r="E65" s="788">
        <v>1</v>
      </c>
      <c r="F65" s="784"/>
      <c r="G65" s="784"/>
      <c r="H65" s="784">
        <v>6</v>
      </c>
      <c r="I65" s="788">
        <v>6</v>
      </c>
      <c r="J65" s="784"/>
      <c r="K65" s="784"/>
      <c r="L65" s="784"/>
      <c r="M65" s="788"/>
      <c r="N65" s="784"/>
      <c r="O65" s="784"/>
      <c r="P65" s="784"/>
      <c r="Q65" s="788"/>
      <c r="R65" s="784"/>
      <c r="S65" s="784"/>
      <c r="T65" s="784">
        <v>1</v>
      </c>
      <c r="U65" s="790">
        <v>1</v>
      </c>
      <c r="V65" s="786">
        <f t="shared" si="0"/>
        <v>8</v>
      </c>
    </row>
    <row r="66" spans="1:22" ht="12" customHeight="1" x14ac:dyDescent="0.2">
      <c r="A66" s="510" t="s">
        <v>27</v>
      </c>
      <c r="B66" s="784"/>
      <c r="C66" s="784"/>
      <c r="D66" s="784"/>
      <c r="E66" s="788"/>
      <c r="F66" s="784">
        <v>1</v>
      </c>
      <c r="G66" s="784">
        <v>2</v>
      </c>
      <c r="H66" s="784">
        <v>2</v>
      </c>
      <c r="I66" s="788">
        <v>5</v>
      </c>
      <c r="J66" s="784"/>
      <c r="K66" s="784"/>
      <c r="L66" s="784"/>
      <c r="M66" s="788"/>
      <c r="N66" s="784"/>
      <c r="O66" s="784"/>
      <c r="P66" s="784"/>
      <c r="Q66" s="788"/>
      <c r="R66" s="784"/>
      <c r="S66" s="784">
        <v>1</v>
      </c>
      <c r="T66" s="784"/>
      <c r="U66" s="790">
        <v>1</v>
      </c>
      <c r="V66" s="786">
        <f t="shared" ref="V66:V122" si="4">U66+Q66+M66+I66+E66</f>
        <v>6</v>
      </c>
    </row>
    <row r="67" spans="1:22" ht="12" customHeight="1" x14ac:dyDescent="0.2">
      <c r="A67" s="729" t="s">
        <v>28</v>
      </c>
      <c r="B67" s="778">
        <v>3</v>
      </c>
      <c r="C67" s="778">
        <v>2</v>
      </c>
      <c r="D67" s="778">
        <v>2</v>
      </c>
      <c r="E67" s="792">
        <v>7</v>
      </c>
      <c r="F67" s="778">
        <v>2</v>
      </c>
      <c r="G67" s="778">
        <v>11</v>
      </c>
      <c r="H67" s="778">
        <v>11</v>
      </c>
      <c r="I67" s="792">
        <v>24</v>
      </c>
      <c r="J67" s="778">
        <v>1</v>
      </c>
      <c r="K67" s="778">
        <v>1</v>
      </c>
      <c r="L67" s="778"/>
      <c r="M67" s="792">
        <v>2</v>
      </c>
      <c r="N67" s="778"/>
      <c r="O67" s="778"/>
      <c r="P67" s="778"/>
      <c r="Q67" s="792"/>
      <c r="R67" s="778"/>
      <c r="S67" s="778"/>
      <c r="T67" s="778"/>
      <c r="U67" s="792"/>
      <c r="V67" s="794">
        <f t="shared" si="4"/>
        <v>33</v>
      </c>
    </row>
    <row r="68" spans="1:22" ht="12" customHeight="1" x14ac:dyDescent="0.2">
      <c r="A68" s="510" t="s">
        <v>28</v>
      </c>
      <c r="B68" s="784">
        <v>3</v>
      </c>
      <c r="C68" s="784"/>
      <c r="D68" s="784"/>
      <c r="E68" s="788">
        <v>3</v>
      </c>
      <c r="F68" s="784">
        <v>1</v>
      </c>
      <c r="G68" s="784">
        <v>1</v>
      </c>
      <c r="H68" s="784">
        <v>9</v>
      </c>
      <c r="I68" s="788">
        <v>11</v>
      </c>
      <c r="J68" s="784"/>
      <c r="K68" s="784">
        <v>1</v>
      </c>
      <c r="L68" s="784"/>
      <c r="M68" s="788">
        <v>1</v>
      </c>
      <c r="N68" s="784"/>
      <c r="O68" s="784"/>
      <c r="P68" s="784"/>
      <c r="Q68" s="788"/>
      <c r="R68" s="784"/>
      <c r="S68" s="784"/>
      <c r="T68" s="784"/>
      <c r="U68" s="790"/>
      <c r="V68" s="786">
        <f t="shared" si="4"/>
        <v>15</v>
      </c>
    </row>
    <row r="69" spans="1:22" ht="12" customHeight="1" x14ac:dyDescent="0.2">
      <c r="A69" s="510" t="s">
        <v>29</v>
      </c>
      <c r="B69" s="784"/>
      <c r="C69" s="784">
        <v>2</v>
      </c>
      <c r="D69" s="784"/>
      <c r="E69" s="788">
        <v>2</v>
      </c>
      <c r="F69" s="784">
        <v>1</v>
      </c>
      <c r="G69" s="784">
        <v>5</v>
      </c>
      <c r="H69" s="784"/>
      <c r="I69" s="788">
        <v>6</v>
      </c>
      <c r="J69" s="784"/>
      <c r="K69" s="784"/>
      <c r="L69" s="784"/>
      <c r="M69" s="788"/>
      <c r="N69" s="784"/>
      <c r="O69" s="784"/>
      <c r="P69" s="784"/>
      <c r="Q69" s="788"/>
      <c r="R69" s="784"/>
      <c r="S69" s="784"/>
      <c r="T69" s="784"/>
      <c r="U69" s="790"/>
      <c r="V69" s="786">
        <f t="shared" si="4"/>
        <v>8</v>
      </c>
    </row>
    <row r="70" spans="1:22" ht="12" customHeight="1" x14ac:dyDescent="0.2">
      <c r="A70" s="510" t="s">
        <v>65</v>
      </c>
      <c r="B70" s="784"/>
      <c r="C70" s="784"/>
      <c r="D70" s="784">
        <v>1</v>
      </c>
      <c r="E70" s="788">
        <v>1</v>
      </c>
      <c r="F70" s="784"/>
      <c r="G70" s="784">
        <v>3</v>
      </c>
      <c r="H70" s="784"/>
      <c r="I70" s="788">
        <v>3</v>
      </c>
      <c r="J70" s="784"/>
      <c r="K70" s="784"/>
      <c r="L70" s="784"/>
      <c r="M70" s="788"/>
      <c r="N70" s="784"/>
      <c r="O70" s="784"/>
      <c r="P70" s="784"/>
      <c r="Q70" s="788"/>
      <c r="R70" s="784"/>
      <c r="S70" s="784"/>
      <c r="T70" s="784"/>
      <c r="U70" s="790"/>
      <c r="V70" s="786">
        <f t="shared" si="4"/>
        <v>4</v>
      </c>
    </row>
    <row r="71" spans="1:22" ht="12" customHeight="1" x14ac:dyDescent="0.2">
      <c r="A71" s="510" t="s">
        <v>30</v>
      </c>
      <c r="B71" s="784"/>
      <c r="C71" s="784"/>
      <c r="D71" s="784">
        <v>1</v>
      </c>
      <c r="E71" s="788">
        <v>1</v>
      </c>
      <c r="F71" s="784"/>
      <c r="G71" s="784">
        <v>2</v>
      </c>
      <c r="H71" s="784">
        <v>2</v>
      </c>
      <c r="I71" s="788">
        <v>4</v>
      </c>
      <c r="J71" s="784">
        <v>1</v>
      </c>
      <c r="K71" s="784"/>
      <c r="L71" s="784"/>
      <c r="M71" s="788">
        <v>1</v>
      </c>
      <c r="N71" s="784"/>
      <c r="O71" s="784"/>
      <c r="P71" s="784"/>
      <c r="Q71" s="788"/>
      <c r="R71" s="784"/>
      <c r="S71" s="784"/>
      <c r="T71" s="784"/>
      <c r="U71" s="790"/>
      <c r="V71" s="786">
        <f t="shared" si="4"/>
        <v>6</v>
      </c>
    </row>
    <row r="72" spans="1:22" ht="12" customHeight="1" x14ac:dyDescent="0.2">
      <c r="A72" s="729" t="s">
        <v>31</v>
      </c>
      <c r="B72" s="778">
        <v>1</v>
      </c>
      <c r="C72" s="778">
        <v>1</v>
      </c>
      <c r="D72" s="778">
        <v>3</v>
      </c>
      <c r="E72" s="792">
        <v>5</v>
      </c>
      <c r="F72" s="778">
        <v>8</v>
      </c>
      <c r="G72" s="778">
        <v>5</v>
      </c>
      <c r="H72" s="778">
        <v>14</v>
      </c>
      <c r="I72" s="792">
        <v>27</v>
      </c>
      <c r="J72" s="778"/>
      <c r="K72" s="778"/>
      <c r="L72" s="778"/>
      <c r="M72" s="792"/>
      <c r="N72" s="778"/>
      <c r="O72" s="778"/>
      <c r="P72" s="778"/>
      <c r="Q72" s="792"/>
      <c r="R72" s="778"/>
      <c r="S72" s="778"/>
      <c r="T72" s="778">
        <v>2</v>
      </c>
      <c r="U72" s="792">
        <v>2</v>
      </c>
      <c r="V72" s="794">
        <f t="shared" si="4"/>
        <v>34</v>
      </c>
    </row>
    <row r="73" spans="1:22" ht="12" customHeight="1" x14ac:dyDescent="0.2">
      <c r="A73" s="510" t="s">
        <v>32</v>
      </c>
      <c r="B73" s="784">
        <v>1</v>
      </c>
      <c r="C73" s="784">
        <v>1</v>
      </c>
      <c r="D73" s="784">
        <v>3</v>
      </c>
      <c r="E73" s="788">
        <v>5</v>
      </c>
      <c r="F73" s="784">
        <v>8</v>
      </c>
      <c r="G73" s="784">
        <v>5</v>
      </c>
      <c r="H73" s="784">
        <v>14</v>
      </c>
      <c r="I73" s="788">
        <v>27</v>
      </c>
      <c r="J73" s="784"/>
      <c r="K73" s="784"/>
      <c r="L73" s="784"/>
      <c r="M73" s="788"/>
      <c r="N73" s="784"/>
      <c r="O73" s="784"/>
      <c r="P73" s="784"/>
      <c r="Q73" s="788"/>
      <c r="R73" s="784"/>
      <c r="S73" s="784"/>
      <c r="T73" s="784">
        <v>2</v>
      </c>
      <c r="U73" s="790">
        <v>2</v>
      </c>
      <c r="V73" s="786">
        <f t="shared" si="4"/>
        <v>34</v>
      </c>
    </row>
    <row r="74" spans="1:22" ht="12" customHeight="1" x14ac:dyDescent="0.2">
      <c r="A74" s="729" t="s">
        <v>33</v>
      </c>
      <c r="B74" s="778">
        <v>1</v>
      </c>
      <c r="C74" s="778">
        <v>1</v>
      </c>
      <c r="D74" s="778">
        <v>2</v>
      </c>
      <c r="E74" s="792">
        <v>4</v>
      </c>
      <c r="F74" s="778">
        <v>2</v>
      </c>
      <c r="G74" s="778">
        <v>6</v>
      </c>
      <c r="H74" s="778">
        <v>10</v>
      </c>
      <c r="I74" s="792">
        <v>18</v>
      </c>
      <c r="J74" s="778"/>
      <c r="K74" s="778"/>
      <c r="L74" s="778">
        <v>4</v>
      </c>
      <c r="M74" s="792">
        <v>4</v>
      </c>
      <c r="N74" s="778"/>
      <c r="O74" s="778"/>
      <c r="P74" s="778"/>
      <c r="Q74" s="792"/>
      <c r="R74" s="778"/>
      <c r="S74" s="778"/>
      <c r="T74" s="778">
        <v>2</v>
      </c>
      <c r="U74" s="792">
        <v>2</v>
      </c>
      <c r="V74" s="794">
        <f t="shared" si="4"/>
        <v>28</v>
      </c>
    </row>
    <row r="75" spans="1:22" ht="12" customHeight="1" x14ac:dyDescent="0.2">
      <c r="A75" s="510" t="s">
        <v>34</v>
      </c>
      <c r="B75" s="784"/>
      <c r="C75" s="784"/>
      <c r="D75" s="784">
        <v>1</v>
      </c>
      <c r="E75" s="788">
        <v>1</v>
      </c>
      <c r="F75" s="784">
        <v>1</v>
      </c>
      <c r="G75" s="784"/>
      <c r="H75" s="784">
        <v>3</v>
      </c>
      <c r="I75" s="788">
        <v>4</v>
      </c>
      <c r="J75" s="784"/>
      <c r="K75" s="784"/>
      <c r="L75" s="784"/>
      <c r="M75" s="788"/>
      <c r="N75" s="784"/>
      <c r="O75" s="784"/>
      <c r="P75" s="784"/>
      <c r="Q75" s="788"/>
      <c r="R75" s="784"/>
      <c r="S75" s="784"/>
      <c r="T75" s="784"/>
      <c r="U75" s="790"/>
      <c r="V75" s="786">
        <f t="shared" si="4"/>
        <v>5</v>
      </c>
    </row>
    <row r="76" spans="1:22" ht="12" customHeight="1" x14ac:dyDescent="0.2">
      <c r="A76" s="510" t="s">
        <v>35</v>
      </c>
      <c r="B76" s="784">
        <v>1</v>
      </c>
      <c r="C76" s="784">
        <v>1</v>
      </c>
      <c r="D76" s="784"/>
      <c r="E76" s="788">
        <v>2</v>
      </c>
      <c r="F76" s="784"/>
      <c r="G76" s="784">
        <v>2</v>
      </c>
      <c r="H76" s="784">
        <v>3</v>
      </c>
      <c r="I76" s="788">
        <v>5</v>
      </c>
      <c r="J76" s="784"/>
      <c r="K76" s="784"/>
      <c r="L76" s="784"/>
      <c r="M76" s="788"/>
      <c r="N76" s="784"/>
      <c r="O76" s="784"/>
      <c r="P76" s="784"/>
      <c r="Q76" s="788"/>
      <c r="R76" s="784"/>
      <c r="S76" s="784"/>
      <c r="T76" s="784">
        <v>1</v>
      </c>
      <c r="U76" s="790">
        <v>1</v>
      </c>
      <c r="V76" s="786">
        <f t="shared" si="4"/>
        <v>8</v>
      </c>
    </row>
    <row r="77" spans="1:22" ht="12" customHeight="1" x14ac:dyDescent="0.2">
      <c r="A77" s="510" t="s">
        <v>33</v>
      </c>
      <c r="B77" s="784"/>
      <c r="C77" s="784"/>
      <c r="D77" s="784"/>
      <c r="E77" s="788"/>
      <c r="F77" s="784">
        <v>1</v>
      </c>
      <c r="G77" s="784">
        <v>4</v>
      </c>
      <c r="H77" s="784">
        <v>3</v>
      </c>
      <c r="I77" s="788">
        <v>8</v>
      </c>
      <c r="J77" s="784"/>
      <c r="K77" s="784"/>
      <c r="L77" s="784">
        <v>4</v>
      </c>
      <c r="M77" s="788">
        <v>4</v>
      </c>
      <c r="N77" s="784"/>
      <c r="O77" s="784"/>
      <c r="P77" s="784"/>
      <c r="Q77" s="788"/>
      <c r="R77" s="784"/>
      <c r="S77" s="784"/>
      <c r="T77" s="784"/>
      <c r="U77" s="790"/>
      <c r="V77" s="786">
        <f t="shared" si="4"/>
        <v>12</v>
      </c>
    </row>
    <row r="78" spans="1:22" ht="12" customHeight="1" x14ac:dyDescent="0.2">
      <c r="A78" s="510" t="s">
        <v>36</v>
      </c>
      <c r="B78" s="784"/>
      <c r="C78" s="784"/>
      <c r="D78" s="784">
        <v>1</v>
      </c>
      <c r="E78" s="788">
        <v>1</v>
      </c>
      <c r="F78" s="784"/>
      <c r="G78" s="784"/>
      <c r="H78" s="784">
        <v>1</v>
      </c>
      <c r="I78" s="788">
        <v>1</v>
      </c>
      <c r="J78" s="784"/>
      <c r="K78" s="784"/>
      <c r="L78" s="784"/>
      <c r="M78" s="788"/>
      <c r="N78" s="784"/>
      <c r="O78" s="784"/>
      <c r="P78" s="784"/>
      <c r="Q78" s="788"/>
      <c r="R78" s="784"/>
      <c r="S78" s="784"/>
      <c r="T78" s="784">
        <v>1</v>
      </c>
      <c r="U78" s="790">
        <v>1</v>
      </c>
      <c r="V78" s="786">
        <f t="shared" ref="V78" si="5">U78+Q78+M78+I78+E78</f>
        <v>3</v>
      </c>
    </row>
    <row r="79" spans="1:22" ht="12" customHeight="1" x14ac:dyDescent="0.2">
      <c r="A79" s="729" t="s">
        <v>37</v>
      </c>
      <c r="B79" s="778"/>
      <c r="C79" s="778">
        <v>2</v>
      </c>
      <c r="D79" s="778">
        <v>3</v>
      </c>
      <c r="E79" s="792">
        <v>5</v>
      </c>
      <c r="F79" s="778">
        <v>6</v>
      </c>
      <c r="G79" s="778">
        <v>3</v>
      </c>
      <c r="H79" s="778">
        <v>8</v>
      </c>
      <c r="I79" s="792">
        <v>17</v>
      </c>
      <c r="J79" s="778"/>
      <c r="K79" s="778"/>
      <c r="L79" s="778"/>
      <c r="M79" s="792"/>
      <c r="N79" s="778"/>
      <c r="O79" s="778"/>
      <c r="P79" s="778"/>
      <c r="Q79" s="792"/>
      <c r="R79" s="778"/>
      <c r="S79" s="778"/>
      <c r="T79" s="778"/>
      <c r="U79" s="792"/>
      <c r="V79" s="794">
        <f t="shared" si="4"/>
        <v>22</v>
      </c>
    </row>
    <row r="80" spans="1:22" ht="12" customHeight="1" x14ac:dyDescent="0.2">
      <c r="A80" s="510" t="s">
        <v>709</v>
      </c>
      <c r="B80" s="784"/>
      <c r="C80" s="784">
        <v>1</v>
      </c>
      <c r="D80" s="784">
        <v>1</v>
      </c>
      <c r="E80" s="788">
        <v>2</v>
      </c>
      <c r="F80" s="784">
        <v>4</v>
      </c>
      <c r="G80" s="784">
        <v>3</v>
      </c>
      <c r="H80" s="784">
        <v>5</v>
      </c>
      <c r="I80" s="788">
        <v>12</v>
      </c>
      <c r="J80" s="784"/>
      <c r="K80" s="784"/>
      <c r="L80" s="784"/>
      <c r="M80" s="788"/>
      <c r="N80" s="784"/>
      <c r="O80" s="784"/>
      <c r="P80" s="784"/>
      <c r="Q80" s="788"/>
      <c r="R80" s="784"/>
      <c r="S80" s="784"/>
      <c r="T80" s="784"/>
      <c r="U80" s="790"/>
      <c r="V80" s="786">
        <f t="shared" si="4"/>
        <v>14</v>
      </c>
    </row>
    <row r="81" spans="1:22" ht="12" customHeight="1" x14ac:dyDescent="0.2">
      <c r="A81" s="940" t="s">
        <v>710</v>
      </c>
      <c r="B81" s="935"/>
      <c r="C81" s="935">
        <v>1</v>
      </c>
      <c r="D81" s="935">
        <v>2</v>
      </c>
      <c r="E81" s="942">
        <v>3</v>
      </c>
      <c r="F81" s="935">
        <v>2</v>
      </c>
      <c r="G81" s="935"/>
      <c r="H81" s="935">
        <v>3</v>
      </c>
      <c r="I81" s="942">
        <v>5</v>
      </c>
      <c r="J81" s="935"/>
      <c r="K81" s="935"/>
      <c r="L81" s="935"/>
      <c r="M81" s="942"/>
      <c r="N81" s="935"/>
      <c r="O81" s="935"/>
      <c r="P81" s="935"/>
      <c r="Q81" s="942"/>
      <c r="R81" s="935"/>
      <c r="S81" s="935"/>
      <c r="T81" s="935"/>
      <c r="U81" s="942"/>
      <c r="V81" s="941"/>
    </row>
    <row r="82" spans="1:22" ht="12" customHeight="1" x14ac:dyDescent="0.2">
      <c r="A82" s="729" t="s">
        <v>144</v>
      </c>
      <c r="B82" s="778"/>
      <c r="C82" s="778"/>
      <c r="D82" s="778"/>
      <c r="E82" s="792">
        <v>0</v>
      </c>
      <c r="F82" s="778"/>
      <c r="G82" s="778"/>
      <c r="H82" s="778"/>
      <c r="I82" s="792">
        <v>0</v>
      </c>
      <c r="J82" s="778"/>
      <c r="K82" s="778"/>
      <c r="L82" s="778"/>
      <c r="M82" s="792"/>
      <c r="N82" s="778"/>
      <c r="O82" s="778">
        <v>1</v>
      </c>
      <c r="P82" s="778"/>
      <c r="Q82" s="792">
        <v>1</v>
      </c>
      <c r="R82" s="778"/>
      <c r="S82" s="778"/>
      <c r="T82" s="778"/>
      <c r="U82" s="792"/>
      <c r="V82" s="794">
        <f>U82+Q82+M82+I82+E82</f>
        <v>1</v>
      </c>
    </row>
    <row r="83" spans="1:22" ht="12" customHeight="1" x14ac:dyDescent="0.2">
      <c r="A83" s="510" t="s">
        <v>144</v>
      </c>
      <c r="B83" s="785"/>
      <c r="C83" s="785"/>
      <c r="D83" s="785"/>
      <c r="E83" s="789">
        <v>0</v>
      </c>
      <c r="F83" s="785"/>
      <c r="G83" s="785"/>
      <c r="H83" s="785"/>
      <c r="I83" s="789">
        <v>0</v>
      </c>
      <c r="J83" s="785"/>
      <c r="K83" s="785"/>
      <c r="L83" s="785"/>
      <c r="M83" s="789"/>
      <c r="N83" s="785"/>
      <c r="O83" s="785">
        <v>1</v>
      </c>
      <c r="P83" s="785"/>
      <c r="Q83" s="789">
        <v>1</v>
      </c>
      <c r="R83" s="785"/>
      <c r="S83" s="785"/>
      <c r="T83" s="785"/>
      <c r="U83" s="791"/>
      <c r="V83" s="787">
        <f>U83+Q83+M83+I83+E83</f>
        <v>1</v>
      </c>
    </row>
    <row r="84" spans="1:22" ht="12" customHeight="1" x14ac:dyDescent="0.2">
      <c r="A84" s="729" t="s">
        <v>38</v>
      </c>
      <c r="B84" s="778">
        <v>1</v>
      </c>
      <c r="C84" s="778">
        <v>3</v>
      </c>
      <c r="D84" s="778">
        <v>1</v>
      </c>
      <c r="E84" s="792">
        <v>5</v>
      </c>
      <c r="F84" s="778">
        <v>6</v>
      </c>
      <c r="G84" s="778">
        <v>8</v>
      </c>
      <c r="H84" s="778">
        <v>15</v>
      </c>
      <c r="I84" s="792">
        <v>29</v>
      </c>
      <c r="J84" s="778"/>
      <c r="K84" s="778"/>
      <c r="L84" s="778"/>
      <c r="M84" s="792"/>
      <c r="N84" s="778"/>
      <c r="O84" s="778"/>
      <c r="P84" s="778"/>
      <c r="Q84" s="792"/>
      <c r="R84" s="778"/>
      <c r="S84" s="778">
        <v>1</v>
      </c>
      <c r="T84" s="778"/>
      <c r="U84" s="792">
        <v>1</v>
      </c>
      <c r="V84" s="794">
        <f t="shared" si="4"/>
        <v>35</v>
      </c>
    </row>
    <row r="85" spans="1:22" ht="12" customHeight="1" x14ac:dyDescent="0.2">
      <c r="A85" s="510" t="s">
        <v>39</v>
      </c>
      <c r="B85" s="784"/>
      <c r="C85" s="784">
        <v>1</v>
      </c>
      <c r="D85" s="784">
        <v>1</v>
      </c>
      <c r="E85" s="788">
        <v>2</v>
      </c>
      <c r="F85" s="784">
        <v>2</v>
      </c>
      <c r="G85" s="784">
        <v>3</v>
      </c>
      <c r="H85" s="784">
        <v>12</v>
      </c>
      <c r="I85" s="788">
        <v>17</v>
      </c>
      <c r="J85" s="784"/>
      <c r="K85" s="784"/>
      <c r="L85" s="784"/>
      <c r="M85" s="788"/>
      <c r="N85" s="784"/>
      <c r="O85" s="784"/>
      <c r="P85" s="784"/>
      <c r="Q85" s="788"/>
      <c r="R85" s="784"/>
      <c r="S85" s="784"/>
      <c r="T85" s="784"/>
      <c r="U85" s="790"/>
      <c r="V85" s="786">
        <f t="shared" si="4"/>
        <v>19</v>
      </c>
    </row>
    <row r="86" spans="1:22" ht="12" customHeight="1" x14ac:dyDescent="0.2">
      <c r="A86" s="510" t="s">
        <v>40</v>
      </c>
      <c r="B86" s="784">
        <v>1</v>
      </c>
      <c r="C86" s="784">
        <v>2</v>
      </c>
      <c r="D86" s="784"/>
      <c r="E86" s="788">
        <v>3</v>
      </c>
      <c r="F86" s="784">
        <v>4</v>
      </c>
      <c r="G86" s="784">
        <v>5</v>
      </c>
      <c r="H86" s="784">
        <v>3</v>
      </c>
      <c r="I86" s="788">
        <v>12</v>
      </c>
      <c r="J86" s="784"/>
      <c r="K86" s="784"/>
      <c r="L86" s="784"/>
      <c r="M86" s="788"/>
      <c r="N86" s="784"/>
      <c r="O86" s="784"/>
      <c r="P86" s="784"/>
      <c r="Q86" s="788"/>
      <c r="R86" s="784"/>
      <c r="S86" s="784">
        <v>1</v>
      </c>
      <c r="T86" s="784"/>
      <c r="U86" s="790">
        <v>1</v>
      </c>
      <c r="V86" s="786">
        <f t="shared" si="4"/>
        <v>16</v>
      </c>
    </row>
    <row r="87" spans="1:22" ht="12" customHeight="1" x14ac:dyDescent="0.2">
      <c r="A87" s="729" t="s">
        <v>41</v>
      </c>
      <c r="B87" s="778">
        <v>11</v>
      </c>
      <c r="C87" s="778">
        <v>15</v>
      </c>
      <c r="D87" s="778">
        <v>6</v>
      </c>
      <c r="E87" s="792">
        <v>32</v>
      </c>
      <c r="F87" s="778">
        <v>10</v>
      </c>
      <c r="G87" s="778">
        <v>20</v>
      </c>
      <c r="H87" s="778">
        <v>20</v>
      </c>
      <c r="I87" s="792">
        <v>50</v>
      </c>
      <c r="J87" s="778"/>
      <c r="K87" s="778"/>
      <c r="L87" s="778"/>
      <c r="M87" s="792"/>
      <c r="N87" s="778">
        <v>7</v>
      </c>
      <c r="O87" s="778">
        <v>18</v>
      </c>
      <c r="P87" s="778">
        <v>9</v>
      </c>
      <c r="Q87" s="792">
        <v>34</v>
      </c>
      <c r="R87" s="778"/>
      <c r="S87" s="778">
        <v>3</v>
      </c>
      <c r="T87" s="778">
        <v>4</v>
      </c>
      <c r="U87" s="792">
        <v>7</v>
      </c>
      <c r="V87" s="794">
        <f t="shared" si="4"/>
        <v>123</v>
      </c>
    </row>
    <row r="88" spans="1:22" ht="12" customHeight="1" x14ac:dyDescent="0.2">
      <c r="A88" s="510" t="s">
        <v>610</v>
      </c>
      <c r="B88" s="784">
        <v>7</v>
      </c>
      <c r="C88" s="784">
        <v>3</v>
      </c>
      <c r="D88" s="784"/>
      <c r="E88" s="788">
        <v>10</v>
      </c>
      <c r="F88" s="784">
        <v>5</v>
      </c>
      <c r="G88" s="784">
        <v>3</v>
      </c>
      <c r="H88" s="784">
        <v>2</v>
      </c>
      <c r="I88" s="788">
        <v>10</v>
      </c>
      <c r="J88" s="784"/>
      <c r="K88" s="784"/>
      <c r="L88" s="784"/>
      <c r="M88" s="788"/>
      <c r="N88" s="784">
        <v>4</v>
      </c>
      <c r="O88" s="784">
        <v>2</v>
      </c>
      <c r="P88" s="784"/>
      <c r="Q88" s="788">
        <v>6</v>
      </c>
      <c r="R88" s="784"/>
      <c r="S88" s="784">
        <v>1</v>
      </c>
      <c r="T88" s="784"/>
      <c r="U88" s="790">
        <v>1</v>
      </c>
      <c r="V88" s="786">
        <f t="shared" si="4"/>
        <v>27</v>
      </c>
    </row>
    <row r="89" spans="1:22" ht="12" customHeight="1" x14ac:dyDescent="0.2">
      <c r="A89" s="510" t="s">
        <v>611</v>
      </c>
      <c r="B89" s="784">
        <v>4</v>
      </c>
      <c r="C89" s="784"/>
      <c r="D89" s="784"/>
      <c r="E89" s="788">
        <v>4</v>
      </c>
      <c r="F89" s="784"/>
      <c r="G89" s="784"/>
      <c r="H89" s="784"/>
      <c r="I89" s="788"/>
      <c r="J89" s="784"/>
      <c r="K89" s="784"/>
      <c r="L89" s="784"/>
      <c r="M89" s="788"/>
      <c r="N89" s="784">
        <v>2</v>
      </c>
      <c r="O89" s="784">
        <v>2</v>
      </c>
      <c r="P89" s="784"/>
      <c r="Q89" s="788">
        <v>4</v>
      </c>
      <c r="R89" s="784"/>
      <c r="S89" s="784"/>
      <c r="T89" s="784"/>
      <c r="U89" s="790"/>
      <c r="V89" s="786">
        <f t="shared" si="4"/>
        <v>8</v>
      </c>
    </row>
    <row r="90" spans="1:22" ht="12" customHeight="1" x14ac:dyDescent="0.2">
      <c r="A90" s="510" t="s">
        <v>612</v>
      </c>
      <c r="B90" s="784"/>
      <c r="C90" s="784">
        <v>4</v>
      </c>
      <c r="D90" s="784"/>
      <c r="E90" s="788">
        <v>4</v>
      </c>
      <c r="F90" s="784"/>
      <c r="G90" s="784">
        <v>1</v>
      </c>
      <c r="H90" s="784"/>
      <c r="I90" s="788">
        <v>1</v>
      </c>
      <c r="J90" s="784"/>
      <c r="K90" s="784"/>
      <c r="L90" s="784"/>
      <c r="M90" s="788"/>
      <c r="N90" s="784"/>
      <c r="O90" s="784">
        <v>2</v>
      </c>
      <c r="P90" s="784"/>
      <c r="Q90" s="788">
        <v>2</v>
      </c>
      <c r="R90" s="784"/>
      <c r="S90" s="784"/>
      <c r="T90" s="784"/>
      <c r="U90" s="790"/>
      <c r="V90" s="786">
        <f t="shared" si="4"/>
        <v>7</v>
      </c>
    </row>
    <row r="91" spans="1:22" ht="12" customHeight="1" x14ac:dyDescent="0.2">
      <c r="A91" s="510" t="s">
        <v>42</v>
      </c>
      <c r="B91" s="784"/>
      <c r="C91" s="784">
        <v>1</v>
      </c>
      <c r="D91" s="784"/>
      <c r="E91" s="788">
        <v>1</v>
      </c>
      <c r="F91" s="784"/>
      <c r="G91" s="784"/>
      <c r="H91" s="784">
        <v>3</v>
      </c>
      <c r="I91" s="788">
        <v>3</v>
      </c>
      <c r="J91" s="784"/>
      <c r="K91" s="784"/>
      <c r="L91" s="784"/>
      <c r="M91" s="788"/>
      <c r="N91" s="784"/>
      <c r="O91" s="784">
        <v>1</v>
      </c>
      <c r="P91" s="784"/>
      <c r="Q91" s="788">
        <v>1</v>
      </c>
      <c r="R91" s="784"/>
      <c r="S91" s="784"/>
      <c r="T91" s="784"/>
      <c r="U91" s="790"/>
      <c r="V91" s="786">
        <f t="shared" si="4"/>
        <v>5</v>
      </c>
    </row>
    <row r="92" spans="1:22" ht="12" customHeight="1" x14ac:dyDescent="0.2">
      <c r="A92" s="510" t="s">
        <v>43</v>
      </c>
      <c r="B92" s="784"/>
      <c r="C92" s="784"/>
      <c r="D92" s="784"/>
      <c r="E92" s="788"/>
      <c r="F92" s="784">
        <v>2</v>
      </c>
      <c r="G92" s="784"/>
      <c r="H92" s="784">
        <v>1</v>
      </c>
      <c r="I92" s="788">
        <v>3</v>
      </c>
      <c r="J92" s="784"/>
      <c r="K92" s="784"/>
      <c r="L92" s="784"/>
      <c r="M92" s="788"/>
      <c r="N92" s="784">
        <v>1</v>
      </c>
      <c r="O92" s="784"/>
      <c r="P92" s="784">
        <v>1</v>
      </c>
      <c r="Q92" s="788">
        <v>2</v>
      </c>
      <c r="R92" s="784"/>
      <c r="S92" s="784"/>
      <c r="T92" s="784"/>
      <c r="U92" s="790"/>
      <c r="V92" s="786">
        <f t="shared" si="4"/>
        <v>5</v>
      </c>
    </row>
    <row r="93" spans="1:22" ht="12" customHeight="1" x14ac:dyDescent="0.2">
      <c r="A93" s="510" t="s">
        <v>44</v>
      </c>
      <c r="B93" s="784"/>
      <c r="C93" s="784"/>
      <c r="D93" s="784"/>
      <c r="E93" s="788"/>
      <c r="F93" s="784"/>
      <c r="G93" s="784"/>
      <c r="H93" s="784"/>
      <c r="I93" s="788"/>
      <c r="J93" s="784"/>
      <c r="K93" s="784"/>
      <c r="L93" s="784"/>
      <c r="M93" s="788"/>
      <c r="N93" s="784"/>
      <c r="O93" s="784"/>
      <c r="P93" s="784">
        <v>1</v>
      </c>
      <c r="Q93" s="788">
        <v>1</v>
      </c>
      <c r="R93" s="784"/>
      <c r="S93" s="784"/>
      <c r="T93" s="784"/>
      <c r="U93" s="790"/>
      <c r="V93" s="786"/>
    </row>
    <row r="94" spans="1:22" ht="12" customHeight="1" x14ac:dyDescent="0.2">
      <c r="A94" s="510" t="s">
        <v>146</v>
      </c>
      <c r="B94" s="784"/>
      <c r="C94" s="784"/>
      <c r="D94" s="784">
        <v>1</v>
      </c>
      <c r="E94" s="788">
        <v>1</v>
      </c>
      <c r="F94" s="784"/>
      <c r="G94" s="784"/>
      <c r="H94" s="784"/>
      <c r="I94" s="788"/>
      <c r="J94" s="784"/>
      <c r="K94" s="784"/>
      <c r="L94" s="784"/>
      <c r="M94" s="788"/>
      <c r="N94" s="784"/>
      <c r="O94" s="784"/>
      <c r="P94" s="784">
        <v>1</v>
      </c>
      <c r="Q94" s="788">
        <v>1</v>
      </c>
      <c r="R94" s="784"/>
      <c r="S94" s="784"/>
      <c r="T94" s="784"/>
      <c r="U94" s="790"/>
      <c r="V94" s="786">
        <f t="shared" si="4"/>
        <v>2</v>
      </c>
    </row>
    <row r="95" spans="1:22" ht="12" customHeight="1" x14ac:dyDescent="0.2">
      <c r="A95" s="510" t="s">
        <v>148</v>
      </c>
      <c r="B95" s="784"/>
      <c r="C95" s="784">
        <v>3</v>
      </c>
      <c r="D95" s="784"/>
      <c r="E95" s="788">
        <v>3</v>
      </c>
      <c r="F95" s="784">
        <v>2</v>
      </c>
      <c r="G95" s="784">
        <v>3</v>
      </c>
      <c r="H95" s="784"/>
      <c r="I95" s="788">
        <v>5</v>
      </c>
      <c r="J95" s="784"/>
      <c r="K95" s="784"/>
      <c r="L95" s="784"/>
      <c r="M95" s="788"/>
      <c r="N95" s="784"/>
      <c r="O95" s="784">
        <v>3</v>
      </c>
      <c r="P95" s="784"/>
      <c r="Q95" s="788">
        <v>3</v>
      </c>
      <c r="R95" s="784"/>
      <c r="S95" s="784"/>
      <c r="T95" s="784"/>
      <c r="U95" s="790"/>
      <c r="V95" s="786">
        <f t="shared" si="4"/>
        <v>11</v>
      </c>
    </row>
    <row r="96" spans="1:22" ht="12" customHeight="1" x14ac:dyDescent="0.2">
      <c r="A96" s="31" t="s">
        <v>763</v>
      </c>
      <c r="B96" s="784"/>
      <c r="C96" s="784">
        <v>1</v>
      </c>
      <c r="D96" s="784">
        <v>2</v>
      </c>
      <c r="E96" s="788">
        <v>3</v>
      </c>
      <c r="F96" s="784">
        <v>1</v>
      </c>
      <c r="G96" s="784">
        <v>9</v>
      </c>
      <c r="H96" s="784">
        <v>6</v>
      </c>
      <c r="I96" s="788">
        <v>16</v>
      </c>
      <c r="J96" s="784"/>
      <c r="K96" s="784"/>
      <c r="L96" s="784"/>
      <c r="M96" s="788"/>
      <c r="N96" s="784"/>
      <c r="O96" s="784">
        <v>6</v>
      </c>
      <c r="P96" s="784">
        <v>2</v>
      </c>
      <c r="Q96" s="788">
        <v>8</v>
      </c>
      <c r="R96" s="784"/>
      <c r="S96" s="784">
        <v>1</v>
      </c>
      <c r="T96" s="784"/>
      <c r="U96" s="790">
        <v>1</v>
      </c>
      <c r="V96" s="786">
        <f t="shared" si="4"/>
        <v>28</v>
      </c>
    </row>
    <row r="97" spans="1:22" ht="12" customHeight="1" x14ac:dyDescent="0.2">
      <c r="A97" s="510" t="s">
        <v>638</v>
      </c>
      <c r="B97" s="784"/>
      <c r="C97" s="784">
        <v>3</v>
      </c>
      <c r="D97" s="784">
        <v>3</v>
      </c>
      <c r="E97" s="788">
        <v>6</v>
      </c>
      <c r="F97" s="784"/>
      <c r="G97" s="784">
        <v>4</v>
      </c>
      <c r="H97" s="784">
        <v>8</v>
      </c>
      <c r="I97" s="788">
        <v>12</v>
      </c>
      <c r="J97" s="784"/>
      <c r="K97" s="784"/>
      <c r="L97" s="784"/>
      <c r="M97" s="788"/>
      <c r="N97" s="784"/>
      <c r="O97" s="784">
        <v>2</v>
      </c>
      <c r="P97" s="784">
        <v>4</v>
      </c>
      <c r="Q97" s="788">
        <v>6</v>
      </c>
      <c r="R97" s="784"/>
      <c r="S97" s="784">
        <v>1</v>
      </c>
      <c r="T97" s="784">
        <v>4</v>
      </c>
      <c r="U97" s="790">
        <v>5</v>
      </c>
      <c r="V97" s="786">
        <f t="shared" si="4"/>
        <v>29</v>
      </c>
    </row>
    <row r="98" spans="1:22" ht="12" customHeight="1" x14ac:dyDescent="0.2">
      <c r="A98" s="729" t="s">
        <v>45</v>
      </c>
      <c r="B98" s="778">
        <v>1</v>
      </c>
      <c r="C98" s="778">
        <v>1</v>
      </c>
      <c r="D98" s="778"/>
      <c r="E98" s="792">
        <v>2</v>
      </c>
      <c r="F98" s="778">
        <v>3</v>
      </c>
      <c r="G98" s="778">
        <v>5</v>
      </c>
      <c r="H98" s="778">
        <v>5</v>
      </c>
      <c r="I98" s="792">
        <v>13</v>
      </c>
      <c r="J98" s="778"/>
      <c r="K98" s="778">
        <v>1</v>
      </c>
      <c r="L98" s="778"/>
      <c r="M98" s="792">
        <v>1</v>
      </c>
      <c r="N98" s="778"/>
      <c r="O98" s="778"/>
      <c r="P98" s="778"/>
      <c r="Q98" s="792"/>
      <c r="R98" s="778"/>
      <c r="S98" s="778">
        <v>1</v>
      </c>
      <c r="T98" s="778"/>
      <c r="U98" s="792">
        <v>1</v>
      </c>
      <c r="V98" s="794">
        <f t="shared" si="4"/>
        <v>17</v>
      </c>
    </row>
    <row r="99" spans="1:22" ht="12" customHeight="1" x14ac:dyDescent="0.2">
      <c r="A99" s="510" t="s">
        <v>46</v>
      </c>
      <c r="B99" s="784"/>
      <c r="C99" s="784"/>
      <c r="D99" s="784"/>
      <c r="E99" s="788"/>
      <c r="F99" s="784"/>
      <c r="G99" s="784">
        <v>2</v>
      </c>
      <c r="H99" s="784">
        <v>2</v>
      </c>
      <c r="I99" s="788">
        <v>4</v>
      </c>
      <c r="J99" s="784"/>
      <c r="K99" s="784">
        <v>1</v>
      </c>
      <c r="L99" s="784"/>
      <c r="M99" s="788">
        <v>1</v>
      </c>
      <c r="N99" s="784"/>
      <c r="O99" s="784"/>
      <c r="P99" s="784"/>
      <c r="Q99" s="788"/>
      <c r="R99" s="784"/>
      <c r="S99" s="784"/>
      <c r="T99" s="784"/>
      <c r="U99" s="790"/>
      <c r="V99" s="786">
        <f t="shared" ref="V99" si="6">U99+Q99+M99+I99+E99</f>
        <v>5</v>
      </c>
    </row>
    <row r="100" spans="1:22" ht="12" customHeight="1" x14ac:dyDescent="0.2">
      <c r="A100" s="510" t="s">
        <v>45</v>
      </c>
      <c r="B100" s="784">
        <v>1</v>
      </c>
      <c r="C100" s="784">
        <v>1</v>
      </c>
      <c r="D100" s="784"/>
      <c r="E100" s="788">
        <v>2</v>
      </c>
      <c r="F100" s="784">
        <v>3</v>
      </c>
      <c r="G100" s="784">
        <v>3</v>
      </c>
      <c r="H100" s="784">
        <v>2</v>
      </c>
      <c r="I100" s="788">
        <v>8</v>
      </c>
      <c r="J100" s="784"/>
      <c r="K100" s="784"/>
      <c r="L100" s="784"/>
      <c r="M100" s="788"/>
      <c r="N100" s="784"/>
      <c r="O100" s="784"/>
      <c r="P100" s="784"/>
      <c r="Q100" s="788"/>
      <c r="R100" s="784"/>
      <c r="S100" s="784">
        <v>1</v>
      </c>
      <c r="T100" s="784"/>
      <c r="U100" s="790">
        <v>1</v>
      </c>
      <c r="V100" s="786">
        <f t="shared" si="4"/>
        <v>11</v>
      </c>
    </row>
    <row r="101" spans="1:22" ht="12" customHeight="1" x14ac:dyDescent="0.2">
      <c r="A101" s="510" t="s">
        <v>718</v>
      </c>
      <c r="B101" s="784"/>
      <c r="C101" s="784"/>
      <c r="D101" s="784"/>
      <c r="E101" s="788"/>
      <c r="F101" s="784"/>
      <c r="G101" s="784"/>
      <c r="H101" s="784">
        <v>1</v>
      </c>
      <c r="I101" s="788">
        <v>1</v>
      </c>
      <c r="J101" s="784"/>
      <c r="K101" s="784"/>
      <c r="L101" s="784"/>
      <c r="M101" s="788"/>
      <c r="N101" s="784"/>
      <c r="O101" s="784"/>
      <c r="P101" s="784"/>
      <c r="Q101" s="788"/>
      <c r="R101" s="784"/>
      <c r="S101" s="784"/>
      <c r="T101" s="784"/>
      <c r="U101" s="790"/>
      <c r="V101" s="786">
        <f t="shared" ref="V101" si="7">U101+Q101+M101+I101+E101</f>
        <v>1</v>
      </c>
    </row>
    <row r="102" spans="1:22" ht="12" customHeight="1" x14ac:dyDescent="0.2">
      <c r="A102" s="729" t="s">
        <v>47</v>
      </c>
      <c r="B102" s="778"/>
      <c r="C102" s="778"/>
      <c r="D102" s="778">
        <v>1</v>
      </c>
      <c r="E102" s="792">
        <v>1</v>
      </c>
      <c r="F102" s="778">
        <v>4</v>
      </c>
      <c r="G102" s="778">
        <v>3</v>
      </c>
      <c r="H102" s="778">
        <v>1</v>
      </c>
      <c r="I102" s="792">
        <v>8</v>
      </c>
      <c r="J102" s="778"/>
      <c r="K102" s="778"/>
      <c r="L102" s="778"/>
      <c r="M102" s="792"/>
      <c r="N102" s="778"/>
      <c r="O102" s="778"/>
      <c r="P102" s="778"/>
      <c r="Q102" s="792"/>
      <c r="R102" s="778"/>
      <c r="S102" s="778">
        <v>1</v>
      </c>
      <c r="T102" s="778">
        <v>1</v>
      </c>
      <c r="U102" s="792">
        <v>2</v>
      </c>
      <c r="V102" s="794">
        <f t="shared" si="4"/>
        <v>11</v>
      </c>
    </row>
    <row r="103" spans="1:22" ht="12" customHeight="1" x14ac:dyDescent="0.2">
      <c r="A103" s="510" t="s">
        <v>47</v>
      </c>
      <c r="B103" s="784"/>
      <c r="C103" s="784"/>
      <c r="D103" s="784">
        <v>1</v>
      </c>
      <c r="E103" s="788">
        <v>1</v>
      </c>
      <c r="F103" s="784">
        <v>4</v>
      </c>
      <c r="G103" s="784">
        <v>3</v>
      </c>
      <c r="H103" s="784"/>
      <c r="I103" s="788">
        <v>7</v>
      </c>
      <c r="J103" s="784"/>
      <c r="K103" s="784"/>
      <c r="L103" s="784"/>
      <c r="M103" s="788"/>
      <c r="N103" s="784"/>
      <c r="O103" s="784"/>
      <c r="P103" s="784"/>
      <c r="Q103" s="788"/>
      <c r="R103" s="784"/>
      <c r="S103" s="784">
        <v>1</v>
      </c>
      <c r="T103" s="784">
        <v>1</v>
      </c>
      <c r="U103" s="790">
        <v>2</v>
      </c>
      <c r="V103" s="786">
        <f t="shared" si="4"/>
        <v>10</v>
      </c>
    </row>
    <row r="104" spans="1:22" ht="12" customHeight="1" x14ac:dyDescent="0.2">
      <c r="A104" s="510" t="s">
        <v>567</v>
      </c>
      <c r="B104" s="784"/>
      <c r="C104" s="784"/>
      <c r="D104" s="784"/>
      <c r="E104" s="788"/>
      <c r="F104" s="784"/>
      <c r="G104" s="784"/>
      <c r="H104" s="784">
        <v>1</v>
      </c>
      <c r="I104" s="788">
        <v>1</v>
      </c>
      <c r="J104" s="784"/>
      <c r="K104" s="784"/>
      <c r="L104" s="784"/>
      <c r="M104" s="788"/>
      <c r="N104" s="784"/>
      <c r="O104" s="784"/>
      <c r="P104" s="784"/>
      <c r="Q104" s="788"/>
      <c r="R104" s="784"/>
      <c r="S104" s="784"/>
      <c r="T104" s="784"/>
      <c r="U104" s="790"/>
      <c r="V104" s="786">
        <f t="shared" si="4"/>
        <v>1</v>
      </c>
    </row>
    <row r="105" spans="1:22" ht="12" customHeight="1" x14ac:dyDescent="0.2">
      <c r="A105" s="729" t="s">
        <v>48</v>
      </c>
      <c r="B105" s="778">
        <v>1</v>
      </c>
      <c r="C105" s="778">
        <v>4</v>
      </c>
      <c r="D105" s="778"/>
      <c r="E105" s="792">
        <v>5</v>
      </c>
      <c r="F105" s="778">
        <v>5</v>
      </c>
      <c r="G105" s="778">
        <v>9</v>
      </c>
      <c r="H105" s="778">
        <v>7</v>
      </c>
      <c r="I105" s="792">
        <v>21</v>
      </c>
      <c r="J105" s="778">
        <v>1</v>
      </c>
      <c r="K105" s="778">
        <v>1</v>
      </c>
      <c r="L105" s="778">
        <v>1</v>
      </c>
      <c r="M105" s="792">
        <v>3</v>
      </c>
      <c r="N105" s="778"/>
      <c r="O105" s="778"/>
      <c r="P105" s="778"/>
      <c r="Q105" s="792"/>
      <c r="R105" s="778"/>
      <c r="S105" s="778">
        <v>2</v>
      </c>
      <c r="T105" s="778">
        <v>2</v>
      </c>
      <c r="U105" s="792">
        <v>4</v>
      </c>
      <c r="V105" s="794">
        <f t="shared" si="4"/>
        <v>33</v>
      </c>
    </row>
    <row r="106" spans="1:22" ht="12" customHeight="1" x14ac:dyDescent="0.2">
      <c r="A106" s="510" t="s">
        <v>49</v>
      </c>
      <c r="B106" s="784"/>
      <c r="C106" s="784">
        <v>2</v>
      </c>
      <c r="D106" s="784"/>
      <c r="E106" s="788">
        <v>2</v>
      </c>
      <c r="F106" s="784">
        <v>1</v>
      </c>
      <c r="G106" s="784">
        <v>1</v>
      </c>
      <c r="H106" s="784">
        <v>1</v>
      </c>
      <c r="I106" s="788">
        <v>3</v>
      </c>
      <c r="J106" s="784"/>
      <c r="K106" s="784">
        <v>1</v>
      </c>
      <c r="L106" s="784"/>
      <c r="M106" s="788">
        <v>1</v>
      </c>
      <c r="N106" s="784"/>
      <c r="O106" s="784"/>
      <c r="P106" s="784"/>
      <c r="Q106" s="788"/>
      <c r="R106" s="784"/>
      <c r="S106" s="784"/>
      <c r="T106" s="784">
        <v>2</v>
      </c>
      <c r="U106" s="790">
        <v>2</v>
      </c>
      <c r="V106" s="786">
        <f t="shared" si="4"/>
        <v>8</v>
      </c>
    </row>
    <row r="107" spans="1:22" ht="12" customHeight="1" x14ac:dyDescent="0.2">
      <c r="A107" s="510" t="s">
        <v>50</v>
      </c>
      <c r="B107" s="784"/>
      <c r="C107" s="784"/>
      <c r="D107" s="784"/>
      <c r="E107" s="788"/>
      <c r="F107" s="784"/>
      <c r="G107" s="784"/>
      <c r="H107" s="784">
        <v>1</v>
      </c>
      <c r="I107" s="788">
        <v>1</v>
      </c>
      <c r="J107" s="784">
        <v>1</v>
      </c>
      <c r="K107" s="784"/>
      <c r="L107" s="784"/>
      <c r="M107" s="788">
        <v>1</v>
      </c>
      <c r="N107" s="784"/>
      <c r="O107" s="784"/>
      <c r="P107" s="784"/>
      <c r="Q107" s="788"/>
      <c r="R107" s="784"/>
      <c r="S107" s="784"/>
      <c r="T107" s="784"/>
      <c r="U107" s="790"/>
      <c r="V107" s="786">
        <f t="shared" si="4"/>
        <v>2</v>
      </c>
    </row>
    <row r="108" spans="1:22" ht="12" customHeight="1" x14ac:dyDescent="0.2">
      <c r="A108" s="510" t="s">
        <v>51</v>
      </c>
      <c r="B108" s="784">
        <v>1</v>
      </c>
      <c r="C108" s="784"/>
      <c r="D108" s="784"/>
      <c r="E108" s="788">
        <v>1</v>
      </c>
      <c r="F108" s="784">
        <v>2</v>
      </c>
      <c r="G108" s="784"/>
      <c r="H108" s="784">
        <v>4</v>
      </c>
      <c r="I108" s="788">
        <v>6</v>
      </c>
      <c r="J108" s="784"/>
      <c r="K108" s="784"/>
      <c r="L108" s="784"/>
      <c r="M108" s="788"/>
      <c r="N108" s="784"/>
      <c r="O108" s="784"/>
      <c r="P108" s="784"/>
      <c r="Q108" s="788"/>
      <c r="R108" s="784"/>
      <c r="S108" s="784"/>
      <c r="T108" s="784"/>
      <c r="U108" s="790"/>
      <c r="V108" s="786">
        <f t="shared" si="4"/>
        <v>7</v>
      </c>
    </row>
    <row r="109" spans="1:22" ht="12" customHeight="1" x14ac:dyDescent="0.2">
      <c r="A109" s="510" t="s">
        <v>52</v>
      </c>
      <c r="B109" s="784"/>
      <c r="C109" s="784">
        <v>2</v>
      </c>
      <c r="D109" s="784"/>
      <c r="E109" s="788">
        <v>2</v>
      </c>
      <c r="F109" s="784">
        <v>1</v>
      </c>
      <c r="G109" s="784">
        <v>8</v>
      </c>
      <c r="H109" s="784"/>
      <c r="I109" s="788">
        <v>9</v>
      </c>
      <c r="J109" s="784"/>
      <c r="K109" s="784"/>
      <c r="L109" s="784"/>
      <c r="M109" s="788"/>
      <c r="N109" s="784"/>
      <c r="O109" s="784"/>
      <c r="P109" s="784"/>
      <c r="Q109" s="788"/>
      <c r="R109" s="784"/>
      <c r="S109" s="784">
        <v>1</v>
      </c>
      <c r="T109" s="784"/>
      <c r="U109" s="790">
        <v>1</v>
      </c>
      <c r="V109" s="786">
        <f t="shared" si="4"/>
        <v>12</v>
      </c>
    </row>
    <row r="110" spans="1:22" ht="12" customHeight="1" x14ac:dyDescent="0.2">
      <c r="A110" s="510" t="s">
        <v>677</v>
      </c>
      <c r="B110" s="784"/>
      <c r="C110" s="784"/>
      <c r="D110" s="784"/>
      <c r="E110" s="788"/>
      <c r="F110" s="784"/>
      <c r="G110" s="784"/>
      <c r="H110" s="784">
        <v>1</v>
      </c>
      <c r="I110" s="788">
        <v>1</v>
      </c>
      <c r="J110" s="784"/>
      <c r="K110" s="784"/>
      <c r="L110" s="784">
        <v>1</v>
      </c>
      <c r="M110" s="788">
        <v>1</v>
      </c>
      <c r="N110" s="784"/>
      <c r="O110" s="784"/>
      <c r="P110" s="784"/>
      <c r="Q110" s="788"/>
      <c r="R110" s="784"/>
      <c r="S110" s="784"/>
      <c r="T110" s="784"/>
      <c r="U110" s="790"/>
      <c r="V110" s="786">
        <f t="shared" si="4"/>
        <v>2</v>
      </c>
    </row>
    <row r="111" spans="1:22" ht="12" customHeight="1" x14ac:dyDescent="0.2">
      <c r="A111" s="510" t="s">
        <v>681</v>
      </c>
      <c r="B111" s="784"/>
      <c r="C111" s="784"/>
      <c r="D111" s="784"/>
      <c r="E111" s="788"/>
      <c r="F111" s="784">
        <v>1</v>
      </c>
      <c r="G111" s="784"/>
      <c r="H111" s="784"/>
      <c r="I111" s="788">
        <v>1</v>
      </c>
      <c r="J111" s="784"/>
      <c r="K111" s="784"/>
      <c r="L111" s="784"/>
      <c r="M111" s="788"/>
      <c r="N111" s="784"/>
      <c r="O111" s="784"/>
      <c r="P111" s="784"/>
      <c r="Q111" s="788"/>
      <c r="R111" s="784"/>
      <c r="S111" s="784">
        <v>1</v>
      </c>
      <c r="T111" s="784"/>
      <c r="U111" s="790">
        <v>1</v>
      </c>
      <c r="V111" s="786">
        <f t="shared" si="4"/>
        <v>2</v>
      </c>
    </row>
    <row r="112" spans="1:22" ht="12" customHeight="1" x14ac:dyDescent="0.2">
      <c r="A112" s="729" t="s">
        <v>54</v>
      </c>
      <c r="B112" s="778">
        <v>1</v>
      </c>
      <c r="C112" s="778"/>
      <c r="D112" s="778">
        <v>3</v>
      </c>
      <c r="E112" s="792">
        <v>4</v>
      </c>
      <c r="F112" s="778">
        <v>4</v>
      </c>
      <c r="G112" s="778">
        <v>6</v>
      </c>
      <c r="H112" s="778">
        <v>3</v>
      </c>
      <c r="I112" s="792">
        <v>13</v>
      </c>
      <c r="J112" s="778"/>
      <c r="K112" s="778">
        <v>1</v>
      </c>
      <c r="L112" s="778"/>
      <c r="M112" s="792">
        <v>1</v>
      </c>
      <c r="N112" s="778"/>
      <c r="O112" s="778"/>
      <c r="P112" s="778"/>
      <c r="Q112" s="792"/>
      <c r="R112" s="778"/>
      <c r="S112" s="778"/>
      <c r="T112" s="778"/>
      <c r="U112" s="792"/>
      <c r="V112" s="794">
        <f t="shared" si="4"/>
        <v>18</v>
      </c>
    </row>
    <row r="113" spans="1:22" ht="12" customHeight="1" x14ac:dyDescent="0.2">
      <c r="A113" s="510" t="s">
        <v>66</v>
      </c>
      <c r="B113" s="784"/>
      <c r="C113" s="784"/>
      <c r="D113" s="784"/>
      <c r="E113" s="788"/>
      <c r="F113" s="784">
        <v>1</v>
      </c>
      <c r="G113" s="784"/>
      <c r="H113" s="784">
        <v>1</v>
      </c>
      <c r="I113" s="788">
        <v>2</v>
      </c>
      <c r="J113" s="784"/>
      <c r="K113" s="784"/>
      <c r="L113" s="784"/>
      <c r="M113" s="788"/>
      <c r="N113" s="784"/>
      <c r="O113" s="784"/>
      <c r="P113" s="784"/>
      <c r="Q113" s="788"/>
      <c r="R113" s="784"/>
      <c r="S113" s="784"/>
      <c r="T113" s="784"/>
      <c r="U113" s="790"/>
      <c r="V113" s="786">
        <f t="shared" si="4"/>
        <v>2</v>
      </c>
    </row>
    <row r="114" spans="1:22" ht="12" customHeight="1" x14ac:dyDescent="0.2">
      <c r="A114" s="510" t="s">
        <v>54</v>
      </c>
      <c r="B114" s="784">
        <v>1</v>
      </c>
      <c r="C114" s="784"/>
      <c r="D114" s="784">
        <v>3</v>
      </c>
      <c r="E114" s="788">
        <v>4</v>
      </c>
      <c r="F114" s="784">
        <v>3</v>
      </c>
      <c r="G114" s="784">
        <v>6</v>
      </c>
      <c r="H114" s="784">
        <v>1</v>
      </c>
      <c r="I114" s="788">
        <v>10</v>
      </c>
      <c r="J114" s="784"/>
      <c r="K114" s="784">
        <v>1</v>
      </c>
      <c r="L114" s="784"/>
      <c r="M114" s="788">
        <v>1</v>
      </c>
      <c r="N114" s="784"/>
      <c r="O114" s="784"/>
      <c r="P114" s="784"/>
      <c r="Q114" s="788"/>
      <c r="R114" s="784"/>
      <c r="S114" s="784"/>
      <c r="T114" s="784"/>
      <c r="U114" s="790"/>
      <c r="V114" s="786">
        <f t="shared" si="4"/>
        <v>15</v>
      </c>
    </row>
    <row r="115" spans="1:22" ht="12" customHeight="1" x14ac:dyDescent="0.2">
      <c r="A115" s="510" t="s">
        <v>55</v>
      </c>
      <c r="B115" s="784"/>
      <c r="C115" s="784"/>
      <c r="D115" s="784"/>
      <c r="E115" s="788"/>
      <c r="F115" s="784"/>
      <c r="G115" s="784"/>
      <c r="H115" s="784">
        <v>1</v>
      </c>
      <c r="I115" s="788">
        <v>1</v>
      </c>
      <c r="J115" s="784"/>
      <c r="K115" s="784"/>
      <c r="L115" s="784"/>
      <c r="M115" s="788"/>
      <c r="N115" s="784"/>
      <c r="O115" s="784"/>
      <c r="P115" s="784"/>
      <c r="Q115" s="788"/>
      <c r="R115" s="784"/>
      <c r="S115" s="784"/>
      <c r="T115" s="784"/>
      <c r="U115" s="790"/>
      <c r="V115" s="786">
        <f t="shared" si="4"/>
        <v>1</v>
      </c>
    </row>
    <row r="116" spans="1:22" ht="12" customHeight="1" x14ac:dyDescent="0.2">
      <c r="A116" s="729" t="s">
        <v>56</v>
      </c>
      <c r="B116" s="778">
        <v>2</v>
      </c>
      <c r="C116" s="778">
        <v>6</v>
      </c>
      <c r="D116" s="778">
        <v>10</v>
      </c>
      <c r="E116" s="792">
        <v>18</v>
      </c>
      <c r="F116" s="778">
        <v>3</v>
      </c>
      <c r="G116" s="778">
        <v>9</v>
      </c>
      <c r="H116" s="778">
        <v>6</v>
      </c>
      <c r="I116" s="792">
        <v>18</v>
      </c>
      <c r="J116" s="778"/>
      <c r="K116" s="778">
        <v>1</v>
      </c>
      <c r="L116" s="778"/>
      <c r="M116" s="792">
        <v>1</v>
      </c>
      <c r="N116" s="778"/>
      <c r="O116" s="778"/>
      <c r="P116" s="778"/>
      <c r="Q116" s="792"/>
      <c r="R116" s="778"/>
      <c r="S116" s="778"/>
      <c r="T116" s="778">
        <v>1</v>
      </c>
      <c r="U116" s="792">
        <v>1</v>
      </c>
      <c r="V116" s="794">
        <f t="shared" si="4"/>
        <v>38</v>
      </c>
    </row>
    <row r="117" spans="1:22" ht="12" customHeight="1" x14ac:dyDescent="0.2">
      <c r="A117" s="510" t="s">
        <v>57</v>
      </c>
      <c r="B117" s="784"/>
      <c r="C117" s="784"/>
      <c r="D117" s="784">
        <v>2</v>
      </c>
      <c r="E117" s="788">
        <v>2</v>
      </c>
      <c r="F117" s="784">
        <v>2</v>
      </c>
      <c r="G117" s="784">
        <v>2</v>
      </c>
      <c r="H117" s="784">
        <v>1</v>
      </c>
      <c r="I117" s="788">
        <v>5</v>
      </c>
      <c r="J117" s="784"/>
      <c r="K117" s="784">
        <v>1</v>
      </c>
      <c r="L117" s="784"/>
      <c r="M117" s="788">
        <v>1</v>
      </c>
      <c r="N117" s="784"/>
      <c r="O117" s="784"/>
      <c r="P117" s="784"/>
      <c r="Q117" s="788"/>
      <c r="R117" s="784"/>
      <c r="S117" s="784"/>
      <c r="T117" s="784"/>
      <c r="U117" s="790"/>
      <c r="V117" s="786">
        <f t="shared" si="4"/>
        <v>8</v>
      </c>
    </row>
    <row r="118" spans="1:22" ht="12" customHeight="1" x14ac:dyDescent="0.2">
      <c r="A118" s="510" t="s">
        <v>56</v>
      </c>
      <c r="B118" s="784">
        <v>2</v>
      </c>
      <c r="C118" s="784">
        <v>6</v>
      </c>
      <c r="D118" s="784">
        <v>8</v>
      </c>
      <c r="E118" s="788">
        <v>16</v>
      </c>
      <c r="F118" s="784">
        <v>1</v>
      </c>
      <c r="G118" s="784">
        <v>7</v>
      </c>
      <c r="H118" s="784">
        <v>5</v>
      </c>
      <c r="I118" s="788">
        <v>13</v>
      </c>
      <c r="J118" s="784"/>
      <c r="K118" s="784"/>
      <c r="L118" s="784"/>
      <c r="M118" s="788"/>
      <c r="N118" s="784"/>
      <c r="O118" s="784"/>
      <c r="P118" s="784"/>
      <c r="Q118" s="788"/>
      <c r="R118" s="784"/>
      <c r="S118" s="784"/>
      <c r="T118" s="784">
        <v>1</v>
      </c>
      <c r="U118" s="790">
        <v>1</v>
      </c>
      <c r="V118" s="786">
        <f t="shared" si="4"/>
        <v>30</v>
      </c>
    </row>
    <row r="119" spans="1:22" ht="12" customHeight="1" x14ac:dyDescent="0.2">
      <c r="A119" s="729" t="s">
        <v>58</v>
      </c>
      <c r="B119" s="778">
        <v>1</v>
      </c>
      <c r="C119" s="778">
        <v>5</v>
      </c>
      <c r="D119" s="778">
        <v>3</v>
      </c>
      <c r="E119" s="792">
        <v>9</v>
      </c>
      <c r="F119" s="778">
        <v>5</v>
      </c>
      <c r="G119" s="778">
        <v>5</v>
      </c>
      <c r="H119" s="778">
        <v>11</v>
      </c>
      <c r="I119" s="792">
        <v>21</v>
      </c>
      <c r="J119" s="778">
        <v>1</v>
      </c>
      <c r="K119" s="778"/>
      <c r="L119" s="778">
        <v>1</v>
      </c>
      <c r="M119" s="792">
        <v>2</v>
      </c>
      <c r="N119" s="778"/>
      <c r="O119" s="778"/>
      <c r="P119" s="778"/>
      <c r="Q119" s="792"/>
      <c r="R119" s="778"/>
      <c r="S119" s="778">
        <v>2</v>
      </c>
      <c r="T119" s="778">
        <v>2</v>
      </c>
      <c r="U119" s="792">
        <v>4</v>
      </c>
      <c r="V119" s="794">
        <f t="shared" si="4"/>
        <v>36</v>
      </c>
    </row>
    <row r="120" spans="1:22" ht="12" customHeight="1" x14ac:dyDescent="0.2">
      <c r="A120" s="771" t="s">
        <v>613</v>
      </c>
      <c r="B120" s="784"/>
      <c r="C120" s="784"/>
      <c r="D120" s="784"/>
      <c r="E120" s="788"/>
      <c r="F120" s="784"/>
      <c r="G120" s="784"/>
      <c r="H120" s="784"/>
      <c r="I120" s="788"/>
      <c r="J120" s="784">
        <v>1</v>
      </c>
      <c r="K120" s="784"/>
      <c r="L120" s="784"/>
      <c r="M120" s="788">
        <v>1</v>
      </c>
      <c r="N120" s="784"/>
      <c r="O120" s="784"/>
      <c r="P120" s="784"/>
      <c r="Q120" s="788"/>
      <c r="R120" s="784"/>
      <c r="S120" s="784"/>
      <c r="T120" s="784"/>
      <c r="U120" s="790"/>
      <c r="V120" s="786">
        <f t="shared" si="4"/>
        <v>1</v>
      </c>
    </row>
    <row r="121" spans="1:22" ht="12" customHeight="1" x14ac:dyDescent="0.2">
      <c r="A121" s="526" t="s">
        <v>67</v>
      </c>
      <c r="B121" s="784">
        <v>1</v>
      </c>
      <c r="C121" s="784"/>
      <c r="D121" s="784"/>
      <c r="E121" s="788">
        <v>1</v>
      </c>
      <c r="F121" s="784">
        <v>4</v>
      </c>
      <c r="G121" s="784"/>
      <c r="H121" s="784"/>
      <c r="I121" s="788">
        <v>4</v>
      </c>
      <c r="J121" s="784"/>
      <c r="K121" s="784"/>
      <c r="L121" s="784"/>
      <c r="M121" s="788"/>
      <c r="N121" s="784"/>
      <c r="O121" s="784"/>
      <c r="P121" s="784"/>
      <c r="Q121" s="788"/>
      <c r="R121" s="784"/>
      <c r="S121" s="784">
        <v>1</v>
      </c>
      <c r="T121" s="784"/>
      <c r="U121" s="790">
        <v>1</v>
      </c>
      <c r="V121" s="786">
        <f t="shared" si="4"/>
        <v>6</v>
      </c>
    </row>
    <row r="122" spans="1:22" ht="12" customHeight="1" x14ac:dyDescent="0.2">
      <c r="A122" s="510" t="s">
        <v>640</v>
      </c>
      <c r="B122" s="784"/>
      <c r="C122" s="784">
        <v>4</v>
      </c>
      <c r="D122" s="784"/>
      <c r="E122" s="788">
        <v>4</v>
      </c>
      <c r="F122" s="784"/>
      <c r="G122" s="784">
        <v>4</v>
      </c>
      <c r="H122" s="784">
        <v>2</v>
      </c>
      <c r="I122" s="788">
        <v>6</v>
      </c>
      <c r="J122" s="784"/>
      <c r="K122" s="784"/>
      <c r="L122" s="784"/>
      <c r="M122" s="788"/>
      <c r="N122" s="784"/>
      <c r="O122" s="784"/>
      <c r="P122" s="784"/>
      <c r="Q122" s="788"/>
      <c r="R122" s="784"/>
      <c r="S122" s="784">
        <v>1</v>
      </c>
      <c r="T122" s="784"/>
      <c r="U122" s="790">
        <v>1</v>
      </c>
      <c r="V122" s="786">
        <f t="shared" si="4"/>
        <v>11</v>
      </c>
    </row>
    <row r="123" spans="1:22" ht="12" customHeight="1" x14ac:dyDescent="0.2">
      <c r="A123" s="510" t="s">
        <v>59</v>
      </c>
      <c r="B123" s="784"/>
      <c r="C123" s="784">
        <v>1</v>
      </c>
      <c r="D123" s="784"/>
      <c r="E123" s="788">
        <v>1</v>
      </c>
      <c r="F123" s="784">
        <v>1</v>
      </c>
      <c r="G123" s="784">
        <v>1</v>
      </c>
      <c r="H123" s="784">
        <v>3</v>
      </c>
      <c r="I123" s="788">
        <v>5</v>
      </c>
      <c r="J123" s="784"/>
      <c r="K123" s="784"/>
      <c r="L123" s="784"/>
      <c r="M123" s="788"/>
      <c r="N123" s="784"/>
      <c r="O123" s="784"/>
      <c r="P123" s="784"/>
      <c r="Q123" s="788"/>
      <c r="R123" s="784"/>
      <c r="S123" s="784"/>
      <c r="T123" s="784">
        <v>2</v>
      </c>
      <c r="U123" s="790">
        <v>2</v>
      </c>
      <c r="V123" s="786">
        <f t="shared" ref="V123:V133" si="8">U123+Q123+M123+I123+E123</f>
        <v>8</v>
      </c>
    </row>
    <row r="124" spans="1:22" ht="12" customHeight="1" x14ac:dyDescent="0.2">
      <c r="A124" s="510" t="s">
        <v>60</v>
      </c>
      <c r="B124" s="784"/>
      <c r="C124" s="784"/>
      <c r="D124" s="784">
        <v>2</v>
      </c>
      <c r="E124" s="788">
        <v>2</v>
      </c>
      <c r="F124" s="784"/>
      <c r="G124" s="784"/>
      <c r="H124" s="784">
        <v>3</v>
      </c>
      <c r="I124" s="788">
        <v>3</v>
      </c>
      <c r="J124" s="784"/>
      <c r="K124" s="784"/>
      <c r="L124" s="784"/>
      <c r="M124" s="788"/>
      <c r="N124" s="784"/>
      <c r="O124" s="784"/>
      <c r="P124" s="784"/>
      <c r="Q124" s="788"/>
      <c r="R124" s="784"/>
      <c r="S124" s="784"/>
      <c r="T124" s="784"/>
      <c r="U124" s="790"/>
      <c r="V124" s="786">
        <f t="shared" si="8"/>
        <v>5</v>
      </c>
    </row>
    <row r="125" spans="1:22" ht="12" customHeight="1" x14ac:dyDescent="0.2">
      <c r="A125" s="510" t="s">
        <v>61</v>
      </c>
      <c r="B125" s="784"/>
      <c r="C125" s="784"/>
      <c r="D125" s="784">
        <v>1</v>
      </c>
      <c r="E125" s="788">
        <v>1</v>
      </c>
      <c r="F125" s="784"/>
      <c r="G125" s="784"/>
      <c r="H125" s="784">
        <v>3</v>
      </c>
      <c r="I125" s="788">
        <v>3</v>
      </c>
      <c r="J125" s="784"/>
      <c r="K125" s="784"/>
      <c r="L125" s="784">
        <v>1</v>
      </c>
      <c r="M125" s="788">
        <v>1</v>
      </c>
      <c r="N125" s="784"/>
      <c r="O125" s="784"/>
      <c r="P125" s="784"/>
      <c r="Q125" s="788"/>
      <c r="R125" s="784"/>
      <c r="S125" s="784"/>
      <c r="T125" s="784"/>
      <c r="U125" s="790"/>
      <c r="V125" s="786"/>
    </row>
    <row r="126" spans="1:22" ht="12" customHeight="1" x14ac:dyDescent="0.2">
      <c r="A126" s="729" t="s">
        <v>62</v>
      </c>
      <c r="B126" s="778">
        <v>1</v>
      </c>
      <c r="C126" s="778">
        <v>3</v>
      </c>
      <c r="D126" s="778">
        <v>2</v>
      </c>
      <c r="E126" s="792">
        <v>6</v>
      </c>
      <c r="F126" s="778">
        <v>5</v>
      </c>
      <c r="G126" s="778">
        <v>10</v>
      </c>
      <c r="H126" s="778">
        <v>13</v>
      </c>
      <c r="I126" s="792">
        <v>28</v>
      </c>
      <c r="J126" s="778"/>
      <c r="K126" s="778"/>
      <c r="L126" s="778"/>
      <c r="M126" s="792"/>
      <c r="N126" s="778">
        <v>5</v>
      </c>
      <c r="O126" s="778">
        <v>14</v>
      </c>
      <c r="P126" s="778">
        <v>12</v>
      </c>
      <c r="Q126" s="792">
        <v>31</v>
      </c>
      <c r="R126" s="778">
        <v>1</v>
      </c>
      <c r="S126" s="778">
        <v>1</v>
      </c>
      <c r="T126" s="778">
        <v>1</v>
      </c>
      <c r="U126" s="792">
        <v>3</v>
      </c>
      <c r="V126" s="794">
        <f t="shared" si="8"/>
        <v>68</v>
      </c>
    </row>
    <row r="127" spans="1:22" ht="12" customHeight="1" x14ac:dyDescent="0.2">
      <c r="A127" s="510" t="s">
        <v>679</v>
      </c>
      <c r="B127" s="784"/>
      <c r="C127" s="784"/>
      <c r="D127" s="784"/>
      <c r="E127" s="788"/>
      <c r="F127" s="784"/>
      <c r="G127" s="784"/>
      <c r="H127" s="784">
        <v>2</v>
      </c>
      <c r="I127" s="788">
        <v>2</v>
      </c>
      <c r="J127" s="784"/>
      <c r="K127" s="784"/>
      <c r="L127" s="784"/>
      <c r="M127" s="788"/>
      <c r="N127" s="784"/>
      <c r="O127" s="784">
        <v>4</v>
      </c>
      <c r="P127" s="784">
        <v>1</v>
      </c>
      <c r="Q127" s="788">
        <v>5</v>
      </c>
      <c r="R127" s="784"/>
      <c r="S127" s="784"/>
      <c r="T127" s="784"/>
      <c r="U127" s="790"/>
      <c r="V127" s="786">
        <f t="shared" si="8"/>
        <v>7</v>
      </c>
    </row>
    <row r="128" spans="1:22" ht="12" customHeight="1" x14ac:dyDescent="0.2">
      <c r="A128" s="510" t="s">
        <v>124</v>
      </c>
      <c r="B128" s="784"/>
      <c r="C128" s="784"/>
      <c r="D128" s="784"/>
      <c r="E128" s="788"/>
      <c r="F128" s="784"/>
      <c r="G128" s="784">
        <v>1</v>
      </c>
      <c r="H128" s="784"/>
      <c r="I128" s="788">
        <v>1</v>
      </c>
      <c r="J128" s="784"/>
      <c r="K128" s="784"/>
      <c r="L128" s="784"/>
      <c r="M128" s="788"/>
      <c r="N128" s="784">
        <v>1</v>
      </c>
      <c r="O128" s="784">
        <v>1</v>
      </c>
      <c r="P128" s="784">
        <v>2</v>
      </c>
      <c r="Q128" s="788">
        <v>4</v>
      </c>
      <c r="R128" s="784"/>
      <c r="S128" s="784"/>
      <c r="T128" s="784"/>
      <c r="U128" s="790"/>
      <c r="V128" s="786">
        <f t="shared" si="8"/>
        <v>5</v>
      </c>
    </row>
    <row r="129" spans="1:22" ht="12" customHeight="1" x14ac:dyDescent="0.2">
      <c r="A129" s="510" t="s">
        <v>590</v>
      </c>
      <c r="B129" s="784"/>
      <c r="C129" s="784"/>
      <c r="D129" s="784"/>
      <c r="E129" s="788"/>
      <c r="F129" s="784"/>
      <c r="G129" s="784"/>
      <c r="H129" s="784">
        <v>1</v>
      </c>
      <c r="I129" s="788">
        <v>1</v>
      </c>
      <c r="J129" s="784"/>
      <c r="K129" s="784"/>
      <c r="L129" s="784"/>
      <c r="M129" s="788"/>
      <c r="N129" s="784"/>
      <c r="O129" s="784"/>
      <c r="P129" s="784"/>
      <c r="Q129" s="788">
        <v>0</v>
      </c>
      <c r="R129" s="784"/>
      <c r="S129" s="784"/>
      <c r="T129" s="784">
        <v>1</v>
      </c>
      <c r="U129" s="790">
        <v>1</v>
      </c>
      <c r="V129" s="786"/>
    </row>
    <row r="130" spans="1:22" ht="12" customHeight="1" x14ac:dyDescent="0.2">
      <c r="A130" s="510" t="s">
        <v>63</v>
      </c>
      <c r="B130" s="784">
        <v>1</v>
      </c>
      <c r="C130" s="784">
        <v>3</v>
      </c>
      <c r="D130" s="784"/>
      <c r="E130" s="788">
        <v>4</v>
      </c>
      <c r="F130" s="784">
        <v>2</v>
      </c>
      <c r="G130" s="784">
        <v>5</v>
      </c>
      <c r="H130" s="784"/>
      <c r="I130" s="788">
        <v>7</v>
      </c>
      <c r="J130" s="784"/>
      <c r="K130" s="784"/>
      <c r="L130" s="784"/>
      <c r="M130" s="788"/>
      <c r="N130" s="784">
        <v>2</v>
      </c>
      <c r="O130" s="784">
        <v>7</v>
      </c>
      <c r="P130" s="784"/>
      <c r="Q130" s="788">
        <v>9</v>
      </c>
      <c r="R130" s="784"/>
      <c r="S130" s="784">
        <v>1</v>
      </c>
      <c r="T130" s="784"/>
      <c r="U130" s="790">
        <v>1</v>
      </c>
      <c r="V130" s="786"/>
    </row>
    <row r="131" spans="1:22" ht="12" customHeight="1" x14ac:dyDescent="0.2">
      <c r="A131" s="510" t="s">
        <v>680</v>
      </c>
      <c r="B131" s="784"/>
      <c r="C131" s="784"/>
      <c r="D131" s="784">
        <v>2</v>
      </c>
      <c r="E131" s="788">
        <v>2</v>
      </c>
      <c r="F131" s="784">
        <v>3</v>
      </c>
      <c r="G131" s="784">
        <v>2</v>
      </c>
      <c r="H131" s="784">
        <v>10</v>
      </c>
      <c r="I131" s="788">
        <v>15</v>
      </c>
      <c r="J131" s="784"/>
      <c r="K131" s="784"/>
      <c r="L131" s="784"/>
      <c r="M131" s="788"/>
      <c r="N131" s="784">
        <v>1</v>
      </c>
      <c r="O131" s="784">
        <v>2</v>
      </c>
      <c r="P131" s="784">
        <v>9</v>
      </c>
      <c r="Q131" s="788">
        <v>12</v>
      </c>
      <c r="R131" s="784"/>
      <c r="S131" s="784"/>
      <c r="T131" s="784"/>
      <c r="U131" s="790"/>
      <c r="V131" s="786">
        <f t="shared" si="8"/>
        <v>29</v>
      </c>
    </row>
    <row r="132" spans="1:22" ht="12" customHeight="1" x14ac:dyDescent="0.2">
      <c r="A132" s="510" t="s">
        <v>719</v>
      </c>
      <c r="B132" s="784"/>
      <c r="C132" s="784"/>
      <c r="D132" s="784"/>
      <c r="E132" s="788"/>
      <c r="F132" s="784"/>
      <c r="G132" s="784">
        <v>1</v>
      </c>
      <c r="H132" s="784"/>
      <c r="I132" s="788">
        <v>1</v>
      </c>
      <c r="J132" s="784"/>
      <c r="K132" s="784"/>
      <c r="L132" s="784"/>
      <c r="M132" s="788"/>
      <c r="N132" s="784"/>
      <c r="O132" s="784"/>
      <c r="P132" s="784"/>
      <c r="Q132" s="788">
        <v>0</v>
      </c>
      <c r="R132" s="784">
        <v>1</v>
      </c>
      <c r="S132" s="784"/>
      <c r="T132" s="784"/>
      <c r="U132" s="790">
        <v>1</v>
      </c>
      <c r="V132" s="786">
        <f t="shared" si="8"/>
        <v>2</v>
      </c>
    </row>
    <row r="133" spans="1:22" ht="12" customHeight="1" x14ac:dyDescent="0.2">
      <c r="A133" s="510" t="s">
        <v>756</v>
      </c>
      <c r="B133" s="784"/>
      <c r="C133" s="784"/>
      <c r="D133" s="784"/>
      <c r="E133" s="788"/>
      <c r="F133" s="784"/>
      <c r="G133" s="784">
        <v>1</v>
      </c>
      <c r="H133" s="784"/>
      <c r="I133" s="788">
        <v>1</v>
      </c>
      <c r="J133" s="784"/>
      <c r="K133" s="784"/>
      <c r="L133" s="784"/>
      <c r="M133" s="788"/>
      <c r="N133" s="784">
        <v>1</v>
      </c>
      <c r="O133" s="784"/>
      <c r="P133" s="784"/>
      <c r="Q133" s="788">
        <v>1</v>
      </c>
      <c r="R133" s="784"/>
      <c r="S133" s="784"/>
      <c r="T133" s="784"/>
      <c r="U133" s="790"/>
      <c r="V133" s="786">
        <f t="shared" si="8"/>
        <v>2</v>
      </c>
    </row>
    <row r="134" spans="1:22" ht="12" customHeight="1" x14ac:dyDescent="0.2">
      <c r="A134" s="529"/>
      <c r="B134" s="529"/>
      <c r="C134" s="529"/>
      <c r="D134" s="529"/>
      <c r="E134" s="529"/>
      <c r="F134" s="529"/>
      <c r="G134" s="529"/>
      <c r="H134" s="529"/>
      <c r="I134" s="529"/>
      <c r="J134" s="529"/>
      <c r="K134" s="529"/>
      <c r="L134" s="529"/>
      <c r="M134" s="529"/>
      <c r="N134" s="529"/>
      <c r="O134" s="529"/>
      <c r="P134" s="529"/>
      <c r="Q134" s="529"/>
      <c r="R134" s="529"/>
      <c r="S134" s="529"/>
      <c r="T134" s="529"/>
      <c r="U134" s="529"/>
      <c r="V134" s="529"/>
    </row>
    <row r="135" spans="1:22" ht="12" customHeight="1" x14ac:dyDescent="0.2">
      <c r="A135" s="183" t="s">
        <v>1</v>
      </c>
      <c r="B135" s="104">
        <f>B126+B119+B116+B112+B105+B102+B98+B87+B84+B82+B79+B74+B72+B67+B59+B57+B50+B48+B46+B44+B39+B37+B32+B30+B27+B25+B19+B16+B13+B10</f>
        <v>42</v>
      </c>
      <c r="C135" s="104">
        <f t="shared" ref="C135:D135" si="9">C126+C119+C116+C112+C105+C102+C98+C87+C84+C82+C79+C74+C72+C67+C59+C57+C50+C48+C46+C44+C39+C37+C32+C30+C27+C25+C19+C16+C13+C10</f>
        <v>86</v>
      </c>
      <c r="D135" s="104">
        <f t="shared" si="9"/>
        <v>69</v>
      </c>
      <c r="E135" s="121">
        <f>E126+E119+E116+E112+E105+E102+E98+E87+E84+E82+E79+E74+E72+E67+E59+E57+E50+E48+E46+E44+E39+E37+E32+E30+E27+E25+E19+E16+E13+E10</f>
        <v>197</v>
      </c>
      <c r="F135" s="104">
        <f>F126+F119+F116+F112+F105+F102+F98+F87+F84+F82+F79+F74+F72+F67+F59+F57+F50+F48+F46+F44+F39+F37+F32+F30+F27+F25+F19+F16+F13+F10</f>
        <v>111</v>
      </c>
      <c r="G135" s="104">
        <f t="shared" ref="G135:H135" si="10">G126+G119+G116+G112+G105+G102+G98+G87+G84+G82+G79+G74+G72+G67+G59+G57+G50+G48+G46+G44+G39+G37+G32+G30+G27+G25+G19+G16+G13+G10</f>
        <v>207</v>
      </c>
      <c r="H135" s="104">
        <f t="shared" si="10"/>
        <v>246</v>
      </c>
      <c r="I135" s="121">
        <f>I126+I119+I116+I112+I105+I102+I98+I87+I84+I82+I79+I74+I72+I67+I59+I57+I50+I48+I46+I44+I39+I37+I32+I30+I27+I25+I19+I16+I13+I10</f>
        <v>564</v>
      </c>
      <c r="J135" s="104">
        <f>J126+J119+J116+J112+J105+J102+J98+J87+J84+J82+J79+J74+J72+J67+J59+J57+J50+J48+J46+J44+J39+J37+J32+J30+J27+J25+J19+J16+J13+J10</f>
        <v>5</v>
      </c>
      <c r="K135" s="104">
        <f t="shared" ref="K135:L135" si="11">K126+K119+K116+K112+K105+K102+K98+K87+K84+K82+K79+K74+K72+K67+K59+K57+K50+K48+K46+K44+K39+K37+K32+K30+K27+K25+K19+K16+K13+K10</f>
        <v>9</v>
      </c>
      <c r="L135" s="104">
        <f t="shared" si="11"/>
        <v>14</v>
      </c>
      <c r="M135" s="121">
        <f>M126+M119+M116+M112+M105+M102+M98+M87+M84+M82+M79+M74+M72+M67+M59+M57+M50+M48+M46+M44+M39+M37+M32+M30+M27+M25+M19+M16+M13+M10</f>
        <v>28</v>
      </c>
      <c r="N135" s="104">
        <f>N126+N119+N116+N112+N105+N102+N98+N87+N84+N82+N79+N74+N72+N67+N59+N57+N50+N48+N46+N44+N39+N37+N32+N30+N27+N25+N19+N16+N13+N10</f>
        <v>23</v>
      </c>
      <c r="O135" s="104">
        <f t="shared" ref="O135:P135" si="12">O126+O119+O116+O112+O105+O102+O98+O87+O84+O82+O79+O74+O72+O67+O59+O57+O50+O48+O46+O44+O39+O37+O32+O30+O27+O25+O19+O16+O13+O10</f>
        <v>55</v>
      </c>
      <c r="P135" s="104">
        <f t="shared" si="12"/>
        <v>32</v>
      </c>
      <c r="Q135" s="121">
        <f>Q126+Q119+Q116+Q112+Q105+Q102+Q98+Q87+Q84+Q82+Q79+Q74+Q72+Q67+Q59+Q57+Q50+Q48+Q46+Q44+Q39+Q37+Q32+Q30+Q27+Q25+Q19+Q16+Q13+Q10</f>
        <v>110</v>
      </c>
      <c r="R135" s="104">
        <f>R126+R119+R116+R112+R105+R102+R98+R87+R84+R82+R79+R74+R72+R67+R59+R57+R50+R48+R46+R44+R39+R37+R32+R30+R27+R25+R19+R16+R13+R10</f>
        <v>4</v>
      </c>
      <c r="S135" s="104">
        <f t="shared" ref="S135:T135" si="13">S126+S119+S116+S112+S105+S102+S98+S87+S84+S82+S79+S74+S72+S67+S59+S57+S50+S48+S46+S44+S39+S37+S32+S30+S27+S25+S19+S16+S13+S10</f>
        <v>19</v>
      </c>
      <c r="T135" s="104">
        <f t="shared" si="13"/>
        <v>31</v>
      </c>
      <c r="U135" s="121">
        <f>U126+U119+U116+U112+U105+U102+U98+U87+U84+U82+U79+U74+U72+U67+U59+U57+U50+U48+U46+U44+U39+U37+U32+U30+U27+U25+U19+U16+U13+U10</f>
        <v>54</v>
      </c>
      <c r="V135" s="121">
        <f>V126+V119+V116+V112+V105+V102+V98+V87+V84+V82+V79+V74+V72+V67+V59+V57+V50+V48+V46+V44+V39+V37+V32+V30+V27+V25+V19+V16+V13+V10</f>
        <v>953</v>
      </c>
    </row>
    <row r="136" spans="1:22" ht="6" customHeight="1" x14ac:dyDescent="0.2"/>
    <row r="137" spans="1:22" ht="11.25" customHeight="1" x14ac:dyDescent="0.2">
      <c r="A137" s="492" t="s">
        <v>417</v>
      </c>
    </row>
    <row r="138" spans="1:22" ht="11.25" customHeight="1" x14ac:dyDescent="0.2"/>
  </sheetData>
  <autoFilter ref="A9:V135"/>
  <mergeCells count="8">
    <mergeCell ref="A2:V2"/>
    <mergeCell ref="A5:V5"/>
    <mergeCell ref="B7:E7"/>
    <mergeCell ref="F7:I7"/>
    <mergeCell ref="J7:M7"/>
    <mergeCell ref="N7:Q7"/>
    <mergeCell ref="R7:U7"/>
    <mergeCell ref="V7:V8"/>
  </mergeCells>
  <pageMargins left="0.39370078740157483" right="0" top="0.59055118110236227" bottom="0.59055118110236227" header="0.51181102362204722" footer="0.51181102362204722"/>
  <pageSetup paperSize="9" scale="70" firstPageNumber="19" fitToHeight="0" orientation="landscape" r:id="rId1"/>
  <headerFooter alignWithMargins="0">
    <oddHeader>&amp;L&amp;"Times New Roman,Gras"DGRH A1-1&amp;R&amp;"Times New Roman,Gras"Juillet 2022</oddHeader>
    <oddFooter>&amp;C&amp;"Times New Roman,Gras"Page &amp;P de &amp;N</oddFooter>
  </headerFooter>
  <rowBreaks count="1" manualBreakCount="1">
    <brk id="47"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9"/>
  <sheetViews>
    <sheetView showGridLines="0" zoomScaleNormal="100" workbookViewId="0">
      <selection activeCell="K21" sqref="K21"/>
    </sheetView>
  </sheetViews>
  <sheetFormatPr baseColWidth="10" defaultRowHeight="12.75" x14ac:dyDescent="0.2"/>
  <cols>
    <col min="1" max="1" width="26.83203125" customWidth="1"/>
    <col min="2" max="2" width="19.5" customWidth="1"/>
    <col min="3" max="3" width="12" customWidth="1"/>
    <col min="4" max="4" width="12.33203125" bestFit="1" customWidth="1"/>
    <col min="5" max="5" width="12.83203125" customWidth="1"/>
    <col min="6" max="6" width="13.33203125" bestFit="1" customWidth="1"/>
    <col min="7" max="7" width="4" customWidth="1"/>
    <col min="8" max="8" width="12.5" customWidth="1"/>
  </cols>
  <sheetData>
    <row r="1" spans="1:8" ht="9" customHeight="1" x14ac:dyDescent="0.2"/>
    <row r="2" spans="1:8" ht="35.25" customHeight="1" x14ac:dyDescent="0.2">
      <c r="A2" s="1027" t="s">
        <v>704</v>
      </c>
      <c r="B2" s="1027"/>
      <c r="C2" s="1027"/>
      <c r="D2" s="1027"/>
      <c r="E2" s="1027"/>
      <c r="F2" s="1027"/>
      <c r="G2" s="1027"/>
      <c r="H2" s="1027"/>
    </row>
    <row r="3" spans="1:8" ht="8.25" customHeight="1" x14ac:dyDescent="0.2">
      <c r="A3" s="44"/>
    </row>
    <row r="4" spans="1:8" x14ac:dyDescent="0.2">
      <c r="A4" s="1056" t="s">
        <v>601</v>
      </c>
      <c r="B4" s="1056"/>
      <c r="C4" s="1056"/>
      <c r="D4" s="1056"/>
      <c r="E4" s="1056"/>
      <c r="F4" s="1056"/>
      <c r="G4" s="1056"/>
      <c r="H4" s="1056"/>
    </row>
    <row r="5" spans="1:8" ht="5.25" customHeight="1" x14ac:dyDescent="0.2"/>
    <row r="6" spans="1:8" ht="28.5" customHeight="1" x14ac:dyDescent="0.2">
      <c r="A6" s="470" t="s">
        <v>181</v>
      </c>
      <c r="B6" s="497" t="s">
        <v>453</v>
      </c>
      <c r="C6" s="888" t="s">
        <v>190</v>
      </c>
      <c r="D6" s="26" t="s">
        <v>137</v>
      </c>
      <c r="E6" s="888" t="s">
        <v>136</v>
      </c>
      <c r="F6" s="498" t="s">
        <v>454</v>
      </c>
      <c r="H6" s="498" t="s">
        <v>452</v>
      </c>
    </row>
    <row r="7" spans="1:8" s="18" customFormat="1" x14ac:dyDescent="0.2">
      <c r="B7" s="17"/>
      <c r="C7" s="17"/>
      <c r="D7" s="17"/>
      <c r="E7" s="17"/>
      <c r="F7" s="17"/>
      <c r="H7" s="47"/>
    </row>
    <row r="8" spans="1:8" x14ac:dyDescent="0.2">
      <c r="A8" s="11" t="s">
        <v>2</v>
      </c>
      <c r="B8" s="30">
        <v>10</v>
      </c>
      <c r="C8" s="30">
        <v>22</v>
      </c>
      <c r="D8" s="30">
        <v>6</v>
      </c>
      <c r="E8" s="30"/>
      <c r="F8" s="86">
        <f>SUM(B8:E8)</f>
        <v>38</v>
      </c>
      <c r="H8" s="34">
        <f>1-(B8/F8)</f>
        <v>0.73684210526315796</v>
      </c>
    </row>
    <row r="9" spans="1:8" x14ac:dyDescent="0.2">
      <c r="A9" s="12" t="s">
        <v>706</v>
      </c>
      <c r="B9" s="32"/>
      <c r="C9" s="32"/>
      <c r="D9" s="32">
        <v>2</v>
      </c>
      <c r="E9" s="32"/>
      <c r="F9" s="86">
        <f>SUM(B9:E9)</f>
        <v>2</v>
      </c>
      <c r="H9" s="35">
        <f t="shared" ref="H9:H72" si="0">1-(B9/F9)</f>
        <v>1</v>
      </c>
    </row>
    <row r="10" spans="1:8" x14ac:dyDescent="0.2">
      <c r="A10" s="12" t="s">
        <v>613</v>
      </c>
      <c r="B10" s="32"/>
      <c r="C10" s="32">
        <v>1</v>
      </c>
      <c r="D10" s="32"/>
      <c r="E10" s="32"/>
      <c r="F10" s="86">
        <f t="shared" ref="F10:F73" si="1">SUM(B10:E10)</f>
        <v>1</v>
      </c>
      <c r="H10" s="35">
        <f t="shared" si="0"/>
        <v>1</v>
      </c>
    </row>
    <row r="11" spans="1:8" x14ac:dyDescent="0.2">
      <c r="A11" s="12" t="s">
        <v>3</v>
      </c>
      <c r="B11" s="32">
        <v>2</v>
      </c>
      <c r="C11" s="32">
        <v>20</v>
      </c>
      <c r="D11" s="32"/>
      <c r="E11" s="32"/>
      <c r="F11" s="86">
        <f t="shared" si="1"/>
        <v>22</v>
      </c>
      <c r="H11" s="35">
        <f t="shared" si="0"/>
        <v>0.90909090909090906</v>
      </c>
    </row>
    <row r="12" spans="1:8" x14ac:dyDescent="0.2">
      <c r="A12" s="12" t="s">
        <v>34</v>
      </c>
      <c r="B12" s="32">
        <v>1</v>
      </c>
      <c r="C12" s="32">
        <v>4</v>
      </c>
      <c r="D12" s="32"/>
      <c r="E12" s="32"/>
      <c r="F12" s="86">
        <f t="shared" si="1"/>
        <v>5</v>
      </c>
      <c r="H12" s="35">
        <f t="shared" si="0"/>
        <v>0.8</v>
      </c>
    </row>
    <row r="13" spans="1:8" x14ac:dyDescent="0.2">
      <c r="A13" s="12" t="s">
        <v>565</v>
      </c>
      <c r="B13" s="32">
        <v>4</v>
      </c>
      <c r="C13" s="32">
        <v>6</v>
      </c>
      <c r="D13" s="32"/>
      <c r="E13" s="32"/>
      <c r="F13" s="86">
        <f t="shared" si="1"/>
        <v>10</v>
      </c>
      <c r="H13" s="35">
        <f t="shared" si="0"/>
        <v>0.6</v>
      </c>
    </row>
    <row r="14" spans="1:8" x14ac:dyDescent="0.2">
      <c r="A14" s="12" t="s">
        <v>20</v>
      </c>
      <c r="B14" s="32">
        <v>3</v>
      </c>
      <c r="C14" s="32">
        <v>1</v>
      </c>
      <c r="D14" s="32"/>
      <c r="E14" s="32"/>
      <c r="F14" s="86">
        <f t="shared" si="1"/>
        <v>4</v>
      </c>
      <c r="H14" s="35">
        <f t="shared" si="0"/>
        <v>0.25</v>
      </c>
    </row>
    <row r="15" spans="1:8" x14ac:dyDescent="0.2">
      <c r="A15" s="12" t="s">
        <v>143</v>
      </c>
      <c r="B15" s="32">
        <v>1</v>
      </c>
      <c r="C15" s="32">
        <v>9</v>
      </c>
      <c r="D15" s="32"/>
      <c r="E15" s="32"/>
      <c r="F15" s="86">
        <f t="shared" si="1"/>
        <v>10</v>
      </c>
      <c r="H15" s="35">
        <f t="shared" si="0"/>
        <v>0.9</v>
      </c>
    </row>
    <row r="16" spans="1:8" x14ac:dyDescent="0.2">
      <c r="A16" s="12" t="s">
        <v>569</v>
      </c>
      <c r="B16" s="32"/>
      <c r="C16" s="32">
        <v>3</v>
      </c>
      <c r="D16" s="32"/>
      <c r="E16" s="32"/>
      <c r="F16" s="86">
        <f t="shared" si="1"/>
        <v>3</v>
      </c>
      <c r="H16" s="35">
        <f t="shared" si="0"/>
        <v>1</v>
      </c>
    </row>
    <row r="17" spans="1:8" x14ac:dyDescent="0.2">
      <c r="A17" s="12" t="s">
        <v>5</v>
      </c>
      <c r="B17" s="32">
        <v>2</v>
      </c>
      <c r="C17" s="32">
        <v>10</v>
      </c>
      <c r="D17" s="32">
        <v>3</v>
      </c>
      <c r="E17" s="32"/>
      <c r="F17" s="86">
        <f t="shared" si="1"/>
        <v>15</v>
      </c>
      <c r="H17" s="35">
        <f t="shared" si="0"/>
        <v>0.8666666666666667</v>
      </c>
    </row>
    <row r="18" spans="1:8" x14ac:dyDescent="0.2">
      <c r="A18" s="12" t="s">
        <v>6</v>
      </c>
      <c r="B18" s="32">
        <v>3</v>
      </c>
      <c r="C18" s="32">
        <v>11</v>
      </c>
      <c r="D18" s="32">
        <v>4</v>
      </c>
      <c r="E18" s="32"/>
      <c r="F18" s="86">
        <f t="shared" si="1"/>
        <v>18</v>
      </c>
      <c r="H18" s="35">
        <f t="shared" si="0"/>
        <v>0.83333333333333337</v>
      </c>
    </row>
    <row r="19" spans="1:8" x14ac:dyDescent="0.2">
      <c r="A19" s="12" t="s">
        <v>7</v>
      </c>
      <c r="B19" s="32">
        <v>2</v>
      </c>
      <c r="C19" s="32">
        <v>3</v>
      </c>
      <c r="D19" s="32"/>
      <c r="E19" s="32"/>
      <c r="F19" s="86">
        <f t="shared" si="1"/>
        <v>5</v>
      </c>
      <c r="H19" s="35">
        <f t="shared" si="0"/>
        <v>0.6</v>
      </c>
    </row>
    <row r="20" spans="1:8" x14ac:dyDescent="0.2">
      <c r="A20" s="12" t="s">
        <v>474</v>
      </c>
      <c r="B20" s="32">
        <v>1</v>
      </c>
      <c r="C20" s="32"/>
      <c r="D20" s="32"/>
      <c r="E20" s="32"/>
      <c r="F20" s="86">
        <f t="shared" si="1"/>
        <v>1</v>
      </c>
      <c r="H20" s="35">
        <f t="shared" si="0"/>
        <v>0</v>
      </c>
    </row>
    <row r="21" spans="1:8" x14ac:dyDescent="0.2">
      <c r="A21" s="12" t="s">
        <v>8</v>
      </c>
      <c r="B21" s="32"/>
      <c r="C21" s="32">
        <v>1</v>
      </c>
      <c r="D21" s="32"/>
      <c r="E21" s="32"/>
      <c r="F21" s="86">
        <f t="shared" si="1"/>
        <v>1</v>
      </c>
      <c r="H21" s="35">
        <f t="shared" si="0"/>
        <v>1</v>
      </c>
    </row>
    <row r="22" spans="1:8" x14ac:dyDescent="0.2">
      <c r="A22" s="12" t="s">
        <v>49</v>
      </c>
      <c r="B22" s="32">
        <v>2</v>
      </c>
      <c r="C22" s="32">
        <v>6</v>
      </c>
      <c r="D22" s="32">
        <v>2</v>
      </c>
      <c r="E22" s="32"/>
      <c r="F22" s="86">
        <f t="shared" si="1"/>
        <v>10</v>
      </c>
      <c r="H22" s="35">
        <f t="shared" si="0"/>
        <v>0.8</v>
      </c>
    </row>
    <row r="23" spans="1:8" x14ac:dyDescent="0.2">
      <c r="A23" s="12" t="s">
        <v>50</v>
      </c>
      <c r="B23" s="32"/>
      <c r="C23" s="32">
        <v>2</v>
      </c>
      <c r="D23" s="32">
        <v>2</v>
      </c>
      <c r="E23" s="32"/>
      <c r="F23" s="86">
        <f t="shared" si="1"/>
        <v>4</v>
      </c>
      <c r="H23" s="35">
        <f t="shared" si="0"/>
        <v>1</v>
      </c>
    </row>
    <row r="24" spans="1:8" x14ac:dyDescent="0.2">
      <c r="A24" s="12" t="s">
        <v>10</v>
      </c>
      <c r="B24" s="32">
        <v>7</v>
      </c>
      <c r="C24" s="32">
        <v>13</v>
      </c>
      <c r="D24" s="32">
        <v>3</v>
      </c>
      <c r="E24" s="32"/>
      <c r="F24" s="86">
        <f t="shared" si="1"/>
        <v>23</v>
      </c>
      <c r="H24" s="35">
        <f t="shared" si="0"/>
        <v>0.69565217391304346</v>
      </c>
    </row>
    <row r="25" spans="1:8" x14ac:dyDescent="0.2">
      <c r="A25" s="12" t="s">
        <v>676</v>
      </c>
      <c r="B25" s="32"/>
      <c r="C25" s="32">
        <v>2</v>
      </c>
      <c r="D25" s="32"/>
      <c r="E25" s="32"/>
      <c r="F25" s="86">
        <f t="shared" si="1"/>
        <v>2</v>
      </c>
      <c r="H25" s="35">
        <f t="shared" si="0"/>
        <v>1</v>
      </c>
    </row>
    <row r="26" spans="1:8" x14ac:dyDescent="0.2">
      <c r="A26" s="12" t="s">
        <v>17</v>
      </c>
      <c r="B26" s="32">
        <v>2</v>
      </c>
      <c r="C26" s="32">
        <v>10</v>
      </c>
      <c r="D26" s="32">
        <v>2</v>
      </c>
      <c r="E26" s="32"/>
      <c r="F26" s="86">
        <f t="shared" si="1"/>
        <v>14</v>
      </c>
      <c r="H26" s="35">
        <f t="shared" si="0"/>
        <v>0.85714285714285721</v>
      </c>
    </row>
    <row r="27" spans="1:8" x14ac:dyDescent="0.2">
      <c r="A27" s="12" t="s">
        <v>589</v>
      </c>
      <c r="B27" s="32">
        <v>1</v>
      </c>
      <c r="C27" s="32">
        <v>16</v>
      </c>
      <c r="D27" s="32">
        <v>3</v>
      </c>
      <c r="E27" s="32"/>
      <c r="F27" s="86">
        <f t="shared" si="1"/>
        <v>20</v>
      </c>
      <c r="H27" s="35">
        <f t="shared" si="0"/>
        <v>0.95</v>
      </c>
    </row>
    <row r="28" spans="1:8" x14ac:dyDescent="0.2">
      <c r="A28" s="12" t="s">
        <v>607</v>
      </c>
      <c r="B28" s="32"/>
      <c r="C28" s="32">
        <v>1</v>
      </c>
      <c r="D28" s="32"/>
      <c r="E28" s="32"/>
      <c r="F28" s="86">
        <f t="shared" si="1"/>
        <v>1</v>
      </c>
      <c r="H28" s="35">
        <f t="shared" si="0"/>
        <v>1</v>
      </c>
    </row>
    <row r="29" spans="1:8" x14ac:dyDescent="0.2">
      <c r="A29" s="12" t="s">
        <v>4</v>
      </c>
      <c r="B29" s="32"/>
      <c r="C29" s="32">
        <v>3</v>
      </c>
      <c r="D29" s="32"/>
      <c r="E29" s="32"/>
      <c r="F29" s="86">
        <f t="shared" si="1"/>
        <v>3</v>
      </c>
      <c r="H29" s="35">
        <f t="shared" si="0"/>
        <v>1</v>
      </c>
    </row>
    <row r="30" spans="1:8" x14ac:dyDescent="0.2">
      <c r="A30" s="12" t="s">
        <v>716</v>
      </c>
      <c r="B30" s="32">
        <v>5</v>
      </c>
      <c r="C30" s="32">
        <v>2</v>
      </c>
      <c r="D30" s="32"/>
      <c r="E30" s="32"/>
      <c r="F30" s="86">
        <f t="shared" si="1"/>
        <v>7</v>
      </c>
      <c r="H30" s="35">
        <f t="shared" si="0"/>
        <v>0.2857142857142857</v>
      </c>
    </row>
    <row r="31" spans="1:8" x14ac:dyDescent="0.2">
      <c r="A31" s="12" t="s">
        <v>709</v>
      </c>
      <c r="B31" s="32">
        <v>2</v>
      </c>
      <c r="C31" s="32">
        <v>12</v>
      </c>
      <c r="D31" s="32">
        <v>4</v>
      </c>
      <c r="E31" s="32"/>
      <c r="F31" s="86">
        <f t="shared" si="1"/>
        <v>18</v>
      </c>
      <c r="H31" s="35">
        <f t="shared" si="0"/>
        <v>0.88888888888888884</v>
      </c>
    </row>
    <row r="32" spans="1:8" x14ac:dyDescent="0.2">
      <c r="A32" s="12" t="s">
        <v>679</v>
      </c>
      <c r="B32" s="32"/>
      <c r="C32" s="32">
        <v>7</v>
      </c>
      <c r="D32" s="32">
        <v>1</v>
      </c>
      <c r="E32" s="32"/>
      <c r="F32" s="86">
        <f t="shared" si="1"/>
        <v>8</v>
      </c>
      <c r="H32" s="35">
        <f t="shared" si="0"/>
        <v>1</v>
      </c>
    </row>
    <row r="33" spans="1:8" x14ac:dyDescent="0.2">
      <c r="A33" s="12" t="s">
        <v>15</v>
      </c>
      <c r="B33" s="32">
        <v>3</v>
      </c>
      <c r="C33" s="32">
        <v>19</v>
      </c>
      <c r="D33" s="32">
        <v>1</v>
      </c>
      <c r="E33" s="32"/>
      <c r="F33" s="86">
        <f t="shared" si="1"/>
        <v>23</v>
      </c>
      <c r="H33" s="35">
        <f t="shared" si="0"/>
        <v>0.86956521739130432</v>
      </c>
    </row>
    <row r="34" spans="1:8" x14ac:dyDescent="0.2">
      <c r="A34" s="12" t="s">
        <v>124</v>
      </c>
      <c r="B34" s="32"/>
      <c r="C34" s="32">
        <v>5</v>
      </c>
      <c r="D34" s="32"/>
      <c r="E34" s="32"/>
      <c r="F34" s="86">
        <f t="shared" si="1"/>
        <v>5</v>
      </c>
      <c r="H34" s="35">
        <f t="shared" si="0"/>
        <v>1</v>
      </c>
    </row>
    <row r="35" spans="1:8" x14ac:dyDescent="0.2">
      <c r="A35" s="12" t="s">
        <v>590</v>
      </c>
      <c r="B35" s="32"/>
      <c r="C35" s="32">
        <v>2</v>
      </c>
      <c r="D35" s="32"/>
      <c r="E35" s="32"/>
      <c r="F35" s="86">
        <f t="shared" si="1"/>
        <v>2</v>
      </c>
      <c r="H35" s="35">
        <f t="shared" si="0"/>
        <v>1</v>
      </c>
    </row>
    <row r="36" spans="1:8" x14ac:dyDescent="0.2">
      <c r="A36" s="12" t="s">
        <v>564</v>
      </c>
      <c r="B36" s="32">
        <v>6</v>
      </c>
      <c r="C36" s="32">
        <v>8</v>
      </c>
      <c r="D36" s="32">
        <v>3</v>
      </c>
      <c r="E36" s="32"/>
      <c r="F36" s="86">
        <f t="shared" si="1"/>
        <v>17</v>
      </c>
      <c r="H36" s="35">
        <f t="shared" si="0"/>
        <v>0.64705882352941169</v>
      </c>
    </row>
    <row r="37" spans="1:8" x14ac:dyDescent="0.2">
      <c r="A37" s="12" t="s">
        <v>566</v>
      </c>
      <c r="B37" s="32"/>
      <c r="C37" s="32">
        <v>1</v>
      </c>
      <c r="D37" s="32"/>
      <c r="E37" s="32"/>
      <c r="F37" s="86">
        <f t="shared" si="1"/>
        <v>1</v>
      </c>
      <c r="H37" s="35">
        <f t="shared" si="0"/>
        <v>1</v>
      </c>
    </row>
    <row r="38" spans="1:8" x14ac:dyDescent="0.2">
      <c r="A38" s="12" t="s">
        <v>609</v>
      </c>
      <c r="B38" s="32"/>
      <c r="C38" s="32">
        <v>9</v>
      </c>
      <c r="D38" s="32">
        <v>1</v>
      </c>
      <c r="E38" s="32"/>
      <c r="F38" s="86">
        <f t="shared" si="1"/>
        <v>10</v>
      </c>
      <c r="H38" s="35">
        <f t="shared" si="0"/>
        <v>1</v>
      </c>
    </row>
    <row r="39" spans="1:8" x14ac:dyDescent="0.2">
      <c r="A39" s="12" t="s">
        <v>675</v>
      </c>
      <c r="B39" s="32"/>
      <c r="C39" s="32">
        <v>10</v>
      </c>
      <c r="D39" s="32"/>
      <c r="E39" s="32"/>
      <c r="F39" s="86">
        <f t="shared" si="1"/>
        <v>10</v>
      </c>
      <c r="H39" s="35">
        <f t="shared" si="0"/>
        <v>1</v>
      </c>
    </row>
    <row r="40" spans="1:8" x14ac:dyDescent="0.2">
      <c r="A40" s="12" t="s">
        <v>471</v>
      </c>
      <c r="B40" s="32"/>
      <c r="C40" s="32">
        <v>3</v>
      </c>
      <c r="D40" s="32"/>
      <c r="E40" s="32"/>
      <c r="F40" s="86">
        <f t="shared" si="1"/>
        <v>3</v>
      </c>
      <c r="H40" s="35">
        <f t="shared" si="0"/>
        <v>1</v>
      </c>
    </row>
    <row r="41" spans="1:8" x14ac:dyDescent="0.2">
      <c r="A41" s="12" t="s">
        <v>18</v>
      </c>
      <c r="B41" s="32">
        <v>5</v>
      </c>
      <c r="C41" s="32">
        <v>3</v>
      </c>
      <c r="D41" s="32">
        <v>2</v>
      </c>
      <c r="E41" s="32"/>
      <c r="F41" s="86">
        <f t="shared" si="1"/>
        <v>10</v>
      </c>
      <c r="H41" s="35">
        <f t="shared" si="0"/>
        <v>0.5</v>
      </c>
    </row>
    <row r="42" spans="1:8" x14ac:dyDescent="0.2">
      <c r="A42" s="12" t="s">
        <v>46</v>
      </c>
      <c r="B42" s="32"/>
      <c r="C42" s="32">
        <v>5</v>
      </c>
      <c r="D42" s="32">
        <v>2</v>
      </c>
      <c r="E42" s="32"/>
      <c r="F42" s="86">
        <f t="shared" si="1"/>
        <v>7</v>
      </c>
      <c r="H42" s="35">
        <f t="shared" si="0"/>
        <v>1</v>
      </c>
    </row>
    <row r="43" spans="1:8" x14ac:dyDescent="0.2">
      <c r="A43" s="12" t="s">
        <v>66</v>
      </c>
      <c r="B43" s="32"/>
      <c r="C43" s="32">
        <v>2</v>
      </c>
      <c r="D43" s="32"/>
      <c r="E43" s="32"/>
      <c r="F43" s="86">
        <f t="shared" si="1"/>
        <v>2</v>
      </c>
      <c r="H43" s="35">
        <f t="shared" si="0"/>
        <v>1</v>
      </c>
    </row>
    <row r="44" spans="1:8" x14ac:dyDescent="0.2">
      <c r="A44" s="12" t="s">
        <v>35</v>
      </c>
      <c r="B44" s="32">
        <v>2</v>
      </c>
      <c r="C44" s="32">
        <v>6</v>
      </c>
      <c r="D44" s="32"/>
      <c r="E44" s="32"/>
      <c r="F44" s="86">
        <f t="shared" si="1"/>
        <v>8</v>
      </c>
      <c r="H44" s="35">
        <f t="shared" si="0"/>
        <v>0.75</v>
      </c>
    </row>
    <row r="45" spans="1:8" x14ac:dyDescent="0.2">
      <c r="A45" s="12" t="s">
        <v>19</v>
      </c>
      <c r="B45" s="32">
        <v>11</v>
      </c>
      <c r="C45" s="32">
        <v>36</v>
      </c>
      <c r="D45" s="32">
        <v>3</v>
      </c>
      <c r="E45" s="32"/>
      <c r="F45" s="86">
        <f t="shared" si="1"/>
        <v>50</v>
      </c>
      <c r="H45" s="35">
        <f t="shared" si="0"/>
        <v>0.78</v>
      </c>
    </row>
    <row r="46" spans="1:8" x14ac:dyDescent="0.2">
      <c r="A46" s="12" t="s">
        <v>22</v>
      </c>
      <c r="B46" s="32">
        <v>5</v>
      </c>
      <c r="C46" s="32">
        <v>12</v>
      </c>
      <c r="D46" s="32">
        <v>1</v>
      </c>
      <c r="E46" s="32"/>
      <c r="F46" s="86">
        <f t="shared" si="1"/>
        <v>18</v>
      </c>
      <c r="H46" s="35">
        <f t="shared" si="0"/>
        <v>0.72222222222222221</v>
      </c>
    </row>
    <row r="47" spans="1:8" x14ac:dyDescent="0.2">
      <c r="A47" s="12" t="s">
        <v>21</v>
      </c>
      <c r="B47" s="32">
        <v>2</v>
      </c>
      <c r="C47" s="32">
        <v>9</v>
      </c>
      <c r="D47" s="32">
        <v>1</v>
      </c>
      <c r="E47" s="32"/>
      <c r="F47" s="86">
        <f t="shared" si="1"/>
        <v>12</v>
      </c>
      <c r="H47" s="35">
        <f t="shared" si="0"/>
        <v>0.83333333333333337</v>
      </c>
    </row>
    <row r="48" spans="1:8" x14ac:dyDescent="0.2">
      <c r="A48" s="12" t="s">
        <v>32</v>
      </c>
      <c r="B48" s="32">
        <v>5</v>
      </c>
      <c r="C48" s="32">
        <v>29</v>
      </c>
      <c r="D48" s="32">
        <v>3</v>
      </c>
      <c r="E48" s="32"/>
      <c r="F48" s="86">
        <f t="shared" si="1"/>
        <v>37</v>
      </c>
      <c r="H48" s="35">
        <f t="shared" si="0"/>
        <v>0.86486486486486491</v>
      </c>
    </row>
    <row r="49" spans="1:8" x14ac:dyDescent="0.2">
      <c r="A49" s="12" t="s">
        <v>145</v>
      </c>
      <c r="B49" s="32">
        <v>3</v>
      </c>
      <c r="C49" s="32">
        <v>7</v>
      </c>
      <c r="D49" s="32">
        <v>3</v>
      </c>
      <c r="E49" s="32"/>
      <c r="F49" s="86">
        <f t="shared" si="1"/>
        <v>13</v>
      </c>
      <c r="H49" s="35">
        <f t="shared" si="0"/>
        <v>0.76923076923076916</v>
      </c>
    </row>
    <row r="50" spans="1:8" x14ac:dyDescent="0.2">
      <c r="A50" s="12" t="s">
        <v>24</v>
      </c>
      <c r="B50" s="32">
        <v>2</v>
      </c>
      <c r="C50" s="32">
        <v>7</v>
      </c>
      <c r="D50" s="32"/>
      <c r="E50" s="32"/>
      <c r="F50" s="86">
        <f t="shared" si="1"/>
        <v>9</v>
      </c>
      <c r="H50" s="35">
        <f t="shared" si="0"/>
        <v>0.77777777777777779</v>
      </c>
    </row>
    <row r="51" spans="1:8" x14ac:dyDescent="0.2">
      <c r="A51" s="12" t="s">
        <v>25</v>
      </c>
      <c r="B51" s="32">
        <v>1</v>
      </c>
      <c r="C51" s="32">
        <v>10</v>
      </c>
      <c r="D51" s="32">
        <v>2</v>
      </c>
      <c r="E51" s="32"/>
      <c r="F51" s="86">
        <f t="shared" si="1"/>
        <v>13</v>
      </c>
      <c r="H51" s="35">
        <f t="shared" si="0"/>
        <v>0.92307692307692313</v>
      </c>
    </row>
    <row r="52" spans="1:8" x14ac:dyDescent="0.2">
      <c r="A52" s="12" t="s">
        <v>123</v>
      </c>
      <c r="B52" s="32">
        <v>1</v>
      </c>
      <c r="C52" s="32">
        <v>2</v>
      </c>
      <c r="D52" s="32"/>
      <c r="E52" s="32"/>
      <c r="F52" s="86">
        <f t="shared" si="1"/>
        <v>3</v>
      </c>
      <c r="H52" s="35">
        <f t="shared" si="0"/>
        <v>0.66666666666666674</v>
      </c>
    </row>
    <row r="53" spans="1:8" x14ac:dyDescent="0.2">
      <c r="A53" s="12" t="s">
        <v>64</v>
      </c>
      <c r="B53" s="32"/>
      <c r="C53" s="32">
        <v>3</v>
      </c>
      <c r="D53" s="32"/>
      <c r="E53" s="32"/>
      <c r="F53" s="86">
        <f t="shared" si="1"/>
        <v>3</v>
      </c>
      <c r="H53" s="35">
        <f t="shared" si="0"/>
        <v>1</v>
      </c>
    </row>
    <row r="54" spans="1:8" x14ac:dyDescent="0.2">
      <c r="A54" s="12" t="s">
        <v>26</v>
      </c>
      <c r="B54" s="32">
        <v>1</v>
      </c>
      <c r="C54" s="32">
        <v>7</v>
      </c>
      <c r="D54" s="32"/>
      <c r="E54" s="32">
        <v>1</v>
      </c>
      <c r="F54" s="86">
        <f t="shared" si="1"/>
        <v>9</v>
      </c>
      <c r="H54" s="35">
        <f t="shared" si="0"/>
        <v>0.88888888888888884</v>
      </c>
    </row>
    <row r="55" spans="1:8" x14ac:dyDescent="0.2">
      <c r="A55" s="12" t="s">
        <v>568</v>
      </c>
      <c r="B55" s="32"/>
      <c r="C55" s="32"/>
      <c r="D55" s="32"/>
      <c r="E55" s="32">
        <v>1</v>
      </c>
      <c r="F55" s="86">
        <f t="shared" si="1"/>
        <v>1</v>
      </c>
      <c r="H55" s="35">
        <f t="shared" si="0"/>
        <v>1</v>
      </c>
    </row>
    <row r="56" spans="1:8" x14ac:dyDescent="0.2">
      <c r="A56" s="12" t="s">
        <v>28</v>
      </c>
      <c r="B56" s="32">
        <v>3</v>
      </c>
      <c r="C56" s="32">
        <v>12</v>
      </c>
      <c r="D56" s="32">
        <v>1</v>
      </c>
      <c r="E56" s="32"/>
      <c r="F56" s="86">
        <f t="shared" si="1"/>
        <v>16</v>
      </c>
      <c r="H56" s="35">
        <f t="shared" si="0"/>
        <v>0.8125</v>
      </c>
    </row>
    <row r="57" spans="1:8" x14ac:dyDescent="0.2">
      <c r="A57" s="12" t="s">
        <v>29</v>
      </c>
      <c r="B57" s="32">
        <v>2</v>
      </c>
      <c r="C57" s="32">
        <v>6</v>
      </c>
      <c r="D57" s="32">
        <v>2</v>
      </c>
      <c r="E57" s="32"/>
      <c r="F57" s="86">
        <f t="shared" si="1"/>
        <v>10</v>
      </c>
      <c r="H57" s="35">
        <f t="shared" si="0"/>
        <v>0.8</v>
      </c>
    </row>
    <row r="58" spans="1:8" x14ac:dyDescent="0.2">
      <c r="A58" s="12" t="s">
        <v>57</v>
      </c>
      <c r="B58" s="32">
        <v>2</v>
      </c>
      <c r="C58" s="32">
        <v>6</v>
      </c>
      <c r="D58" s="32"/>
      <c r="E58" s="32"/>
      <c r="F58" s="86">
        <f t="shared" si="1"/>
        <v>8</v>
      </c>
      <c r="H58" s="35">
        <f t="shared" si="0"/>
        <v>0.75</v>
      </c>
    </row>
    <row r="59" spans="1:8" x14ac:dyDescent="0.2">
      <c r="A59" s="12" t="s">
        <v>33</v>
      </c>
      <c r="B59" s="32"/>
      <c r="C59" s="32">
        <v>12</v>
      </c>
      <c r="D59" s="32">
        <v>5</v>
      </c>
      <c r="E59" s="32"/>
      <c r="F59" s="86">
        <f t="shared" si="1"/>
        <v>17</v>
      </c>
      <c r="H59" s="35">
        <f t="shared" si="0"/>
        <v>1</v>
      </c>
    </row>
    <row r="60" spans="1:8" x14ac:dyDescent="0.2">
      <c r="A60" s="12" t="s">
        <v>36</v>
      </c>
      <c r="B60" s="32">
        <v>1</v>
      </c>
      <c r="C60" s="32">
        <v>2</v>
      </c>
      <c r="D60" s="32">
        <v>1</v>
      </c>
      <c r="E60" s="32"/>
      <c r="F60" s="86">
        <f t="shared" si="1"/>
        <v>4</v>
      </c>
      <c r="H60" s="35">
        <f t="shared" si="0"/>
        <v>0.75</v>
      </c>
    </row>
    <row r="61" spans="1:8" x14ac:dyDescent="0.2">
      <c r="A61" s="12" t="s">
        <v>65</v>
      </c>
      <c r="B61" s="32">
        <v>1</v>
      </c>
      <c r="C61" s="32">
        <v>3</v>
      </c>
      <c r="D61" s="32">
        <v>1</v>
      </c>
      <c r="E61" s="32"/>
      <c r="F61" s="86">
        <f t="shared" si="1"/>
        <v>5</v>
      </c>
      <c r="H61" s="35">
        <f t="shared" si="0"/>
        <v>0.8</v>
      </c>
    </row>
    <row r="62" spans="1:8" x14ac:dyDescent="0.2">
      <c r="A62" s="12" t="s">
        <v>144</v>
      </c>
      <c r="B62" s="32"/>
      <c r="C62" s="32">
        <v>1</v>
      </c>
      <c r="D62" s="32">
        <v>1</v>
      </c>
      <c r="E62" s="32"/>
      <c r="F62" s="86">
        <f t="shared" si="1"/>
        <v>2</v>
      </c>
      <c r="H62" s="35">
        <f t="shared" si="0"/>
        <v>1</v>
      </c>
    </row>
    <row r="63" spans="1:8" x14ac:dyDescent="0.2">
      <c r="A63" s="12" t="s">
        <v>39</v>
      </c>
      <c r="B63" s="32">
        <v>2</v>
      </c>
      <c r="C63" s="32">
        <v>17</v>
      </c>
      <c r="D63" s="32">
        <v>1</v>
      </c>
      <c r="E63" s="32"/>
      <c r="F63" s="86">
        <f t="shared" si="1"/>
        <v>20</v>
      </c>
      <c r="H63" s="35">
        <f t="shared" si="0"/>
        <v>0.9</v>
      </c>
    </row>
    <row r="64" spans="1:8" x14ac:dyDescent="0.2">
      <c r="A64" s="12" t="s">
        <v>610</v>
      </c>
      <c r="B64" s="32">
        <v>10</v>
      </c>
      <c r="C64" s="32">
        <v>17</v>
      </c>
      <c r="D64" s="32">
        <v>1</v>
      </c>
      <c r="E64" s="32"/>
      <c r="F64" s="86">
        <f t="shared" si="1"/>
        <v>28</v>
      </c>
      <c r="H64" s="35">
        <f t="shared" si="0"/>
        <v>0.64285714285714279</v>
      </c>
    </row>
    <row r="65" spans="1:8" x14ac:dyDescent="0.2">
      <c r="A65" s="12" t="s">
        <v>611</v>
      </c>
      <c r="B65" s="32">
        <v>4</v>
      </c>
      <c r="C65" s="32">
        <v>4</v>
      </c>
      <c r="D65" s="32">
        <v>1</v>
      </c>
      <c r="E65" s="32"/>
      <c r="F65" s="86">
        <f t="shared" si="1"/>
        <v>9</v>
      </c>
      <c r="H65" s="35">
        <f t="shared" si="0"/>
        <v>0.55555555555555558</v>
      </c>
    </row>
    <row r="66" spans="1:8" x14ac:dyDescent="0.2">
      <c r="A66" s="12" t="s">
        <v>612</v>
      </c>
      <c r="B66" s="32">
        <v>4</v>
      </c>
      <c r="C66" s="32">
        <v>3</v>
      </c>
      <c r="D66" s="32">
        <v>1</v>
      </c>
      <c r="E66" s="32"/>
      <c r="F66" s="86">
        <f t="shared" si="1"/>
        <v>8</v>
      </c>
      <c r="H66" s="35">
        <f t="shared" si="0"/>
        <v>0.5</v>
      </c>
    </row>
    <row r="67" spans="1:8" x14ac:dyDescent="0.2">
      <c r="A67" s="12" t="s">
        <v>608</v>
      </c>
      <c r="B67" s="32">
        <v>4</v>
      </c>
      <c r="C67" s="32">
        <v>25</v>
      </c>
      <c r="D67" s="32">
        <v>4</v>
      </c>
      <c r="E67" s="32">
        <v>1</v>
      </c>
      <c r="F67" s="86">
        <f t="shared" si="1"/>
        <v>34</v>
      </c>
      <c r="H67" s="35">
        <f t="shared" si="0"/>
        <v>0.88235294117647056</v>
      </c>
    </row>
    <row r="68" spans="1:8" x14ac:dyDescent="0.2">
      <c r="A68" s="12" t="s">
        <v>63</v>
      </c>
      <c r="B68" s="32">
        <v>4</v>
      </c>
      <c r="C68" s="32">
        <v>17</v>
      </c>
      <c r="D68" s="32">
        <v>1</v>
      </c>
      <c r="E68" s="32"/>
      <c r="F68" s="86">
        <f t="shared" si="1"/>
        <v>22</v>
      </c>
      <c r="H68" s="35">
        <f t="shared" si="0"/>
        <v>0.81818181818181812</v>
      </c>
    </row>
    <row r="69" spans="1:8" x14ac:dyDescent="0.2">
      <c r="A69" s="12" t="s">
        <v>13</v>
      </c>
      <c r="B69" s="32">
        <v>3</v>
      </c>
      <c r="C69" s="32">
        <v>28</v>
      </c>
      <c r="D69" s="32">
        <v>3</v>
      </c>
      <c r="E69" s="32"/>
      <c r="F69" s="86">
        <f t="shared" si="1"/>
        <v>34</v>
      </c>
      <c r="H69" s="35">
        <f t="shared" si="0"/>
        <v>0.91176470588235292</v>
      </c>
    </row>
    <row r="70" spans="1:8" x14ac:dyDescent="0.2">
      <c r="A70" s="12" t="s">
        <v>14</v>
      </c>
      <c r="B70" s="32">
        <v>1</v>
      </c>
      <c r="C70" s="32">
        <v>15</v>
      </c>
      <c r="D70" s="32">
        <v>3</v>
      </c>
      <c r="E70" s="32"/>
      <c r="F70" s="86">
        <f t="shared" si="1"/>
        <v>19</v>
      </c>
      <c r="H70" s="35">
        <f t="shared" si="0"/>
        <v>0.94736842105263164</v>
      </c>
    </row>
    <row r="71" spans="1:8" x14ac:dyDescent="0.2">
      <c r="A71" s="12" t="s">
        <v>42</v>
      </c>
      <c r="B71" s="32">
        <v>1</v>
      </c>
      <c r="C71" s="32">
        <v>4</v>
      </c>
      <c r="D71" s="32">
        <v>2</v>
      </c>
      <c r="E71" s="32"/>
      <c r="F71" s="86">
        <f t="shared" si="1"/>
        <v>7</v>
      </c>
      <c r="H71" s="35">
        <f t="shared" si="0"/>
        <v>0.85714285714285721</v>
      </c>
    </row>
    <row r="72" spans="1:8" x14ac:dyDescent="0.2">
      <c r="A72" s="12" t="s">
        <v>43</v>
      </c>
      <c r="B72" s="32"/>
      <c r="C72" s="32">
        <v>5</v>
      </c>
      <c r="D72" s="32">
        <v>1</v>
      </c>
      <c r="E72" s="32"/>
      <c r="F72" s="86">
        <f t="shared" si="1"/>
        <v>6</v>
      </c>
      <c r="H72" s="35">
        <f t="shared" si="0"/>
        <v>1</v>
      </c>
    </row>
    <row r="73" spans="1:8" x14ac:dyDescent="0.2">
      <c r="A73" s="12" t="s">
        <v>44</v>
      </c>
      <c r="B73" s="32"/>
      <c r="C73" s="32">
        <v>1</v>
      </c>
      <c r="D73" s="32"/>
      <c r="E73" s="32"/>
      <c r="F73" s="86">
        <f t="shared" si="1"/>
        <v>1</v>
      </c>
      <c r="H73" s="35">
        <f t="shared" ref="H73:H105" si="2">1-(B73/F73)</f>
        <v>1</v>
      </c>
    </row>
    <row r="74" spans="1:8" x14ac:dyDescent="0.2">
      <c r="A74" s="12" t="s">
        <v>146</v>
      </c>
      <c r="B74" s="32">
        <v>1</v>
      </c>
      <c r="C74" s="32">
        <v>1</v>
      </c>
      <c r="D74" s="32"/>
      <c r="E74" s="32"/>
      <c r="F74" s="86">
        <f t="shared" ref="F74:F103" si="3">SUM(B74:E74)</f>
        <v>2</v>
      </c>
      <c r="H74" s="35">
        <f t="shared" si="2"/>
        <v>0.5</v>
      </c>
    </row>
    <row r="75" spans="1:8" x14ac:dyDescent="0.2">
      <c r="A75" s="12" t="s">
        <v>148</v>
      </c>
      <c r="B75" s="32">
        <v>3</v>
      </c>
      <c r="C75" s="32">
        <v>8</v>
      </c>
      <c r="D75" s="32"/>
      <c r="E75" s="32"/>
      <c r="F75" s="86">
        <f t="shared" si="3"/>
        <v>11</v>
      </c>
      <c r="H75" s="35">
        <f t="shared" si="2"/>
        <v>0.72727272727272729</v>
      </c>
    </row>
    <row r="76" spans="1:8" x14ac:dyDescent="0.2">
      <c r="A76" s="31" t="s">
        <v>763</v>
      </c>
      <c r="B76" s="32">
        <v>3</v>
      </c>
      <c r="C76" s="32">
        <v>25</v>
      </c>
      <c r="D76" s="32">
        <v>1</v>
      </c>
      <c r="E76" s="32"/>
      <c r="F76" s="86">
        <f t="shared" si="3"/>
        <v>29</v>
      </c>
      <c r="H76" s="35">
        <f t="shared" si="2"/>
        <v>0.89655172413793105</v>
      </c>
    </row>
    <row r="77" spans="1:8" x14ac:dyDescent="0.2">
      <c r="A77" s="12" t="s">
        <v>680</v>
      </c>
      <c r="B77" s="32">
        <v>2</v>
      </c>
      <c r="C77" s="32">
        <v>27</v>
      </c>
      <c r="D77" s="32">
        <v>2</v>
      </c>
      <c r="E77" s="32"/>
      <c r="F77" s="86">
        <f t="shared" si="3"/>
        <v>31</v>
      </c>
      <c r="H77" s="35">
        <f t="shared" si="2"/>
        <v>0.93548387096774199</v>
      </c>
    </row>
    <row r="78" spans="1:8" x14ac:dyDescent="0.2">
      <c r="A78" s="12" t="s">
        <v>9</v>
      </c>
      <c r="B78" s="32">
        <v>1</v>
      </c>
      <c r="C78" s="32">
        <v>4</v>
      </c>
      <c r="D78" s="32">
        <v>2</v>
      </c>
      <c r="E78" s="32"/>
      <c r="F78" s="86">
        <f t="shared" si="3"/>
        <v>7</v>
      </c>
      <c r="H78" s="35">
        <f t="shared" si="2"/>
        <v>0.85714285714285721</v>
      </c>
    </row>
    <row r="79" spans="1:8" x14ac:dyDescent="0.2">
      <c r="A79" s="12" t="s">
        <v>30</v>
      </c>
      <c r="B79" s="32">
        <v>1</v>
      </c>
      <c r="C79" s="32">
        <v>5</v>
      </c>
      <c r="D79" s="32">
        <v>1</v>
      </c>
      <c r="E79" s="32"/>
      <c r="F79" s="86">
        <f t="shared" si="3"/>
        <v>7</v>
      </c>
      <c r="H79" s="35">
        <f t="shared" si="2"/>
        <v>0.85714285714285721</v>
      </c>
    </row>
    <row r="80" spans="1:8" x14ac:dyDescent="0.2">
      <c r="A80" s="12" t="s">
        <v>45</v>
      </c>
      <c r="B80" s="32">
        <v>2</v>
      </c>
      <c r="C80" s="32">
        <v>9</v>
      </c>
      <c r="D80" s="32">
        <v>2</v>
      </c>
      <c r="E80" s="32"/>
      <c r="F80" s="86">
        <f t="shared" si="3"/>
        <v>13</v>
      </c>
      <c r="H80" s="35">
        <f t="shared" si="2"/>
        <v>0.84615384615384615</v>
      </c>
    </row>
    <row r="81" spans="1:8" x14ac:dyDescent="0.2">
      <c r="A81" s="12" t="s">
        <v>718</v>
      </c>
      <c r="B81" s="32"/>
      <c r="C81" s="32">
        <v>1</v>
      </c>
      <c r="D81" s="32"/>
      <c r="E81" s="32"/>
      <c r="F81" s="86">
        <f t="shared" si="3"/>
        <v>1</v>
      </c>
      <c r="H81" s="35">
        <f t="shared" si="2"/>
        <v>1</v>
      </c>
    </row>
    <row r="82" spans="1:8" x14ac:dyDescent="0.2">
      <c r="A82" s="12" t="s">
        <v>47</v>
      </c>
      <c r="B82" s="32">
        <v>1</v>
      </c>
      <c r="C82" s="32">
        <v>9</v>
      </c>
      <c r="D82" s="32"/>
      <c r="E82" s="32"/>
      <c r="F82" s="86">
        <f t="shared" si="3"/>
        <v>10</v>
      </c>
      <c r="H82" s="35">
        <f t="shared" si="2"/>
        <v>0.9</v>
      </c>
    </row>
    <row r="83" spans="1:8" x14ac:dyDescent="0.2">
      <c r="A83" s="12" t="s">
        <v>51</v>
      </c>
      <c r="B83" s="32">
        <v>1</v>
      </c>
      <c r="C83" s="32">
        <v>6</v>
      </c>
      <c r="D83" s="32">
        <v>5</v>
      </c>
      <c r="E83" s="32"/>
      <c r="F83" s="86">
        <f t="shared" si="3"/>
        <v>12</v>
      </c>
      <c r="H83" s="35">
        <f t="shared" si="2"/>
        <v>0.91666666666666663</v>
      </c>
    </row>
    <row r="84" spans="1:8" x14ac:dyDescent="0.2">
      <c r="A84" s="12" t="s">
        <v>52</v>
      </c>
      <c r="B84" s="32">
        <v>2</v>
      </c>
      <c r="C84" s="32">
        <v>10</v>
      </c>
      <c r="D84" s="32">
        <v>1</v>
      </c>
      <c r="E84" s="32"/>
      <c r="F84" s="86">
        <f t="shared" si="3"/>
        <v>13</v>
      </c>
      <c r="H84" s="35">
        <f t="shared" si="2"/>
        <v>0.84615384615384615</v>
      </c>
    </row>
    <row r="85" spans="1:8" x14ac:dyDescent="0.2">
      <c r="A85" s="12" t="s">
        <v>677</v>
      </c>
      <c r="B85" s="32"/>
      <c r="C85" s="32">
        <v>2</v>
      </c>
      <c r="D85" s="32"/>
      <c r="E85" s="32"/>
      <c r="F85" s="86">
        <f t="shared" si="3"/>
        <v>2</v>
      </c>
      <c r="H85" s="35">
        <f t="shared" si="2"/>
        <v>1</v>
      </c>
    </row>
    <row r="86" spans="1:8" x14ac:dyDescent="0.2">
      <c r="A86" s="12" t="s">
        <v>681</v>
      </c>
      <c r="B86" s="32"/>
      <c r="C86" s="32">
        <v>2</v>
      </c>
      <c r="D86" s="32"/>
      <c r="E86" s="32"/>
      <c r="F86" s="86">
        <f t="shared" si="3"/>
        <v>2</v>
      </c>
      <c r="H86" s="35">
        <f t="shared" si="2"/>
        <v>1</v>
      </c>
    </row>
    <row r="87" spans="1:8" x14ac:dyDescent="0.2">
      <c r="A87" s="12" t="s">
        <v>717</v>
      </c>
      <c r="B87" s="32">
        <v>1</v>
      </c>
      <c r="C87" s="32">
        <v>1</v>
      </c>
      <c r="D87" s="32"/>
      <c r="E87" s="32"/>
      <c r="F87" s="86">
        <f t="shared" si="3"/>
        <v>2</v>
      </c>
      <c r="H87" s="35">
        <f t="shared" si="2"/>
        <v>0.5</v>
      </c>
    </row>
    <row r="88" spans="1:8" x14ac:dyDescent="0.2">
      <c r="A88" s="12" t="s">
        <v>54</v>
      </c>
      <c r="B88" s="32">
        <v>4</v>
      </c>
      <c r="C88" s="32">
        <v>11</v>
      </c>
      <c r="D88" s="32">
        <v>1</v>
      </c>
      <c r="E88" s="32"/>
      <c r="F88" s="86">
        <f t="shared" si="3"/>
        <v>16</v>
      </c>
      <c r="H88" s="35">
        <f t="shared" si="2"/>
        <v>0.75</v>
      </c>
    </row>
    <row r="89" spans="1:8" x14ac:dyDescent="0.2">
      <c r="A89" s="12" t="s">
        <v>55</v>
      </c>
      <c r="B89" s="32"/>
      <c r="C89" s="32">
        <v>1</v>
      </c>
      <c r="D89" s="32"/>
      <c r="E89" s="32"/>
      <c r="F89" s="86">
        <f t="shared" si="3"/>
        <v>1</v>
      </c>
      <c r="H89" s="35">
        <f t="shared" si="2"/>
        <v>1</v>
      </c>
    </row>
    <row r="90" spans="1:8" x14ac:dyDescent="0.2">
      <c r="A90" s="12" t="s">
        <v>638</v>
      </c>
      <c r="B90" s="32">
        <v>6</v>
      </c>
      <c r="C90" s="32">
        <v>23</v>
      </c>
      <c r="D90" s="32">
        <v>2</v>
      </c>
      <c r="E90" s="32"/>
      <c r="F90" s="86">
        <f t="shared" si="3"/>
        <v>31</v>
      </c>
      <c r="H90" s="35">
        <f t="shared" si="2"/>
        <v>0.80645161290322576</v>
      </c>
    </row>
    <row r="91" spans="1:8" x14ac:dyDescent="0.2">
      <c r="A91" s="12" t="s">
        <v>27</v>
      </c>
      <c r="B91" s="32"/>
      <c r="C91" s="32">
        <v>6</v>
      </c>
      <c r="D91" s="32">
        <v>1</v>
      </c>
      <c r="E91" s="32"/>
      <c r="F91" s="86">
        <f t="shared" si="3"/>
        <v>7</v>
      </c>
      <c r="H91" s="35">
        <f t="shared" si="2"/>
        <v>1</v>
      </c>
    </row>
    <row r="92" spans="1:8" x14ac:dyDescent="0.2">
      <c r="A92" s="12" t="s">
        <v>56</v>
      </c>
      <c r="B92" s="32">
        <v>16</v>
      </c>
      <c r="C92" s="32">
        <v>14</v>
      </c>
      <c r="D92" s="32"/>
      <c r="E92" s="32"/>
      <c r="F92" s="86">
        <f t="shared" si="3"/>
        <v>30</v>
      </c>
      <c r="H92" s="35">
        <f t="shared" si="2"/>
        <v>0.46666666666666667</v>
      </c>
    </row>
    <row r="93" spans="1:8" x14ac:dyDescent="0.2">
      <c r="A93" s="12" t="s">
        <v>719</v>
      </c>
      <c r="B93" s="32"/>
      <c r="C93" s="32">
        <v>2</v>
      </c>
      <c r="D93" s="32">
        <v>1</v>
      </c>
      <c r="E93" s="32"/>
      <c r="F93" s="86">
        <f t="shared" si="3"/>
        <v>3</v>
      </c>
      <c r="H93" s="35">
        <f t="shared" si="2"/>
        <v>1</v>
      </c>
    </row>
    <row r="94" spans="1:8" x14ac:dyDescent="0.2">
      <c r="A94" s="12" t="s">
        <v>710</v>
      </c>
      <c r="B94" s="32">
        <v>3</v>
      </c>
      <c r="C94" s="32">
        <v>5</v>
      </c>
      <c r="D94" s="32">
        <v>1</v>
      </c>
      <c r="E94" s="32"/>
      <c r="F94" s="86">
        <f t="shared" si="3"/>
        <v>9</v>
      </c>
      <c r="H94" s="35">
        <f t="shared" ref="H94:H97" si="4">1-(B94/F94)</f>
        <v>0.66666666666666674</v>
      </c>
    </row>
    <row r="95" spans="1:8" x14ac:dyDescent="0.2">
      <c r="A95" s="12" t="s">
        <v>67</v>
      </c>
      <c r="B95" s="32">
        <v>1</v>
      </c>
      <c r="C95" s="32">
        <v>5</v>
      </c>
      <c r="D95" s="32">
        <v>1</v>
      </c>
      <c r="E95" s="32"/>
      <c r="F95" s="86">
        <f t="shared" si="3"/>
        <v>7</v>
      </c>
      <c r="H95" s="35">
        <f t="shared" si="4"/>
        <v>0.85714285714285721</v>
      </c>
    </row>
    <row r="96" spans="1:8" x14ac:dyDescent="0.2">
      <c r="A96" s="12" t="s">
        <v>640</v>
      </c>
      <c r="B96" s="32">
        <v>4</v>
      </c>
      <c r="C96" s="32">
        <v>7</v>
      </c>
      <c r="D96" s="32">
        <v>3</v>
      </c>
      <c r="E96" s="32"/>
      <c r="F96" s="86">
        <f t="shared" si="3"/>
        <v>14</v>
      </c>
      <c r="H96" s="35">
        <f t="shared" si="4"/>
        <v>0.7142857142857143</v>
      </c>
    </row>
    <row r="97" spans="1:8" x14ac:dyDescent="0.2">
      <c r="A97" s="12" t="s">
        <v>59</v>
      </c>
      <c r="B97" s="32">
        <v>1</v>
      </c>
      <c r="C97" s="32">
        <v>7</v>
      </c>
      <c r="D97" s="32">
        <v>1</v>
      </c>
      <c r="E97" s="32"/>
      <c r="F97" s="86">
        <f t="shared" si="3"/>
        <v>9</v>
      </c>
      <c r="H97" s="35">
        <f t="shared" si="4"/>
        <v>0.88888888888888884</v>
      </c>
    </row>
    <row r="98" spans="1:8" x14ac:dyDescent="0.2">
      <c r="A98" s="12" t="s">
        <v>60</v>
      </c>
      <c r="B98" s="32">
        <v>2</v>
      </c>
      <c r="C98" s="32">
        <v>3</v>
      </c>
      <c r="D98" s="32"/>
      <c r="E98" s="32"/>
      <c r="F98" s="86">
        <f t="shared" si="3"/>
        <v>5</v>
      </c>
      <c r="H98" s="35">
        <f t="shared" si="2"/>
        <v>0.6</v>
      </c>
    </row>
    <row r="99" spans="1:8" x14ac:dyDescent="0.2">
      <c r="A99" s="12" t="s">
        <v>61</v>
      </c>
      <c r="B99" s="32">
        <v>1</v>
      </c>
      <c r="C99" s="32">
        <v>4</v>
      </c>
      <c r="D99" s="32"/>
      <c r="E99" s="32"/>
      <c r="F99" s="86">
        <f t="shared" si="3"/>
        <v>5</v>
      </c>
      <c r="H99" s="35">
        <f t="shared" si="2"/>
        <v>0.8</v>
      </c>
    </row>
    <row r="100" spans="1:8" x14ac:dyDescent="0.2">
      <c r="A100" s="12" t="s">
        <v>40</v>
      </c>
      <c r="B100" s="32">
        <v>3</v>
      </c>
      <c r="C100" s="32">
        <v>13</v>
      </c>
      <c r="D100" s="32">
        <v>1</v>
      </c>
      <c r="E100" s="32"/>
      <c r="F100" s="86">
        <f t="shared" si="3"/>
        <v>17</v>
      </c>
      <c r="H100" s="35">
        <f t="shared" si="2"/>
        <v>0.82352941176470584</v>
      </c>
    </row>
    <row r="101" spans="1:8" x14ac:dyDescent="0.2">
      <c r="A101" s="12" t="s">
        <v>567</v>
      </c>
      <c r="B101" s="32"/>
      <c r="C101" s="32">
        <v>1</v>
      </c>
      <c r="D101" s="32"/>
      <c r="E101" s="32"/>
      <c r="F101" s="86">
        <f t="shared" si="3"/>
        <v>1</v>
      </c>
      <c r="H101" s="35">
        <f t="shared" si="2"/>
        <v>1</v>
      </c>
    </row>
    <row r="102" spans="1:8" x14ac:dyDescent="0.2">
      <c r="A102" s="12" t="s">
        <v>707</v>
      </c>
      <c r="B102" s="32">
        <v>1</v>
      </c>
      <c r="C102" s="32">
        <v>4</v>
      </c>
      <c r="D102" s="32"/>
      <c r="E102" s="32"/>
      <c r="F102" s="86">
        <f t="shared" si="3"/>
        <v>5</v>
      </c>
      <c r="H102" s="35">
        <f t="shared" si="2"/>
        <v>0.8</v>
      </c>
    </row>
    <row r="103" spans="1:8" x14ac:dyDescent="0.2">
      <c r="A103" s="12" t="s">
        <v>756</v>
      </c>
      <c r="B103" s="32"/>
      <c r="C103" s="32">
        <v>2</v>
      </c>
      <c r="D103" s="32"/>
      <c r="E103" s="32"/>
      <c r="F103" s="86">
        <f t="shared" si="3"/>
        <v>2</v>
      </c>
      <c r="H103" s="35">
        <f t="shared" si="2"/>
        <v>1</v>
      </c>
    </row>
    <row r="104" spans="1:8" ht="9.75" customHeight="1" x14ac:dyDescent="0.2">
      <c r="A104" s="1"/>
      <c r="B104" s="1"/>
      <c r="C104" s="1"/>
      <c r="D104" s="1"/>
      <c r="E104" s="506"/>
      <c r="F104" s="506"/>
      <c r="G104" s="4"/>
      <c r="H104" s="509"/>
    </row>
    <row r="105" spans="1:8" x14ac:dyDescent="0.2">
      <c r="A105" s="640" t="s">
        <v>1</v>
      </c>
      <c r="B105" s="291">
        <f>SUM(B8:B103)</f>
        <v>197</v>
      </c>
      <c r="C105" s="291">
        <f>SUM(C8:C103)</f>
        <v>756</v>
      </c>
      <c r="D105" s="291">
        <f>SUM(D8:D103)</f>
        <v>109</v>
      </c>
      <c r="E105" s="766">
        <f>SUM(E8:E103)</f>
        <v>3</v>
      </c>
      <c r="F105" s="179">
        <f>SUM(F8:F103)</f>
        <v>1065</v>
      </c>
      <c r="H105" s="361">
        <f t="shared" si="2"/>
        <v>0.81502347417840371</v>
      </c>
    </row>
    <row r="106" spans="1:8" x14ac:dyDescent="0.2">
      <c r="A106" s="641" t="s">
        <v>151</v>
      </c>
      <c r="B106" s="407">
        <f>B105/$F$105</f>
        <v>0.18497652582159624</v>
      </c>
      <c r="C106" s="407">
        <f t="shared" ref="C106:E106" si="5">C105/$F$105</f>
        <v>0.70985915492957752</v>
      </c>
      <c r="D106" s="407">
        <f t="shared" si="5"/>
        <v>0.10234741784037558</v>
      </c>
      <c r="E106" s="642">
        <f t="shared" si="5"/>
        <v>2.8169014084507044E-3</v>
      </c>
    </row>
    <row r="107" spans="1:8" ht="7.5" customHeight="1" x14ac:dyDescent="0.2"/>
    <row r="108" spans="1:8" x14ac:dyDescent="0.2">
      <c r="A108" s="353" t="s">
        <v>700</v>
      </c>
    </row>
    <row r="109" spans="1:8" x14ac:dyDescent="0.2">
      <c r="A109" s="353" t="s">
        <v>470</v>
      </c>
    </row>
  </sheetData>
  <mergeCells count="2">
    <mergeCell ref="A4:H4"/>
    <mergeCell ref="A2:H2"/>
  </mergeCells>
  <pageMargins left="0.39370078740157483" right="0" top="0.39370078740157483" bottom="0.59055118110236227" header="0.51181102362204722" footer="0.51181102362204722"/>
  <pageSetup paperSize="9" scale="96" firstPageNumber="22" fitToHeight="2" orientation="portrait" r:id="rId1"/>
  <headerFooter alignWithMargins="0">
    <oddHeader>&amp;L&amp;"Times New Roman,Gras"DGRH A1-1&amp;R&amp;"Times New Roman,Gras"Juillet 2022</oddHeader>
    <oddFooter>&amp;C&amp;"Times New Roman,Gras"Page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showGridLines="0" zoomScaleNormal="100" workbookViewId="0">
      <selection activeCell="N16" sqref="N16"/>
    </sheetView>
  </sheetViews>
  <sheetFormatPr baseColWidth="10" defaultColWidth="12" defaultRowHeight="12.75" x14ac:dyDescent="0.2"/>
  <cols>
    <col min="1" max="1" width="13.33203125" style="61" bestFit="1" customWidth="1"/>
    <col min="2" max="4" width="12" style="61"/>
    <col min="5" max="5" width="12.1640625" style="61" customWidth="1"/>
    <col min="6" max="6" width="12" style="61"/>
    <col min="7" max="7" width="12.6640625" style="61" customWidth="1"/>
    <col min="8" max="8" width="12" style="61"/>
    <col min="9" max="9" width="3.5" style="18" customWidth="1"/>
    <col min="10" max="11" width="10.6640625" style="61" customWidth="1"/>
    <col min="12" max="16384" width="12" style="61"/>
  </cols>
  <sheetData>
    <row r="1" spans="1:11" ht="0.75" customHeight="1" x14ac:dyDescent="0.2"/>
    <row r="2" spans="1:11" ht="24" customHeight="1" x14ac:dyDescent="0.2">
      <c r="A2" s="1060" t="s">
        <v>704</v>
      </c>
      <c r="B2" s="1060"/>
      <c r="C2" s="1060"/>
      <c r="D2" s="1060"/>
      <c r="E2" s="1060"/>
      <c r="F2" s="1060"/>
      <c r="G2" s="1060"/>
      <c r="H2" s="1060"/>
      <c r="I2" s="1060"/>
      <c r="J2" s="1060"/>
      <c r="K2" s="1060"/>
    </row>
    <row r="3" spans="1:11" ht="3" customHeight="1" x14ac:dyDescent="0.2"/>
    <row r="4" spans="1:11" x14ac:dyDescent="0.2">
      <c r="A4" s="1056" t="s">
        <v>604</v>
      </c>
      <c r="B4" s="1056"/>
      <c r="C4" s="1056"/>
      <c r="D4" s="1056"/>
      <c r="E4" s="1056"/>
      <c r="F4" s="1056"/>
      <c r="G4" s="1056"/>
      <c r="H4" s="1056"/>
      <c r="I4" s="1056"/>
      <c r="J4" s="1056"/>
      <c r="K4" s="1056"/>
    </row>
    <row r="5" spans="1:11" ht="3.75" customHeight="1" x14ac:dyDescent="0.2"/>
    <row r="6" spans="1:11" ht="15.75" x14ac:dyDescent="0.2">
      <c r="B6" s="1062" t="s">
        <v>182</v>
      </c>
      <c r="C6" s="1062"/>
      <c r="D6" s="1063"/>
      <c r="E6" s="1064" t="s">
        <v>190</v>
      </c>
      <c r="F6" s="1064" t="s">
        <v>137</v>
      </c>
      <c r="G6" s="1064" t="s">
        <v>136</v>
      </c>
      <c r="H6" s="1065" t="s">
        <v>139</v>
      </c>
      <c r="I6" s="92"/>
      <c r="J6" s="1061" t="s">
        <v>125</v>
      </c>
      <c r="K6" s="1061"/>
    </row>
    <row r="7" spans="1:11" ht="45" customHeight="1" x14ac:dyDescent="0.2">
      <c r="A7" s="524" t="s">
        <v>345</v>
      </c>
      <c r="B7" s="393" t="s">
        <v>140</v>
      </c>
      <c r="C7" s="396" t="s">
        <v>141</v>
      </c>
      <c r="D7" s="396" t="s">
        <v>142</v>
      </c>
      <c r="E7" s="1064"/>
      <c r="F7" s="1064"/>
      <c r="G7" s="1064"/>
      <c r="H7" s="1065"/>
      <c r="I7" s="92"/>
      <c r="J7" s="94" t="s">
        <v>191</v>
      </c>
      <c r="K7" s="95" t="s">
        <v>192</v>
      </c>
    </row>
    <row r="8" spans="1:11" s="18" customFormat="1" ht="6" customHeight="1" x14ac:dyDescent="0.2">
      <c r="B8" s="92"/>
      <c r="C8" s="87"/>
      <c r="D8" s="87"/>
      <c r="E8" s="96"/>
      <c r="F8" s="96"/>
      <c r="G8" s="96"/>
      <c r="H8" s="92"/>
      <c r="I8" s="92"/>
      <c r="J8" s="88"/>
      <c r="K8" s="88"/>
    </row>
    <row r="9" spans="1:11" x14ac:dyDescent="0.2">
      <c r="A9" s="90" t="s">
        <v>69</v>
      </c>
      <c r="B9" s="30">
        <v>12</v>
      </c>
      <c r="C9" s="97"/>
      <c r="D9" s="98">
        <v>1</v>
      </c>
      <c r="E9" s="30">
        <v>22</v>
      </c>
      <c r="F9" s="30">
        <v>8</v>
      </c>
      <c r="G9" s="30"/>
      <c r="H9" s="40">
        <f>B9+E9+F9+G9</f>
        <v>42</v>
      </c>
      <c r="J9" s="50">
        <f>(H9-B9)/H9</f>
        <v>0.7142857142857143</v>
      </c>
      <c r="K9" s="51">
        <f>(H9-B9+C9)/H9</f>
        <v>0.7142857142857143</v>
      </c>
    </row>
    <row r="10" spans="1:11" x14ac:dyDescent="0.2">
      <c r="A10" s="91" t="s">
        <v>70</v>
      </c>
      <c r="B10" s="32">
        <v>8</v>
      </c>
      <c r="C10" s="99"/>
      <c r="D10" s="100">
        <v>1</v>
      </c>
      <c r="E10" s="32">
        <v>23</v>
      </c>
      <c r="F10" s="32">
        <v>5</v>
      </c>
      <c r="G10" s="32"/>
      <c r="H10" s="40">
        <f>B10+E10+F10+G10</f>
        <v>36</v>
      </c>
      <c r="J10" s="52">
        <f t="shared" ref="J10:J68" si="0">(H10-B10)/H10</f>
        <v>0.77777777777777779</v>
      </c>
      <c r="K10" s="53">
        <f t="shared" ref="K10:K68" si="1">(H10-B10+C10)/H10</f>
        <v>0.77777777777777779</v>
      </c>
    </row>
    <row r="11" spans="1:11" x14ac:dyDescent="0.2">
      <c r="A11" s="91" t="s">
        <v>71</v>
      </c>
      <c r="B11" s="32">
        <v>2</v>
      </c>
      <c r="C11" s="99"/>
      <c r="D11" s="100"/>
      <c r="E11" s="32">
        <v>7</v>
      </c>
      <c r="F11" s="32">
        <v>2</v>
      </c>
      <c r="G11" s="32"/>
      <c r="H11" s="40">
        <f t="shared" ref="H11:H64" si="2">B11+E11+F11+G11</f>
        <v>11</v>
      </c>
      <c r="J11" s="52">
        <f t="shared" si="0"/>
        <v>0.81818181818181823</v>
      </c>
      <c r="K11" s="53">
        <f t="shared" si="1"/>
        <v>0.81818181818181823</v>
      </c>
    </row>
    <row r="12" spans="1:11" x14ac:dyDescent="0.2">
      <c r="A12" s="91" t="s">
        <v>72</v>
      </c>
      <c r="B12" s="32">
        <v>3</v>
      </c>
      <c r="C12" s="99"/>
      <c r="D12" s="100">
        <v>2</v>
      </c>
      <c r="E12" s="32">
        <v>7</v>
      </c>
      <c r="F12" s="32"/>
      <c r="G12" s="32"/>
      <c r="H12" s="40">
        <f t="shared" si="2"/>
        <v>10</v>
      </c>
      <c r="J12" s="52">
        <f t="shared" si="0"/>
        <v>0.7</v>
      </c>
      <c r="K12" s="53">
        <f t="shared" si="1"/>
        <v>0.7</v>
      </c>
    </row>
    <row r="13" spans="1:11" x14ac:dyDescent="0.2">
      <c r="A13" s="91" t="s">
        <v>73</v>
      </c>
      <c r="B13" s="32">
        <v>4</v>
      </c>
      <c r="C13" s="99"/>
      <c r="D13" s="100">
        <v>2</v>
      </c>
      <c r="E13" s="32">
        <v>40</v>
      </c>
      <c r="F13" s="32">
        <v>6</v>
      </c>
      <c r="G13" s="32"/>
      <c r="H13" s="40">
        <f t="shared" si="2"/>
        <v>50</v>
      </c>
      <c r="J13" s="52">
        <f t="shared" si="0"/>
        <v>0.92</v>
      </c>
      <c r="K13" s="53">
        <f t="shared" si="1"/>
        <v>0.92</v>
      </c>
    </row>
    <row r="14" spans="1:11" x14ac:dyDescent="0.2">
      <c r="A14" s="91" t="s">
        <v>74</v>
      </c>
      <c r="B14" s="32">
        <v>13</v>
      </c>
      <c r="C14" s="99"/>
      <c r="D14" s="100">
        <v>1</v>
      </c>
      <c r="E14" s="32">
        <v>44</v>
      </c>
      <c r="F14" s="32">
        <v>11</v>
      </c>
      <c r="G14" s="32"/>
      <c r="H14" s="40">
        <f t="shared" si="2"/>
        <v>68</v>
      </c>
      <c r="J14" s="52">
        <f t="shared" si="0"/>
        <v>0.80882352941176472</v>
      </c>
      <c r="K14" s="53">
        <f t="shared" si="1"/>
        <v>0.80882352941176472</v>
      </c>
    </row>
    <row r="15" spans="1:11" x14ac:dyDescent="0.2">
      <c r="A15" s="91" t="s">
        <v>75</v>
      </c>
      <c r="B15" s="32">
        <v>4</v>
      </c>
      <c r="C15" s="99"/>
      <c r="D15" s="100">
        <v>1</v>
      </c>
      <c r="E15" s="32">
        <v>23</v>
      </c>
      <c r="F15" s="32"/>
      <c r="G15" s="32"/>
      <c r="H15" s="40">
        <f t="shared" si="2"/>
        <v>27</v>
      </c>
      <c r="J15" s="52">
        <f t="shared" si="0"/>
        <v>0.85185185185185186</v>
      </c>
      <c r="K15" s="53">
        <f t="shared" si="1"/>
        <v>0.85185185185185186</v>
      </c>
    </row>
    <row r="16" spans="1:11" x14ac:dyDescent="0.2">
      <c r="A16" s="91" t="s">
        <v>76</v>
      </c>
      <c r="B16" s="32">
        <v>1</v>
      </c>
      <c r="C16" s="99"/>
      <c r="D16" s="100"/>
      <c r="E16" s="32">
        <v>4</v>
      </c>
      <c r="F16" s="32"/>
      <c r="G16" s="32"/>
      <c r="H16" s="40">
        <f t="shared" si="2"/>
        <v>5</v>
      </c>
      <c r="J16" s="52">
        <f t="shared" si="0"/>
        <v>0.8</v>
      </c>
      <c r="K16" s="53">
        <f t="shared" si="1"/>
        <v>0.8</v>
      </c>
    </row>
    <row r="17" spans="1:11" x14ac:dyDescent="0.2">
      <c r="A17" s="91" t="s">
        <v>77</v>
      </c>
      <c r="B17" s="32">
        <v>4</v>
      </c>
      <c r="C17" s="99">
        <v>1</v>
      </c>
      <c r="D17" s="100"/>
      <c r="E17" s="32">
        <v>17</v>
      </c>
      <c r="F17" s="32">
        <v>2</v>
      </c>
      <c r="G17" s="32"/>
      <c r="H17" s="40">
        <f t="shared" si="2"/>
        <v>23</v>
      </c>
      <c r="J17" s="52">
        <f t="shared" si="0"/>
        <v>0.82608695652173914</v>
      </c>
      <c r="K17" s="53">
        <f t="shared" si="1"/>
        <v>0.86956521739130432</v>
      </c>
    </row>
    <row r="18" spans="1:11" x14ac:dyDescent="0.2">
      <c r="A18" s="91" t="s">
        <v>78</v>
      </c>
      <c r="B18" s="32"/>
      <c r="C18" s="99"/>
      <c r="D18" s="100"/>
      <c r="E18" s="32">
        <v>4</v>
      </c>
      <c r="F18" s="32">
        <v>2</v>
      </c>
      <c r="G18" s="32"/>
      <c r="H18" s="40">
        <f t="shared" si="2"/>
        <v>6</v>
      </c>
      <c r="J18" s="52">
        <f t="shared" si="0"/>
        <v>1</v>
      </c>
      <c r="K18" s="53">
        <f t="shared" si="1"/>
        <v>1</v>
      </c>
    </row>
    <row r="19" spans="1:11" x14ac:dyDescent="0.2">
      <c r="A19" s="91" t="s">
        <v>79</v>
      </c>
      <c r="B19" s="32">
        <v>10</v>
      </c>
      <c r="C19" s="99"/>
      <c r="D19" s="100"/>
      <c r="E19" s="32">
        <v>27</v>
      </c>
      <c r="F19" s="32">
        <v>6</v>
      </c>
      <c r="G19" s="32"/>
      <c r="H19" s="40">
        <f t="shared" si="2"/>
        <v>43</v>
      </c>
      <c r="J19" s="52">
        <f t="shared" si="0"/>
        <v>0.76744186046511631</v>
      </c>
      <c r="K19" s="53">
        <f t="shared" si="1"/>
        <v>0.76744186046511631</v>
      </c>
    </row>
    <row r="20" spans="1:11" x14ac:dyDescent="0.2">
      <c r="A20" s="91" t="s">
        <v>80</v>
      </c>
      <c r="B20" s="32"/>
      <c r="C20" s="99"/>
      <c r="D20" s="100"/>
      <c r="E20" s="32">
        <v>4</v>
      </c>
      <c r="F20" s="32"/>
      <c r="G20" s="32"/>
      <c r="H20" s="40">
        <f t="shared" si="2"/>
        <v>4</v>
      </c>
      <c r="J20" s="52">
        <f t="shared" si="0"/>
        <v>1</v>
      </c>
      <c r="K20" s="53">
        <f t="shared" si="1"/>
        <v>1</v>
      </c>
    </row>
    <row r="21" spans="1:11" x14ac:dyDescent="0.2">
      <c r="A21" s="91" t="s">
        <v>126</v>
      </c>
      <c r="B21" s="32"/>
      <c r="C21" s="99"/>
      <c r="D21" s="100"/>
      <c r="E21" s="32">
        <v>1</v>
      </c>
      <c r="F21" s="32"/>
      <c r="G21" s="32"/>
      <c r="H21" s="40">
        <f t="shared" si="2"/>
        <v>1</v>
      </c>
      <c r="J21" s="52">
        <f t="shared" si="0"/>
        <v>1</v>
      </c>
      <c r="K21" s="53">
        <f t="shared" si="1"/>
        <v>1</v>
      </c>
    </row>
    <row r="22" spans="1:11" x14ac:dyDescent="0.2">
      <c r="A22" s="91" t="s">
        <v>81</v>
      </c>
      <c r="B22" s="32">
        <v>3</v>
      </c>
      <c r="C22" s="99"/>
      <c r="D22" s="100"/>
      <c r="E22" s="32">
        <v>16</v>
      </c>
      <c r="F22" s="32">
        <v>2</v>
      </c>
      <c r="G22" s="32"/>
      <c r="H22" s="40">
        <f t="shared" si="2"/>
        <v>21</v>
      </c>
      <c r="J22" s="52">
        <f t="shared" si="0"/>
        <v>0.8571428571428571</v>
      </c>
      <c r="K22" s="53">
        <f t="shared" si="1"/>
        <v>0.8571428571428571</v>
      </c>
    </row>
    <row r="23" spans="1:11" x14ac:dyDescent="0.2">
      <c r="A23" s="91" t="s">
        <v>82</v>
      </c>
      <c r="B23" s="32">
        <v>8</v>
      </c>
      <c r="C23" s="99"/>
      <c r="D23" s="100">
        <v>1</v>
      </c>
      <c r="E23" s="32">
        <v>11</v>
      </c>
      <c r="F23" s="32"/>
      <c r="G23" s="32"/>
      <c r="H23" s="40">
        <f t="shared" si="2"/>
        <v>19</v>
      </c>
      <c r="J23" s="52">
        <f t="shared" si="0"/>
        <v>0.57894736842105265</v>
      </c>
      <c r="K23" s="53">
        <f t="shared" si="1"/>
        <v>0.57894736842105265</v>
      </c>
    </row>
    <row r="24" spans="1:11" x14ac:dyDescent="0.2">
      <c r="A24" s="91" t="s">
        <v>83</v>
      </c>
      <c r="B24" s="32">
        <v>10</v>
      </c>
      <c r="C24" s="99"/>
      <c r="D24" s="100">
        <v>2</v>
      </c>
      <c r="E24" s="32">
        <v>26</v>
      </c>
      <c r="F24" s="32">
        <v>9</v>
      </c>
      <c r="G24" s="32"/>
      <c r="H24" s="40">
        <f t="shared" si="2"/>
        <v>45</v>
      </c>
      <c r="J24" s="52">
        <f t="shared" si="0"/>
        <v>0.77777777777777779</v>
      </c>
      <c r="K24" s="53">
        <f t="shared" si="1"/>
        <v>0.77777777777777779</v>
      </c>
    </row>
    <row r="25" spans="1:11" x14ac:dyDescent="0.2">
      <c r="A25" s="91" t="s">
        <v>84</v>
      </c>
      <c r="B25" s="32">
        <v>1</v>
      </c>
      <c r="C25" s="99"/>
      <c r="D25" s="100">
        <v>1</v>
      </c>
      <c r="E25" s="32">
        <v>5</v>
      </c>
      <c r="F25" s="32"/>
      <c r="G25" s="32"/>
      <c r="H25" s="40">
        <f t="shared" si="2"/>
        <v>6</v>
      </c>
      <c r="J25" s="52">
        <f t="shared" si="0"/>
        <v>0.83333333333333337</v>
      </c>
      <c r="K25" s="53">
        <f t="shared" si="1"/>
        <v>0.83333333333333337</v>
      </c>
    </row>
    <row r="26" spans="1:11" x14ac:dyDescent="0.2">
      <c r="A26" s="91" t="s">
        <v>85</v>
      </c>
      <c r="B26" s="32">
        <v>5</v>
      </c>
      <c r="C26" s="99">
        <v>1</v>
      </c>
      <c r="D26" s="100">
        <v>1</v>
      </c>
      <c r="E26" s="32">
        <v>25</v>
      </c>
      <c r="F26" s="32"/>
      <c r="G26" s="32">
        <v>1</v>
      </c>
      <c r="H26" s="40">
        <f t="shared" si="2"/>
        <v>31</v>
      </c>
      <c r="J26" s="52">
        <f t="shared" si="0"/>
        <v>0.83870967741935487</v>
      </c>
      <c r="K26" s="53">
        <f t="shared" si="1"/>
        <v>0.87096774193548387</v>
      </c>
    </row>
    <row r="27" spans="1:11" x14ac:dyDescent="0.2">
      <c r="A27" s="91" t="s">
        <v>86</v>
      </c>
      <c r="B27" s="32">
        <v>2</v>
      </c>
      <c r="C27" s="99">
        <v>1</v>
      </c>
      <c r="D27" s="100">
        <v>1</v>
      </c>
      <c r="E27" s="32">
        <v>12</v>
      </c>
      <c r="F27" s="32">
        <v>1</v>
      </c>
      <c r="G27" s="32"/>
      <c r="H27" s="40">
        <f t="shared" si="2"/>
        <v>15</v>
      </c>
      <c r="J27" s="52">
        <f t="shared" si="0"/>
        <v>0.8666666666666667</v>
      </c>
      <c r="K27" s="53">
        <f t="shared" si="1"/>
        <v>0.93333333333333335</v>
      </c>
    </row>
    <row r="28" spans="1:11" x14ac:dyDescent="0.2">
      <c r="A28" s="91" t="s">
        <v>87</v>
      </c>
      <c r="B28" s="32"/>
      <c r="C28" s="99"/>
      <c r="D28" s="100"/>
      <c r="E28" s="32">
        <v>4</v>
      </c>
      <c r="F28" s="32"/>
      <c r="G28" s="32"/>
      <c r="H28" s="40">
        <f t="shared" si="2"/>
        <v>4</v>
      </c>
      <c r="J28" s="52">
        <f t="shared" si="0"/>
        <v>1</v>
      </c>
      <c r="K28" s="53">
        <f t="shared" si="1"/>
        <v>1</v>
      </c>
    </row>
    <row r="29" spans="1:11" x14ac:dyDescent="0.2">
      <c r="A29" s="91" t="s">
        <v>88</v>
      </c>
      <c r="B29" s="32">
        <v>4</v>
      </c>
      <c r="C29" s="99"/>
      <c r="D29" s="100">
        <v>1</v>
      </c>
      <c r="E29" s="32">
        <v>13</v>
      </c>
      <c r="F29" s="32"/>
      <c r="G29" s="32"/>
      <c r="H29" s="40">
        <f t="shared" si="2"/>
        <v>17</v>
      </c>
      <c r="J29" s="52">
        <f t="shared" si="0"/>
        <v>0.76470588235294112</v>
      </c>
      <c r="K29" s="53">
        <f t="shared" si="1"/>
        <v>0.76470588235294112</v>
      </c>
    </row>
    <row r="30" spans="1:11" x14ac:dyDescent="0.2">
      <c r="A30" s="91" t="s">
        <v>89</v>
      </c>
      <c r="B30" s="32">
        <v>3</v>
      </c>
      <c r="C30" s="99"/>
      <c r="D30" s="100">
        <v>1</v>
      </c>
      <c r="E30" s="32">
        <v>17</v>
      </c>
      <c r="F30" s="32"/>
      <c r="G30" s="32"/>
      <c r="H30" s="40">
        <f t="shared" si="2"/>
        <v>20</v>
      </c>
      <c r="J30" s="52">
        <f t="shared" si="0"/>
        <v>0.85</v>
      </c>
      <c r="K30" s="53">
        <f t="shared" si="1"/>
        <v>0.85</v>
      </c>
    </row>
    <row r="31" spans="1:11" x14ac:dyDescent="0.2">
      <c r="A31" s="91" t="s">
        <v>90</v>
      </c>
      <c r="B31" s="32">
        <v>1</v>
      </c>
      <c r="C31" s="99"/>
      <c r="D31" s="100"/>
      <c r="E31" s="32">
        <v>19</v>
      </c>
      <c r="F31" s="32">
        <v>5</v>
      </c>
      <c r="G31" s="32"/>
      <c r="H31" s="40">
        <f t="shared" si="2"/>
        <v>25</v>
      </c>
      <c r="J31" s="52">
        <f t="shared" si="0"/>
        <v>0.96</v>
      </c>
      <c r="K31" s="53">
        <f t="shared" si="1"/>
        <v>0.96</v>
      </c>
    </row>
    <row r="32" spans="1:11" x14ac:dyDescent="0.2">
      <c r="A32" s="91" t="s">
        <v>91</v>
      </c>
      <c r="B32" s="32">
        <v>1</v>
      </c>
      <c r="C32" s="99"/>
      <c r="D32" s="100"/>
      <c r="E32" s="32">
        <v>3</v>
      </c>
      <c r="F32" s="32"/>
      <c r="G32" s="32"/>
      <c r="H32" s="40">
        <f t="shared" si="2"/>
        <v>4</v>
      </c>
      <c r="J32" s="52">
        <f t="shared" si="0"/>
        <v>0.75</v>
      </c>
      <c r="K32" s="53">
        <f t="shared" si="1"/>
        <v>0.75</v>
      </c>
    </row>
    <row r="33" spans="1:11" x14ac:dyDescent="0.2">
      <c r="A33" s="91" t="s">
        <v>92</v>
      </c>
      <c r="B33" s="32"/>
      <c r="C33" s="99"/>
      <c r="D33" s="100"/>
      <c r="E33" s="32">
        <v>23</v>
      </c>
      <c r="F33" s="32">
        <v>2</v>
      </c>
      <c r="G33" s="32"/>
      <c r="H33" s="40">
        <f t="shared" si="2"/>
        <v>25</v>
      </c>
      <c r="J33" s="52">
        <f t="shared" si="0"/>
        <v>1</v>
      </c>
      <c r="K33" s="53">
        <f t="shared" si="1"/>
        <v>1</v>
      </c>
    </row>
    <row r="34" spans="1:11" x14ac:dyDescent="0.2">
      <c r="A34" s="91" t="s">
        <v>93</v>
      </c>
      <c r="B34" s="32">
        <v>2</v>
      </c>
      <c r="C34" s="99">
        <v>1</v>
      </c>
      <c r="D34" s="100"/>
      <c r="E34" s="32">
        <v>33</v>
      </c>
      <c r="F34" s="32">
        <v>4</v>
      </c>
      <c r="G34" s="32">
        <v>1</v>
      </c>
      <c r="H34" s="40">
        <f t="shared" si="2"/>
        <v>40</v>
      </c>
      <c r="J34" s="52">
        <f t="shared" si="0"/>
        <v>0.95</v>
      </c>
      <c r="K34" s="53">
        <f t="shared" si="1"/>
        <v>0.97499999999999998</v>
      </c>
    </row>
    <row r="35" spans="1:11" x14ac:dyDescent="0.2">
      <c r="A35" s="91" t="s">
        <v>94</v>
      </c>
      <c r="B35" s="32">
        <v>5</v>
      </c>
      <c r="C35" s="99"/>
      <c r="D35" s="100">
        <v>4</v>
      </c>
      <c r="E35" s="32">
        <v>62</v>
      </c>
      <c r="F35" s="32">
        <v>6</v>
      </c>
      <c r="G35" s="32"/>
      <c r="H35" s="40">
        <f t="shared" si="2"/>
        <v>73</v>
      </c>
      <c r="J35" s="52">
        <f t="shared" si="0"/>
        <v>0.93150684931506844</v>
      </c>
      <c r="K35" s="53">
        <f t="shared" si="1"/>
        <v>0.93150684931506844</v>
      </c>
    </row>
    <row r="36" spans="1:11" x14ac:dyDescent="0.2">
      <c r="A36" s="91" t="s">
        <v>95</v>
      </c>
      <c r="B36" s="32">
        <v>2</v>
      </c>
      <c r="C36" s="99">
        <v>1</v>
      </c>
      <c r="D36" s="100"/>
      <c r="E36" s="32">
        <v>15</v>
      </c>
      <c r="F36" s="32">
        <v>1</v>
      </c>
      <c r="G36" s="32"/>
      <c r="H36" s="40">
        <f t="shared" si="2"/>
        <v>18</v>
      </c>
      <c r="J36" s="52">
        <f t="shared" si="0"/>
        <v>0.88888888888888884</v>
      </c>
      <c r="K36" s="53">
        <f t="shared" si="1"/>
        <v>0.94444444444444442</v>
      </c>
    </row>
    <row r="37" spans="1:11" x14ac:dyDescent="0.2">
      <c r="A37" s="91" t="s">
        <v>96</v>
      </c>
      <c r="B37" s="32"/>
      <c r="C37" s="99"/>
      <c r="D37" s="100"/>
      <c r="E37" s="32">
        <v>3</v>
      </c>
      <c r="F37" s="32">
        <v>1</v>
      </c>
      <c r="G37" s="32"/>
      <c r="H37" s="40">
        <f t="shared" si="2"/>
        <v>4</v>
      </c>
      <c r="J37" s="52">
        <f t="shared" si="0"/>
        <v>1</v>
      </c>
      <c r="K37" s="53">
        <f t="shared" si="1"/>
        <v>1</v>
      </c>
    </row>
    <row r="38" spans="1:11" x14ac:dyDescent="0.2">
      <c r="A38" s="91" t="s">
        <v>97</v>
      </c>
      <c r="B38" s="32">
        <v>1</v>
      </c>
      <c r="C38" s="99">
        <v>1</v>
      </c>
      <c r="D38" s="100"/>
      <c r="E38" s="32">
        <v>3</v>
      </c>
      <c r="F38" s="32"/>
      <c r="G38" s="32"/>
      <c r="H38" s="40">
        <f t="shared" si="2"/>
        <v>4</v>
      </c>
      <c r="J38" s="52">
        <f t="shared" si="0"/>
        <v>0.75</v>
      </c>
      <c r="K38" s="53">
        <f t="shared" si="1"/>
        <v>1</v>
      </c>
    </row>
    <row r="39" spans="1:11" x14ac:dyDescent="0.2">
      <c r="A39" s="91" t="s">
        <v>98</v>
      </c>
      <c r="B39" s="32"/>
      <c r="C39" s="99"/>
      <c r="D39" s="100"/>
      <c r="E39" s="32">
        <v>10</v>
      </c>
      <c r="F39" s="32">
        <v>2</v>
      </c>
      <c r="G39" s="32"/>
      <c r="H39" s="40">
        <f t="shared" si="2"/>
        <v>12</v>
      </c>
      <c r="J39" s="52">
        <f t="shared" si="0"/>
        <v>1</v>
      </c>
      <c r="K39" s="53">
        <f t="shared" si="1"/>
        <v>1</v>
      </c>
    </row>
    <row r="40" spans="1:11" x14ac:dyDescent="0.2">
      <c r="A40" s="91" t="s">
        <v>99</v>
      </c>
      <c r="B40" s="32"/>
      <c r="C40" s="99"/>
      <c r="D40" s="100"/>
      <c r="E40" s="32">
        <v>10</v>
      </c>
      <c r="F40" s="32">
        <v>1</v>
      </c>
      <c r="G40" s="32"/>
      <c r="H40" s="40">
        <f t="shared" si="2"/>
        <v>11</v>
      </c>
      <c r="J40" s="52">
        <f t="shared" si="0"/>
        <v>1</v>
      </c>
      <c r="K40" s="53">
        <f t="shared" si="1"/>
        <v>1</v>
      </c>
    </row>
    <row r="41" spans="1:11" x14ac:dyDescent="0.2">
      <c r="A41" s="91" t="s">
        <v>100</v>
      </c>
      <c r="B41" s="32">
        <v>1</v>
      </c>
      <c r="C41" s="99"/>
      <c r="D41" s="100"/>
      <c r="E41" s="32">
        <v>7</v>
      </c>
      <c r="F41" s="32">
        <v>1</v>
      </c>
      <c r="G41" s="32"/>
      <c r="H41" s="40">
        <f t="shared" si="2"/>
        <v>9</v>
      </c>
      <c r="J41" s="52">
        <f t="shared" si="0"/>
        <v>0.88888888888888884</v>
      </c>
      <c r="K41" s="53">
        <f t="shared" si="1"/>
        <v>0.88888888888888884</v>
      </c>
    </row>
    <row r="42" spans="1:11" x14ac:dyDescent="0.2">
      <c r="A42" s="91" t="s">
        <v>127</v>
      </c>
      <c r="B42" s="32"/>
      <c r="C42" s="99"/>
      <c r="D42" s="100"/>
      <c r="E42" s="32">
        <v>3</v>
      </c>
      <c r="F42" s="32"/>
      <c r="G42" s="32"/>
      <c r="H42" s="40">
        <f t="shared" si="2"/>
        <v>3</v>
      </c>
      <c r="J42" s="52">
        <f t="shared" ref="J42" si="3">(H42-B42)/H42</f>
        <v>1</v>
      </c>
      <c r="K42" s="53">
        <f t="shared" ref="K42" si="4">(H42-B42+C42)/H42</f>
        <v>1</v>
      </c>
    </row>
    <row r="43" spans="1:11" x14ac:dyDescent="0.2">
      <c r="A43" s="91" t="s">
        <v>101</v>
      </c>
      <c r="B43" s="32"/>
      <c r="C43" s="99"/>
      <c r="D43" s="100"/>
      <c r="E43" s="32">
        <v>9</v>
      </c>
      <c r="F43" s="32">
        <v>5</v>
      </c>
      <c r="G43" s="32"/>
      <c r="H43" s="40">
        <f t="shared" si="2"/>
        <v>14</v>
      </c>
      <c r="J43" s="52">
        <f t="shared" ref="J43" si="5">(H43-B43)/H43</f>
        <v>1</v>
      </c>
      <c r="K43" s="53">
        <f t="shared" ref="K43" si="6">(H43-B43+C43)/H43</f>
        <v>1</v>
      </c>
    </row>
    <row r="44" spans="1:11" x14ac:dyDescent="0.2">
      <c r="A44" s="91" t="s">
        <v>102</v>
      </c>
      <c r="B44" s="32">
        <v>2</v>
      </c>
      <c r="C44" s="99"/>
      <c r="D44" s="100">
        <v>2</v>
      </c>
      <c r="E44" s="32">
        <v>1</v>
      </c>
      <c r="F44" s="32"/>
      <c r="G44" s="32"/>
      <c r="H44" s="40">
        <f t="shared" si="2"/>
        <v>3</v>
      </c>
      <c r="J44" s="52">
        <f t="shared" si="0"/>
        <v>0.33333333333333331</v>
      </c>
      <c r="K44" s="53">
        <f t="shared" si="1"/>
        <v>0.33333333333333331</v>
      </c>
    </row>
    <row r="45" spans="1:11" x14ac:dyDescent="0.2">
      <c r="A45" s="91" t="s">
        <v>103</v>
      </c>
      <c r="B45" s="32"/>
      <c r="C45" s="99"/>
      <c r="D45" s="100"/>
      <c r="E45" s="32">
        <v>2</v>
      </c>
      <c r="F45" s="32"/>
      <c r="G45" s="32"/>
      <c r="H45" s="40">
        <f t="shared" si="2"/>
        <v>2</v>
      </c>
      <c r="J45" s="52">
        <f t="shared" si="0"/>
        <v>1</v>
      </c>
      <c r="K45" s="53">
        <f t="shared" si="1"/>
        <v>1</v>
      </c>
    </row>
    <row r="46" spans="1:11" x14ac:dyDescent="0.2">
      <c r="A46" s="91" t="s">
        <v>104</v>
      </c>
      <c r="B46" s="32">
        <v>14</v>
      </c>
      <c r="C46" s="99">
        <v>1</v>
      </c>
      <c r="D46" s="100">
        <v>5</v>
      </c>
      <c r="E46" s="32">
        <v>22</v>
      </c>
      <c r="F46" s="32">
        <v>2</v>
      </c>
      <c r="G46" s="32">
        <v>1</v>
      </c>
      <c r="H46" s="40">
        <f t="shared" si="2"/>
        <v>39</v>
      </c>
      <c r="J46" s="52">
        <f t="shared" si="0"/>
        <v>0.64102564102564108</v>
      </c>
      <c r="K46" s="53">
        <f t="shared" si="1"/>
        <v>0.66666666666666663</v>
      </c>
    </row>
    <row r="47" spans="1:11" x14ac:dyDescent="0.2">
      <c r="A47" s="91" t="s">
        <v>105</v>
      </c>
      <c r="B47" s="32">
        <v>5</v>
      </c>
      <c r="C47" s="99">
        <v>2</v>
      </c>
      <c r="D47" s="100">
        <v>2</v>
      </c>
      <c r="E47" s="32">
        <v>21</v>
      </c>
      <c r="F47" s="32">
        <v>3</v>
      </c>
      <c r="G47" s="32"/>
      <c r="H47" s="40">
        <f t="shared" si="2"/>
        <v>29</v>
      </c>
      <c r="J47" s="52">
        <f t="shared" si="0"/>
        <v>0.82758620689655171</v>
      </c>
      <c r="K47" s="53">
        <f t="shared" si="1"/>
        <v>0.89655172413793105</v>
      </c>
    </row>
    <row r="48" spans="1:11" x14ac:dyDescent="0.2">
      <c r="A48" s="91" t="s">
        <v>106</v>
      </c>
      <c r="B48" s="32">
        <v>4</v>
      </c>
      <c r="C48" s="99"/>
      <c r="D48" s="100">
        <v>2</v>
      </c>
      <c r="E48" s="32">
        <v>12</v>
      </c>
      <c r="F48" s="32">
        <v>2</v>
      </c>
      <c r="G48" s="32"/>
      <c r="H48" s="40">
        <f t="shared" si="2"/>
        <v>18</v>
      </c>
      <c r="J48" s="52">
        <f t="shared" si="0"/>
        <v>0.77777777777777779</v>
      </c>
      <c r="K48" s="53">
        <f t="shared" si="1"/>
        <v>0.77777777777777779</v>
      </c>
    </row>
    <row r="49" spans="1:11" x14ac:dyDescent="0.2">
      <c r="A49" s="91" t="s">
        <v>107</v>
      </c>
      <c r="B49" s="32">
        <v>4</v>
      </c>
      <c r="C49" s="99"/>
      <c r="D49" s="100">
        <v>2</v>
      </c>
      <c r="E49" s="32">
        <v>23</v>
      </c>
      <c r="F49" s="32">
        <v>2</v>
      </c>
      <c r="G49" s="32"/>
      <c r="H49" s="40">
        <f t="shared" si="2"/>
        <v>29</v>
      </c>
      <c r="J49" s="52">
        <f t="shared" si="0"/>
        <v>0.86206896551724133</v>
      </c>
      <c r="K49" s="53">
        <f t="shared" si="1"/>
        <v>0.86206896551724133</v>
      </c>
    </row>
    <row r="50" spans="1:11" x14ac:dyDescent="0.2">
      <c r="A50" s="91" t="s">
        <v>108</v>
      </c>
      <c r="B50" s="32">
        <v>5</v>
      </c>
      <c r="C50" s="99"/>
      <c r="D50" s="100">
        <v>1</v>
      </c>
      <c r="E50" s="32">
        <v>8</v>
      </c>
      <c r="F50" s="32">
        <v>1</v>
      </c>
      <c r="G50" s="32"/>
      <c r="H50" s="40">
        <f t="shared" si="2"/>
        <v>14</v>
      </c>
      <c r="J50" s="52">
        <f t="shared" si="0"/>
        <v>0.6428571428571429</v>
      </c>
      <c r="K50" s="53">
        <f t="shared" si="1"/>
        <v>0.6428571428571429</v>
      </c>
    </row>
    <row r="51" spans="1:11" x14ac:dyDescent="0.2">
      <c r="A51" s="91" t="s">
        <v>109</v>
      </c>
      <c r="B51" s="32">
        <v>3</v>
      </c>
      <c r="C51" s="99"/>
      <c r="D51" s="100">
        <v>1</v>
      </c>
      <c r="E51" s="32">
        <v>8</v>
      </c>
      <c r="F51" s="32"/>
      <c r="G51" s="32"/>
      <c r="H51" s="40">
        <f t="shared" si="2"/>
        <v>11</v>
      </c>
      <c r="J51" s="52">
        <f t="shared" si="0"/>
        <v>0.72727272727272729</v>
      </c>
      <c r="K51" s="53">
        <f t="shared" si="1"/>
        <v>0.72727272727272729</v>
      </c>
    </row>
    <row r="52" spans="1:11" x14ac:dyDescent="0.2">
      <c r="A52" s="91" t="s">
        <v>110</v>
      </c>
      <c r="B52" s="32">
        <v>3</v>
      </c>
      <c r="C52" s="99">
        <v>1</v>
      </c>
      <c r="D52" s="100">
        <v>1</v>
      </c>
      <c r="E52" s="32">
        <v>7</v>
      </c>
      <c r="F52" s="32"/>
      <c r="G52" s="32"/>
      <c r="H52" s="40">
        <f t="shared" si="2"/>
        <v>10</v>
      </c>
      <c r="J52" s="52">
        <f t="shared" si="0"/>
        <v>0.7</v>
      </c>
      <c r="K52" s="53">
        <f t="shared" si="1"/>
        <v>0.8</v>
      </c>
    </row>
    <row r="53" spans="1:11" x14ac:dyDescent="0.2">
      <c r="A53" s="91" t="s">
        <v>111</v>
      </c>
      <c r="B53" s="32">
        <v>3</v>
      </c>
      <c r="C53" s="99"/>
      <c r="D53" s="100">
        <v>2</v>
      </c>
      <c r="E53" s="32">
        <v>5</v>
      </c>
      <c r="F53" s="32"/>
      <c r="G53" s="32"/>
      <c r="H53" s="40">
        <f t="shared" si="2"/>
        <v>8</v>
      </c>
      <c r="J53" s="52">
        <f t="shared" si="0"/>
        <v>0.625</v>
      </c>
      <c r="K53" s="53">
        <f t="shared" si="1"/>
        <v>0.625</v>
      </c>
    </row>
    <row r="54" spans="1:11" x14ac:dyDescent="0.2">
      <c r="A54" s="91" t="s">
        <v>112</v>
      </c>
      <c r="B54" s="32"/>
      <c r="C54" s="99"/>
      <c r="D54" s="100"/>
      <c r="E54" s="32">
        <v>7</v>
      </c>
      <c r="F54" s="32"/>
      <c r="G54" s="32"/>
      <c r="H54" s="40">
        <f t="shared" si="2"/>
        <v>7</v>
      </c>
      <c r="J54" s="52">
        <f t="shared" si="0"/>
        <v>1</v>
      </c>
      <c r="K54" s="53">
        <f t="shared" si="1"/>
        <v>1</v>
      </c>
    </row>
    <row r="55" spans="1:11" x14ac:dyDescent="0.2">
      <c r="A55" s="91" t="s">
        <v>113</v>
      </c>
      <c r="B55" s="32">
        <v>3</v>
      </c>
      <c r="C55" s="99">
        <v>1</v>
      </c>
      <c r="D55" s="100">
        <v>2</v>
      </c>
      <c r="E55" s="32">
        <v>6</v>
      </c>
      <c r="F55" s="32"/>
      <c r="G55" s="32"/>
      <c r="H55" s="40">
        <f t="shared" si="2"/>
        <v>9</v>
      </c>
      <c r="J55" s="52">
        <f t="shared" si="0"/>
        <v>0.66666666666666663</v>
      </c>
      <c r="K55" s="53">
        <f t="shared" si="1"/>
        <v>0.77777777777777779</v>
      </c>
    </row>
    <row r="56" spans="1:11" x14ac:dyDescent="0.2">
      <c r="A56" s="91" t="s">
        <v>114</v>
      </c>
      <c r="B56" s="32">
        <v>10</v>
      </c>
      <c r="C56" s="99"/>
      <c r="D56" s="100">
        <v>2</v>
      </c>
      <c r="E56" s="32">
        <v>17</v>
      </c>
      <c r="F56" s="32">
        <v>5</v>
      </c>
      <c r="G56" s="32"/>
      <c r="H56" s="40">
        <f t="shared" si="2"/>
        <v>32</v>
      </c>
      <c r="J56" s="52">
        <f t="shared" si="0"/>
        <v>0.6875</v>
      </c>
      <c r="K56" s="53">
        <f t="shared" si="1"/>
        <v>0.6875</v>
      </c>
    </row>
    <row r="57" spans="1:11" x14ac:dyDescent="0.2">
      <c r="A57" s="91" t="s">
        <v>115</v>
      </c>
      <c r="B57" s="32">
        <v>5</v>
      </c>
      <c r="C57" s="99"/>
      <c r="D57" s="100">
        <v>1</v>
      </c>
      <c r="E57" s="32">
        <v>22</v>
      </c>
      <c r="F57" s="32">
        <v>6</v>
      </c>
      <c r="G57" s="32"/>
      <c r="H57" s="40">
        <f t="shared" si="2"/>
        <v>33</v>
      </c>
      <c r="J57" s="52">
        <f t="shared" si="0"/>
        <v>0.84848484848484851</v>
      </c>
      <c r="K57" s="53">
        <f t="shared" si="1"/>
        <v>0.84848484848484851</v>
      </c>
    </row>
    <row r="58" spans="1:11" x14ac:dyDescent="0.2">
      <c r="A58" s="91" t="s">
        <v>116</v>
      </c>
      <c r="B58" s="32"/>
      <c r="C58" s="99"/>
      <c r="D58" s="100"/>
      <c r="E58" s="32">
        <v>1</v>
      </c>
      <c r="F58" s="32"/>
      <c r="G58" s="32"/>
      <c r="H58" s="40">
        <f t="shared" si="2"/>
        <v>1</v>
      </c>
      <c r="J58" s="52">
        <f t="shared" si="0"/>
        <v>1</v>
      </c>
      <c r="K58" s="53">
        <f t="shared" si="1"/>
        <v>1</v>
      </c>
    </row>
    <row r="59" spans="1:11" x14ac:dyDescent="0.2">
      <c r="A59" s="91" t="s">
        <v>117</v>
      </c>
      <c r="B59" s="32">
        <v>1</v>
      </c>
      <c r="C59" s="99"/>
      <c r="D59" s="100"/>
      <c r="E59" s="32">
        <v>1</v>
      </c>
      <c r="F59" s="32"/>
      <c r="G59" s="32"/>
      <c r="H59" s="40">
        <f t="shared" si="2"/>
        <v>2</v>
      </c>
      <c r="J59" s="52">
        <f t="shared" si="0"/>
        <v>0.5</v>
      </c>
      <c r="K59" s="53">
        <f t="shared" si="1"/>
        <v>0.5</v>
      </c>
    </row>
    <row r="60" spans="1:11" x14ac:dyDescent="0.2">
      <c r="A60" s="522" t="s">
        <v>118</v>
      </c>
      <c r="B60" s="32">
        <v>12</v>
      </c>
      <c r="C60" s="99"/>
      <c r="D60" s="100">
        <v>3</v>
      </c>
      <c r="E60" s="32">
        <v>18</v>
      </c>
      <c r="F60" s="32">
        <v>5</v>
      </c>
      <c r="G60" s="32"/>
      <c r="H60" s="40">
        <f t="shared" si="2"/>
        <v>35</v>
      </c>
      <c r="J60" s="52">
        <f t="shared" ref="J60" si="7">(H60-B60)/H60</f>
        <v>0.65714285714285714</v>
      </c>
      <c r="K60" s="53">
        <f t="shared" ref="K60" si="8">(H60-B60+C60)/H60</f>
        <v>0.65714285714285714</v>
      </c>
    </row>
    <row r="61" spans="1:11" x14ac:dyDescent="0.2">
      <c r="A61" s="522" t="s">
        <v>270</v>
      </c>
      <c r="B61" s="32">
        <v>1</v>
      </c>
      <c r="C61" s="99">
        <v>1</v>
      </c>
      <c r="D61" s="100"/>
      <c r="E61" s="32"/>
      <c r="F61" s="32"/>
      <c r="G61" s="32"/>
      <c r="H61" s="40">
        <f t="shared" si="2"/>
        <v>1</v>
      </c>
      <c r="J61" s="52">
        <f t="shared" ref="J61" si="9">(H61-B61)/H61</f>
        <v>0</v>
      </c>
      <c r="K61" s="53">
        <f t="shared" ref="K61" si="10">(H61-B61+C61)/H61</f>
        <v>1</v>
      </c>
    </row>
    <row r="62" spans="1:11" x14ac:dyDescent="0.2">
      <c r="A62" s="91" t="s">
        <v>120</v>
      </c>
      <c r="B62" s="32">
        <v>3</v>
      </c>
      <c r="C62" s="99"/>
      <c r="D62" s="100"/>
      <c r="E62" s="32">
        <v>5</v>
      </c>
      <c r="F62" s="32"/>
      <c r="G62" s="32"/>
      <c r="H62" s="40">
        <f t="shared" si="2"/>
        <v>8</v>
      </c>
      <c r="J62" s="52">
        <f t="shared" si="0"/>
        <v>0.625</v>
      </c>
      <c r="K62" s="53">
        <f t="shared" si="1"/>
        <v>0.625</v>
      </c>
    </row>
    <row r="63" spans="1:11" x14ac:dyDescent="0.2">
      <c r="A63" s="91" t="s">
        <v>121</v>
      </c>
      <c r="B63" s="32">
        <v>4</v>
      </c>
      <c r="C63" s="99"/>
      <c r="D63" s="100">
        <v>2</v>
      </c>
      <c r="E63" s="32">
        <v>10</v>
      </c>
      <c r="F63" s="32"/>
      <c r="G63" s="32"/>
      <c r="H63" s="40">
        <f t="shared" si="2"/>
        <v>14</v>
      </c>
      <c r="J63" s="52">
        <f t="shared" si="0"/>
        <v>0.7142857142857143</v>
      </c>
      <c r="K63" s="53">
        <f t="shared" si="1"/>
        <v>0.7142857142857143</v>
      </c>
    </row>
    <row r="64" spans="1:11" x14ac:dyDescent="0.2">
      <c r="A64" s="91" t="s">
        <v>122</v>
      </c>
      <c r="B64" s="32">
        <v>4</v>
      </c>
      <c r="C64" s="99">
        <v>1</v>
      </c>
      <c r="D64" s="100">
        <v>1</v>
      </c>
      <c r="E64" s="32">
        <v>3</v>
      </c>
      <c r="F64" s="32">
        <v>1</v>
      </c>
      <c r="G64" s="32"/>
      <c r="H64" s="40">
        <f t="shared" si="2"/>
        <v>8</v>
      </c>
      <c r="J64" s="52">
        <f t="shared" si="0"/>
        <v>0.5</v>
      </c>
      <c r="K64" s="53">
        <f t="shared" si="1"/>
        <v>0.625</v>
      </c>
    </row>
    <row r="65" spans="1:11" x14ac:dyDescent="0.2">
      <c r="A65" s="91" t="s">
        <v>713</v>
      </c>
      <c r="B65" s="32">
        <v>1</v>
      </c>
      <c r="C65" s="99"/>
      <c r="D65" s="100">
        <v>1</v>
      </c>
      <c r="E65" s="32">
        <v>4</v>
      </c>
      <c r="F65" s="32"/>
      <c r="G65" s="32"/>
      <c r="H65" s="40">
        <f t="shared" ref="H65:H66" si="11">B65+E65+F65+G65</f>
        <v>5</v>
      </c>
      <c r="J65" s="52">
        <f t="shared" ref="J65:J66" si="12">(H65-B65)/H65</f>
        <v>0.8</v>
      </c>
      <c r="K65" s="53">
        <f t="shared" ref="K65:K66" si="13">(H65-B65+C65)/H65</f>
        <v>0.8</v>
      </c>
    </row>
    <row r="66" spans="1:11" x14ac:dyDescent="0.2">
      <c r="A66" s="91" t="s">
        <v>714</v>
      </c>
      <c r="B66" s="32"/>
      <c r="C66" s="99"/>
      <c r="D66" s="100"/>
      <c r="E66" s="32">
        <v>1</v>
      </c>
      <c r="F66" s="32"/>
      <c r="G66" s="32"/>
      <c r="H66" s="40">
        <f t="shared" si="11"/>
        <v>1</v>
      </c>
      <c r="J66" s="52">
        <f t="shared" si="12"/>
        <v>1</v>
      </c>
      <c r="K66" s="53">
        <f t="shared" si="13"/>
        <v>1</v>
      </c>
    </row>
    <row r="67" spans="1:11" ht="3.75" customHeight="1" x14ac:dyDescent="0.2">
      <c r="J67" s="89"/>
      <c r="K67" s="89"/>
    </row>
    <row r="68" spans="1:11" x14ac:dyDescent="0.2">
      <c r="A68" s="394" t="s">
        <v>1</v>
      </c>
      <c r="B68" s="395">
        <f>SUM(B9:B66)</f>
        <v>197</v>
      </c>
      <c r="C68" s="395">
        <f t="shared" ref="C68:G68" si="14">SUM(C9:C66)</f>
        <v>13</v>
      </c>
      <c r="D68" s="395">
        <f t="shared" si="14"/>
        <v>50</v>
      </c>
      <c r="E68" s="395">
        <f t="shared" si="14"/>
        <v>756</v>
      </c>
      <c r="F68" s="395">
        <f t="shared" si="14"/>
        <v>109</v>
      </c>
      <c r="G68" s="395">
        <f t="shared" si="14"/>
        <v>3</v>
      </c>
      <c r="H68" s="523">
        <f>SUM(H9:H66)</f>
        <v>1065</v>
      </c>
      <c r="I68" s="93"/>
      <c r="J68" s="181">
        <f t="shared" si="0"/>
        <v>0.81502347417840371</v>
      </c>
      <c r="K68" s="182">
        <f t="shared" si="1"/>
        <v>0.82723004694835678</v>
      </c>
    </row>
    <row r="69" spans="1:11" x14ac:dyDescent="0.2">
      <c r="A69" s="353" t="s">
        <v>700</v>
      </c>
    </row>
    <row r="70" spans="1:11" x14ac:dyDescent="0.2">
      <c r="A70" s="353"/>
    </row>
  </sheetData>
  <mergeCells count="8">
    <mergeCell ref="A4:K4"/>
    <mergeCell ref="A2:K2"/>
    <mergeCell ref="J6:K6"/>
    <mergeCell ref="B6:D6"/>
    <mergeCell ref="E6:E7"/>
    <mergeCell ref="F6:F7"/>
    <mergeCell ref="G6:G7"/>
    <mergeCell ref="H6:H7"/>
  </mergeCells>
  <pageMargins left="0.39370078740157483" right="0" top="0.39370078740157483" bottom="0.59055118110236227" header="0.51181102362204722" footer="0.51181102362204722"/>
  <pageSetup paperSize="9" scale="80" firstPageNumber="24" orientation="portrait" r:id="rId1"/>
  <headerFooter alignWithMargins="0">
    <oddHeader>&amp;L&amp;"Times New Roman,Gras"DGRH A1-1&amp;R&amp;"Times New Roman,Gras"Juillet 2022</oddHeader>
    <oddFooter>&amp;C&amp;"Times New Roman,Gras"Page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9"/>
  <sheetViews>
    <sheetView showGridLines="0" zoomScaleNormal="100" workbookViewId="0">
      <selection activeCell="A17" sqref="A17"/>
    </sheetView>
  </sheetViews>
  <sheetFormatPr baseColWidth="10" defaultRowHeight="12.75" x14ac:dyDescent="0.2"/>
  <cols>
    <col min="1" max="1" width="57.6640625" customWidth="1"/>
    <col min="2" max="6" width="22" customWidth="1"/>
    <col min="7" max="7" width="5.1640625" style="18" customWidth="1"/>
  </cols>
  <sheetData>
    <row r="2" spans="1:8" ht="34.5" customHeight="1" x14ac:dyDescent="0.2">
      <c r="A2" s="1027" t="s">
        <v>704</v>
      </c>
      <c r="B2" s="1027"/>
      <c r="C2" s="1027"/>
      <c r="D2" s="1027"/>
      <c r="E2" s="1027"/>
      <c r="F2" s="1027"/>
      <c r="G2" s="1027"/>
      <c r="H2" s="1027"/>
    </row>
    <row r="3" spans="1:8" x14ac:dyDescent="0.2">
      <c r="A3" s="44"/>
    </row>
    <row r="4" spans="1:8" x14ac:dyDescent="0.2">
      <c r="A4" s="44"/>
    </row>
    <row r="6" spans="1:8" x14ac:dyDescent="0.2">
      <c r="A6" s="1056" t="s">
        <v>605</v>
      </c>
      <c r="B6" s="1056"/>
      <c r="C6" s="1056"/>
      <c r="D6" s="1056"/>
      <c r="E6" s="1056"/>
      <c r="F6" s="1056"/>
      <c r="G6" s="1056"/>
      <c r="H6" s="1056"/>
    </row>
    <row r="8" spans="1:8" ht="76.5" x14ac:dyDescent="0.2">
      <c r="A8" s="456" t="s">
        <v>721</v>
      </c>
      <c r="B8" s="25" t="s">
        <v>187</v>
      </c>
      <c r="C8" s="25" t="s">
        <v>188</v>
      </c>
      <c r="D8" s="454" t="s">
        <v>419</v>
      </c>
      <c r="E8" s="454" t="s">
        <v>418</v>
      </c>
      <c r="F8" s="76" t="s">
        <v>189</v>
      </c>
      <c r="G8" s="47"/>
      <c r="H8" s="55" t="s">
        <v>68</v>
      </c>
    </row>
    <row r="9" spans="1:8" s="18" customFormat="1" x14ac:dyDescent="0.2">
      <c r="A9" s="47"/>
      <c r="B9" s="47"/>
      <c r="C9" s="47"/>
      <c r="D9" s="47"/>
      <c r="E9" s="47"/>
      <c r="F9" s="47"/>
      <c r="G9" s="47"/>
      <c r="H9" s="47"/>
    </row>
    <row r="10" spans="1:8" x14ac:dyDescent="0.2">
      <c r="A10" s="399" t="s">
        <v>162</v>
      </c>
      <c r="B10" s="325">
        <v>54</v>
      </c>
      <c r="C10" s="325">
        <v>208</v>
      </c>
      <c r="D10" s="325">
        <v>9</v>
      </c>
      <c r="E10" s="325">
        <v>51</v>
      </c>
      <c r="F10" s="400">
        <v>34</v>
      </c>
      <c r="G10" s="102"/>
      <c r="H10" s="383">
        <f>SUM(B10:F10)</f>
        <v>356</v>
      </c>
    </row>
    <row r="11" spans="1:8" x14ac:dyDescent="0.2">
      <c r="A11" s="401" t="s">
        <v>163</v>
      </c>
      <c r="B11" s="326">
        <v>27</v>
      </c>
      <c r="C11" s="326">
        <v>76</v>
      </c>
      <c r="D11" s="326">
        <v>1</v>
      </c>
      <c r="E11" s="326">
        <v>14</v>
      </c>
      <c r="F11" s="402">
        <v>3</v>
      </c>
      <c r="G11" s="102"/>
      <c r="H11" s="384">
        <f t="shared" ref="H11:H32" si="0">SUM(B11:F11)</f>
        <v>121</v>
      </c>
    </row>
    <row r="12" spans="1:8" ht="25.5" x14ac:dyDescent="0.2">
      <c r="A12" s="347" t="s">
        <v>164</v>
      </c>
      <c r="B12" s="327">
        <f>SUM(B13:B21)</f>
        <v>26</v>
      </c>
      <c r="C12" s="327">
        <f>SUM(C13:C21)</f>
        <v>65</v>
      </c>
      <c r="D12" s="327">
        <f>SUM(D13:D21)</f>
        <v>5</v>
      </c>
      <c r="E12" s="327">
        <f>SUM(E13:E21)</f>
        <v>14</v>
      </c>
      <c r="F12" s="327">
        <f>SUM(F13:F21)</f>
        <v>0</v>
      </c>
      <c r="G12" s="102"/>
      <c r="H12" s="385">
        <f t="shared" si="0"/>
        <v>110</v>
      </c>
    </row>
    <row r="13" spans="1:8" x14ac:dyDescent="0.2">
      <c r="A13" s="78" t="s">
        <v>167</v>
      </c>
      <c r="B13" s="30">
        <v>3</v>
      </c>
      <c r="C13" s="30">
        <v>5</v>
      </c>
      <c r="D13" s="30"/>
      <c r="E13" s="30"/>
      <c r="F13" s="68"/>
      <c r="H13" s="11">
        <f t="shared" si="0"/>
        <v>8</v>
      </c>
    </row>
    <row r="14" spans="1:8" x14ac:dyDescent="0.2">
      <c r="A14" s="79" t="s">
        <v>168</v>
      </c>
      <c r="B14" s="32">
        <v>1</v>
      </c>
      <c r="C14" s="32"/>
      <c r="D14" s="32"/>
      <c r="E14" s="32"/>
      <c r="F14" s="70"/>
      <c r="H14" s="12">
        <f t="shared" si="0"/>
        <v>1</v>
      </c>
    </row>
    <row r="15" spans="1:8" x14ac:dyDescent="0.2">
      <c r="A15" s="79" t="s">
        <v>169</v>
      </c>
      <c r="B15" s="32">
        <v>2</v>
      </c>
      <c r="C15" s="32">
        <v>9</v>
      </c>
      <c r="D15" s="32">
        <v>1</v>
      </c>
      <c r="E15" s="32">
        <v>1</v>
      </c>
      <c r="F15" s="70"/>
      <c r="H15" s="12">
        <f t="shared" si="0"/>
        <v>13</v>
      </c>
    </row>
    <row r="16" spans="1:8" x14ac:dyDescent="0.2">
      <c r="A16" s="79" t="s">
        <v>170</v>
      </c>
      <c r="B16" s="32">
        <v>5</v>
      </c>
      <c r="C16" s="32">
        <v>12</v>
      </c>
      <c r="D16" s="32"/>
      <c r="E16" s="32">
        <v>1</v>
      </c>
      <c r="F16" s="70"/>
      <c r="H16" s="12">
        <f t="shared" si="0"/>
        <v>18</v>
      </c>
    </row>
    <row r="17" spans="1:8" x14ac:dyDescent="0.2">
      <c r="A17" s="79" t="s">
        <v>447</v>
      </c>
      <c r="B17" s="32">
        <v>2</v>
      </c>
      <c r="C17" s="32">
        <v>14</v>
      </c>
      <c r="D17" s="32">
        <v>1</v>
      </c>
      <c r="E17" s="32">
        <v>5</v>
      </c>
      <c r="F17" s="70"/>
      <c r="H17" s="12">
        <f t="shared" si="0"/>
        <v>22</v>
      </c>
    </row>
    <row r="18" spans="1:8" x14ac:dyDescent="0.2">
      <c r="A18" s="79" t="s">
        <v>171</v>
      </c>
      <c r="B18" s="81"/>
      <c r="C18" s="81">
        <v>3</v>
      </c>
      <c r="D18" s="81"/>
      <c r="E18" s="81">
        <v>1</v>
      </c>
      <c r="F18" s="471"/>
      <c r="G18" s="472"/>
      <c r="H18" s="82">
        <f t="shared" si="0"/>
        <v>4</v>
      </c>
    </row>
    <row r="19" spans="1:8" x14ac:dyDescent="0.2">
      <c r="A19" s="79" t="s">
        <v>448</v>
      </c>
      <c r="B19" s="32">
        <v>2</v>
      </c>
      <c r="C19" s="32">
        <v>1</v>
      </c>
      <c r="D19" s="32"/>
      <c r="E19" s="32">
        <v>1</v>
      </c>
      <c r="F19" s="70"/>
      <c r="H19" s="12">
        <f t="shared" si="0"/>
        <v>4</v>
      </c>
    </row>
    <row r="20" spans="1:8" ht="25.5" x14ac:dyDescent="0.2">
      <c r="A20" s="79" t="s">
        <v>449</v>
      </c>
      <c r="B20" s="81">
        <v>8</v>
      </c>
      <c r="C20" s="81">
        <v>18</v>
      </c>
      <c r="D20" s="81">
        <v>3</v>
      </c>
      <c r="E20" s="81">
        <v>4</v>
      </c>
      <c r="F20" s="471"/>
      <c r="G20" s="472"/>
      <c r="H20" s="82">
        <f t="shared" si="0"/>
        <v>33</v>
      </c>
    </row>
    <row r="21" spans="1:8" x14ac:dyDescent="0.2">
      <c r="A21" s="80" t="s">
        <v>172</v>
      </c>
      <c r="B21" s="33">
        <v>3</v>
      </c>
      <c r="C21" s="33">
        <v>3</v>
      </c>
      <c r="D21" s="33"/>
      <c r="E21" s="33">
        <v>1</v>
      </c>
      <c r="F21" s="85"/>
      <c r="H21" s="13">
        <f t="shared" si="0"/>
        <v>7</v>
      </c>
    </row>
    <row r="22" spans="1:8" x14ac:dyDescent="0.2">
      <c r="A22" s="77" t="s">
        <v>165</v>
      </c>
      <c r="B22" s="43">
        <f>SUM(B23:B25)</f>
        <v>26</v>
      </c>
      <c r="C22" s="43">
        <f t="shared" ref="C22:F22" si="1">SUM(C23:C25)</f>
        <v>58</v>
      </c>
      <c r="D22" s="43">
        <f t="shared" si="1"/>
        <v>3</v>
      </c>
      <c r="E22" s="43">
        <f t="shared" si="1"/>
        <v>9</v>
      </c>
      <c r="F22" s="43">
        <f t="shared" si="1"/>
        <v>2</v>
      </c>
      <c r="H22" s="369">
        <f t="shared" si="0"/>
        <v>98</v>
      </c>
    </row>
    <row r="23" spans="1:8" x14ac:dyDescent="0.2">
      <c r="A23" s="78" t="s">
        <v>173</v>
      </c>
      <c r="B23" s="30">
        <v>15</v>
      </c>
      <c r="C23" s="30">
        <v>38</v>
      </c>
      <c r="D23" s="30">
        <v>3</v>
      </c>
      <c r="E23" s="30">
        <v>7</v>
      </c>
      <c r="F23" s="68"/>
      <c r="H23" s="11">
        <f t="shared" si="0"/>
        <v>63</v>
      </c>
    </row>
    <row r="24" spans="1:8" x14ac:dyDescent="0.2">
      <c r="A24" s="79" t="s">
        <v>174</v>
      </c>
      <c r="B24" s="32">
        <v>9</v>
      </c>
      <c r="C24" s="32">
        <v>19</v>
      </c>
      <c r="D24" s="32"/>
      <c r="E24" s="32">
        <v>2</v>
      </c>
      <c r="F24" s="70"/>
      <c r="H24" s="12">
        <f t="shared" si="0"/>
        <v>30</v>
      </c>
    </row>
    <row r="25" spans="1:8" x14ac:dyDescent="0.2">
      <c r="A25" s="80" t="s">
        <v>175</v>
      </c>
      <c r="B25" s="33">
        <v>2</v>
      </c>
      <c r="C25" s="33">
        <v>1</v>
      </c>
      <c r="D25" s="33"/>
      <c r="E25" s="33"/>
      <c r="F25" s="85">
        <v>2</v>
      </c>
      <c r="H25" s="13">
        <f t="shared" si="0"/>
        <v>5</v>
      </c>
    </row>
    <row r="26" spans="1:8" x14ac:dyDescent="0.2">
      <c r="A26" s="77" t="s">
        <v>161</v>
      </c>
      <c r="B26" s="43">
        <f>SUM(B27:B31)</f>
        <v>49</v>
      </c>
      <c r="C26" s="43">
        <f t="shared" ref="C26:F26" si="2">SUM(C27:C31)</f>
        <v>113</v>
      </c>
      <c r="D26" s="43">
        <f t="shared" si="2"/>
        <v>7</v>
      </c>
      <c r="E26" s="43">
        <f t="shared" si="2"/>
        <v>18</v>
      </c>
      <c r="F26" s="43">
        <f t="shared" si="2"/>
        <v>14</v>
      </c>
      <c r="H26" s="369">
        <f t="shared" si="0"/>
        <v>201</v>
      </c>
    </row>
    <row r="27" spans="1:8" x14ac:dyDescent="0.2">
      <c r="A27" s="78" t="s">
        <v>588</v>
      </c>
      <c r="B27" s="30">
        <v>4</v>
      </c>
      <c r="C27" s="30">
        <v>9</v>
      </c>
      <c r="D27" s="30">
        <v>1</v>
      </c>
      <c r="E27" s="30">
        <v>3</v>
      </c>
      <c r="F27" s="68">
        <v>2</v>
      </c>
      <c r="H27" s="11">
        <f t="shared" si="0"/>
        <v>19</v>
      </c>
    </row>
    <row r="28" spans="1:8" x14ac:dyDescent="0.2">
      <c r="A28" s="79" t="s">
        <v>159</v>
      </c>
      <c r="B28" s="32">
        <v>9</v>
      </c>
      <c r="C28" s="32">
        <v>14</v>
      </c>
      <c r="D28" s="32">
        <v>2</v>
      </c>
      <c r="E28" s="32"/>
      <c r="F28" s="70">
        <v>1</v>
      </c>
      <c r="H28" s="12">
        <f t="shared" si="0"/>
        <v>26</v>
      </c>
    </row>
    <row r="29" spans="1:8" x14ac:dyDescent="0.2">
      <c r="A29" s="79" t="s">
        <v>177</v>
      </c>
      <c r="B29" s="33">
        <v>3</v>
      </c>
      <c r="C29" s="33">
        <v>10</v>
      </c>
      <c r="D29" s="33"/>
      <c r="E29" s="33"/>
      <c r="F29" s="85">
        <v>2</v>
      </c>
      <c r="H29" s="12">
        <f t="shared" si="0"/>
        <v>15</v>
      </c>
    </row>
    <row r="30" spans="1:8" x14ac:dyDescent="0.2">
      <c r="A30" s="79" t="s">
        <v>160</v>
      </c>
      <c r="B30" s="33"/>
      <c r="C30" s="33">
        <v>7</v>
      </c>
      <c r="D30" s="33"/>
      <c r="E30" s="33">
        <v>2</v>
      </c>
      <c r="F30" s="85"/>
      <c r="H30" s="13">
        <f t="shared" si="0"/>
        <v>9</v>
      </c>
    </row>
    <row r="31" spans="1:8" x14ac:dyDescent="0.2">
      <c r="A31" s="80" t="s">
        <v>176</v>
      </c>
      <c r="B31" s="33">
        <v>33</v>
      </c>
      <c r="C31" s="33">
        <v>73</v>
      </c>
      <c r="D31" s="33">
        <v>4</v>
      </c>
      <c r="E31" s="33">
        <v>13</v>
      </c>
      <c r="F31" s="85">
        <v>9</v>
      </c>
      <c r="H31" s="13">
        <f t="shared" si="0"/>
        <v>132</v>
      </c>
    </row>
    <row r="32" spans="1:8" x14ac:dyDescent="0.2">
      <c r="A32" s="77" t="s">
        <v>166</v>
      </c>
      <c r="B32" s="348">
        <v>15</v>
      </c>
      <c r="C32" s="348">
        <v>44</v>
      </c>
      <c r="D32" s="348">
        <v>3</v>
      </c>
      <c r="E32" s="348">
        <v>4</v>
      </c>
      <c r="F32" s="397">
        <v>1</v>
      </c>
      <c r="G32" s="398"/>
      <c r="H32" s="403">
        <f t="shared" si="0"/>
        <v>67</v>
      </c>
    </row>
    <row r="33" spans="1:8" x14ac:dyDescent="0.2">
      <c r="H33" s="61"/>
    </row>
    <row r="34" spans="1:8" x14ac:dyDescent="0.2">
      <c r="A34" s="767" t="s">
        <v>1</v>
      </c>
      <c r="B34" s="291">
        <f>B32+B26+B22+B12+B11+B10</f>
        <v>197</v>
      </c>
      <c r="C34" s="291">
        <f>C32+C26+C22+C12+C11+C10</f>
        <v>564</v>
      </c>
      <c r="D34" s="291">
        <f>D32+D26+D22+D12+D11+D10</f>
        <v>28</v>
      </c>
      <c r="E34" s="291">
        <f>E32+E26+E22+E12+E11+E10</f>
        <v>110</v>
      </c>
      <c r="F34" s="768">
        <f>F32+F26+F22+F12+F11+F10</f>
        <v>54</v>
      </c>
      <c r="H34" s="404">
        <f>H32+H26+H22+H12+H11+H10</f>
        <v>953</v>
      </c>
    </row>
    <row r="35" spans="1:8" x14ac:dyDescent="0.2">
      <c r="A35" s="641" t="s">
        <v>151</v>
      </c>
      <c r="B35" s="407">
        <f>B34/$H$34</f>
        <v>0.20671563483735572</v>
      </c>
      <c r="C35" s="407">
        <f t="shared" ref="C35:F35" si="3">C34/$H$34</f>
        <v>0.59181532004197268</v>
      </c>
      <c r="D35" s="407">
        <f t="shared" si="3"/>
        <v>2.9380902413431269E-2</v>
      </c>
      <c r="E35" s="407">
        <f t="shared" si="3"/>
        <v>0.11542497376705142</v>
      </c>
      <c r="F35" s="642">
        <f t="shared" si="3"/>
        <v>5.6663168940188878E-2</v>
      </c>
    </row>
    <row r="37" spans="1:8" x14ac:dyDescent="0.2">
      <c r="A37" s="492" t="s">
        <v>417</v>
      </c>
    </row>
    <row r="38" spans="1:8" ht="13.5" x14ac:dyDescent="0.25">
      <c r="A38" s="74"/>
    </row>
    <row r="39" spans="1:8" x14ac:dyDescent="0.2">
      <c r="A39" s="75"/>
    </row>
  </sheetData>
  <mergeCells count="2">
    <mergeCell ref="A6:H6"/>
    <mergeCell ref="A2:H2"/>
  </mergeCells>
  <pageMargins left="0.39370078740157483" right="0" top="0.59055118110236227" bottom="0.59055118110236227" header="0.51181102362204722" footer="0.51181102362204722"/>
  <pageSetup paperSize="9" scale="85" firstPageNumber="25" orientation="landscape" r:id="rId1"/>
  <headerFooter alignWithMargins="0">
    <oddHeader>&amp;L&amp;"Times New Roman,Gras"DGRH A1-1&amp;R&amp;"Times New Roman,Gras"Juillet 2022</oddHeader>
    <oddFooter>&amp;C&amp;"Times New Roman,Gras"Page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zoomScale="80" zoomScaleNormal="80" workbookViewId="0">
      <selection activeCell="E2" sqref="E2"/>
    </sheetView>
  </sheetViews>
  <sheetFormatPr baseColWidth="10" defaultColWidth="12" defaultRowHeight="12.75" x14ac:dyDescent="0.2"/>
  <cols>
    <col min="1" max="1" width="12" style="410"/>
    <col min="2" max="9" width="13.5" style="410" customWidth="1"/>
    <col min="10" max="16384" width="12" style="410"/>
  </cols>
  <sheetData>
    <row r="1" spans="2:8" ht="18" customHeight="1" x14ac:dyDescent="0.2">
      <c r="B1" s="409"/>
      <c r="C1" s="409"/>
      <c r="D1" s="409"/>
    </row>
    <row r="2" spans="2:8" x14ac:dyDescent="0.2">
      <c r="B2" s="411"/>
      <c r="C2" s="411"/>
      <c r="D2" s="411"/>
    </row>
    <row r="3" spans="2:8" x14ac:dyDescent="0.2">
      <c r="B3" s="411"/>
      <c r="C3" s="411"/>
      <c r="D3" s="411"/>
    </row>
    <row r="4" spans="2:8" x14ac:dyDescent="0.2">
      <c r="B4" s="411"/>
      <c r="C4" s="411"/>
      <c r="D4" s="411"/>
    </row>
    <row r="5" spans="2:8" x14ac:dyDescent="0.2">
      <c r="B5" s="411"/>
      <c r="C5" s="411"/>
      <c r="D5" s="411"/>
      <c r="G5" s="411"/>
      <c r="H5" s="411"/>
    </row>
    <row r="6" spans="2:8" x14ac:dyDescent="0.2">
      <c r="B6" s="411"/>
      <c r="C6" s="411"/>
      <c r="D6" s="411"/>
    </row>
    <row r="7" spans="2:8" x14ac:dyDescent="0.2">
      <c r="B7" s="411"/>
      <c r="C7" s="411"/>
      <c r="D7" s="411"/>
    </row>
    <row r="8" spans="2:8" x14ac:dyDescent="0.2">
      <c r="B8" s="411"/>
      <c r="C8" s="411"/>
      <c r="D8" s="411"/>
    </row>
    <row r="9" spans="2:8" x14ac:dyDescent="0.2">
      <c r="B9" s="411"/>
      <c r="C9" s="411"/>
      <c r="D9" s="411"/>
    </row>
    <row r="10" spans="2:8" x14ac:dyDescent="0.2">
      <c r="B10" s="411"/>
      <c r="C10" s="411"/>
      <c r="D10" s="411"/>
    </row>
    <row r="11" spans="2:8" x14ac:dyDescent="0.2">
      <c r="B11" s="411"/>
      <c r="C11" s="411"/>
      <c r="D11" s="411"/>
    </row>
    <row r="12" spans="2:8" x14ac:dyDescent="0.2">
      <c r="B12" s="411"/>
      <c r="C12" s="411"/>
      <c r="D12" s="411"/>
    </row>
    <row r="13" spans="2:8" x14ac:dyDescent="0.2">
      <c r="B13" s="411"/>
      <c r="C13" s="411"/>
      <c r="D13" s="411"/>
    </row>
    <row r="14" spans="2:8" x14ac:dyDescent="0.2">
      <c r="B14" s="411"/>
      <c r="C14" s="411"/>
      <c r="D14" s="411"/>
    </row>
    <row r="15" spans="2:8" x14ac:dyDescent="0.2">
      <c r="B15" s="411"/>
      <c r="C15" s="411"/>
      <c r="D15" s="411"/>
    </row>
    <row r="16" spans="2:8" x14ac:dyDescent="0.2">
      <c r="B16" s="411"/>
      <c r="C16" s="411"/>
      <c r="D16" s="411"/>
    </row>
    <row r="17" spans="2:9" x14ac:dyDescent="0.2">
      <c r="B17" s="411"/>
      <c r="C17" s="411"/>
      <c r="D17" s="411"/>
    </row>
    <row r="18" spans="2:9" x14ac:dyDescent="0.2">
      <c r="B18" s="411"/>
      <c r="C18" s="411"/>
      <c r="D18" s="411"/>
    </row>
    <row r="19" spans="2:9" x14ac:dyDescent="0.2">
      <c r="B19" s="411"/>
      <c r="C19" s="411"/>
      <c r="D19" s="411"/>
    </row>
    <row r="20" spans="2:9" x14ac:dyDescent="0.2">
      <c r="B20" s="411"/>
      <c r="C20" s="411"/>
      <c r="D20" s="411"/>
    </row>
    <row r="21" spans="2:9" x14ac:dyDescent="0.2">
      <c r="B21" s="411"/>
      <c r="C21" s="411"/>
      <c r="D21" s="411"/>
    </row>
    <row r="22" spans="2:9" x14ac:dyDescent="0.2">
      <c r="B22" s="411"/>
      <c r="C22" s="411"/>
      <c r="D22" s="411"/>
    </row>
    <row r="23" spans="2:9" x14ac:dyDescent="0.2">
      <c r="B23" s="411"/>
      <c r="C23" s="411"/>
      <c r="D23" s="411"/>
    </row>
    <row r="24" spans="2:9" x14ac:dyDescent="0.2">
      <c r="B24" s="411"/>
      <c r="C24" s="411"/>
      <c r="D24" s="411"/>
    </row>
    <row r="25" spans="2:9" x14ac:dyDescent="0.2">
      <c r="B25" s="411"/>
      <c r="C25" s="411"/>
      <c r="D25" s="411"/>
    </row>
    <row r="26" spans="2:9" ht="13.5" thickBot="1" x14ac:dyDescent="0.25">
      <c r="B26" s="411"/>
      <c r="C26" s="411"/>
      <c r="D26" s="411"/>
    </row>
    <row r="27" spans="2:9" ht="26.25" customHeight="1" thickTop="1" x14ac:dyDescent="0.2">
      <c r="B27" s="1066" t="s">
        <v>390</v>
      </c>
      <c r="C27" s="1067"/>
      <c r="D27" s="1067"/>
      <c r="E27" s="1068"/>
      <c r="F27" s="1068"/>
      <c r="G27" s="1068"/>
      <c r="H27" s="1068"/>
      <c r="I27" s="1069"/>
    </row>
    <row r="28" spans="2:9" ht="19.5" customHeight="1" x14ac:dyDescent="0.25">
      <c r="B28" s="412"/>
      <c r="C28" s="413" t="s">
        <v>391</v>
      </c>
      <c r="D28" s="413"/>
      <c r="E28" s="413"/>
      <c r="F28" s="413"/>
      <c r="G28" s="413"/>
      <c r="H28" s="413"/>
      <c r="I28" s="414"/>
    </row>
    <row r="29" spans="2:9" ht="19.5" customHeight="1" thickBot="1" x14ac:dyDescent="0.3">
      <c r="B29" s="1070" t="s">
        <v>392</v>
      </c>
      <c r="C29" s="1071"/>
      <c r="D29" s="1071"/>
      <c r="E29" s="1072"/>
      <c r="F29" s="1072"/>
      <c r="G29" s="1072"/>
      <c r="H29" s="1072"/>
      <c r="I29" s="1073"/>
    </row>
    <row r="30" spans="2:9" ht="13.5" thickTop="1" x14ac:dyDescent="0.2">
      <c r="B30" s="411"/>
      <c r="C30" s="411"/>
      <c r="D30" s="411"/>
    </row>
    <row r="31" spans="2:9" x14ac:dyDescent="0.2">
      <c r="B31" s="411"/>
      <c r="C31" s="411"/>
      <c r="D31" s="411"/>
    </row>
    <row r="32" spans="2:9" x14ac:dyDescent="0.2">
      <c r="B32" s="411"/>
      <c r="C32" s="411"/>
      <c r="D32" s="411"/>
    </row>
    <row r="33" spans="2:9" ht="15.75" x14ac:dyDescent="0.2">
      <c r="B33" s="335" t="s">
        <v>735</v>
      </c>
      <c r="C33" s="415"/>
      <c r="D33" s="415"/>
      <c r="E33" s="416"/>
      <c r="F33" s="416"/>
      <c r="G33" s="416"/>
      <c r="H33" s="416"/>
      <c r="I33" s="416"/>
    </row>
    <row r="34" spans="2:9" x14ac:dyDescent="0.2">
      <c r="B34" s="411"/>
      <c r="C34" s="411"/>
      <c r="D34" s="411"/>
    </row>
    <row r="35" spans="2:9" x14ac:dyDescent="0.2">
      <c r="B35" s="411"/>
      <c r="C35" s="411"/>
      <c r="D35" s="411"/>
    </row>
    <row r="36" spans="2:9" ht="15.75" x14ac:dyDescent="0.25">
      <c r="B36" s="411"/>
      <c r="C36" s="411"/>
      <c r="D36" s="411"/>
      <c r="E36" s="417"/>
    </row>
    <row r="37" spans="2:9" x14ac:dyDescent="0.2">
      <c r="B37" s="411"/>
      <c r="C37" s="418" t="s">
        <v>393</v>
      </c>
      <c r="D37" s="411"/>
    </row>
    <row r="38" spans="2:9" x14ac:dyDescent="0.2">
      <c r="B38" s="411"/>
      <c r="C38" s="418" t="s">
        <v>394</v>
      </c>
      <c r="D38" s="411"/>
    </row>
    <row r="39" spans="2:9" x14ac:dyDescent="0.2">
      <c r="B39" s="411"/>
      <c r="C39" s="418" t="s">
        <v>464</v>
      </c>
      <c r="D39" s="411"/>
    </row>
    <row r="40" spans="2:9" x14ac:dyDescent="0.2">
      <c r="B40" s="411"/>
      <c r="C40" s="419" t="s">
        <v>465</v>
      </c>
      <c r="D40" s="411"/>
    </row>
    <row r="41" spans="2:9" x14ac:dyDescent="0.2">
      <c r="B41" s="411"/>
      <c r="C41" s="420" t="s">
        <v>395</v>
      </c>
      <c r="D41" s="411"/>
    </row>
    <row r="42" spans="2:9" x14ac:dyDescent="0.2">
      <c r="B42" s="411"/>
      <c r="D42" s="421"/>
      <c r="E42" s="422"/>
      <c r="F42" s="422"/>
      <c r="G42" s="422"/>
      <c r="H42" s="422"/>
      <c r="I42" s="422"/>
    </row>
    <row r="43" spans="2:9" x14ac:dyDescent="0.2">
      <c r="B43" s="411"/>
      <c r="C43" s="411"/>
      <c r="D43" s="411"/>
    </row>
    <row r="44" spans="2:9" x14ac:dyDescent="0.2">
      <c r="B44" s="411"/>
      <c r="C44" s="411"/>
      <c r="D44" s="411"/>
    </row>
    <row r="45" spans="2:9" x14ac:dyDescent="0.2">
      <c r="B45" s="411"/>
      <c r="C45" s="411"/>
      <c r="D45" s="411"/>
    </row>
    <row r="46" spans="2:9" x14ac:dyDescent="0.2">
      <c r="B46" s="411"/>
      <c r="C46" s="411"/>
      <c r="D46" s="411"/>
    </row>
    <row r="47" spans="2:9" x14ac:dyDescent="0.2">
      <c r="B47" s="411"/>
      <c r="C47" s="411"/>
      <c r="D47" s="411"/>
    </row>
    <row r="48" spans="2:9" x14ac:dyDescent="0.2">
      <c r="B48" s="411"/>
      <c r="C48" s="411"/>
      <c r="D48" s="411"/>
    </row>
    <row r="49" spans="2:10" x14ac:dyDescent="0.2">
      <c r="B49" s="411"/>
      <c r="C49" s="411"/>
      <c r="D49" s="411"/>
    </row>
    <row r="50" spans="2:10" x14ac:dyDescent="0.2">
      <c r="B50" s="411"/>
      <c r="C50" s="411"/>
      <c r="D50" s="411"/>
    </row>
    <row r="53" spans="2:10" ht="16.5" customHeight="1" x14ac:dyDescent="0.2">
      <c r="B53" s="1002" t="s">
        <v>668</v>
      </c>
      <c r="C53" s="1002"/>
      <c r="D53" s="1002"/>
      <c r="E53" s="1002"/>
      <c r="F53" s="1002"/>
      <c r="G53" s="1002"/>
      <c r="H53" s="1002"/>
      <c r="I53" s="1002"/>
      <c r="J53" s="1002"/>
    </row>
    <row r="54" spans="2:10" ht="16.5" customHeight="1" x14ac:dyDescent="0.2">
      <c r="B54" s="1075" t="s">
        <v>367</v>
      </c>
      <c r="C54" s="1075"/>
      <c r="D54" s="1075"/>
      <c r="E54" s="1075"/>
      <c r="F54" s="1075"/>
      <c r="G54" s="1075"/>
      <c r="H54" s="1075"/>
      <c r="I54" s="1075"/>
    </row>
    <row r="55" spans="2:10" ht="16.5" customHeight="1" x14ac:dyDescent="0.2">
      <c r="B55" s="1014" t="s">
        <v>636</v>
      </c>
      <c r="C55" s="1014"/>
      <c r="D55" s="1014"/>
      <c r="E55" s="1014"/>
      <c r="F55" s="1014"/>
      <c r="G55" s="1014"/>
      <c r="H55" s="1014"/>
      <c r="I55" s="1014"/>
    </row>
    <row r="56" spans="2:10" x14ac:dyDescent="0.2">
      <c r="B56" s="1014" t="s">
        <v>635</v>
      </c>
      <c r="C56" s="1014"/>
      <c r="D56" s="1014"/>
      <c r="E56" s="1014"/>
      <c r="F56" s="1014"/>
      <c r="G56" s="1014"/>
      <c r="H56" s="1014"/>
      <c r="I56" s="1014"/>
      <c r="J56" s="560"/>
    </row>
    <row r="57" spans="2:10" x14ac:dyDescent="0.2">
      <c r="B57" s="1074" t="s">
        <v>368</v>
      </c>
      <c r="C57" s="1074"/>
      <c r="D57" s="1074"/>
      <c r="E57" s="1074"/>
      <c r="F57" s="1074"/>
      <c r="G57" s="1074"/>
      <c r="H57" s="1074"/>
      <c r="I57" s="1074"/>
    </row>
    <row r="58" spans="2:10" x14ac:dyDescent="0.2">
      <c r="B58" s="411"/>
      <c r="C58" s="423"/>
      <c r="D58" s="423"/>
    </row>
    <row r="59" spans="2:10" x14ac:dyDescent="0.2">
      <c r="B59" s="424"/>
      <c r="C59" s="423"/>
      <c r="D59" s="423"/>
      <c r="I59" s="425">
        <f>PG_2!I56</f>
        <v>0</v>
      </c>
    </row>
    <row r="60" spans="2:10" x14ac:dyDescent="0.2">
      <c r="B60" s="423"/>
      <c r="C60" s="423"/>
      <c r="D60" s="423"/>
    </row>
    <row r="61" spans="2:10" x14ac:dyDescent="0.2">
      <c r="B61" s="411"/>
      <c r="C61" s="423"/>
      <c r="D61" s="423"/>
    </row>
    <row r="62" spans="2:10" x14ac:dyDescent="0.2">
      <c r="B62" s="423"/>
      <c r="C62" s="423"/>
      <c r="D62" s="423"/>
    </row>
    <row r="63" spans="2:10" x14ac:dyDescent="0.2">
      <c r="B63" s="423"/>
      <c r="C63" s="423"/>
      <c r="D63" s="423"/>
    </row>
    <row r="64" spans="2:10" x14ac:dyDescent="0.2">
      <c r="B64" s="423"/>
      <c r="C64" s="423"/>
      <c r="D64" s="423"/>
    </row>
    <row r="65" spans="2:4" x14ac:dyDescent="0.2">
      <c r="B65" s="423"/>
      <c r="C65" s="423"/>
      <c r="D65" s="423"/>
    </row>
    <row r="66" spans="2:4" x14ac:dyDescent="0.2">
      <c r="B66" s="423"/>
      <c r="C66" s="423"/>
      <c r="D66" s="423"/>
    </row>
    <row r="67" spans="2:4" x14ac:dyDescent="0.2">
      <c r="B67" s="423"/>
      <c r="C67" s="423"/>
      <c r="D67" s="423"/>
    </row>
    <row r="68" spans="2:4" x14ac:dyDescent="0.2">
      <c r="B68" s="423"/>
      <c r="C68" s="423"/>
      <c r="D68" s="423"/>
    </row>
    <row r="69" spans="2:4" x14ac:dyDescent="0.2">
      <c r="B69" s="423"/>
      <c r="C69" s="423"/>
      <c r="D69" s="423"/>
    </row>
    <row r="70" spans="2:4" x14ac:dyDescent="0.2">
      <c r="B70" s="423"/>
      <c r="C70" s="423"/>
      <c r="D70" s="423"/>
    </row>
    <row r="71" spans="2:4" x14ac:dyDescent="0.2">
      <c r="B71" s="423"/>
      <c r="C71" s="423"/>
      <c r="D71" s="423"/>
    </row>
    <row r="72" spans="2:4" x14ac:dyDescent="0.2">
      <c r="B72" s="423"/>
      <c r="C72" s="423"/>
      <c r="D72" s="423"/>
    </row>
    <row r="73" spans="2:4" x14ac:dyDescent="0.2">
      <c r="B73" s="423"/>
      <c r="C73" s="423"/>
      <c r="D73" s="423"/>
    </row>
    <row r="74" spans="2:4" x14ac:dyDescent="0.2">
      <c r="B74" s="423"/>
      <c r="C74" s="423"/>
      <c r="D74" s="423"/>
    </row>
    <row r="75" spans="2:4" x14ac:dyDescent="0.2">
      <c r="B75" s="423"/>
      <c r="C75" s="423"/>
      <c r="D75" s="423"/>
    </row>
    <row r="76" spans="2:4" x14ac:dyDescent="0.2">
      <c r="B76" s="423"/>
      <c r="C76" s="423"/>
      <c r="D76" s="423"/>
    </row>
    <row r="77" spans="2:4" x14ac:dyDescent="0.2">
      <c r="B77" s="423"/>
      <c r="C77" s="423"/>
      <c r="D77" s="423"/>
    </row>
    <row r="78" spans="2:4" x14ac:dyDescent="0.2">
      <c r="B78" s="423"/>
      <c r="C78" s="423"/>
      <c r="D78" s="423"/>
    </row>
    <row r="79" spans="2:4" x14ac:dyDescent="0.2">
      <c r="B79" s="423"/>
      <c r="C79" s="423"/>
      <c r="D79" s="423"/>
    </row>
    <row r="80" spans="2:4" x14ac:dyDescent="0.2">
      <c r="B80" s="423"/>
      <c r="C80" s="423"/>
      <c r="D80" s="423"/>
    </row>
    <row r="81" spans="2:4" x14ac:dyDescent="0.2">
      <c r="B81" s="423"/>
      <c r="C81" s="423"/>
      <c r="D81" s="423"/>
    </row>
    <row r="82" spans="2:4" x14ac:dyDescent="0.2">
      <c r="B82" s="423"/>
      <c r="C82" s="423"/>
      <c r="D82" s="423"/>
    </row>
    <row r="83" spans="2:4" x14ac:dyDescent="0.2">
      <c r="B83" s="423"/>
      <c r="C83" s="423"/>
      <c r="D83" s="423"/>
    </row>
    <row r="84" spans="2:4" x14ac:dyDescent="0.2">
      <c r="B84" s="423"/>
      <c r="C84" s="423"/>
      <c r="D84" s="423"/>
    </row>
    <row r="85" spans="2:4" x14ac:dyDescent="0.2">
      <c r="B85" s="423"/>
      <c r="C85" s="423"/>
      <c r="D85" s="423"/>
    </row>
    <row r="86" spans="2:4" x14ac:dyDescent="0.2">
      <c r="B86" s="423"/>
      <c r="C86" s="423"/>
      <c r="D86" s="423"/>
    </row>
    <row r="87" spans="2:4" x14ac:dyDescent="0.2">
      <c r="B87" s="423"/>
      <c r="C87" s="423"/>
      <c r="D87" s="423"/>
    </row>
    <row r="88" spans="2:4" x14ac:dyDescent="0.2">
      <c r="B88" s="423"/>
      <c r="C88" s="423"/>
      <c r="D88" s="423"/>
    </row>
    <row r="89" spans="2:4" x14ac:dyDescent="0.2">
      <c r="B89" s="423"/>
      <c r="C89" s="423"/>
      <c r="D89" s="423"/>
    </row>
    <row r="90" spans="2:4" x14ac:dyDescent="0.2">
      <c r="B90" s="423"/>
      <c r="C90" s="423"/>
      <c r="D90" s="423"/>
    </row>
    <row r="91" spans="2:4" x14ac:dyDescent="0.2">
      <c r="B91" s="423"/>
      <c r="C91" s="423"/>
      <c r="D91" s="423"/>
    </row>
    <row r="92" spans="2:4" x14ac:dyDescent="0.2">
      <c r="B92" s="423"/>
      <c r="C92" s="423"/>
      <c r="D92" s="423"/>
    </row>
    <row r="93" spans="2:4" x14ac:dyDescent="0.2">
      <c r="B93" s="423"/>
      <c r="C93" s="423"/>
      <c r="D93" s="423"/>
    </row>
    <row r="94" spans="2:4" x14ac:dyDescent="0.2">
      <c r="B94" s="423"/>
      <c r="C94" s="423"/>
      <c r="D94" s="423"/>
    </row>
    <row r="95" spans="2:4" x14ac:dyDescent="0.2">
      <c r="B95" s="423"/>
      <c r="C95" s="423"/>
      <c r="D95" s="423"/>
    </row>
    <row r="96" spans="2:4" x14ac:dyDescent="0.2">
      <c r="B96" s="423"/>
      <c r="C96" s="423"/>
      <c r="D96" s="423"/>
    </row>
    <row r="97" spans="2:4" x14ac:dyDescent="0.2">
      <c r="B97" s="423"/>
      <c r="C97" s="423"/>
      <c r="D97" s="423"/>
    </row>
    <row r="98" spans="2:4" x14ac:dyDescent="0.2">
      <c r="B98" s="423"/>
      <c r="C98" s="423"/>
      <c r="D98" s="423"/>
    </row>
    <row r="99" spans="2:4" x14ac:dyDescent="0.2">
      <c r="B99" s="423"/>
      <c r="C99" s="423"/>
      <c r="D99" s="423"/>
    </row>
    <row r="100" spans="2:4" x14ac:dyDescent="0.2">
      <c r="B100" s="423"/>
      <c r="C100" s="423"/>
      <c r="D100" s="423"/>
    </row>
    <row r="101" spans="2:4" x14ac:dyDescent="0.2">
      <c r="B101" s="423"/>
      <c r="C101" s="423"/>
      <c r="D101" s="423"/>
    </row>
    <row r="102" spans="2:4" x14ac:dyDescent="0.2">
      <c r="B102" s="423"/>
      <c r="C102" s="423"/>
      <c r="D102" s="423"/>
    </row>
    <row r="103" spans="2:4" x14ac:dyDescent="0.2">
      <c r="B103" s="423"/>
      <c r="C103" s="423"/>
      <c r="D103" s="423"/>
    </row>
    <row r="104" spans="2:4" x14ac:dyDescent="0.2">
      <c r="B104" s="423"/>
      <c r="C104" s="423"/>
      <c r="D104" s="423"/>
    </row>
    <row r="105" spans="2:4" x14ac:dyDescent="0.2">
      <c r="B105" s="423"/>
      <c r="C105" s="423"/>
      <c r="D105" s="423"/>
    </row>
    <row r="106" spans="2:4" x14ac:dyDescent="0.2">
      <c r="B106" s="423"/>
      <c r="C106" s="423"/>
      <c r="D106" s="423"/>
    </row>
    <row r="107" spans="2:4" x14ac:dyDescent="0.2">
      <c r="B107" s="423"/>
      <c r="C107" s="423"/>
      <c r="D107" s="423"/>
    </row>
    <row r="108" spans="2:4" x14ac:dyDescent="0.2">
      <c r="B108" s="423"/>
      <c r="C108" s="423"/>
      <c r="D108" s="423"/>
    </row>
    <row r="109" spans="2:4" x14ac:dyDescent="0.2">
      <c r="B109" s="423"/>
      <c r="C109" s="423"/>
      <c r="D109" s="423"/>
    </row>
    <row r="110" spans="2:4" x14ac:dyDescent="0.2">
      <c r="B110" s="423"/>
      <c r="C110" s="423"/>
      <c r="D110" s="423"/>
    </row>
    <row r="111" spans="2:4" x14ac:dyDescent="0.2">
      <c r="B111" s="423"/>
      <c r="C111" s="423"/>
      <c r="D111" s="423"/>
    </row>
    <row r="112" spans="2:4" x14ac:dyDescent="0.2">
      <c r="B112" s="423"/>
      <c r="C112" s="423"/>
      <c r="D112" s="423"/>
    </row>
    <row r="113" spans="2:4" x14ac:dyDescent="0.2">
      <c r="B113" s="423"/>
      <c r="C113" s="423"/>
      <c r="D113" s="423"/>
    </row>
    <row r="114" spans="2:4" x14ac:dyDescent="0.2">
      <c r="B114" s="423"/>
      <c r="C114" s="423"/>
      <c r="D114" s="423"/>
    </row>
    <row r="115" spans="2:4" x14ac:dyDescent="0.2">
      <c r="B115" s="423"/>
      <c r="C115" s="423"/>
      <c r="D115" s="423"/>
    </row>
    <row r="116" spans="2:4" x14ac:dyDescent="0.2">
      <c r="B116" s="423"/>
      <c r="C116" s="423"/>
      <c r="D116" s="423"/>
    </row>
    <row r="117" spans="2:4" x14ac:dyDescent="0.2">
      <c r="B117" s="423"/>
      <c r="C117" s="423"/>
      <c r="D117" s="423"/>
    </row>
    <row r="118" spans="2:4" x14ac:dyDescent="0.2">
      <c r="B118" s="423"/>
      <c r="C118" s="423"/>
      <c r="D118" s="423"/>
    </row>
    <row r="119" spans="2:4" x14ac:dyDescent="0.2">
      <c r="B119" s="423"/>
      <c r="C119" s="423"/>
      <c r="D119" s="423"/>
    </row>
    <row r="120" spans="2:4" x14ac:dyDescent="0.2">
      <c r="B120" s="423"/>
      <c r="C120" s="423"/>
      <c r="D120" s="423"/>
    </row>
    <row r="121" spans="2:4" x14ac:dyDescent="0.2">
      <c r="B121" s="423"/>
      <c r="C121" s="423"/>
      <c r="D121" s="423"/>
    </row>
    <row r="122" spans="2:4" x14ac:dyDescent="0.2">
      <c r="B122" s="423"/>
      <c r="C122" s="423"/>
      <c r="D122" s="423"/>
    </row>
    <row r="123" spans="2:4" x14ac:dyDescent="0.2">
      <c r="B123" s="423"/>
      <c r="C123" s="423"/>
      <c r="D123" s="423"/>
    </row>
    <row r="124" spans="2:4" x14ac:dyDescent="0.2">
      <c r="B124" s="423"/>
      <c r="C124" s="423"/>
      <c r="D124" s="423"/>
    </row>
    <row r="125" spans="2:4" x14ac:dyDescent="0.2">
      <c r="B125" s="423"/>
      <c r="C125" s="423"/>
      <c r="D125" s="423"/>
    </row>
    <row r="126" spans="2:4" x14ac:dyDescent="0.2">
      <c r="B126" s="423"/>
      <c r="C126" s="423"/>
      <c r="D126" s="423"/>
    </row>
    <row r="127" spans="2:4" x14ac:dyDescent="0.2">
      <c r="B127" s="423"/>
      <c r="C127" s="423"/>
      <c r="D127" s="423"/>
    </row>
    <row r="128" spans="2:4" x14ac:dyDescent="0.2">
      <c r="B128" s="423"/>
      <c r="C128" s="423"/>
      <c r="D128" s="423"/>
    </row>
    <row r="129" spans="2:4" x14ac:dyDescent="0.2">
      <c r="B129" s="423"/>
      <c r="C129" s="423"/>
      <c r="D129" s="423"/>
    </row>
    <row r="130" spans="2:4" x14ac:dyDescent="0.2">
      <c r="B130" s="423"/>
      <c r="C130" s="423"/>
      <c r="D130" s="423"/>
    </row>
    <row r="131" spans="2:4" x14ac:dyDescent="0.2">
      <c r="B131" s="423"/>
      <c r="C131" s="423"/>
      <c r="D131" s="423"/>
    </row>
    <row r="132" spans="2:4" x14ac:dyDescent="0.2">
      <c r="B132" s="423"/>
      <c r="C132" s="423"/>
      <c r="D132" s="423"/>
    </row>
    <row r="133" spans="2:4" x14ac:dyDescent="0.2">
      <c r="B133" s="423"/>
      <c r="C133" s="423"/>
      <c r="D133" s="423"/>
    </row>
    <row r="134" spans="2:4" x14ac:dyDescent="0.2">
      <c r="B134" s="423"/>
      <c r="C134" s="423"/>
      <c r="D134" s="423"/>
    </row>
    <row r="135" spans="2:4" x14ac:dyDescent="0.2">
      <c r="B135" s="423"/>
      <c r="C135" s="423"/>
      <c r="D135" s="423"/>
    </row>
    <row r="136" spans="2:4" x14ac:dyDescent="0.2">
      <c r="B136" s="423"/>
      <c r="C136" s="423"/>
      <c r="D136" s="423"/>
    </row>
    <row r="137" spans="2:4" x14ac:dyDescent="0.2">
      <c r="B137" s="423"/>
      <c r="C137" s="423"/>
      <c r="D137" s="423"/>
    </row>
    <row r="138" spans="2:4" x14ac:dyDescent="0.2">
      <c r="B138" s="423"/>
      <c r="C138" s="423"/>
      <c r="D138" s="423"/>
    </row>
    <row r="139" spans="2:4" x14ac:dyDescent="0.2">
      <c r="B139" s="423"/>
      <c r="C139" s="423"/>
      <c r="D139" s="423"/>
    </row>
    <row r="140" spans="2:4" x14ac:dyDescent="0.2">
      <c r="B140" s="423"/>
      <c r="C140" s="423"/>
      <c r="D140" s="423"/>
    </row>
    <row r="141" spans="2:4" x14ac:dyDescent="0.2">
      <c r="B141" s="423"/>
      <c r="C141" s="423"/>
      <c r="D141" s="423"/>
    </row>
    <row r="142" spans="2:4" x14ac:dyDescent="0.2">
      <c r="B142" s="423"/>
      <c r="C142" s="423"/>
      <c r="D142" s="423"/>
    </row>
    <row r="143" spans="2:4" x14ac:dyDescent="0.2">
      <c r="B143" s="423"/>
      <c r="C143" s="423"/>
      <c r="D143" s="423"/>
    </row>
    <row r="144" spans="2:4" x14ac:dyDescent="0.2">
      <c r="B144" s="423"/>
      <c r="C144" s="423"/>
      <c r="D144" s="423"/>
    </row>
    <row r="145" spans="2:4" x14ac:dyDescent="0.2">
      <c r="B145" s="423"/>
      <c r="C145" s="423"/>
      <c r="D145" s="423"/>
    </row>
    <row r="146" spans="2:4" x14ac:dyDescent="0.2">
      <c r="B146" s="423"/>
      <c r="C146" s="423"/>
      <c r="D146" s="423"/>
    </row>
    <row r="147" spans="2:4" x14ac:dyDescent="0.2">
      <c r="B147" s="423"/>
      <c r="C147" s="423"/>
      <c r="D147" s="423"/>
    </row>
    <row r="148" spans="2:4" x14ac:dyDescent="0.2">
      <c r="B148" s="423"/>
      <c r="C148" s="423"/>
      <c r="D148" s="423"/>
    </row>
    <row r="149" spans="2:4" x14ac:dyDescent="0.2">
      <c r="B149" s="423"/>
      <c r="C149" s="423"/>
      <c r="D149" s="423"/>
    </row>
    <row r="150" spans="2:4" x14ac:dyDescent="0.2">
      <c r="B150" s="423"/>
      <c r="C150" s="423"/>
      <c r="D150" s="423"/>
    </row>
    <row r="151" spans="2:4" x14ac:dyDescent="0.2">
      <c r="B151" s="423"/>
      <c r="C151" s="423"/>
      <c r="D151" s="423"/>
    </row>
    <row r="152" spans="2:4" x14ac:dyDescent="0.2">
      <c r="B152" s="423"/>
      <c r="C152" s="423"/>
      <c r="D152" s="423"/>
    </row>
    <row r="153" spans="2:4" x14ac:dyDescent="0.2">
      <c r="B153" s="423"/>
      <c r="C153" s="423"/>
      <c r="D153" s="423"/>
    </row>
    <row r="154" spans="2:4" x14ac:dyDescent="0.2">
      <c r="B154" s="423"/>
      <c r="C154" s="423"/>
      <c r="D154" s="423"/>
    </row>
    <row r="155" spans="2:4" x14ac:dyDescent="0.2">
      <c r="B155" s="423"/>
      <c r="C155" s="423"/>
      <c r="D155" s="423"/>
    </row>
    <row r="156" spans="2:4" x14ac:dyDescent="0.2">
      <c r="B156" s="423"/>
      <c r="C156" s="423"/>
      <c r="D156" s="423"/>
    </row>
    <row r="157" spans="2:4" x14ac:dyDescent="0.2">
      <c r="B157" s="423"/>
      <c r="C157" s="423"/>
      <c r="D157" s="423"/>
    </row>
    <row r="158" spans="2:4" x14ac:dyDescent="0.2">
      <c r="B158" s="423"/>
      <c r="C158" s="423"/>
      <c r="D158" s="423"/>
    </row>
    <row r="159" spans="2:4" x14ac:dyDescent="0.2">
      <c r="B159" s="423"/>
      <c r="C159" s="423"/>
      <c r="D159" s="423"/>
    </row>
    <row r="160" spans="2:4" x14ac:dyDescent="0.2">
      <c r="B160" s="423"/>
      <c r="C160" s="423"/>
      <c r="D160" s="423"/>
    </row>
    <row r="161" spans="2:4" x14ac:dyDescent="0.2">
      <c r="B161" s="423"/>
      <c r="C161" s="423"/>
      <c r="D161" s="423"/>
    </row>
    <row r="162" spans="2:4" x14ac:dyDescent="0.2">
      <c r="B162" s="423"/>
      <c r="C162" s="423"/>
      <c r="D162" s="423"/>
    </row>
    <row r="163" spans="2:4" x14ac:dyDescent="0.2">
      <c r="B163" s="423"/>
      <c r="C163" s="423"/>
      <c r="D163" s="423"/>
    </row>
    <row r="164" spans="2:4" x14ac:dyDescent="0.2">
      <c r="B164" s="423"/>
      <c r="C164" s="423"/>
      <c r="D164" s="423"/>
    </row>
    <row r="165" spans="2:4" x14ac:dyDescent="0.2">
      <c r="B165" s="423"/>
      <c r="C165" s="423"/>
      <c r="D165" s="423"/>
    </row>
    <row r="166" spans="2:4" x14ac:dyDescent="0.2">
      <c r="B166" s="423"/>
      <c r="C166" s="423"/>
      <c r="D166" s="423"/>
    </row>
    <row r="167" spans="2:4" x14ac:dyDescent="0.2">
      <c r="B167" s="423"/>
      <c r="C167" s="423"/>
      <c r="D167" s="423"/>
    </row>
    <row r="168" spans="2:4" x14ac:dyDescent="0.2">
      <c r="B168" s="423"/>
      <c r="C168" s="423"/>
      <c r="D168" s="423"/>
    </row>
    <row r="169" spans="2:4" x14ac:dyDescent="0.2">
      <c r="B169" s="423"/>
      <c r="C169" s="423"/>
      <c r="D169" s="423"/>
    </row>
    <row r="170" spans="2:4" x14ac:dyDescent="0.2">
      <c r="B170" s="423"/>
      <c r="C170" s="423"/>
      <c r="D170" s="423"/>
    </row>
    <row r="171" spans="2:4" x14ac:dyDescent="0.2">
      <c r="B171" s="423"/>
      <c r="C171" s="423"/>
      <c r="D171" s="423"/>
    </row>
    <row r="172" spans="2:4" x14ac:dyDescent="0.2">
      <c r="B172" s="423"/>
      <c r="C172" s="423"/>
      <c r="D172" s="423"/>
    </row>
    <row r="173" spans="2:4" x14ac:dyDescent="0.2">
      <c r="B173" s="423"/>
      <c r="C173" s="423"/>
      <c r="D173" s="423"/>
    </row>
    <row r="174" spans="2:4" x14ac:dyDescent="0.2">
      <c r="B174" s="423"/>
      <c r="C174" s="423"/>
      <c r="D174" s="423"/>
    </row>
    <row r="175" spans="2:4" x14ac:dyDescent="0.2">
      <c r="B175" s="423"/>
      <c r="C175" s="423"/>
      <c r="D175" s="423"/>
    </row>
    <row r="176" spans="2:4" x14ac:dyDescent="0.2">
      <c r="B176" s="423"/>
      <c r="C176" s="423"/>
      <c r="D176" s="423"/>
    </row>
    <row r="177" spans="2:4" x14ac:dyDescent="0.2">
      <c r="B177" s="423"/>
      <c r="C177" s="423"/>
      <c r="D177" s="423"/>
    </row>
    <row r="178" spans="2:4" x14ac:dyDescent="0.2">
      <c r="B178" s="423"/>
      <c r="C178" s="423"/>
      <c r="D178" s="423"/>
    </row>
    <row r="179" spans="2:4" x14ac:dyDescent="0.2">
      <c r="B179" s="423"/>
      <c r="C179" s="423"/>
      <c r="D179" s="423"/>
    </row>
    <row r="180" spans="2:4" x14ac:dyDescent="0.2">
      <c r="B180" s="423"/>
      <c r="C180" s="423"/>
      <c r="D180" s="423"/>
    </row>
    <row r="181" spans="2:4" x14ac:dyDescent="0.2">
      <c r="B181" s="423"/>
      <c r="C181" s="423"/>
      <c r="D181" s="423"/>
    </row>
    <row r="182" spans="2:4" x14ac:dyDescent="0.2">
      <c r="B182" s="423"/>
      <c r="C182" s="423"/>
      <c r="D182" s="423"/>
    </row>
    <row r="183" spans="2:4" x14ac:dyDescent="0.2">
      <c r="B183" s="423"/>
      <c r="C183" s="423"/>
      <c r="D183" s="423"/>
    </row>
    <row r="184" spans="2:4" x14ac:dyDescent="0.2">
      <c r="B184" s="423"/>
      <c r="C184" s="423"/>
      <c r="D184" s="423"/>
    </row>
    <row r="185" spans="2:4" x14ac:dyDescent="0.2">
      <c r="B185" s="423"/>
      <c r="C185" s="423"/>
      <c r="D185" s="423"/>
    </row>
    <row r="186" spans="2:4" x14ac:dyDescent="0.2">
      <c r="B186" s="423"/>
      <c r="C186" s="423"/>
      <c r="D186" s="423"/>
    </row>
    <row r="187" spans="2:4" x14ac:dyDescent="0.2">
      <c r="B187" s="423"/>
      <c r="C187" s="423"/>
      <c r="D187" s="423"/>
    </row>
    <row r="188" spans="2:4" x14ac:dyDescent="0.2">
      <c r="B188" s="423"/>
      <c r="C188" s="423"/>
      <c r="D188" s="423"/>
    </row>
    <row r="189" spans="2:4" x14ac:dyDescent="0.2">
      <c r="B189" s="423"/>
      <c r="C189" s="423"/>
      <c r="D189" s="423"/>
    </row>
    <row r="190" spans="2:4" x14ac:dyDescent="0.2">
      <c r="B190" s="423"/>
      <c r="C190" s="423"/>
      <c r="D190" s="423"/>
    </row>
    <row r="191" spans="2:4" x14ac:dyDescent="0.2">
      <c r="B191" s="423"/>
      <c r="C191" s="423"/>
      <c r="D191" s="423"/>
    </row>
    <row r="192" spans="2:4" x14ac:dyDescent="0.2">
      <c r="B192" s="423"/>
      <c r="C192" s="423"/>
      <c r="D192" s="423"/>
    </row>
    <row r="193" spans="2:4" x14ac:dyDescent="0.2">
      <c r="B193" s="423"/>
      <c r="C193" s="423"/>
      <c r="D193" s="423"/>
    </row>
    <row r="194" spans="2:4" x14ac:dyDescent="0.2">
      <c r="B194" s="423"/>
      <c r="C194" s="423"/>
      <c r="D194" s="423"/>
    </row>
    <row r="195" spans="2:4" x14ac:dyDescent="0.2">
      <c r="B195" s="423"/>
      <c r="C195" s="423"/>
      <c r="D195" s="423"/>
    </row>
    <row r="196" spans="2:4" x14ac:dyDescent="0.2">
      <c r="B196" s="423"/>
      <c r="C196" s="423"/>
      <c r="D196" s="423"/>
    </row>
    <row r="197" spans="2:4" x14ac:dyDescent="0.2">
      <c r="B197" s="423"/>
      <c r="C197" s="423"/>
      <c r="D197" s="423"/>
    </row>
    <row r="198" spans="2:4" x14ac:dyDescent="0.2">
      <c r="B198" s="423"/>
      <c r="C198" s="423"/>
      <c r="D198" s="423"/>
    </row>
    <row r="199" spans="2:4" x14ac:dyDescent="0.2">
      <c r="B199" s="423"/>
      <c r="C199" s="423"/>
      <c r="D199" s="423"/>
    </row>
    <row r="200" spans="2:4" x14ac:dyDescent="0.2">
      <c r="B200" s="423"/>
      <c r="C200" s="423"/>
      <c r="D200" s="423"/>
    </row>
    <row r="201" spans="2:4" x14ac:dyDescent="0.2">
      <c r="B201" s="423"/>
      <c r="C201" s="423"/>
      <c r="D201" s="423"/>
    </row>
    <row r="202" spans="2:4" x14ac:dyDescent="0.2">
      <c r="B202" s="423"/>
      <c r="C202" s="423"/>
      <c r="D202" s="423"/>
    </row>
    <row r="203" spans="2:4" x14ac:dyDescent="0.2">
      <c r="B203" s="423"/>
      <c r="C203" s="423"/>
      <c r="D203" s="423"/>
    </row>
    <row r="204" spans="2:4" x14ac:dyDescent="0.2">
      <c r="B204" s="423"/>
      <c r="C204" s="423"/>
      <c r="D204" s="423"/>
    </row>
    <row r="205" spans="2:4" x14ac:dyDescent="0.2">
      <c r="B205" s="423"/>
      <c r="C205" s="423"/>
      <c r="D205" s="423"/>
    </row>
    <row r="206" spans="2:4" x14ac:dyDescent="0.2">
      <c r="B206" s="423"/>
      <c r="C206" s="423"/>
      <c r="D206" s="423"/>
    </row>
    <row r="207" spans="2:4" x14ac:dyDescent="0.2">
      <c r="B207" s="423"/>
      <c r="C207" s="423"/>
      <c r="D207" s="423"/>
    </row>
    <row r="208" spans="2:4" x14ac:dyDescent="0.2">
      <c r="B208" s="423"/>
      <c r="C208" s="423"/>
      <c r="D208" s="423"/>
    </row>
    <row r="209" spans="2:4" x14ac:dyDescent="0.2">
      <c r="B209" s="423"/>
      <c r="C209" s="423"/>
      <c r="D209" s="423"/>
    </row>
    <row r="210" spans="2:4" x14ac:dyDescent="0.2">
      <c r="B210" s="423"/>
      <c r="C210" s="423"/>
      <c r="D210" s="423"/>
    </row>
    <row r="211" spans="2:4" x14ac:dyDescent="0.2">
      <c r="B211" s="423"/>
      <c r="C211" s="423"/>
      <c r="D211" s="423"/>
    </row>
    <row r="212" spans="2:4" x14ac:dyDescent="0.2">
      <c r="B212" s="423"/>
      <c r="C212" s="423"/>
      <c r="D212" s="423"/>
    </row>
    <row r="213" spans="2:4" x14ac:dyDescent="0.2">
      <c r="B213" s="423"/>
      <c r="C213" s="423"/>
      <c r="D213" s="423"/>
    </row>
    <row r="214" spans="2:4" x14ac:dyDescent="0.2">
      <c r="B214" s="423"/>
      <c r="C214" s="423"/>
      <c r="D214" s="423"/>
    </row>
    <row r="215" spans="2:4" x14ac:dyDescent="0.2">
      <c r="B215" s="423"/>
      <c r="C215" s="423"/>
      <c r="D215" s="423"/>
    </row>
    <row r="216" spans="2:4" x14ac:dyDescent="0.2">
      <c r="B216" s="423"/>
      <c r="C216" s="423"/>
      <c r="D216" s="423"/>
    </row>
    <row r="217" spans="2:4" x14ac:dyDescent="0.2">
      <c r="B217" s="423"/>
      <c r="C217" s="423"/>
      <c r="D217" s="423"/>
    </row>
    <row r="218" spans="2:4" x14ac:dyDescent="0.2">
      <c r="B218" s="423"/>
      <c r="C218" s="423"/>
      <c r="D218" s="423"/>
    </row>
    <row r="219" spans="2:4" x14ac:dyDescent="0.2">
      <c r="B219" s="423"/>
      <c r="C219" s="423"/>
      <c r="D219" s="423"/>
    </row>
    <row r="220" spans="2:4" x14ac:dyDescent="0.2">
      <c r="B220" s="423"/>
      <c r="C220" s="423"/>
      <c r="D220" s="423"/>
    </row>
    <row r="221" spans="2:4" x14ac:dyDescent="0.2">
      <c r="B221" s="423"/>
      <c r="C221" s="423"/>
      <c r="D221" s="423"/>
    </row>
    <row r="222" spans="2:4" x14ac:dyDescent="0.2">
      <c r="B222" s="423"/>
      <c r="C222" s="423"/>
      <c r="D222" s="423"/>
    </row>
    <row r="223" spans="2:4" x14ac:dyDescent="0.2">
      <c r="B223" s="423"/>
      <c r="C223" s="423"/>
      <c r="D223" s="423"/>
    </row>
    <row r="224" spans="2:4" x14ac:dyDescent="0.2">
      <c r="B224" s="423"/>
      <c r="C224" s="423"/>
      <c r="D224" s="423"/>
    </row>
    <row r="225" spans="2:4" x14ac:dyDescent="0.2">
      <c r="B225" s="423"/>
      <c r="C225" s="423"/>
      <c r="D225" s="423"/>
    </row>
    <row r="226" spans="2:4" x14ac:dyDescent="0.2">
      <c r="B226" s="423"/>
      <c r="C226" s="423"/>
      <c r="D226" s="423"/>
    </row>
    <row r="227" spans="2:4" x14ac:dyDescent="0.2">
      <c r="B227" s="423"/>
      <c r="C227" s="423"/>
      <c r="D227" s="423"/>
    </row>
    <row r="228" spans="2:4" x14ac:dyDescent="0.2">
      <c r="B228" s="423"/>
      <c r="C228" s="423"/>
      <c r="D228" s="423"/>
    </row>
    <row r="229" spans="2:4" x14ac:dyDescent="0.2">
      <c r="B229" s="423"/>
      <c r="C229" s="423"/>
      <c r="D229" s="423"/>
    </row>
    <row r="230" spans="2:4" x14ac:dyDescent="0.2">
      <c r="B230" s="423"/>
      <c r="C230" s="423"/>
      <c r="D230" s="423"/>
    </row>
    <row r="231" spans="2:4" x14ac:dyDescent="0.2">
      <c r="B231" s="423"/>
      <c r="C231" s="423"/>
      <c r="D231" s="423"/>
    </row>
    <row r="232" spans="2:4" x14ac:dyDescent="0.2">
      <c r="B232" s="423"/>
      <c r="C232" s="423"/>
      <c r="D232" s="423"/>
    </row>
    <row r="233" spans="2:4" x14ac:dyDescent="0.2">
      <c r="B233" s="423"/>
      <c r="C233" s="423"/>
      <c r="D233" s="423"/>
    </row>
    <row r="234" spans="2:4" x14ac:dyDescent="0.2">
      <c r="B234" s="423"/>
      <c r="C234" s="423"/>
      <c r="D234" s="423"/>
    </row>
    <row r="235" spans="2:4" x14ac:dyDescent="0.2">
      <c r="B235" s="423"/>
      <c r="C235" s="423"/>
      <c r="D235" s="423"/>
    </row>
    <row r="236" spans="2:4" x14ac:dyDescent="0.2">
      <c r="B236" s="423"/>
      <c r="C236" s="423"/>
      <c r="D236" s="423"/>
    </row>
    <row r="237" spans="2:4" x14ac:dyDescent="0.2">
      <c r="B237" s="423"/>
      <c r="C237" s="423"/>
      <c r="D237" s="423"/>
    </row>
    <row r="238" spans="2:4" x14ac:dyDescent="0.2">
      <c r="B238" s="423"/>
      <c r="C238" s="423"/>
      <c r="D238" s="423"/>
    </row>
    <row r="239" spans="2:4" x14ac:dyDescent="0.2">
      <c r="B239" s="423"/>
      <c r="C239" s="423"/>
      <c r="D239" s="423"/>
    </row>
    <row r="240" spans="2:4" x14ac:dyDescent="0.2">
      <c r="B240" s="423"/>
      <c r="C240" s="423"/>
      <c r="D240" s="423"/>
    </row>
    <row r="241" spans="2:4" x14ac:dyDescent="0.2">
      <c r="B241" s="423"/>
      <c r="C241" s="423"/>
      <c r="D241" s="423"/>
    </row>
    <row r="242" spans="2:4" x14ac:dyDescent="0.2">
      <c r="B242" s="423"/>
      <c r="C242" s="423"/>
      <c r="D242" s="423"/>
    </row>
    <row r="243" spans="2:4" x14ac:dyDescent="0.2">
      <c r="B243" s="423"/>
      <c r="C243" s="423"/>
      <c r="D243" s="423"/>
    </row>
    <row r="244" spans="2:4" x14ac:dyDescent="0.2">
      <c r="B244" s="423"/>
      <c r="C244" s="423"/>
      <c r="D244" s="423"/>
    </row>
    <row r="245" spans="2:4" x14ac:dyDescent="0.2">
      <c r="B245" s="423"/>
      <c r="C245" s="423"/>
      <c r="D245" s="423"/>
    </row>
    <row r="246" spans="2:4" x14ac:dyDescent="0.2">
      <c r="B246" s="423"/>
      <c r="C246" s="423"/>
      <c r="D246" s="423"/>
    </row>
    <row r="247" spans="2:4" x14ac:dyDescent="0.2">
      <c r="B247" s="423"/>
      <c r="C247" s="423"/>
      <c r="D247" s="423"/>
    </row>
    <row r="248" spans="2:4" x14ac:dyDescent="0.2">
      <c r="B248" s="423"/>
      <c r="C248" s="423"/>
      <c r="D248" s="423"/>
    </row>
    <row r="249" spans="2:4" x14ac:dyDescent="0.2">
      <c r="B249" s="423"/>
      <c r="C249" s="423"/>
      <c r="D249" s="423"/>
    </row>
    <row r="250" spans="2:4" x14ac:dyDescent="0.2">
      <c r="B250" s="423"/>
      <c r="C250" s="423"/>
      <c r="D250" s="423"/>
    </row>
    <row r="251" spans="2:4" x14ac:dyDescent="0.2">
      <c r="B251" s="423"/>
      <c r="C251" s="423"/>
      <c r="D251" s="423"/>
    </row>
    <row r="252" spans="2:4" x14ac:dyDescent="0.2">
      <c r="B252" s="423"/>
      <c r="C252" s="423"/>
      <c r="D252" s="423"/>
    </row>
    <row r="253" spans="2:4" x14ac:dyDescent="0.2">
      <c r="B253" s="423"/>
      <c r="C253" s="423"/>
      <c r="D253" s="423"/>
    </row>
    <row r="254" spans="2:4" x14ac:dyDescent="0.2">
      <c r="B254" s="423"/>
      <c r="C254" s="423"/>
      <c r="D254" s="423"/>
    </row>
    <row r="255" spans="2:4" x14ac:dyDescent="0.2">
      <c r="B255" s="423"/>
      <c r="C255" s="423"/>
      <c r="D255" s="423"/>
    </row>
    <row r="256" spans="2:4" x14ac:dyDescent="0.2">
      <c r="B256" s="423"/>
      <c r="C256" s="423"/>
      <c r="D256" s="423"/>
    </row>
    <row r="257" spans="2:4" x14ac:dyDescent="0.2">
      <c r="B257" s="423"/>
      <c r="C257" s="423"/>
      <c r="D257" s="423"/>
    </row>
    <row r="258" spans="2:4" x14ac:dyDescent="0.2">
      <c r="B258" s="423"/>
      <c r="C258" s="423"/>
      <c r="D258" s="423"/>
    </row>
    <row r="259" spans="2:4" x14ac:dyDescent="0.2">
      <c r="B259" s="423"/>
      <c r="C259" s="423"/>
      <c r="D259" s="423"/>
    </row>
    <row r="260" spans="2:4" x14ac:dyDescent="0.2">
      <c r="B260" s="423"/>
      <c r="C260" s="423"/>
      <c r="D260" s="423"/>
    </row>
    <row r="261" spans="2:4" x14ac:dyDescent="0.2">
      <c r="B261" s="423"/>
      <c r="C261" s="423"/>
      <c r="D261" s="423"/>
    </row>
    <row r="262" spans="2:4" x14ac:dyDescent="0.2">
      <c r="B262" s="423"/>
      <c r="C262" s="423"/>
      <c r="D262" s="423"/>
    </row>
    <row r="263" spans="2:4" x14ac:dyDescent="0.2">
      <c r="B263" s="423"/>
      <c r="C263" s="423"/>
      <c r="D263" s="423"/>
    </row>
    <row r="264" spans="2:4" x14ac:dyDescent="0.2">
      <c r="B264" s="423"/>
      <c r="C264" s="423"/>
      <c r="D264" s="423"/>
    </row>
    <row r="265" spans="2:4" x14ac:dyDescent="0.2">
      <c r="B265" s="423"/>
      <c r="C265" s="423"/>
      <c r="D265" s="423"/>
    </row>
    <row r="266" spans="2:4" x14ac:dyDescent="0.2">
      <c r="B266" s="423"/>
      <c r="C266" s="423"/>
      <c r="D266" s="423"/>
    </row>
    <row r="267" spans="2:4" x14ac:dyDescent="0.2">
      <c r="B267" s="423"/>
      <c r="C267" s="423"/>
      <c r="D267" s="423"/>
    </row>
    <row r="268" spans="2:4" x14ac:dyDescent="0.2">
      <c r="B268" s="423"/>
      <c r="C268" s="423"/>
      <c r="D268" s="423"/>
    </row>
    <row r="269" spans="2:4" x14ac:dyDescent="0.2">
      <c r="B269" s="423"/>
      <c r="C269" s="423"/>
      <c r="D269" s="423"/>
    </row>
    <row r="270" spans="2:4" x14ac:dyDescent="0.2">
      <c r="B270" s="423"/>
      <c r="C270" s="423"/>
      <c r="D270" s="423"/>
    </row>
    <row r="271" spans="2:4" x14ac:dyDescent="0.2">
      <c r="B271" s="423"/>
      <c r="C271" s="423"/>
      <c r="D271" s="423"/>
    </row>
    <row r="272" spans="2:4" x14ac:dyDescent="0.2">
      <c r="B272" s="423"/>
      <c r="C272" s="423"/>
      <c r="D272" s="423"/>
    </row>
    <row r="273" spans="2:4" x14ac:dyDescent="0.2">
      <c r="B273" s="423"/>
      <c r="C273" s="423"/>
      <c r="D273" s="423"/>
    </row>
    <row r="274" spans="2:4" x14ac:dyDescent="0.2">
      <c r="B274" s="423"/>
      <c r="C274" s="423"/>
      <c r="D274" s="423"/>
    </row>
    <row r="275" spans="2:4" x14ac:dyDescent="0.2">
      <c r="B275" s="423"/>
      <c r="C275" s="423"/>
      <c r="D275" s="423"/>
    </row>
    <row r="276" spans="2:4" x14ac:dyDescent="0.2">
      <c r="B276" s="423"/>
      <c r="C276" s="423"/>
      <c r="D276" s="423"/>
    </row>
    <row r="277" spans="2:4" x14ac:dyDescent="0.2">
      <c r="B277" s="423"/>
      <c r="C277" s="423"/>
      <c r="D277" s="423"/>
    </row>
    <row r="278" spans="2:4" x14ac:dyDescent="0.2">
      <c r="B278" s="423"/>
      <c r="C278" s="423"/>
      <c r="D278" s="423"/>
    </row>
    <row r="279" spans="2:4" x14ac:dyDescent="0.2">
      <c r="B279" s="423"/>
      <c r="C279" s="423"/>
      <c r="D279" s="423"/>
    </row>
    <row r="280" spans="2:4" x14ac:dyDescent="0.2">
      <c r="B280" s="423"/>
      <c r="C280" s="423"/>
      <c r="D280" s="423"/>
    </row>
    <row r="281" spans="2:4" x14ac:dyDescent="0.2">
      <c r="B281" s="423"/>
      <c r="C281" s="423"/>
      <c r="D281" s="423"/>
    </row>
    <row r="282" spans="2:4" x14ac:dyDescent="0.2">
      <c r="B282" s="423"/>
      <c r="C282" s="423"/>
      <c r="D282" s="423"/>
    </row>
    <row r="283" spans="2:4" x14ac:dyDescent="0.2">
      <c r="B283" s="423"/>
      <c r="C283" s="423"/>
      <c r="D283" s="423"/>
    </row>
    <row r="284" spans="2:4" x14ac:dyDescent="0.2">
      <c r="B284" s="423"/>
      <c r="C284" s="423"/>
      <c r="D284" s="423"/>
    </row>
    <row r="285" spans="2:4" x14ac:dyDescent="0.2">
      <c r="B285" s="423"/>
      <c r="C285" s="423"/>
      <c r="D285" s="423"/>
    </row>
    <row r="286" spans="2:4" x14ac:dyDescent="0.2">
      <c r="B286" s="423"/>
      <c r="C286" s="423"/>
      <c r="D286" s="423"/>
    </row>
    <row r="287" spans="2:4" x14ac:dyDescent="0.2">
      <c r="B287" s="423"/>
      <c r="C287" s="423"/>
      <c r="D287" s="423"/>
    </row>
    <row r="288" spans="2:4" x14ac:dyDescent="0.2">
      <c r="B288" s="423"/>
      <c r="C288" s="423"/>
      <c r="D288" s="423"/>
    </row>
    <row r="289" spans="2:4" x14ac:dyDescent="0.2">
      <c r="B289" s="423"/>
      <c r="C289" s="423"/>
      <c r="D289" s="423"/>
    </row>
    <row r="290" spans="2:4" x14ac:dyDescent="0.2">
      <c r="B290" s="423"/>
      <c r="C290" s="423"/>
      <c r="D290" s="423"/>
    </row>
    <row r="291" spans="2:4" x14ac:dyDescent="0.2">
      <c r="B291" s="423"/>
      <c r="C291" s="423"/>
      <c r="D291" s="423"/>
    </row>
    <row r="292" spans="2:4" x14ac:dyDescent="0.2">
      <c r="B292" s="423"/>
      <c r="C292" s="423"/>
      <c r="D292" s="423"/>
    </row>
    <row r="293" spans="2:4" x14ac:dyDescent="0.2">
      <c r="B293" s="423"/>
      <c r="C293" s="423"/>
      <c r="D293" s="423"/>
    </row>
    <row r="294" spans="2:4" x14ac:dyDescent="0.2">
      <c r="B294" s="423"/>
      <c r="C294" s="423"/>
      <c r="D294" s="423"/>
    </row>
    <row r="295" spans="2:4" x14ac:dyDescent="0.2">
      <c r="B295" s="423"/>
      <c r="C295" s="423"/>
      <c r="D295" s="423"/>
    </row>
    <row r="296" spans="2:4" x14ac:dyDescent="0.2">
      <c r="B296" s="423"/>
      <c r="C296" s="423"/>
      <c r="D296" s="423"/>
    </row>
    <row r="297" spans="2:4" x14ac:dyDescent="0.2">
      <c r="B297" s="423"/>
      <c r="C297" s="423"/>
      <c r="D297" s="423"/>
    </row>
    <row r="298" spans="2:4" x14ac:dyDescent="0.2">
      <c r="B298" s="423"/>
      <c r="C298" s="423"/>
      <c r="D298" s="423"/>
    </row>
    <row r="299" spans="2:4" x14ac:dyDescent="0.2">
      <c r="B299" s="423"/>
      <c r="C299" s="423"/>
      <c r="D299" s="423"/>
    </row>
    <row r="300" spans="2:4" x14ac:dyDescent="0.2">
      <c r="B300" s="423"/>
      <c r="C300" s="423"/>
      <c r="D300" s="423"/>
    </row>
    <row r="301" spans="2:4" x14ac:dyDescent="0.2">
      <c r="B301" s="423"/>
      <c r="C301" s="423"/>
      <c r="D301" s="423"/>
    </row>
    <row r="302" spans="2:4" x14ac:dyDescent="0.2">
      <c r="B302" s="423"/>
      <c r="C302" s="423"/>
      <c r="D302" s="423"/>
    </row>
    <row r="303" spans="2:4" x14ac:dyDescent="0.2">
      <c r="B303" s="423"/>
      <c r="C303" s="423"/>
      <c r="D303" s="423"/>
    </row>
    <row r="304" spans="2:4" x14ac:dyDescent="0.2">
      <c r="B304" s="423"/>
      <c r="C304" s="423"/>
      <c r="D304" s="423"/>
    </row>
    <row r="305" spans="2:4" x14ac:dyDescent="0.2">
      <c r="B305" s="423"/>
      <c r="C305" s="423"/>
      <c r="D305" s="423"/>
    </row>
    <row r="306" spans="2:4" x14ac:dyDescent="0.2">
      <c r="B306" s="423"/>
      <c r="C306" s="423"/>
      <c r="D306" s="423"/>
    </row>
    <row r="307" spans="2:4" x14ac:dyDescent="0.2">
      <c r="B307" s="423"/>
      <c r="C307" s="423"/>
      <c r="D307" s="423"/>
    </row>
    <row r="308" spans="2:4" x14ac:dyDescent="0.2">
      <c r="B308" s="423"/>
      <c r="C308" s="423"/>
      <c r="D308" s="423"/>
    </row>
    <row r="309" spans="2:4" x14ac:dyDescent="0.2">
      <c r="B309" s="423"/>
      <c r="C309" s="423"/>
      <c r="D309" s="423"/>
    </row>
    <row r="310" spans="2:4" x14ac:dyDescent="0.2">
      <c r="B310" s="423"/>
      <c r="C310" s="423"/>
      <c r="D310" s="423"/>
    </row>
    <row r="311" spans="2:4" x14ac:dyDescent="0.2">
      <c r="B311" s="423"/>
      <c r="C311" s="423"/>
      <c r="D311" s="423"/>
    </row>
    <row r="312" spans="2:4" x14ac:dyDescent="0.2">
      <c r="B312" s="423"/>
      <c r="C312" s="423"/>
      <c r="D312" s="423"/>
    </row>
    <row r="313" spans="2:4" x14ac:dyDescent="0.2">
      <c r="B313" s="423"/>
      <c r="C313" s="423"/>
      <c r="D313" s="423"/>
    </row>
    <row r="314" spans="2:4" x14ac:dyDescent="0.2">
      <c r="B314" s="423"/>
      <c r="C314" s="423"/>
      <c r="D314" s="423"/>
    </row>
    <row r="315" spans="2:4" x14ac:dyDescent="0.2">
      <c r="B315" s="423"/>
      <c r="C315" s="423"/>
      <c r="D315" s="423"/>
    </row>
    <row r="316" spans="2:4" x14ac:dyDescent="0.2">
      <c r="B316" s="423"/>
      <c r="C316" s="423"/>
      <c r="D316" s="423"/>
    </row>
    <row r="317" spans="2:4" x14ac:dyDescent="0.2">
      <c r="B317" s="423"/>
      <c r="C317" s="423"/>
      <c r="D317" s="423"/>
    </row>
    <row r="318" spans="2:4" x14ac:dyDescent="0.2">
      <c r="B318" s="423"/>
      <c r="C318" s="423"/>
      <c r="D318" s="423"/>
    </row>
    <row r="319" spans="2:4" x14ac:dyDescent="0.2">
      <c r="B319" s="423"/>
      <c r="C319" s="423"/>
      <c r="D319" s="423"/>
    </row>
    <row r="320" spans="2:4" x14ac:dyDescent="0.2">
      <c r="B320" s="423"/>
      <c r="C320" s="423"/>
      <c r="D320" s="423"/>
    </row>
    <row r="321" spans="2:4" x14ac:dyDescent="0.2">
      <c r="B321" s="423"/>
      <c r="C321" s="423"/>
      <c r="D321" s="423"/>
    </row>
    <row r="322" spans="2:4" x14ac:dyDescent="0.2">
      <c r="B322" s="423"/>
      <c r="C322" s="423"/>
      <c r="D322" s="423"/>
    </row>
    <row r="323" spans="2:4" x14ac:dyDescent="0.2">
      <c r="B323" s="423"/>
      <c r="C323" s="423"/>
      <c r="D323" s="423"/>
    </row>
    <row r="324" spans="2:4" x14ac:dyDescent="0.2">
      <c r="B324" s="423"/>
      <c r="C324" s="423"/>
      <c r="D324" s="423"/>
    </row>
    <row r="325" spans="2:4" x14ac:dyDescent="0.2">
      <c r="B325" s="423"/>
      <c r="C325" s="423"/>
      <c r="D325" s="423"/>
    </row>
    <row r="326" spans="2:4" x14ac:dyDescent="0.2">
      <c r="B326" s="423"/>
      <c r="C326" s="423"/>
      <c r="D326" s="423"/>
    </row>
    <row r="327" spans="2:4" x14ac:dyDescent="0.2">
      <c r="B327" s="423"/>
      <c r="C327" s="423"/>
      <c r="D327" s="423"/>
    </row>
    <row r="328" spans="2:4" x14ac:dyDescent="0.2">
      <c r="B328" s="423"/>
      <c r="C328" s="423"/>
      <c r="D328" s="423"/>
    </row>
    <row r="329" spans="2:4" x14ac:dyDescent="0.2">
      <c r="B329" s="423"/>
      <c r="C329" s="423"/>
      <c r="D329" s="423"/>
    </row>
    <row r="330" spans="2:4" x14ac:dyDescent="0.2">
      <c r="B330" s="423"/>
      <c r="C330" s="423"/>
      <c r="D330" s="423"/>
    </row>
    <row r="331" spans="2:4" x14ac:dyDescent="0.2">
      <c r="B331" s="423"/>
      <c r="C331" s="423"/>
      <c r="D331" s="423"/>
    </row>
    <row r="332" spans="2:4" x14ac:dyDescent="0.2">
      <c r="B332" s="423"/>
      <c r="C332" s="423"/>
      <c r="D332" s="423"/>
    </row>
    <row r="333" spans="2:4" x14ac:dyDescent="0.2">
      <c r="B333" s="423"/>
      <c r="C333" s="423"/>
      <c r="D333" s="423"/>
    </row>
    <row r="334" spans="2:4" x14ac:dyDescent="0.2">
      <c r="B334" s="423"/>
      <c r="C334" s="423"/>
      <c r="D334" s="423"/>
    </row>
    <row r="335" spans="2:4" x14ac:dyDescent="0.2">
      <c r="B335" s="423"/>
      <c r="C335" s="423"/>
      <c r="D335" s="423"/>
    </row>
    <row r="336" spans="2:4" x14ac:dyDescent="0.2">
      <c r="B336" s="423"/>
      <c r="C336" s="423"/>
      <c r="D336" s="423"/>
    </row>
    <row r="337" spans="2:4" x14ac:dyDescent="0.2">
      <c r="B337" s="423"/>
      <c r="C337" s="423"/>
      <c r="D337" s="423"/>
    </row>
    <row r="338" spans="2:4" x14ac:dyDescent="0.2">
      <c r="B338" s="423"/>
      <c r="C338" s="423"/>
      <c r="D338" s="423"/>
    </row>
    <row r="339" spans="2:4" x14ac:dyDescent="0.2">
      <c r="B339" s="423"/>
      <c r="C339" s="423"/>
      <c r="D339" s="423"/>
    </row>
    <row r="340" spans="2:4" x14ac:dyDescent="0.2">
      <c r="B340" s="423"/>
      <c r="C340" s="423"/>
      <c r="D340" s="423"/>
    </row>
    <row r="341" spans="2:4" x14ac:dyDescent="0.2">
      <c r="B341" s="423"/>
      <c r="C341" s="423"/>
      <c r="D341" s="423"/>
    </row>
    <row r="342" spans="2:4" x14ac:dyDescent="0.2">
      <c r="B342" s="423"/>
      <c r="C342" s="423"/>
      <c r="D342" s="423"/>
    </row>
    <row r="343" spans="2:4" x14ac:dyDescent="0.2">
      <c r="B343" s="423"/>
      <c r="C343" s="423"/>
      <c r="D343" s="423"/>
    </row>
    <row r="344" spans="2:4" x14ac:dyDescent="0.2">
      <c r="B344" s="423"/>
      <c r="C344" s="423"/>
      <c r="D344" s="423"/>
    </row>
    <row r="345" spans="2:4" x14ac:dyDescent="0.2">
      <c r="B345" s="423"/>
      <c r="C345" s="423"/>
      <c r="D345" s="423"/>
    </row>
    <row r="346" spans="2:4" x14ac:dyDescent="0.2">
      <c r="B346" s="423"/>
      <c r="C346" s="423"/>
      <c r="D346" s="423"/>
    </row>
    <row r="347" spans="2:4" x14ac:dyDescent="0.2">
      <c r="B347" s="423"/>
      <c r="C347" s="423"/>
      <c r="D347" s="423"/>
    </row>
    <row r="348" spans="2:4" x14ac:dyDescent="0.2">
      <c r="B348" s="423"/>
      <c r="C348" s="423"/>
      <c r="D348" s="423"/>
    </row>
    <row r="349" spans="2:4" x14ac:dyDescent="0.2">
      <c r="B349" s="423"/>
      <c r="C349" s="423"/>
      <c r="D349" s="423"/>
    </row>
    <row r="350" spans="2:4" x14ac:dyDescent="0.2">
      <c r="B350" s="423"/>
      <c r="C350" s="423"/>
      <c r="D350" s="423"/>
    </row>
    <row r="351" spans="2:4" x14ac:dyDescent="0.2">
      <c r="B351" s="423"/>
      <c r="C351" s="423"/>
      <c r="D351" s="423"/>
    </row>
    <row r="352" spans="2:4" x14ac:dyDescent="0.2">
      <c r="B352" s="423"/>
      <c r="C352" s="423"/>
      <c r="D352" s="423"/>
    </row>
    <row r="353" spans="2:4" x14ac:dyDescent="0.2">
      <c r="B353" s="423"/>
      <c r="C353" s="423"/>
      <c r="D353" s="423"/>
    </row>
    <row r="354" spans="2:4" x14ac:dyDescent="0.2">
      <c r="B354" s="423"/>
      <c r="C354" s="423"/>
      <c r="D354" s="423"/>
    </row>
    <row r="355" spans="2:4" x14ac:dyDescent="0.2">
      <c r="B355" s="423"/>
      <c r="C355" s="423"/>
      <c r="D355" s="423"/>
    </row>
    <row r="356" spans="2:4" x14ac:dyDescent="0.2">
      <c r="B356" s="423"/>
      <c r="C356" s="423"/>
      <c r="D356" s="423"/>
    </row>
    <row r="357" spans="2:4" x14ac:dyDescent="0.2">
      <c r="B357" s="423"/>
      <c r="C357" s="423"/>
      <c r="D357" s="423"/>
    </row>
    <row r="358" spans="2:4" x14ac:dyDescent="0.2">
      <c r="B358" s="423"/>
      <c r="C358" s="423"/>
      <c r="D358" s="423"/>
    </row>
    <row r="359" spans="2:4" x14ac:dyDescent="0.2">
      <c r="B359" s="423"/>
      <c r="C359" s="423"/>
      <c r="D359" s="423"/>
    </row>
    <row r="360" spans="2:4" x14ac:dyDescent="0.2">
      <c r="B360" s="423"/>
      <c r="C360" s="423"/>
      <c r="D360" s="423"/>
    </row>
    <row r="361" spans="2:4" x14ac:dyDescent="0.2">
      <c r="B361" s="423"/>
      <c r="C361" s="423"/>
      <c r="D361" s="423"/>
    </row>
    <row r="362" spans="2:4" x14ac:dyDescent="0.2">
      <c r="B362" s="423"/>
      <c r="C362" s="423"/>
      <c r="D362" s="423"/>
    </row>
    <row r="363" spans="2:4" x14ac:dyDescent="0.2">
      <c r="B363" s="423"/>
      <c r="C363" s="423"/>
      <c r="D363" s="423"/>
    </row>
    <row r="364" spans="2:4" x14ac:dyDescent="0.2">
      <c r="B364" s="423"/>
      <c r="C364" s="423"/>
      <c r="D364" s="423"/>
    </row>
    <row r="365" spans="2:4" x14ac:dyDescent="0.2">
      <c r="B365" s="423"/>
      <c r="C365" s="423"/>
      <c r="D365" s="423"/>
    </row>
    <row r="366" spans="2:4" x14ac:dyDescent="0.2">
      <c r="B366" s="423"/>
      <c r="C366" s="423"/>
      <c r="D366" s="423"/>
    </row>
    <row r="367" spans="2:4" x14ac:dyDescent="0.2">
      <c r="B367" s="423"/>
      <c r="C367" s="423"/>
      <c r="D367" s="423"/>
    </row>
    <row r="368" spans="2:4" x14ac:dyDescent="0.2">
      <c r="B368" s="423"/>
      <c r="C368" s="423"/>
      <c r="D368" s="423"/>
    </row>
    <row r="369" spans="2:4" x14ac:dyDescent="0.2">
      <c r="B369" s="423"/>
      <c r="C369" s="423"/>
      <c r="D369" s="423"/>
    </row>
    <row r="370" spans="2:4" x14ac:dyDescent="0.2">
      <c r="B370" s="423"/>
      <c r="C370" s="423"/>
      <c r="D370" s="423"/>
    </row>
    <row r="371" spans="2:4" x14ac:dyDescent="0.2">
      <c r="B371" s="423"/>
      <c r="C371" s="423"/>
      <c r="D371" s="423"/>
    </row>
    <row r="372" spans="2:4" x14ac:dyDescent="0.2">
      <c r="B372" s="423"/>
      <c r="C372" s="423"/>
      <c r="D372" s="423"/>
    </row>
    <row r="373" spans="2:4" x14ac:dyDescent="0.2">
      <c r="B373" s="423"/>
      <c r="C373" s="423"/>
      <c r="D373" s="423"/>
    </row>
    <row r="374" spans="2:4" x14ac:dyDescent="0.2">
      <c r="B374" s="423"/>
      <c r="C374" s="423"/>
      <c r="D374" s="423"/>
    </row>
    <row r="375" spans="2:4" x14ac:dyDescent="0.2">
      <c r="B375" s="423"/>
      <c r="C375" s="423"/>
      <c r="D375" s="423"/>
    </row>
    <row r="376" spans="2:4" x14ac:dyDescent="0.2">
      <c r="B376" s="423"/>
      <c r="C376" s="423"/>
      <c r="D376" s="423"/>
    </row>
    <row r="377" spans="2:4" x14ac:dyDescent="0.2">
      <c r="B377" s="423"/>
      <c r="C377" s="423"/>
      <c r="D377" s="423"/>
    </row>
    <row r="378" spans="2:4" x14ac:dyDescent="0.2">
      <c r="B378" s="423"/>
      <c r="C378" s="423"/>
      <c r="D378" s="423"/>
    </row>
    <row r="379" spans="2:4" x14ac:dyDescent="0.2">
      <c r="B379" s="423"/>
      <c r="C379" s="423"/>
      <c r="D379" s="423"/>
    </row>
    <row r="380" spans="2:4" x14ac:dyDescent="0.2">
      <c r="B380" s="423"/>
      <c r="C380" s="423"/>
      <c r="D380" s="423"/>
    </row>
    <row r="381" spans="2:4" x14ac:dyDescent="0.2">
      <c r="B381" s="423"/>
      <c r="C381" s="423"/>
      <c r="D381" s="423"/>
    </row>
    <row r="382" spans="2:4" x14ac:dyDescent="0.2">
      <c r="B382" s="423"/>
      <c r="C382" s="423"/>
      <c r="D382" s="423"/>
    </row>
    <row r="383" spans="2:4" x14ac:dyDescent="0.2">
      <c r="B383" s="423"/>
      <c r="C383" s="423"/>
      <c r="D383" s="423"/>
    </row>
    <row r="384" spans="2:4" x14ac:dyDescent="0.2">
      <c r="B384" s="423"/>
      <c r="C384" s="423"/>
      <c r="D384" s="423"/>
    </row>
    <row r="385" spans="2:4" x14ac:dyDescent="0.2">
      <c r="B385" s="423"/>
      <c r="C385" s="423"/>
      <c r="D385" s="423"/>
    </row>
    <row r="386" spans="2:4" x14ac:dyDescent="0.2">
      <c r="B386" s="423"/>
      <c r="C386" s="423"/>
      <c r="D386" s="423"/>
    </row>
    <row r="387" spans="2:4" x14ac:dyDescent="0.2">
      <c r="B387" s="423"/>
      <c r="C387" s="423"/>
      <c r="D387" s="423"/>
    </row>
    <row r="388" spans="2:4" x14ac:dyDescent="0.2">
      <c r="B388" s="423"/>
      <c r="C388" s="423"/>
      <c r="D388" s="423"/>
    </row>
    <row r="389" spans="2:4" x14ac:dyDescent="0.2">
      <c r="B389" s="423"/>
      <c r="C389" s="423"/>
      <c r="D389" s="423"/>
    </row>
    <row r="390" spans="2:4" x14ac:dyDescent="0.2">
      <c r="B390" s="423"/>
      <c r="C390" s="423"/>
      <c r="D390" s="423"/>
    </row>
    <row r="391" spans="2:4" x14ac:dyDescent="0.2">
      <c r="B391" s="423"/>
      <c r="C391" s="423"/>
      <c r="D391" s="423"/>
    </row>
    <row r="392" spans="2:4" x14ac:dyDescent="0.2">
      <c r="B392" s="423"/>
      <c r="C392" s="423"/>
      <c r="D392" s="423"/>
    </row>
    <row r="393" spans="2:4" x14ac:dyDescent="0.2">
      <c r="B393" s="423"/>
      <c r="C393" s="423"/>
      <c r="D393" s="423"/>
    </row>
    <row r="394" spans="2:4" x14ac:dyDescent="0.2">
      <c r="B394" s="423"/>
      <c r="C394" s="423"/>
      <c r="D394" s="423"/>
    </row>
    <row r="395" spans="2:4" x14ac:dyDescent="0.2">
      <c r="B395" s="423"/>
      <c r="C395" s="423"/>
      <c r="D395" s="423"/>
    </row>
    <row r="396" spans="2:4" x14ac:dyDescent="0.2">
      <c r="B396" s="423"/>
      <c r="C396" s="423"/>
      <c r="D396" s="423"/>
    </row>
    <row r="397" spans="2:4" x14ac:dyDescent="0.2">
      <c r="B397" s="423"/>
      <c r="C397" s="423"/>
      <c r="D397" s="423"/>
    </row>
    <row r="398" spans="2:4" x14ac:dyDescent="0.2">
      <c r="B398" s="423"/>
      <c r="C398" s="423"/>
      <c r="D398" s="423"/>
    </row>
    <row r="399" spans="2:4" x14ac:dyDescent="0.2">
      <c r="B399" s="423"/>
      <c r="C399" s="423"/>
      <c r="D399" s="423"/>
    </row>
    <row r="400" spans="2:4" x14ac:dyDescent="0.2">
      <c r="B400" s="423"/>
      <c r="C400" s="423"/>
      <c r="D400" s="423"/>
    </row>
    <row r="401" spans="2:4" x14ac:dyDescent="0.2">
      <c r="B401" s="423"/>
      <c r="C401" s="423"/>
      <c r="D401" s="423"/>
    </row>
    <row r="402" spans="2:4" x14ac:dyDescent="0.2">
      <c r="B402" s="423"/>
      <c r="C402" s="423"/>
      <c r="D402" s="423"/>
    </row>
    <row r="403" spans="2:4" x14ac:dyDescent="0.2">
      <c r="B403" s="423"/>
      <c r="C403" s="423"/>
      <c r="D403" s="423"/>
    </row>
    <row r="404" spans="2:4" x14ac:dyDescent="0.2">
      <c r="B404" s="423"/>
      <c r="C404" s="423"/>
      <c r="D404" s="423"/>
    </row>
    <row r="405" spans="2:4" x14ac:dyDescent="0.2">
      <c r="B405" s="423"/>
      <c r="C405" s="423"/>
      <c r="D405" s="423"/>
    </row>
    <row r="406" spans="2:4" x14ac:dyDescent="0.2">
      <c r="B406" s="423"/>
      <c r="C406" s="423"/>
      <c r="D406" s="423"/>
    </row>
    <row r="407" spans="2:4" x14ac:dyDescent="0.2">
      <c r="B407" s="423"/>
      <c r="C407" s="423"/>
      <c r="D407" s="423"/>
    </row>
    <row r="408" spans="2:4" x14ac:dyDescent="0.2">
      <c r="B408" s="423"/>
      <c r="C408" s="423"/>
      <c r="D408" s="423"/>
    </row>
    <row r="409" spans="2:4" x14ac:dyDescent="0.2">
      <c r="B409" s="423"/>
      <c r="C409" s="423"/>
      <c r="D409" s="423"/>
    </row>
    <row r="410" spans="2:4" x14ac:dyDescent="0.2">
      <c r="B410" s="423"/>
      <c r="C410" s="423"/>
      <c r="D410" s="423"/>
    </row>
    <row r="411" spans="2:4" x14ac:dyDescent="0.2">
      <c r="B411" s="423"/>
      <c r="C411" s="423"/>
      <c r="D411" s="423"/>
    </row>
    <row r="412" spans="2:4" x14ac:dyDescent="0.2">
      <c r="B412" s="423"/>
      <c r="C412" s="423"/>
      <c r="D412" s="423"/>
    </row>
    <row r="413" spans="2:4" x14ac:dyDescent="0.2">
      <c r="B413" s="423"/>
      <c r="C413" s="423"/>
      <c r="D413" s="423"/>
    </row>
    <row r="414" spans="2:4" x14ac:dyDescent="0.2">
      <c r="B414" s="423"/>
      <c r="C414" s="423"/>
      <c r="D414" s="423"/>
    </row>
    <row r="415" spans="2:4" x14ac:dyDescent="0.2">
      <c r="B415" s="423"/>
      <c r="C415" s="423"/>
      <c r="D415" s="423"/>
    </row>
    <row r="416" spans="2:4" x14ac:dyDescent="0.2">
      <c r="B416" s="423"/>
      <c r="C416" s="423"/>
      <c r="D416" s="423"/>
    </row>
    <row r="417" spans="2:4" x14ac:dyDescent="0.2">
      <c r="B417" s="423"/>
      <c r="C417" s="423"/>
      <c r="D417" s="423"/>
    </row>
    <row r="418" spans="2:4" x14ac:dyDescent="0.2">
      <c r="B418" s="423"/>
      <c r="C418" s="423"/>
      <c r="D418" s="423"/>
    </row>
    <row r="419" spans="2:4" x14ac:dyDescent="0.2">
      <c r="B419" s="423"/>
      <c r="C419" s="423"/>
      <c r="D419" s="423"/>
    </row>
    <row r="420" spans="2:4" x14ac:dyDescent="0.2">
      <c r="B420" s="423"/>
      <c r="C420" s="423"/>
      <c r="D420" s="423"/>
    </row>
    <row r="421" spans="2:4" x14ac:dyDescent="0.2">
      <c r="B421" s="423"/>
      <c r="C421" s="423"/>
      <c r="D421" s="423"/>
    </row>
    <row r="422" spans="2:4" x14ac:dyDescent="0.2">
      <c r="B422" s="423"/>
      <c r="C422" s="423"/>
      <c r="D422" s="423"/>
    </row>
    <row r="423" spans="2:4" x14ac:dyDescent="0.2">
      <c r="B423" s="423"/>
      <c r="C423" s="423"/>
      <c r="D423" s="423"/>
    </row>
    <row r="424" spans="2:4" x14ac:dyDescent="0.2">
      <c r="B424" s="423"/>
      <c r="C424" s="423"/>
      <c r="D424" s="423"/>
    </row>
    <row r="425" spans="2:4" x14ac:dyDescent="0.2">
      <c r="B425" s="423"/>
      <c r="C425" s="423"/>
      <c r="D425" s="423"/>
    </row>
    <row r="426" spans="2:4" x14ac:dyDescent="0.2">
      <c r="B426" s="423"/>
      <c r="C426" s="423"/>
      <c r="D426" s="423"/>
    </row>
    <row r="427" spans="2:4" x14ac:dyDescent="0.2">
      <c r="B427" s="423"/>
      <c r="C427" s="423"/>
      <c r="D427" s="423"/>
    </row>
    <row r="428" spans="2:4" x14ac:dyDescent="0.2">
      <c r="B428" s="423"/>
      <c r="C428" s="423"/>
      <c r="D428" s="423"/>
    </row>
    <row r="429" spans="2:4" x14ac:dyDescent="0.2">
      <c r="B429" s="423"/>
      <c r="C429" s="423"/>
      <c r="D429" s="423"/>
    </row>
    <row r="430" spans="2:4" x14ac:dyDescent="0.2">
      <c r="B430" s="423"/>
      <c r="C430" s="423"/>
      <c r="D430" s="423"/>
    </row>
    <row r="431" spans="2:4" x14ac:dyDescent="0.2">
      <c r="B431" s="423"/>
      <c r="C431" s="423"/>
      <c r="D431" s="423"/>
    </row>
    <row r="432" spans="2:4" x14ac:dyDescent="0.2">
      <c r="B432" s="423"/>
      <c r="C432" s="423"/>
      <c r="D432" s="423"/>
    </row>
    <row r="433" spans="2:4" x14ac:dyDescent="0.2">
      <c r="B433" s="423"/>
      <c r="C433" s="423"/>
      <c r="D433" s="423"/>
    </row>
    <row r="434" spans="2:4" x14ac:dyDescent="0.2">
      <c r="B434" s="423"/>
      <c r="C434" s="423"/>
      <c r="D434" s="423"/>
    </row>
    <row r="435" spans="2:4" x14ac:dyDescent="0.2">
      <c r="B435" s="423"/>
      <c r="C435" s="423"/>
      <c r="D435" s="423"/>
    </row>
    <row r="436" spans="2:4" x14ac:dyDescent="0.2">
      <c r="B436" s="423"/>
      <c r="C436" s="423"/>
      <c r="D436" s="423"/>
    </row>
    <row r="437" spans="2:4" x14ac:dyDescent="0.2">
      <c r="B437" s="423"/>
      <c r="C437" s="423"/>
      <c r="D437" s="423"/>
    </row>
    <row r="438" spans="2:4" x14ac:dyDescent="0.2">
      <c r="B438" s="423"/>
      <c r="C438" s="423"/>
      <c r="D438" s="423"/>
    </row>
    <row r="439" spans="2:4" x14ac:dyDescent="0.2">
      <c r="B439" s="423"/>
      <c r="C439" s="423"/>
      <c r="D439" s="423"/>
    </row>
    <row r="440" spans="2:4" x14ac:dyDescent="0.2">
      <c r="B440" s="423"/>
      <c r="C440" s="423"/>
      <c r="D440" s="423"/>
    </row>
    <row r="441" spans="2:4" x14ac:dyDescent="0.2">
      <c r="B441" s="423"/>
      <c r="C441" s="423"/>
      <c r="D441" s="423"/>
    </row>
    <row r="442" spans="2:4" x14ac:dyDescent="0.2">
      <c r="B442" s="423"/>
      <c r="C442" s="423"/>
      <c r="D442" s="423"/>
    </row>
    <row r="443" spans="2:4" x14ac:dyDescent="0.2">
      <c r="B443" s="423"/>
      <c r="C443" s="423"/>
      <c r="D443" s="423"/>
    </row>
    <row r="444" spans="2:4" x14ac:dyDescent="0.2">
      <c r="B444" s="423"/>
      <c r="C444" s="423"/>
      <c r="D444" s="423"/>
    </row>
    <row r="445" spans="2:4" x14ac:dyDescent="0.2">
      <c r="B445" s="423"/>
      <c r="C445" s="423"/>
      <c r="D445" s="423"/>
    </row>
    <row r="446" spans="2:4" x14ac:dyDescent="0.2">
      <c r="B446" s="423"/>
      <c r="C446" s="423"/>
      <c r="D446" s="423"/>
    </row>
    <row r="447" spans="2:4" x14ac:dyDescent="0.2">
      <c r="B447" s="423"/>
      <c r="C447" s="423"/>
      <c r="D447" s="423"/>
    </row>
    <row r="448" spans="2:4" x14ac:dyDescent="0.2">
      <c r="B448" s="423"/>
      <c r="C448" s="423"/>
      <c r="D448" s="423"/>
    </row>
    <row r="449" spans="2:4" x14ac:dyDescent="0.2">
      <c r="B449" s="423"/>
      <c r="C449" s="423"/>
      <c r="D449" s="423"/>
    </row>
    <row r="450" spans="2:4" x14ac:dyDescent="0.2">
      <c r="B450" s="423"/>
      <c r="C450" s="423"/>
      <c r="D450" s="423"/>
    </row>
    <row r="451" spans="2:4" x14ac:dyDescent="0.2">
      <c r="B451" s="423"/>
      <c r="C451" s="423"/>
      <c r="D451" s="423"/>
    </row>
    <row r="452" spans="2:4" x14ac:dyDescent="0.2">
      <c r="B452" s="423"/>
      <c r="C452" s="423"/>
      <c r="D452" s="423"/>
    </row>
    <row r="453" spans="2:4" x14ac:dyDescent="0.2">
      <c r="B453" s="423"/>
      <c r="C453" s="423"/>
      <c r="D453" s="423"/>
    </row>
    <row r="454" spans="2:4" x14ac:dyDescent="0.2">
      <c r="B454" s="423"/>
      <c r="C454" s="423"/>
      <c r="D454" s="423"/>
    </row>
    <row r="455" spans="2:4" x14ac:dyDescent="0.2">
      <c r="B455" s="423"/>
      <c r="C455" s="423"/>
      <c r="D455" s="423"/>
    </row>
    <row r="456" spans="2:4" x14ac:dyDescent="0.2">
      <c r="B456" s="423"/>
      <c r="C456" s="423"/>
      <c r="D456" s="423"/>
    </row>
    <row r="457" spans="2:4" x14ac:dyDescent="0.2">
      <c r="B457" s="423"/>
      <c r="C457" s="423"/>
      <c r="D457" s="423"/>
    </row>
    <row r="458" spans="2:4" x14ac:dyDescent="0.2">
      <c r="B458" s="423"/>
      <c r="C458" s="423"/>
      <c r="D458" s="423"/>
    </row>
    <row r="459" spans="2:4" x14ac:dyDescent="0.2">
      <c r="B459" s="423"/>
      <c r="C459" s="423"/>
      <c r="D459" s="423"/>
    </row>
    <row r="460" spans="2:4" x14ac:dyDescent="0.2">
      <c r="B460" s="423"/>
      <c r="C460" s="423"/>
      <c r="D460" s="423"/>
    </row>
    <row r="461" spans="2:4" x14ac:dyDescent="0.2">
      <c r="B461" s="423"/>
      <c r="C461" s="423"/>
      <c r="D461" s="423"/>
    </row>
    <row r="462" spans="2:4" x14ac:dyDescent="0.2">
      <c r="B462" s="423"/>
      <c r="C462" s="423"/>
      <c r="D462" s="423"/>
    </row>
    <row r="463" spans="2:4" x14ac:dyDescent="0.2">
      <c r="B463" s="423"/>
      <c r="C463" s="423"/>
      <c r="D463" s="423"/>
    </row>
    <row r="464" spans="2:4" x14ac:dyDescent="0.2">
      <c r="B464" s="423"/>
      <c r="C464" s="423"/>
      <c r="D464" s="423"/>
    </row>
    <row r="465" spans="2:4" x14ac:dyDescent="0.2">
      <c r="B465" s="423"/>
      <c r="C465" s="423"/>
      <c r="D465" s="423"/>
    </row>
    <row r="466" spans="2:4" x14ac:dyDescent="0.2">
      <c r="B466" s="423"/>
      <c r="C466" s="423"/>
      <c r="D466" s="423"/>
    </row>
    <row r="467" spans="2:4" x14ac:dyDescent="0.2">
      <c r="B467" s="423"/>
      <c r="C467" s="423"/>
      <c r="D467" s="423"/>
    </row>
    <row r="468" spans="2:4" x14ac:dyDescent="0.2">
      <c r="B468" s="423"/>
      <c r="C468" s="423"/>
      <c r="D468" s="423"/>
    </row>
    <row r="469" spans="2:4" x14ac:dyDescent="0.2">
      <c r="B469" s="423"/>
      <c r="C469" s="423"/>
      <c r="D469" s="423"/>
    </row>
    <row r="470" spans="2:4" x14ac:dyDescent="0.2">
      <c r="B470" s="423"/>
      <c r="C470" s="423"/>
      <c r="D470" s="423"/>
    </row>
    <row r="471" spans="2:4" x14ac:dyDescent="0.2">
      <c r="B471" s="423"/>
      <c r="C471" s="423"/>
      <c r="D471" s="423"/>
    </row>
    <row r="472" spans="2:4" x14ac:dyDescent="0.2">
      <c r="B472" s="423"/>
      <c r="C472" s="423"/>
      <c r="D472" s="423"/>
    </row>
    <row r="473" spans="2:4" x14ac:dyDescent="0.2">
      <c r="B473" s="423"/>
      <c r="C473" s="423"/>
      <c r="D473" s="423"/>
    </row>
    <row r="474" spans="2:4" x14ac:dyDescent="0.2">
      <c r="B474" s="423"/>
      <c r="C474" s="423"/>
      <c r="D474" s="423"/>
    </row>
    <row r="475" spans="2:4" x14ac:dyDescent="0.2">
      <c r="B475" s="423"/>
      <c r="C475" s="423"/>
      <c r="D475" s="423"/>
    </row>
    <row r="476" spans="2:4" x14ac:dyDescent="0.2">
      <c r="B476" s="423"/>
      <c r="C476" s="423"/>
      <c r="D476" s="423"/>
    </row>
    <row r="477" spans="2:4" x14ac:dyDescent="0.2">
      <c r="B477" s="423"/>
      <c r="C477" s="423"/>
      <c r="D477" s="423"/>
    </row>
    <row r="478" spans="2:4" x14ac:dyDescent="0.2">
      <c r="B478" s="423"/>
      <c r="C478" s="423"/>
      <c r="D478" s="423"/>
    </row>
    <row r="479" spans="2:4" x14ac:dyDescent="0.2">
      <c r="B479" s="423"/>
      <c r="C479" s="423"/>
      <c r="D479" s="423"/>
    </row>
    <row r="480" spans="2:4" x14ac:dyDescent="0.2">
      <c r="B480" s="423"/>
      <c r="C480" s="423"/>
      <c r="D480" s="423"/>
    </row>
    <row r="481" spans="2:4" x14ac:dyDescent="0.2">
      <c r="B481" s="423"/>
      <c r="C481" s="423"/>
      <c r="D481" s="423"/>
    </row>
    <row r="482" spans="2:4" x14ac:dyDescent="0.2">
      <c r="B482" s="423"/>
      <c r="C482" s="423"/>
      <c r="D482" s="423"/>
    </row>
    <row r="483" spans="2:4" x14ac:dyDescent="0.2">
      <c r="B483" s="423"/>
      <c r="C483" s="423"/>
      <c r="D483" s="423"/>
    </row>
    <row r="484" spans="2:4" x14ac:dyDescent="0.2">
      <c r="B484" s="423"/>
      <c r="C484" s="423"/>
      <c r="D484" s="423"/>
    </row>
    <row r="485" spans="2:4" x14ac:dyDescent="0.2">
      <c r="B485" s="423"/>
      <c r="C485" s="423"/>
      <c r="D485" s="423"/>
    </row>
    <row r="486" spans="2:4" x14ac:dyDescent="0.2">
      <c r="B486" s="423"/>
      <c r="C486" s="423"/>
      <c r="D486" s="423"/>
    </row>
    <row r="487" spans="2:4" x14ac:dyDescent="0.2">
      <c r="B487" s="423"/>
      <c r="C487" s="423"/>
      <c r="D487" s="423"/>
    </row>
    <row r="488" spans="2:4" x14ac:dyDescent="0.2">
      <c r="B488" s="423"/>
      <c r="C488" s="423"/>
      <c r="D488" s="423"/>
    </row>
    <row r="489" spans="2:4" x14ac:dyDescent="0.2">
      <c r="B489" s="423"/>
      <c r="C489" s="423"/>
      <c r="D489" s="423"/>
    </row>
    <row r="490" spans="2:4" x14ac:dyDescent="0.2">
      <c r="B490" s="423"/>
      <c r="C490" s="423"/>
      <c r="D490" s="423"/>
    </row>
    <row r="491" spans="2:4" x14ac:dyDescent="0.2">
      <c r="B491" s="423"/>
      <c r="C491" s="423"/>
      <c r="D491" s="423"/>
    </row>
    <row r="492" spans="2:4" x14ac:dyDescent="0.2">
      <c r="B492" s="423"/>
      <c r="C492" s="423"/>
      <c r="D492" s="423"/>
    </row>
    <row r="493" spans="2:4" x14ac:dyDescent="0.2">
      <c r="B493" s="423"/>
      <c r="C493" s="423"/>
      <c r="D493" s="423"/>
    </row>
    <row r="494" spans="2:4" x14ac:dyDescent="0.2">
      <c r="B494" s="423"/>
      <c r="C494" s="423"/>
      <c r="D494" s="423"/>
    </row>
    <row r="495" spans="2:4" x14ac:dyDescent="0.2">
      <c r="B495" s="423"/>
      <c r="C495" s="423"/>
      <c r="D495" s="423"/>
    </row>
    <row r="496" spans="2:4" x14ac:dyDescent="0.2">
      <c r="B496" s="423"/>
      <c r="C496" s="423"/>
      <c r="D496" s="423"/>
    </row>
    <row r="497" spans="2:4" x14ac:dyDescent="0.2">
      <c r="B497" s="423"/>
      <c r="C497" s="423"/>
      <c r="D497" s="423"/>
    </row>
    <row r="498" spans="2:4" x14ac:dyDescent="0.2">
      <c r="B498" s="423"/>
      <c r="C498" s="423"/>
      <c r="D498" s="423"/>
    </row>
    <row r="499" spans="2:4" x14ac:dyDescent="0.2">
      <c r="B499" s="423"/>
      <c r="C499" s="423"/>
      <c r="D499" s="423"/>
    </row>
    <row r="500" spans="2:4" x14ac:dyDescent="0.2">
      <c r="B500" s="423"/>
      <c r="C500" s="423"/>
      <c r="D500" s="423"/>
    </row>
    <row r="501" spans="2:4" x14ac:dyDescent="0.2">
      <c r="B501" s="423"/>
      <c r="C501" s="423"/>
      <c r="D501" s="423"/>
    </row>
    <row r="502" spans="2:4" x14ac:dyDescent="0.2">
      <c r="B502" s="423"/>
      <c r="C502" s="423"/>
      <c r="D502" s="423"/>
    </row>
    <row r="503" spans="2:4" x14ac:dyDescent="0.2">
      <c r="B503" s="423"/>
      <c r="C503" s="423"/>
      <c r="D503" s="423"/>
    </row>
    <row r="504" spans="2:4" x14ac:dyDescent="0.2">
      <c r="B504" s="423"/>
      <c r="C504" s="423"/>
      <c r="D504" s="423"/>
    </row>
    <row r="505" spans="2:4" x14ac:dyDescent="0.2">
      <c r="B505" s="423"/>
      <c r="C505" s="423"/>
      <c r="D505" s="423"/>
    </row>
    <row r="506" spans="2:4" x14ac:dyDescent="0.2">
      <c r="B506" s="423"/>
      <c r="C506" s="423"/>
      <c r="D506" s="423"/>
    </row>
    <row r="507" spans="2:4" x14ac:dyDescent="0.2">
      <c r="B507" s="423"/>
      <c r="C507" s="423"/>
      <c r="D507" s="423"/>
    </row>
    <row r="508" spans="2:4" x14ac:dyDescent="0.2">
      <c r="B508" s="423"/>
      <c r="C508" s="423"/>
      <c r="D508" s="423"/>
    </row>
    <row r="509" spans="2:4" x14ac:dyDescent="0.2">
      <c r="B509" s="423"/>
      <c r="C509" s="423"/>
      <c r="D509" s="423"/>
    </row>
    <row r="510" spans="2:4" x14ac:dyDescent="0.2">
      <c r="B510" s="423"/>
      <c r="C510" s="423"/>
      <c r="D510" s="423"/>
    </row>
    <row r="511" spans="2:4" x14ac:dyDescent="0.2">
      <c r="B511" s="423"/>
      <c r="C511" s="423"/>
      <c r="D511" s="423"/>
    </row>
    <row r="512" spans="2:4" x14ac:dyDescent="0.2">
      <c r="B512" s="423"/>
      <c r="C512" s="423"/>
      <c r="D512" s="423"/>
    </row>
    <row r="513" spans="2:4" x14ac:dyDescent="0.2">
      <c r="B513" s="423"/>
      <c r="C513" s="423"/>
      <c r="D513" s="423"/>
    </row>
    <row r="514" spans="2:4" x14ac:dyDescent="0.2">
      <c r="B514" s="423"/>
      <c r="C514" s="423"/>
      <c r="D514" s="423"/>
    </row>
    <row r="515" spans="2:4" x14ac:dyDescent="0.2">
      <c r="B515" s="423"/>
      <c r="C515" s="423"/>
      <c r="D515" s="423"/>
    </row>
    <row r="516" spans="2:4" x14ac:dyDescent="0.2">
      <c r="B516" s="423"/>
      <c r="C516" s="423"/>
      <c r="D516" s="423"/>
    </row>
    <row r="517" spans="2:4" x14ac:dyDescent="0.2">
      <c r="B517" s="423"/>
      <c r="C517" s="423"/>
      <c r="D517" s="423"/>
    </row>
    <row r="518" spans="2:4" x14ac:dyDescent="0.2">
      <c r="B518" s="423"/>
      <c r="C518" s="423"/>
      <c r="D518" s="423"/>
    </row>
    <row r="519" spans="2:4" x14ac:dyDescent="0.2">
      <c r="B519" s="423"/>
      <c r="C519" s="423"/>
      <c r="D519" s="423"/>
    </row>
    <row r="520" spans="2:4" x14ac:dyDescent="0.2">
      <c r="B520" s="423"/>
      <c r="C520" s="423"/>
      <c r="D520" s="423"/>
    </row>
    <row r="521" spans="2:4" x14ac:dyDescent="0.2">
      <c r="B521" s="423"/>
      <c r="C521" s="423"/>
      <c r="D521" s="423"/>
    </row>
    <row r="522" spans="2:4" x14ac:dyDescent="0.2">
      <c r="B522" s="423"/>
      <c r="C522" s="423"/>
      <c r="D522" s="423"/>
    </row>
    <row r="523" spans="2:4" x14ac:dyDescent="0.2">
      <c r="B523" s="423"/>
      <c r="C523" s="423"/>
      <c r="D523" s="423"/>
    </row>
    <row r="524" spans="2:4" x14ac:dyDescent="0.2">
      <c r="B524" s="423"/>
      <c r="C524" s="423"/>
      <c r="D524" s="423"/>
    </row>
    <row r="525" spans="2:4" x14ac:dyDescent="0.2">
      <c r="B525" s="423"/>
      <c r="C525" s="423"/>
      <c r="D525" s="423"/>
    </row>
    <row r="526" spans="2:4" x14ac:dyDescent="0.2">
      <c r="B526" s="423"/>
      <c r="C526" s="423"/>
      <c r="D526" s="423"/>
    </row>
    <row r="527" spans="2:4" x14ac:dyDescent="0.2">
      <c r="B527" s="423"/>
      <c r="C527" s="423"/>
      <c r="D527" s="423"/>
    </row>
    <row r="528" spans="2:4" x14ac:dyDescent="0.2">
      <c r="B528" s="423"/>
      <c r="C528" s="423"/>
      <c r="D528" s="423"/>
    </row>
    <row r="529" spans="2:4" x14ac:dyDescent="0.2">
      <c r="B529" s="423"/>
      <c r="C529" s="423"/>
      <c r="D529" s="423"/>
    </row>
    <row r="530" spans="2:4" x14ac:dyDescent="0.2">
      <c r="B530" s="423"/>
      <c r="C530" s="423"/>
      <c r="D530" s="423"/>
    </row>
    <row r="531" spans="2:4" x14ac:dyDescent="0.2">
      <c r="B531" s="423"/>
      <c r="C531" s="423"/>
      <c r="D531" s="423"/>
    </row>
    <row r="532" spans="2:4" x14ac:dyDescent="0.2">
      <c r="B532" s="423"/>
      <c r="C532" s="423"/>
      <c r="D532" s="423"/>
    </row>
    <row r="533" spans="2:4" x14ac:dyDescent="0.2">
      <c r="B533" s="423"/>
      <c r="C533" s="423"/>
      <c r="D533" s="423"/>
    </row>
    <row r="534" spans="2:4" x14ac:dyDescent="0.2">
      <c r="B534" s="423"/>
      <c r="C534" s="423"/>
      <c r="D534" s="423"/>
    </row>
    <row r="535" spans="2:4" x14ac:dyDescent="0.2">
      <c r="B535" s="423"/>
      <c r="C535" s="423"/>
      <c r="D535" s="423"/>
    </row>
    <row r="536" spans="2:4" x14ac:dyDescent="0.2">
      <c r="B536" s="423"/>
      <c r="C536" s="423"/>
      <c r="D536" s="423"/>
    </row>
    <row r="537" spans="2:4" x14ac:dyDescent="0.2">
      <c r="B537" s="423"/>
      <c r="C537" s="423"/>
      <c r="D537" s="423"/>
    </row>
    <row r="538" spans="2:4" x14ac:dyDescent="0.2">
      <c r="B538" s="423"/>
      <c r="C538" s="423"/>
      <c r="D538" s="423"/>
    </row>
    <row r="539" spans="2:4" x14ac:dyDescent="0.2">
      <c r="B539" s="423"/>
      <c r="C539" s="423"/>
      <c r="D539" s="423"/>
    </row>
    <row r="540" spans="2:4" x14ac:dyDescent="0.2">
      <c r="B540" s="423"/>
      <c r="C540" s="423"/>
      <c r="D540" s="423"/>
    </row>
    <row r="541" spans="2:4" x14ac:dyDescent="0.2">
      <c r="B541" s="423"/>
      <c r="C541" s="423"/>
      <c r="D541" s="423"/>
    </row>
    <row r="542" spans="2:4" x14ac:dyDescent="0.2">
      <c r="B542" s="423"/>
      <c r="C542" s="423"/>
      <c r="D542" s="423"/>
    </row>
    <row r="543" spans="2:4" x14ac:dyDescent="0.2">
      <c r="B543" s="423"/>
      <c r="C543" s="423"/>
      <c r="D543" s="423"/>
    </row>
    <row r="544" spans="2:4" x14ac:dyDescent="0.2">
      <c r="B544" s="423"/>
      <c r="C544" s="423"/>
      <c r="D544" s="423"/>
    </row>
    <row r="545" spans="2:4" x14ac:dyDescent="0.2">
      <c r="B545" s="423"/>
      <c r="C545" s="423"/>
      <c r="D545" s="423"/>
    </row>
    <row r="546" spans="2:4" x14ac:dyDescent="0.2">
      <c r="B546" s="423"/>
      <c r="C546" s="423"/>
      <c r="D546" s="423"/>
    </row>
    <row r="547" spans="2:4" x14ac:dyDescent="0.2">
      <c r="B547" s="423"/>
      <c r="C547" s="423"/>
      <c r="D547" s="423"/>
    </row>
    <row r="548" spans="2:4" x14ac:dyDescent="0.2">
      <c r="B548" s="423"/>
      <c r="C548" s="423"/>
      <c r="D548" s="423"/>
    </row>
    <row r="549" spans="2:4" x14ac:dyDescent="0.2">
      <c r="B549" s="423"/>
      <c r="C549" s="423"/>
      <c r="D549" s="423"/>
    </row>
    <row r="550" spans="2:4" x14ac:dyDescent="0.2">
      <c r="B550" s="423"/>
      <c r="C550" s="423"/>
      <c r="D550" s="423"/>
    </row>
    <row r="551" spans="2:4" x14ac:dyDescent="0.2">
      <c r="B551" s="423"/>
      <c r="C551" s="423"/>
      <c r="D551" s="423"/>
    </row>
    <row r="552" spans="2:4" x14ac:dyDescent="0.2">
      <c r="B552" s="423"/>
      <c r="C552" s="423"/>
      <c r="D552" s="423"/>
    </row>
    <row r="553" spans="2:4" x14ac:dyDescent="0.2">
      <c r="B553" s="423"/>
      <c r="C553" s="423"/>
      <c r="D553" s="423"/>
    </row>
    <row r="554" spans="2:4" x14ac:dyDescent="0.2">
      <c r="B554" s="423"/>
      <c r="C554" s="423"/>
      <c r="D554" s="423"/>
    </row>
    <row r="555" spans="2:4" x14ac:dyDescent="0.2">
      <c r="B555" s="423"/>
      <c r="C555" s="423"/>
      <c r="D555" s="423"/>
    </row>
    <row r="556" spans="2:4" x14ac:dyDescent="0.2">
      <c r="B556" s="423"/>
      <c r="C556" s="423"/>
      <c r="D556" s="423"/>
    </row>
    <row r="557" spans="2:4" x14ac:dyDescent="0.2">
      <c r="B557" s="423"/>
      <c r="C557" s="423"/>
      <c r="D557" s="423"/>
    </row>
    <row r="558" spans="2:4" x14ac:dyDescent="0.2">
      <c r="B558" s="423"/>
      <c r="C558" s="423"/>
      <c r="D558" s="423"/>
    </row>
    <row r="559" spans="2:4" x14ac:dyDescent="0.2">
      <c r="B559" s="423"/>
      <c r="C559" s="423"/>
      <c r="D559" s="423"/>
    </row>
    <row r="560" spans="2:4" x14ac:dyDescent="0.2">
      <c r="B560" s="423"/>
      <c r="C560" s="423"/>
      <c r="D560" s="423"/>
    </row>
    <row r="561" spans="2:4" x14ac:dyDescent="0.2">
      <c r="B561" s="423"/>
      <c r="C561" s="423"/>
      <c r="D561" s="423"/>
    </row>
    <row r="562" spans="2:4" x14ac:dyDescent="0.2">
      <c r="B562" s="423"/>
      <c r="C562" s="423"/>
      <c r="D562" s="423"/>
    </row>
    <row r="563" spans="2:4" x14ac:dyDescent="0.2">
      <c r="B563" s="423"/>
      <c r="C563" s="423"/>
      <c r="D563" s="423"/>
    </row>
    <row r="564" spans="2:4" x14ac:dyDescent="0.2">
      <c r="B564" s="423"/>
      <c r="C564" s="423"/>
      <c r="D564" s="423"/>
    </row>
    <row r="565" spans="2:4" x14ac:dyDescent="0.2">
      <c r="B565" s="423"/>
      <c r="C565" s="423"/>
      <c r="D565" s="423"/>
    </row>
    <row r="566" spans="2:4" x14ac:dyDescent="0.2">
      <c r="B566" s="423"/>
      <c r="C566" s="423"/>
      <c r="D566" s="423"/>
    </row>
    <row r="567" spans="2:4" x14ac:dyDescent="0.2">
      <c r="B567" s="423"/>
      <c r="C567" s="423"/>
      <c r="D567" s="423"/>
    </row>
    <row r="568" spans="2:4" x14ac:dyDescent="0.2">
      <c r="B568" s="423"/>
      <c r="C568" s="423"/>
      <c r="D568" s="423"/>
    </row>
    <row r="569" spans="2:4" x14ac:dyDescent="0.2">
      <c r="B569" s="423"/>
      <c r="C569" s="423"/>
      <c r="D569" s="423"/>
    </row>
    <row r="570" spans="2:4" x14ac:dyDescent="0.2">
      <c r="B570" s="423"/>
      <c r="C570" s="423"/>
      <c r="D570" s="423"/>
    </row>
    <row r="571" spans="2:4" x14ac:dyDescent="0.2">
      <c r="B571" s="423"/>
      <c r="C571" s="423"/>
      <c r="D571" s="423"/>
    </row>
    <row r="572" spans="2:4" x14ac:dyDescent="0.2">
      <c r="B572" s="423"/>
      <c r="C572" s="423"/>
      <c r="D572" s="423"/>
    </row>
    <row r="573" spans="2:4" x14ac:dyDescent="0.2">
      <c r="B573" s="423"/>
      <c r="C573" s="423"/>
      <c r="D573" s="423"/>
    </row>
    <row r="574" spans="2:4" x14ac:dyDescent="0.2">
      <c r="B574" s="423"/>
      <c r="C574" s="423"/>
      <c r="D574" s="423"/>
    </row>
    <row r="575" spans="2:4" x14ac:dyDescent="0.2">
      <c r="B575" s="423"/>
      <c r="C575" s="423"/>
      <c r="D575" s="423"/>
    </row>
    <row r="576" spans="2:4" x14ac:dyDescent="0.2">
      <c r="B576" s="423"/>
      <c r="C576" s="423"/>
      <c r="D576" s="423"/>
    </row>
    <row r="577" spans="2:4" x14ac:dyDescent="0.2">
      <c r="B577" s="423"/>
      <c r="C577" s="423"/>
      <c r="D577" s="423"/>
    </row>
    <row r="578" spans="2:4" x14ac:dyDescent="0.2">
      <c r="B578" s="423"/>
      <c r="C578" s="423"/>
      <c r="D578" s="423"/>
    </row>
    <row r="579" spans="2:4" x14ac:dyDescent="0.2">
      <c r="B579" s="423"/>
      <c r="C579" s="423"/>
      <c r="D579" s="423"/>
    </row>
    <row r="580" spans="2:4" x14ac:dyDescent="0.2">
      <c r="B580" s="423"/>
      <c r="C580" s="423"/>
      <c r="D580" s="423"/>
    </row>
    <row r="581" spans="2:4" x14ac:dyDescent="0.2">
      <c r="B581" s="423"/>
      <c r="C581" s="423"/>
      <c r="D581" s="423"/>
    </row>
    <row r="582" spans="2:4" x14ac:dyDescent="0.2">
      <c r="B582" s="423"/>
      <c r="C582" s="423"/>
      <c r="D582" s="423"/>
    </row>
    <row r="583" spans="2:4" x14ac:dyDescent="0.2">
      <c r="B583" s="423"/>
      <c r="C583" s="423"/>
      <c r="D583" s="423"/>
    </row>
    <row r="584" spans="2:4" x14ac:dyDescent="0.2">
      <c r="B584" s="423"/>
      <c r="C584" s="423"/>
      <c r="D584" s="423"/>
    </row>
    <row r="585" spans="2:4" x14ac:dyDescent="0.2">
      <c r="B585" s="423"/>
      <c r="C585" s="423"/>
      <c r="D585" s="423"/>
    </row>
    <row r="586" spans="2:4" x14ac:dyDescent="0.2">
      <c r="B586" s="423"/>
      <c r="C586" s="423"/>
      <c r="D586" s="423"/>
    </row>
    <row r="587" spans="2:4" x14ac:dyDescent="0.2">
      <c r="B587" s="423"/>
      <c r="C587" s="423"/>
      <c r="D587" s="423"/>
    </row>
    <row r="588" spans="2:4" x14ac:dyDescent="0.2">
      <c r="B588" s="423"/>
      <c r="C588" s="423"/>
      <c r="D588" s="423"/>
    </row>
    <row r="589" spans="2:4" x14ac:dyDescent="0.2">
      <c r="B589" s="423"/>
      <c r="C589" s="423"/>
      <c r="D589" s="423"/>
    </row>
    <row r="590" spans="2:4" x14ac:dyDescent="0.2">
      <c r="B590" s="423"/>
      <c r="C590" s="423"/>
      <c r="D590" s="423"/>
    </row>
    <row r="591" spans="2:4" x14ac:dyDescent="0.2">
      <c r="B591" s="423"/>
      <c r="C591" s="423"/>
      <c r="D591" s="423"/>
    </row>
    <row r="592" spans="2:4" x14ac:dyDescent="0.2">
      <c r="B592" s="423"/>
      <c r="C592" s="423"/>
      <c r="D592" s="423"/>
    </row>
    <row r="593" spans="2:4" x14ac:dyDescent="0.2">
      <c r="B593" s="423"/>
      <c r="C593" s="423"/>
      <c r="D593" s="423"/>
    </row>
    <row r="594" spans="2:4" x14ac:dyDescent="0.2">
      <c r="B594" s="423"/>
      <c r="C594" s="423"/>
      <c r="D594" s="423"/>
    </row>
    <row r="595" spans="2:4" x14ac:dyDescent="0.2">
      <c r="B595" s="423"/>
      <c r="C595" s="423"/>
      <c r="D595" s="423"/>
    </row>
    <row r="596" spans="2:4" x14ac:dyDescent="0.2">
      <c r="B596" s="423"/>
      <c r="C596" s="423"/>
      <c r="D596" s="423"/>
    </row>
    <row r="597" spans="2:4" x14ac:dyDescent="0.2">
      <c r="B597" s="423"/>
      <c r="C597" s="423"/>
      <c r="D597" s="423"/>
    </row>
    <row r="598" spans="2:4" x14ac:dyDescent="0.2">
      <c r="B598" s="423"/>
      <c r="C598" s="423"/>
      <c r="D598" s="423"/>
    </row>
    <row r="599" spans="2:4" x14ac:dyDescent="0.2">
      <c r="B599" s="423"/>
      <c r="C599" s="423"/>
      <c r="D599" s="423"/>
    </row>
    <row r="600" spans="2:4" x14ac:dyDescent="0.2">
      <c r="B600" s="423"/>
      <c r="C600" s="423"/>
      <c r="D600" s="423"/>
    </row>
    <row r="601" spans="2:4" x14ac:dyDescent="0.2">
      <c r="B601" s="423"/>
      <c r="C601" s="423"/>
      <c r="D601" s="423"/>
    </row>
    <row r="602" spans="2:4" x14ac:dyDescent="0.2">
      <c r="B602" s="423"/>
      <c r="C602" s="423"/>
      <c r="D602" s="423"/>
    </row>
    <row r="603" spans="2:4" x14ac:dyDescent="0.2">
      <c r="B603" s="423"/>
      <c r="C603" s="423"/>
      <c r="D603" s="423"/>
    </row>
    <row r="604" spans="2:4" x14ac:dyDescent="0.2">
      <c r="B604" s="423"/>
      <c r="C604" s="423"/>
      <c r="D604" s="423"/>
    </row>
    <row r="605" spans="2:4" x14ac:dyDescent="0.2">
      <c r="B605" s="423"/>
      <c r="C605" s="423"/>
      <c r="D605" s="423"/>
    </row>
    <row r="606" spans="2:4" x14ac:dyDescent="0.2">
      <c r="B606" s="423"/>
      <c r="C606" s="423"/>
      <c r="D606" s="423"/>
    </row>
    <row r="607" spans="2:4" x14ac:dyDescent="0.2">
      <c r="B607" s="423"/>
      <c r="C607" s="423"/>
      <c r="D607" s="423"/>
    </row>
    <row r="608" spans="2:4" x14ac:dyDescent="0.2">
      <c r="B608" s="423"/>
      <c r="C608" s="423"/>
      <c r="D608" s="423"/>
    </row>
    <row r="609" spans="2:4" x14ac:dyDescent="0.2">
      <c r="B609" s="423"/>
      <c r="C609" s="423"/>
      <c r="D609" s="423"/>
    </row>
    <row r="610" spans="2:4" x14ac:dyDescent="0.2">
      <c r="B610" s="423"/>
      <c r="C610" s="423"/>
      <c r="D610" s="423"/>
    </row>
    <row r="611" spans="2:4" x14ac:dyDescent="0.2">
      <c r="B611" s="423"/>
      <c r="C611" s="423"/>
      <c r="D611" s="423"/>
    </row>
    <row r="612" spans="2:4" x14ac:dyDescent="0.2">
      <c r="B612" s="423"/>
      <c r="C612" s="423"/>
      <c r="D612" s="423"/>
    </row>
    <row r="613" spans="2:4" x14ac:dyDescent="0.2">
      <c r="B613" s="423"/>
      <c r="C613" s="423"/>
      <c r="D613" s="423"/>
    </row>
    <row r="614" spans="2:4" x14ac:dyDescent="0.2">
      <c r="B614" s="423"/>
      <c r="C614" s="423"/>
      <c r="D614" s="423"/>
    </row>
    <row r="615" spans="2:4" x14ac:dyDescent="0.2">
      <c r="B615" s="423"/>
      <c r="C615" s="423"/>
      <c r="D615" s="423"/>
    </row>
    <row r="616" spans="2:4" x14ac:dyDescent="0.2">
      <c r="B616" s="423"/>
      <c r="C616" s="423"/>
      <c r="D616" s="423"/>
    </row>
    <row r="617" spans="2:4" x14ac:dyDescent="0.2">
      <c r="B617" s="423"/>
      <c r="C617" s="423"/>
      <c r="D617" s="423"/>
    </row>
    <row r="618" spans="2:4" x14ac:dyDescent="0.2">
      <c r="B618" s="423"/>
      <c r="C618" s="423"/>
      <c r="D618" s="423"/>
    </row>
    <row r="619" spans="2:4" x14ac:dyDescent="0.2">
      <c r="B619" s="423"/>
      <c r="C619" s="423"/>
      <c r="D619" s="423"/>
    </row>
    <row r="620" spans="2:4" x14ac:dyDescent="0.2">
      <c r="B620" s="423"/>
      <c r="C620" s="423"/>
      <c r="D620" s="423"/>
    </row>
    <row r="621" spans="2:4" x14ac:dyDescent="0.2">
      <c r="B621" s="423"/>
      <c r="C621" s="423"/>
      <c r="D621" s="423"/>
    </row>
    <row r="622" spans="2:4" x14ac:dyDescent="0.2">
      <c r="B622" s="423"/>
      <c r="C622" s="423"/>
      <c r="D622" s="423"/>
    </row>
    <row r="623" spans="2:4" x14ac:dyDescent="0.2">
      <c r="B623" s="423"/>
      <c r="C623" s="423"/>
      <c r="D623" s="423"/>
    </row>
    <row r="624" spans="2:4" x14ac:dyDescent="0.2">
      <c r="B624" s="423"/>
      <c r="C624" s="423"/>
      <c r="D624" s="423"/>
    </row>
    <row r="625" spans="2:4" x14ac:dyDescent="0.2">
      <c r="B625" s="423"/>
      <c r="C625" s="423"/>
      <c r="D625" s="423"/>
    </row>
    <row r="626" spans="2:4" x14ac:dyDescent="0.2">
      <c r="B626" s="423"/>
      <c r="C626" s="423"/>
      <c r="D626" s="423"/>
    </row>
    <row r="627" spans="2:4" x14ac:dyDescent="0.2">
      <c r="B627" s="423"/>
      <c r="C627" s="423"/>
      <c r="D627" s="423"/>
    </row>
    <row r="628" spans="2:4" x14ac:dyDescent="0.2">
      <c r="B628" s="423"/>
      <c r="C628" s="423"/>
      <c r="D628" s="423"/>
    </row>
    <row r="629" spans="2:4" x14ac:dyDescent="0.2">
      <c r="B629" s="423"/>
      <c r="C629" s="423"/>
      <c r="D629" s="423"/>
    </row>
    <row r="630" spans="2:4" x14ac:dyDescent="0.2">
      <c r="B630" s="423"/>
      <c r="C630" s="423"/>
      <c r="D630" s="423"/>
    </row>
    <row r="631" spans="2:4" x14ac:dyDescent="0.2">
      <c r="B631" s="423"/>
      <c r="C631" s="423"/>
      <c r="D631" s="423"/>
    </row>
    <row r="632" spans="2:4" x14ac:dyDescent="0.2">
      <c r="B632" s="423"/>
      <c r="C632" s="423"/>
      <c r="D632" s="423"/>
    </row>
    <row r="633" spans="2:4" x14ac:dyDescent="0.2">
      <c r="B633" s="423"/>
      <c r="C633" s="423"/>
      <c r="D633" s="423"/>
    </row>
    <row r="634" spans="2:4" x14ac:dyDescent="0.2">
      <c r="B634" s="423"/>
      <c r="C634" s="423"/>
      <c r="D634" s="423"/>
    </row>
    <row r="635" spans="2:4" x14ac:dyDescent="0.2">
      <c r="B635" s="423"/>
      <c r="C635" s="423"/>
      <c r="D635" s="423"/>
    </row>
    <row r="636" spans="2:4" x14ac:dyDescent="0.2">
      <c r="B636" s="423"/>
      <c r="C636" s="423"/>
      <c r="D636" s="423"/>
    </row>
    <row r="637" spans="2:4" x14ac:dyDescent="0.2">
      <c r="B637" s="423"/>
      <c r="C637" s="423"/>
      <c r="D637" s="423"/>
    </row>
    <row r="638" spans="2:4" x14ac:dyDescent="0.2">
      <c r="B638" s="423"/>
      <c r="C638" s="423"/>
      <c r="D638" s="423"/>
    </row>
    <row r="639" spans="2:4" x14ac:dyDescent="0.2">
      <c r="B639" s="423"/>
      <c r="C639" s="423"/>
      <c r="D639" s="423"/>
    </row>
    <row r="640" spans="2:4" x14ac:dyDescent="0.2">
      <c r="B640" s="423"/>
      <c r="C640" s="423"/>
      <c r="D640" s="423"/>
    </row>
    <row r="641" spans="2:4" x14ac:dyDescent="0.2">
      <c r="B641" s="423"/>
      <c r="C641" s="423"/>
      <c r="D641" s="423"/>
    </row>
    <row r="642" spans="2:4" x14ac:dyDescent="0.2">
      <c r="B642" s="423"/>
      <c r="C642" s="423"/>
      <c r="D642" s="423"/>
    </row>
    <row r="643" spans="2:4" x14ac:dyDescent="0.2">
      <c r="B643" s="423"/>
      <c r="C643" s="423"/>
      <c r="D643" s="423"/>
    </row>
    <row r="644" spans="2:4" x14ac:dyDescent="0.2">
      <c r="B644" s="423"/>
      <c r="C644" s="423"/>
      <c r="D644" s="423"/>
    </row>
    <row r="645" spans="2:4" x14ac:dyDescent="0.2">
      <c r="B645" s="423"/>
      <c r="C645" s="423"/>
      <c r="D645" s="423"/>
    </row>
    <row r="646" spans="2:4" x14ac:dyDescent="0.2">
      <c r="B646" s="423"/>
      <c r="C646" s="423"/>
      <c r="D646" s="423"/>
    </row>
    <row r="647" spans="2:4" x14ac:dyDescent="0.2">
      <c r="B647" s="423"/>
      <c r="C647" s="423"/>
      <c r="D647" s="423"/>
    </row>
    <row r="648" spans="2:4" x14ac:dyDescent="0.2">
      <c r="B648" s="423"/>
      <c r="C648" s="423"/>
      <c r="D648" s="423"/>
    </row>
    <row r="649" spans="2:4" x14ac:dyDescent="0.2">
      <c r="B649" s="423"/>
      <c r="C649" s="423"/>
      <c r="D649" s="423"/>
    </row>
    <row r="650" spans="2:4" x14ac:dyDescent="0.2">
      <c r="B650" s="423"/>
      <c r="C650" s="423"/>
      <c r="D650" s="423"/>
    </row>
    <row r="651" spans="2:4" x14ac:dyDescent="0.2">
      <c r="B651" s="423"/>
      <c r="C651" s="423"/>
      <c r="D651" s="423"/>
    </row>
    <row r="652" spans="2:4" x14ac:dyDescent="0.2">
      <c r="B652" s="423"/>
      <c r="C652" s="423"/>
      <c r="D652" s="423"/>
    </row>
    <row r="653" spans="2:4" x14ac:dyDescent="0.2">
      <c r="B653" s="423"/>
      <c r="C653" s="423"/>
      <c r="D653" s="423"/>
    </row>
    <row r="654" spans="2:4" x14ac:dyDescent="0.2">
      <c r="B654" s="423"/>
      <c r="C654" s="423"/>
      <c r="D654" s="423"/>
    </row>
    <row r="655" spans="2:4" x14ac:dyDescent="0.2">
      <c r="B655" s="423"/>
      <c r="C655" s="423"/>
      <c r="D655" s="423"/>
    </row>
    <row r="656" spans="2:4" x14ac:dyDescent="0.2">
      <c r="B656" s="423"/>
      <c r="C656" s="423"/>
      <c r="D656" s="423"/>
    </row>
    <row r="657" spans="2:4" x14ac:dyDescent="0.2">
      <c r="B657" s="423"/>
      <c r="C657" s="423"/>
      <c r="D657" s="423"/>
    </row>
    <row r="658" spans="2:4" x14ac:dyDescent="0.2">
      <c r="B658" s="423"/>
      <c r="C658" s="423"/>
      <c r="D658" s="423"/>
    </row>
    <row r="659" spans="2:4" x14ac:dyDescent="0.2">
      <c r="B659" s="423"/>
      <c r="C659" s="423"/>
      <c r="D659" s="423"/>
    </row>
    <row r="660" spans="2:4" x14ac:dyDescent="0.2">
      <c r="B660" s="423"/>
      <c r="C660" s="423"/>
      <c r="D660" s="423"/>
    </row>
    <row r="661" spans="2:4" x14ac:dyDescent="0.2">
      <c r="B661" s="423"/>
      <c r="C661" s="423"/>
      <c r="D661" s="423"/>
    </row>
    <row r="662" spans="2:4" x14ac:dyDescent="0.2">
      <c r="B662" s="423"/>
      <c r="C662" s="423"/>
      <c r="D662" s="423"/>
    </row>
    <row r="663" spans="2:4" x14ac:dyDescent="0.2">
      <c r="B663" s="423"/>
      <c r="C663" s="423"/>
      <c r="D663" s="423"/>
    </row>
    <row r="664" spans="2:4" x14ac:dyDescent="0.2">
      <c r="B664" s="423"/>
      <c r="C664" s="423"/>
      <c r="D664" s="423"/>
    </row>
    <row r="665" spans="2:4" x14ac:dyDescent="0.2">
      <c r="B665" s="423"/>
      <c r="C665" s="423"/>
      <c r="D665" s="423"/>
    </row>
    <row r="666" spans="2:4" x14ac:dyDescent="0.2">
      <c r="B666" s="423"/>
      <c r="C666" s="423"/>
      <c r="D666" s="423"/>
    </row>
    <row r="667" spans="2:4" x14ac:dyDescent="0.2">
      <c r="B667" s="423"/>
      <c r="C667" s="423"/>
      <c r="D667" s="423"/>
    </row>
    <row r="668" spans="2:4" x14ac:dyDescent="0.2">
      <c r="B668" s="423"/>
      <c r="C668" s="423"/>
      <c r="D668" s="423"/>
    </row>
    <row r="669" spans="2:4" x14ac:dyDescent="0.2">
      <c r="B669" s="423"/>
      <c r="C669" s="423"/>
      <c r="D669" s="423"/>
    </row>
    <row r="670" spans="2:4" x14ac:dyDescent="0.2">
      <c r="B670" s="423"/>
      <c r="C670" s="423"/>
      <c r="D670" s="423"/>
    </row>
    <row r="671" spans="2:4" x14ac:dyDescent="0.2">
      <c r="B671" s="423"/>
      <c r="C671" s="423"/>
      <c r="D671" s="423"/>
    </row>
    <row r="672" spans="2:4" x14ac:dyDescent="0.2">
      <c r="B672" s="423"/>
      <c r="C672" s="423"/>
      <c r="D672" s="423"/>
    </row>
    <row r="673" spans="2:4" x14ac:dyDescent="0.2">
      <c r="B673" s="423"/>
      <c r="C673" s="423"/>
      <c r="D673" s="423"/>
    </row>
    <row r="674" spans="2:4" x14ac:dyDescent="0.2">
      <c r="B674" s="423"/>
      <c r="C674" s="423"/>
      <c r="D674" s="423"/>
    </row>
    <row r="675" spans="2:4" x14ac:dyDescent="0.2">
      <c r="B675" s="423"/>
      <c r="C675" s="423"/>
      <c r="D675" s="423"/>
    </row>
    <row r="676" spans="2:4" x14ac:dyDescent="0.2">
      <c r="B676" s="423"/>
      <c r="C676" s="423"/>
      <c r="D676" s="423"/>
    </row>
    <row r="677" spans="2:4" x14ac:dyDescent="0.2">
      <c r="B677" s="423"/>
      <c r="C677" s="423"/>
      <c r="D677" s="423"/>
    </row>
    <row r="678" spans="2:4" x14ac:dyDescent="0.2">
      <c r="B678" s="423"/>
      <c r="C678" s="423"/>
      <c r="D678" s="423"/>
    </row>
    <row r="679" spans="2:4" x14ac:dyDescent="0.2">
      <c r="B679" s="423"/>
      <c r="C679" s="423"/>
      <c r="D679" s="423"/>
    </row>
    <row r="680" spans="2:4" x14ac:dyDescent="0.2">
      <c r="B680" s="423"/>
      <c r="C680" s="423"/>
      <c r="D680" s="423"/>
    </row>
    <row r="681" spans="2:4" x14ac:dyDescent="0.2">
      <c r="B681" s="423"/>
      <c r="C681" s="423"/>
      <c r="D681" s="423"/>
    </row>
    <row r="682" spans="2:4" x14ac:dyDescent="0.2">
      <c r="B682" s="423"/>
      <c r="C682" s="423"/>
      <c r="D682" s="423"/>
    </row>
    <row r="683" spans="2:4" x14ac:dyDescent="0.2">
      <c r="B683" s="423"/>
      <c r="C683" s="423"/>
      <c r="D683" s="423"/>
    </row>
    <row r="684" spans="2:4" x14ac:dyDescent="0.2">
      <c r="B684" s="423"/>
      <c r="C684" s="423"/>
      <c r="D684" s="423"/>
    </row>
    <row r="685" spans="2:4" x14ac:dyDescent="0.2">
      <c r="B685" s="423"/>
      <c r="C685" s="423"/>
      <c r="D685" s="423"/>
    </row>
    <row r="686" spans="2:4" x14ac:dyDescent="0.2">
      <c r="B686" s="423"/>
      <c r="C686" s="423"/>
      <c r="D686" s="423"/>
    </row>
    <row r="687" spans="2:4" x14ac:dyDescent="0.2">
      <c r="B687" s="423"/>
      <c r="C687" s="423"/>
      <c r="D687" s="423"/>
    </row>
    <row r="688" spans="2:4" x14ac:dyDescent="0.2">
      <c r="B688" s="423"/>
      <c r="C688" s="423"/>
      <c r="D688" s="423"/>
    </row>
    <row r="689" spans="2:4" x14ac:dyDescent="0.2">
      <c r="B689" s="423"/>
      <c r="C689" s="423"/>
      <c r="D689" s="423"/>
    </row>
    <row r="690" spans="2:4" x14ac:dyDescent="0.2">
      <c r="B690" s="423"/>
      <c r="C690" s="423"/>
      <c r="D690" s="423"/>
    </row>
    <row r="691" spans="2:4" x14ac:dyDescent="0.2">
      <c r="B691" s="423"/>
      <c r="C691" s="423"/>
      <c r="D691" s="423"/>
    </row>
    <row r="692" spans="2:4" x14ac:dyDescent="0.2">
      <c r="B692" s="423"/>
      <c r="C692" s="423"/>
      <c r="D692" s="423"/>
    </row>
    <row r="693" spans="2:4" x14ac:dyDescent="0.2">
      <c r="B693" s="423"/>
      <c r="C693" s="423"/>
      <c r="D693" s="423"/>
    </row>
    <row r="694" spans="2:4" x14ac:dyDescent="0.2">
      <c r="B694" s="423"/>
      <c r="C694" s="423"/>
      <c r="D694" s="423"/>
    </row>
    <row r="695" spans="2:4" x14ac:dyDescent="0.2">
      <c r="B695" s="423"/>
      <c r="C695" s="423"/>
      <c r="D695" s="423"/>
    </row>
    <row r="696" spans="2:4" x14ac:dyDescent="0.2">
      <c r="B696" s="423"/>
      <c r="C696" s="423"/>
      <c r="D696" s="423"/>
    </row>
    <row r="697" spans="2:4" x14ac:dyDescent="0.2">
      <c r="B697" s="423"/>
      <c r="C697" s="423"/>
      <c r="D697" s="423"/>
    </row>
    <row r="698" spans="2:4" x14ac:dyDescent="0.2">
      <c r="B698" s="423"/>
      <c r="C698" s="423"/>
      <c r="D698" s="423"/>
    </row>
    <row r="699" spans="2:4" x14ac:dyDescent="0.2">
      <c r="B699" s="423"/>
      <c r="C699" s="423"/>
      <c r="D699" s="423"/>
    </row>
    <row r="700" spans="2:4" x14ac:dyDescent="0.2">
      <c r="B700" s="423"/>
      <c r="C700" s="423"/>
      <c r="D700" s="423"/>
    </row>
    <row r="701" spans="2:4" x14ac:dyDescent="0.2">
      <c r="B701" s="423"/>
      <c r="C701" s="423"/>
      <c r="D701" s="423"/>
    </row>
    <row r="702" spans="2:4" x14ac:dyDescent="0.2">
      <c r="B702" s="423"/>
      <c r="C702" s="423"/>
      <c r="D702" s="423"/>
    </row>
    <row r="703" spans="2:4" x14ac:dyDescent="0.2">
      <c r="B703" s="423"/>
      <c r="C703" s="423"/>
      <c r="D703" s="423"/>
    </row>
    <row r="704" spans="2:4" x14ac:dyDescent="0.2">
      <c r="B704" s="423"/>
      <c r="C704" s="423"/>
      <c r="D704" s="423"/>
    </row>
    <row r="705" spans="2:4" x14ac:dyDescent="0.2">
      <c r="B705" s="423"/>
      <c r="C705" s="423"/>
      <c r="D705" s="423"/>
    </row>
    <row r="706" spans="2:4" x14ac:dyDescent="0.2">
      <c r="B706" s="423"/>
      <c r="C706" s="423"/>
      <c r="D706" s="423"/>
    </row>
    <row r="707" spans="2:4" x14ac:dyDescent="0.2">
      <c r="B707" s="423"/>
      <c r="C707" s="423"/>
      <c r="D707" s="423"/>
    </row>
    <row r="708" spans="2:4" x14ac:dyDescent="0.2">
      <c r="B708" s="423"/>
      <c r="C708" s="423"/>
      <c r="D708" s="423"/>
    </row>
    <row r="709" spans="2:4" x14ac:dyDescent="0.2">
      <c r="B709" s="423"/>
      <c r="C709" s="423"/>
      <c r="D709" s="423"/>
    </row>
    <row r="710" spans="2:4" x14ac:dyDescent="0.2">
      <c r="B710" s="423"/>
      <c r="C710" s="423"/>
      <c r="D710" s="423"/>
    </row>
    <row r="711" spans="2:4" x14ac:dyDescent="0.2">
      <c r="B711" s="423"/>
      <c r="C711" s="423"/>
      <c r="D711" s="423"/>
    </row>
    <row r="712" spans="2:4" x14ac:dyDescent="0.2">
      <c r="B712" s="423"/>
      <c r="C712" s="423"/>
      <c r="D712" s="423"/>
    </row>
    <row r="713" spans="2:4" x14ac:dyDescent="0.2">
      <c r="B713" s="423"/>
      <c r="C713" s="423"/>
      <c r="D713" s="423"/>
    </row>
    <row r="714" spans="2:4" x14ac:dyDescent="0.2">
      <c r="B714" s="423"/>
      <c r="C714" s="423"/>
      <c r="D714" s="423"/>
    </row>
    <row r="715" spans="2:4" x14ac:dyDescent="0.2">
      <c r="B715" s="423"/>
      <c r="C715" s="423"/>
      <c r="D715" s="423"/>
    </row>
    <row r="716" spans="2:4" x14ac:dyDescent="0.2">
      <c r="B716" s="423"/>
      <c r="C716" s="423"/>
      <c r="D716" s="423"/>
    </row>
    <row r="717" spans="2:4" x14ac:dyDescent="0.2">
      <c r="B717" s="423"/>
      <c r="C717" s="423"/>
      <c r="D717" s="423"/>
    </row>
    <row r="718" spans="2:4" x14ac:dyDescent="0.2">
      <c r="B718" s="423"/>
      <c r="C718" s="423"/>
      <c r="D718" s="423"/>
    </row>
    <row r="719" spans="2:4" x14ac:dyDescent="0.2">
      <c r="B719" s="423"/>
      <c r="C719" s="423"/>
      <c r="D719" s="423"/>
    </row>
    <row r="720" spans="2:4" x14ac:dyDescent="0.2">
      <c r="B720" s="423"/>
      <c r="C720" s="423"/>
      <c r="D720" s="423"/>
    </row>
    <row r="721" spans="2:4" x14ac:dyDescent="0.2">
      <c r="B721" s="423"/>
      <c r="C721" s="423"/>
      <c r="D721" s="423"/>
    </row>
    <row r="722" spans="2:4" x14ac:dyDescent="0.2">
      <c r="B722" s="423"/>
      <c r="C722" s="423"/>
      <c r="D722" s="423"/>
    </row>
    <row r="723" spans="2:4" x14ac:dyDescent="0.2">
      <c r="B723" s="423"/>
      <c r="C723" s="423"/>
      <c r="D723" s="423"/>
    </row>
    <row r="724" spans="2:4" x14ac:dyDescent="0.2">
      <c r="B724" s="423"/>
      <c r="C724" s="423"/>
      <c r="D724" s="423"/>
    </row>
    <row r="725" spans="2:4" x14ac:dyDescent="0.2">
      <c r="B725" s="423"/>
      <c r="C725" s="423"/>
      <c r="D725" s="423"/>
    </row>
    <row r="726" spans="2:4" x14ac:dyDescent="0.2">
      <c r="B726" s="423"/>
      <c r="C726" s="423"/>
      <c r="D726" s="423"/>
    </row>
    <row r="727" spans="2:4" x14ac:dyDescent="0.2">
      <c r="B727" s="423"/>
      <c r="C727" s="423"/>
      <c r="D727" s="423"/>
    </row>
    <row r="728" spans="2:4" x14ac:dyDescent="0.2">
      <c r="B728" s="423"/>
      <c r="C728" s="423"/>
      <c r="D728" s="423"/>
    </row>
    <row r="729" spans="2:4" x14ac:dyDescent="0.2">
      <c r="B729" s="423"/>
      <c r="C729" s="423"/>
      <c r="D729" s="423"/>
    </row>
    <row r="730" spans="2:4" x14ac:dyDescent="0.2">
      <c r="B730" s="423"/>
      <c r="C730" s="423"/>
      <c r="D730" s="423"/>
    </row>
    <row r="731" spans="2:4" x14ac:dyDescent="0.2">
      <c r="B731" s="423"/>
      <c r="C731" s="423"/>
      <c r="D731" s="423"/>
    </row>
    <row r="732" spans="2:4" x14ac:dyDescent="0.2">
      <c r="B732" s="423"/>
      <c r="C732" s="423"/>
      <c r="D732" s="423"/>
    </row>
    <row r="733" spans="2:4" x14ac:dyDescent="0.2">
      <c r="B733" s="423"/>
      <c r="C733" s="423"/>
      <c r="D733" s="423"/>
    </row>
    <row r="734" spans="2:4" x14ac:dyDescent="0.2">
      <c r="B734" s="423"/>
      <c r="C734" s="423"/>
      <c r="D734" s="423"/>
    </row>
    <row r="735" spans="2:4" x14ac:dyDescent="0.2">
      <c r="B735" s="423"/>
      <c r="C735" s="423"/>
      <c r="D735" s="423"/>
    </row>
    <row r="736" spans="2:4" x14ac:dyDescent="0.2">
      <c r="B736" s="423"/>
      <c r="C736" s="423"/>
      <c r="D736" s="423"/>
    </row>
    <row r="737" spans="2:4" x14ac:dyDescent="0.2">
      <c r="B737" s="423"/>
      <c r="C737" s="423"/>
      <c r="D737" s="423"/>
    </row>
    <row r="738" spans="2:4" x14ac:dyDescent="0.2">
      <c r="B738" s="423"/>
      <c r="C738" s="423"/>
      <c r="D738" s="423"/>
    </row>
    <row r="739" spans="2:4" x14ac:dyDescent="0.2">
      <c r="B739" s="423"/>
      <c r="C739" s="423"/>
      <c r="D739" s="423"/>
    </row>
    <row r="740" spans="2:4" x14ac:dyDescent="0.2">
      <c r="B740" s="423"/>
      <c r="C740" s="423"/>
      <c r="D740" s="423"/>
    </row>
    <row r="741" spans="2:4" x14ac:dyDescent="0.2">
      <c r="B741" s="423"/>
      <c r="C741" s="423"/>
      <c r="D741" s="423"/>
    </row>
    <row r="742" spans="2:4" x14ac:dyDescent="0.2">
      <c r="B742" s="423"/>
      <c r="C742" s="423"/>
      <c r="D742" s="423"/>
    </row>
    <row r="743" spans="2:4" x14ac:dyDescent="0.2">
      <c r="B743" s="423"/>
      <c r="C743" s="423"/>
      <c r="D743" s="423"/>
    </row>
    <row r="744" spans="2:4" x14ac:dyDescent="0.2">
      <c r="B744" s="423"/>
      <c r="C744" s="423"/>
      <c r="D744" s="423"/>
    </row>
    <row r="745" spans="2:4" x14ac:dyDescent="0.2">
      <c r="B745" s="423"/>
      <c r="C745" s="423"/>
      <c r="D745" s="423"/>
    </row>
    <row r="746" spans="2:4" x14ac:dyDescent="0.2">
      <c r="B746" s="423"/>
      <c r="C746" s="423"/>
      <c r="D746" s="423"/>
    </row>
    <row r="747" spans="2:4" x14ac:dyDescent="0.2">
      <c r="B747" s="423"/>
      <c r="C747" s="423"/>
      <c r="D747" s="423"/>
    </row>
    <row r="748" spans="2:4" x14ac:dyDescent="0.2">
      <c r="B748" s="423"/>
      <c r="C748" s="423"/>
      <c r="D748" s="423"/>
    </row>
    <row r="749" spans="2:4" x14ac:dyDescent="0.2">
      <c r="B749" s="423"/>
      <c r="C749" s="423"/>
      <c r="D749" s="423"/>
    </row>
    <row r="750" spans="2:4" x14ac:dyDescent="0.2">
      <c r="B750" s="423"/>
      <c r="C750" s="423"/>
      <c r="D750" s="423"/>
    </row>
    <row r="751" spans="2:4" x14ac:dyDescent="0.2">
      <c r="B751" s="423"/>
      <c r="C751" s="423"/>
      <c r="D751" s="423"/>
    </row>
    <row r="752" spans="2:4" x14ac:dyDescent="0.2">
      <c r="B752" s="423"/>
      <c r="C752" s="423"/>
      <c r="D752" s="423"/>
    </row>
    <row r="753" spans="2:4" x14ac:dyDescent="0.2">
      <c r="B753" s="423"/>
      <c r="C753" s="423"/>
      <c r="D753" s="423"/>
    </row>
    <row r="754" spans="2:4" x14ac:dyDescent="0.2">
      <c r="B754" s="423"/>
      <c r="C754" s="423"/>
      <c r="D754" s="423"/>
    </row>
    <row r="755" spans="2:4" x14ac:dyDescent="0.2">
      <c r="B755" s="423"/>
      <c r="C755" s="423"/>
      <c r="D755" s="423"/>
    </row>
    <row r="756" spans="2:4" x14ac:dyDescent="0.2">
      <c r="B756" s="423"/>
      <c r="C756" s="423"/>
      <c r="D756" s="423"/>
    </row>
    <row r="757" spans="2:4" x14ac:dyDescent="0.2">
      <c r="B757" s="423"/>
      <c r="C757" s="423"/>
      <c r="D757" s="423"/>
    </row>
    <row r="758" spans="2:4" x14ac:dyDescent="0.2">
      <c r="B758" s="423"/>
      <c r="C758" s="423"/>
      <c r="D758" s="423"/>
    </row>
    <row r="759" spans="2:4" x14ac:dyDescent="0.2">
      <c r="B759" s="423"/>
      <c r="C759" s="423"/>
      <c r="D759" s="423"/>
    </row>
    <row r="760" spans="2:4" x14ac:dyDescent="0.2">
      <c r="B760" s="423"/>
      <c r="C760" s="423"/>
      <c r="D760" s="423"/>
    </row>
    <row r="761" spans="2:4" x14ac:dyDescent="0.2">
      <c r="B761" s="423"/>
      <c r="C761" s="423"/>
      <c r="D761" s="423"/>
    </row>
    <row r="762" spans="2:4" x14ac:dyDescent="0.2">
      <c r="B762" s="423"/>
      <c r="C762" s="423"/>
      <c r="D762" s="423"/>
    </row>
    <row r="763" spans="2:4" x14ac:dyDescent="0.2">
      <c r="B763" s="423"/>
      <c r="C763" s="423"/>
      <c r="D763" s="423"/>
    </row>
    <row r="764" spans="2:4" x14ac:dyDescent="0.2">
      <c r="B764" s="423"/>
      <c r="C764" s="423"/>
      <c r="D764" s="423"/>
    </row>
    <row r="765" spans="2:4" x14ac:dyDescent="0.2">
      <c r="B765" s="423"/>
      <c r="C765" s="423"/>
      <c r="D765" s="423"/>
    </row>
    <row r="766" spans="2:4" x14ac:dyDescent="0.2">
      <c r="B766" s="423"/>
      <c r="C766" s="423"/>
      <c r="D766" s="423"/>
    </row>
    <row r="767" spans="2:4" x14ac:dyDescent="0.2">
      <c r="B767" s="423"/>
      <c r="C767" s="423"/>
      <c r="D767" s="423"/>
    </row>
    <row r="768" spans="2:4" x14ac:dyDescent="0.2">
      <c r="B768" s="423"/>
      <c r="C768" s="423"/>
      <c r="D768" s="423"/>
    </row>
    <row r="769" spans="2:4" x14ac:dyDescent="0.2">
      <c r="B769" s="423"/>
      <c r="C769" s="423"/>
      <c r="D769" s="423"/>
    </row>
    <row r="770" spans="2:4" x14ac:dyDescent="0.2">
      <c r="B770" s="423"/>
      <c r="C770" s="423"/>
      <c r="D770" s="423"/>
    </row>
    <row r="771" spans="2:4" x14ac:dyDescent="0.2">
      <c r="B771" s="423"/>
      <c r="C771" s="423"/>
      <c r="D771" s="423"/>
    </row>
    <row r="772" spans="2:4" x14ac:dyDescent="0.2">
      <c r="B772" s="423"/>
      <c r="C772" s="423"/>
      <c r="D772" s="423"/>
    </row>
    <row r="773" spans="2:4" x14ac:dyDescent="0.2">
      <c r="B773" s="423"/>
      <c r="C773" s="423"/>
      <c r="D773" s="423"/>
    </row>
    <row r="774" spans="2:4" x14ac:dyDescent="0.2">
      <c r="B774" s="423"/>
      <c r="C774" s="423"/>
      <c r="D774" s="423"/>
    </row>
    <row r="775" spans="2:4" x14ac:dyDescent="0.2">
      <c r="B775" s="423"/>
      <c r="C775" s="423"/>
      <c r="D775" s="423"/>
    </row>
    <row r="776" spans="2:4" x14ac:dyDescent="0.2">
      <c r="B776" s="423"/>
      <c r="C776" s="423"/>
      <c r="D776" s="423"/>
    </row>
    <row r="777" spans="2:4" x14ac:dyDescent="0.2">
      <c r="B777" s="423"/>
      <c r="C777" s="423"/>
      <c r="D777" s="423"/>
    </row>
    <row r="778" spans="2:4" x14ac:dyDescent="0.2">
      <c r="B778" s="423"/>
      <c r="C778" s="423"/>
      <c r="D778" s="423"/>
    </row>
    <row r="779" spans="2:4" x14ac:dyDescent="0.2">
      <c r="B779" s="423"/>
      <c r="C779" s="423"/>
      <c r="D779" s="423"/>
    </row>
    <row r="780" spans="2:4" x14ac:dyDescent="0.2">
      <c r="B780" s="423"/>
      <c r="C780" s="423"/>
      <c r="D780" s="423"/>
    </row>
    <row r="781" spans="2:4" x14ac:dyDescent="0.2">
      <c r="B781" s="423"/>
      <c r="C781" s="423"/>
      <c r="D781" s="423"/>
    </row>
    <row r="782" spans="2:4" x14ac:dyDescent="0.2">
      <c r="B782" s="423"/>
      <c r="C782" s="423"/>
      <c r="D782" s="423"/>
    </row>
    <row r="783" spans="2:4" x14ac:dyDescent="0.2">
      <c r="B783" s="423"/>
      <c r="C783" s="423"/>
      <c r="D783" s="423"/>
    </row>
    <row r="784" spans="2:4" x14ac:dyDescent="0.2">
      <c r="B784" s="423"/>
      <c r="C784" s="423"/>
      <c r="D784" s="423"/>
    </row>
    <row r="785" spans="2:4" x14ac:dyDescent="0.2">
      <c r="B785" s="423"/>
      <c r="C785" s="423"/>
      <c r="D785" s="423"/>
    </row>
    <row r="786" spans="2:4" x14ac:dyDescent="0.2">
      <c r="B786" s="423"/>
      <c r="C786" s="423"/>
      <c r="D786" s="423"/>
    </row>
    <row r="787" spans="2:4" x14ac:dyDescent="0.2">
      <c r="B787" s="423"/>
      <c r="C787" s="423"/>
      <c r="D787" s="423"/>
    </row>
    <row r="788" spans="2:4" x14ac:dyDescent="0.2">
      <c r="B788" s="423"/>
      <c r="C788" s="423"/>
      <c r="D788" s="423"/>
    </row>
    <row r="789" spans="2:4" x14ac:dyDescent="0.2">
      <c r="B789" s="423"/>
      <c r="C789" s="423"/>
      <c r="D789" s="423"/>
    </row>
    <row r="790" spans="2:4" x14ac:dyDescent="0.2">
      <c r="B790" s="423"/>
      <c r="C790" s="423"/>
      <c r="D790" s="423"/>
    </row>
    <row r="791" spans="2:4" x14ac:dyDescent="0.2">
      <c r="B791" s="423"/>
      <c r="C791" s="423"/>
      <c r="D791" s="423"/>
    </row>
    <row r="792" spans="2:4" x14ac:dyDescent="0.2">
      <c r="B792" s="423"/>
      <c r="C792" s="423"/>
      <c r="D792" s="423"/>
    </row>
    <row r="793" spans="2:4" x14ac:dyDescent="0.2">
      <c r="B793" s="423"/>
      <c r="C793" s="423"/>
      <c r="D793" s="423"/>
    </row>
    <row r="794" spans="2:4" x14ac:dyDescent="0.2">
      <c r="B794" s="423"/>
      <c r="C794" s="423"/>
      <c r="D794" s="423"/>
    </row>
    <row r="795" spans="2:4" x14ac:dyDescent="0.2">
      <c r="B795" s="423"/>
      <c r="C795" s="423"/>
      <c r="D795" s="423"/>
    </row>
    <row r="796" spans="2:4" x14ac:dyDescent="0.2">
      <c r="B796" s="423"/>
      <c r="C796" s="423"/>
      <c r="D796" s="423"/>
    </row>
    <row r="797" spans="2:4" x14ac:dyDescent="0.2">
      <c r="B797" s="423"/>
      <c r="C797" s="423"/>
      <c r="D797" s="423"/>
    </row>
    <row r="798" spans="2:4" x14ac:dyDescent="0.2">
      <c r="B798" s="423"/>
      <c r="C798" s="423"/>
      <c r="D798" s="423"/>
    </row>
    <row r="799" spans="2:4" x14ac:dyDescent="0.2">
      <c r="B799" s="423"/>
      <c r="C799" s="423"/>
      <c r="D799" s="423"/>
    </row>
    <row r="800" spans="2:4" x14ac:dyDescent="0.2">
      <c r="B800" s="423"/>
      <c r="C800" s="423"/>
      <c r="D800" s="423"/>
    </row>
    <row r="801" spans="2:4" x14ac:dyDescent="0.2">
      <c r="B801" s="423"/>
      <c r="C801" s="423"/>
      <c r="D801" s="423"/>
    </row>
    <row r="802" spans="2:4" x14ac:dyDescent="0.2">
      <c r="B802" s="423"/>
      <c r="C802" s="423"/>
      <c r="D802" s="423"/>
    </row>
  </sheetData>
  <mergeCells count="7">
    <mergeCell ref="B27:I27"/>
    <mergeCell ref="B29:I29"/>
    <mergeCell ref="B56:I56"/>
    <mergeCell ref="B57:I57"/>
    <mergeCell ref="B54:I54"/>
    <mergeCell ref="B55:I55"/>
    <mergeCell ref="B53:J53"/>
  </mergeCells>
  <pageMargins left="0.39370078740157483" right="0" top="0.39370078740157483" bottom="0.59055118110236227" header="0.51181102362204722" footer="0.51181102362204722"/>
  <pageSetup paperSize="9" scale="83" firstPageNumber="29"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5"/>
  <sheetViews>
    <sheetView showGridLines="0" zoomScale="85" zoomScaleNormal="85" workbookViewId="0">
      <selection activeCell="N17" sqref="N17"/>
    </sheetView>
  </sheetViews>
  <sheetFormatPr baseColWidth="10" defaultRowHeight="12.75" x14ac:dyDescent="0.2"/>
  <cols>
    <col min="1" max="1" width="76.83203125" customWidth="1"/>
  </cols>
  <sheetData>
    <row r="2" spans="1:9" ht="36" customHeight="1" x14ac:dyDescent="0.2">
      <c r="A2" s="1027" t="s">
        <v>704</v>
      </c>
      <c r="B2" s="1027"/>
      <c r="C2" s="1027"/>
      <c r="D2" s="1027"/>
      <c r="E2" s="1027"/>
      <c r="F2" s="1027"/>
      <c r="G2" s="1027"/>
      <c r="H2" s="1027"/>
      <c r="I2" s="1027"/>
    </row>
    <row r="3" spans="1:9" x14ac:dyDescent="0.2">
      <c r="A3" s="44"/>
    </row>
    <row r="4" spans="1:9" x14ac:dyDescent="0.2">
      <c r="A4" s="44"/>
    </row>
    <row r="6" spans="1:9" x14ac:dyDescent="0.2">
      <c r="A6" s="1056" t="s">
        <v>396</v>
      </c>
      <c r="B6" s="1056"/>
      <c r="C6" s="1056"/>
      <c r="D6" s="1056"/>
      <c r="E6" s="1056"/>
      <c r="F6" s="1056"/>
      <c r="G6" s="1056"/>
      <c r="H6" s="1056"/>
      <c r="I6" s="1056"/>
    </row>
    <row r="8" spans="1:9" x14ac:dyDescent="0.2">
      <c r="A8" s="943" t="s">
        <v>721</v>
      </c>
      <c r="B8" s="889" t="s">
        <v>720</v>
      </c>
      <c r="C8" s="889">
        <v>2015</v>
      </c>
      <c r="D8" s="889">
        <v>2016</v>
      </c>
      <c r="E8" s="889">
        <v>2017</v>
      </c>
      <c r="F8" s="889">
        <v>2018</v>
      </c>
      <c r="G8" s="889">
        <v>2019</v>
      </c>
      <c r="H8" s="813">
        <v>2020</v>
      </c>
      <c r="I8" s="22" t="s">
        <v>68</v>
      </c>
    </row>
    <row r="9" spans="1:9" s="18" customFormat="1" x14ac:dyDescent="0.2">
      <c r="A9" s="47"/>
    </row>
    <row r="10" spans="1:9" x14ac:dyDescent="0.2">
      <c r="A10" s="399" t="s">
        <v>468</v>
      </c>
      <c r="B10" s="276">
        <v>55</v>
      </c>
      <c r="C10" s="276">
        <v>35</v>
      </c>
      <c r="D10" s="276">
        <v>51</v>
      </c>
      <c r="E10" s="276">
        <v>46</v>
      </c>
      <c r="F10" s="276">
        <v>70</v>
      </c>
      <c r="G10" s="276">
        <v>80</v>
      </c>
      <c r="H10" s="276">
        <v>19</v>
      </c>
      <c r="I10" s="408">
        <f t="shared" ref="I10:I32" si="0">SUM(B10:H10)</f>
        <v>356</v>
      </c>
    </row>
    <row r="11" spans="1:9" x14ac:dyDescent="0.2">
      <c r="A11" s="401" t="s">
        <v>163</v>
      </c>
      <c r="B11" s="278">
        <v>6</v>
      </c>
      <c r="C11" s="278">
        <v>5</v>
      </c>
      <c r="D11" s="278">
        <v>6</v>
      </c>
      <c r="E11" s="278">
        <v>13</v>
      </c>
      <c r="F11" s="278">
        <v>12</v>
      </c>
      <c r="G11" s="278">
        <v>27</v>
      </c>
      <c r="H11" s="278">
        <v>52</v>
      </c>
      <c r="I11" s="408">
        <f t="shared" si="0"/>
        <v>121</v>
      </c>
    </row>
    <row r="12" spans="1:9" ht="25.5" x14ac:dyDescent="0.2">
      <c r="A12" s="347" t="s">
        <v>164</v>
      </c>
      <c r="B12" s="327">
        <f>SUM(B13:B21)</f>
        <v>13</v>
      </c>
      <c r="C12" s="327">
        <f t="shared" ref="C12:H12" si="1">SUM(C13:C21)</f>
        <v>4</v>
      </c>
      <c r="D12" s="327">
        <f t="shared" si="1"/>
        <v>4</v>
      </c>
      <c r="E12" s="327">
        <f t="shared" si="1"/>
        <v>5</v>
      </c>
      <c r="F12" s="327">
        <f t="shared" si="1"/>
        <v>13</v>
      </c>
      <c r="G12" s="327">
        <f t="shared" si="1"/>
        <v>23</v>
      </c>
      <c r="H12" s="327">
        <f t="shared" si="1"/>
        <v>48</v>
      </c>
      <c r="I12" s="383">
        <f t="shared" si="0"/>
        <v>110</v>
      </c>
    </row>
    <row r="13" spans="1:9" x14ac:dyDescent="0.2">
      <c r="A13" s="78" t="s">
        <v>167</v>
      </c>
      <c r="B13" s="30">
        <v>4</v>
      </c>
      <c r="C13" s="30"/>
      <c r="D13" s="30"/>
      <c r="E13" s="30"/>
      <c r="F13" s="30">
        <v>1</v>
      </c>
      <c r="G13" s="30">
        <v>1</v>
      </c>
      <c r="H13" s="30">
        <v>2</v>
      </c>
      <c r="I13" s="40">
        <f t="shared" si="0"/>
        <v>8</v>
      </c>
    </row>
    <row r="14" spans="1:9" x14ac:dyDescent="0.2">
      <c r="A14" s="79" t="s">
        <v>168</v>
      </c>
      <c r="B14" s="32"/>
      <c r="C14" s="32"/>
      <c r="D14" s="32"/>
      <c r="E14" s="32"/>
      <c r="F14" s="32"/>
      <c r="G14" s="32"/>
      <c r="H14" s="32">
        <v>1</v>
      </c>
      <c r="I14" s="40">
        <f t="shared" si="0"/>
        <v>1</v>
      </c>
    </row>
    <row r="15" spans="1:9" x14ac:dyDescent="0.2">
      <c r="A15" s="79" t="s">
        <v>169</v>
      </c>
      <c r="B15" s="32"/>
      <c r="C15" s="32">
        <v>1</v>
      </c>
      <c r="D15" s="32">
        <v>1</v>
      </c>
      <c r="E15" s="32"/>
      <c r="F15" s="32">
        <v>2</v>
      </c>
      <c r="G15" s="32">
        <v>4</v>
      </c>
      <c r="H15" s="32">
        <v>5</v>
      </c>
      <c r="I15" s="40">
        <f t="shared" si="0"/>
        <v>13</v>
      </c>
    </row>
    <row r="16" spans="1:9" x14ac:dyDescent="0.2">
      <c r="A16" s="79" t="s">
        <v>170</v>
      </c>
      <c r="B16" s="32">
        <v>2</v>
      </c>
      <c r="C16" s="32"/>
      <c r="D16" s="32"/>
      <c r="E16" s="32"/>
      <c r="F16" s="32"/>
      <c r="G16" s="32">
        <v>2</v>
      </c>
      <c r="H16" s="32">
        <v>14</v>
      </c>
      <c r="I16" s="40">
        <f t="shared" si="0"/>
        <v>18</v>
      </c>
    </row>
    <row r="17" spans="1:9" x14ac:dyDescent="0.2">
      <c r="A17" s="79" t="s">
        <v>447</v>
      </c>
      <c r="B17" s="32"/>
      <c r="C17" s="32"/>
      <c r="D17" s="32">
        <v>1</v>
      </c>
      <c r="E17" s="32">
        <v>3</v>
      </c>
      <c r="F17" s="32">
        <v>2</v>
      </c>
      <c r="G17" s="32">
        <v>4</v>
      </c>
      <c r="H17" s="32">
        <v>12</v>
      </c>
      <c r="I17" s="40">
        <f t="shared" si="0"/>
        <v>22</v>
      </c>
    </row>
    <row r="18" spans="1:9" x14ac:dyDescent="0.2">
      <c r="A18" s="79" t="s">
        <v>171</v>
      </c>
      <c r="B18" s="32">
        <v>1</v>
      </c>
      <c r="C18" s="32"/>
      <c r="D18" s="32"/>
      <c r="E18" s="32"/>
      <c r="F18" s="32">
        <v>1</v>
      </c>
      <c r="G18" s="32">
        <v>1</v>
      </c>
      <c r="H18" s="32">
        <v>1</v>
      </c>
      <c r="I18" s="40">
        <f t="shared" si="0"/>
        <v>4</v>
      </c>
    </row>
    <row r="19" spans="1:9" x14ac:dyDescent="0.2">
      <c r="A19" s="79" t="s">
        <v>448</v>
      </c>
      <c r="B19" s="32"/>
      <c r="C19" s="32">
        <v>1</v>
      </c>
      <c r="D19" s="32"/>
      <c r="E19" s="32"/>
      <c r="F19" s="32">
        <v>1</v>
      </c>
      <c r="G19" s="32">
        <v>1</v>
      </c>
      <c r="H19" s="32">
        <v>1</v>
      </c>
      <c r="I19" s="40">
        <f t="shared" si="0"/>
        <v>4</v>
      </c>
    </row>
    <row r="20" spans="1:9" ht="25.5" x14ac:dyDescent="0.2">
      <c r="A20" s="79" t="s">
        <v>449</v>
      </c>
      <c r="B20" s="81">
        <v>5</v>
      </c>
      <c r="C20" s="81">
        <v>2</v>
      </c>
      <c r="D20" s="81">
        <v>2</v>
      </c>
      <c r="E20" s="81">
        <v>2</v>
      </c>
      <c r="F20" s="81">
        <v>2</v>
      </c>
      <c r="G20" s="81">
        <v>8</v>
      </c>
      <c r="H20" s="81">
        <v>12</v>
      </c>
      <c r="I20" s="814">
        <f t="shared" si="0"/>
        <v>33</v>
      </c>
    </row>
    <row r="21" spans="1:9" x14ac:dyDescent="0.2">
      <c r="A21" s="80" t="s">
        <v>172</v>
      </c>
      <c r="B21" s="33">
        <v>1</v>
      </c>
      <c r="C21" s="33"/>
      <c r="D21" s="33"/>
      <c r="E21" s="33"/>
      <c r="F21" s="33">
        <v>4</v>
      </c>
      <c r="G21" s="33">
        <v>2</v>
      </c>
      <c r="H21" s="33"/>
      <c r="I21" s="40">
        <f t="shared" si="0"/>
        <v>7</v>
      </c>
    </row>
    <row r="22" spans="1:9" x14ac:dyDescent="0.2">
      <c r="A22" s="77" t="s">
        <v>165</v>
      </c>
      <c r="B22" s="43">
        <f>SUM(B23:B25)</f>
        <v>28</v>
      </c>
      <c r="C22" s="43">
        <f t="shared" ref="C22:H22" si="2">SUM(C23:C25)</f>
        <v>8</v>
      </c>
      <c r="D22" s="43">
        <f t="shared" si="2"/>
        <v>7</v>
      </c>
      <c r="E22" s="43">
        <f t="shared" si="2"/>
        <v>10</v>
      </c>
      <c r="F22" s="43">
        <f t="shared" si="2"/>
        <v>12</v>
      </c>
      <c r="G22" s="43">
        <f t="shared" si="2"/>
        <v>19</v>
      </c>
      <c r="H22" s="43">
        <f t="shared" si="2"/>
        <v>14</v>
      </c>
      <c r="I22" s="408">
        <f t="shared" si="0"/>
        <v>98</v>
      </c>
    </row>
    <row r="23" spans="1:9" x14ac:dyDescent="0.2">
      <c r="A23" s="78" t="s">
        <v>173</v>
      </c>
      <c r="B23" s="30">
        <v>17</v>
      </c>
      <c r="C23" s="30">
        <v>7</v>
      </c>
      <c r="D23" s="30">
        <v>5</v>
      </c>
      <c r="E23" s="30">
        <v>7</v>
      </c>
      <c r="F23" s="30">
        <v>8</v>
      </c>
      <c r="G23" s="30">
        <v>12</v>
      </c>
      <c r="H23" s="30">
        <v>7</v>
      </c>
      <c r="I23" s="40">
        <f t="shared" si="0"/>
        <v>63</v>
      </c>
    </row>
    <row r="24" spans="1:9" x14ac:dyDescent="0.2">
      <c r="A24" s="79" t="s">
        <v>174</v>
      </c>
      <c r="B24" s="32">
        <v>8</v>
      </c>
      <c r="C24" s="32">
        <v>1</v>
      </c>
      <c r="D24" s="32">
        <v>1</v>
      </c>
      <c r="E24" s="32">
        <v>3</v>
      </c>
      <c r="F24" s="32">
        <v>3</v>
      </c>
      <c r="G24" s="32">
        <v>7</v>
      </c>
      <c r="H24" s="32">
        <v>7</v>
      </c>
      <c r="I24" s="40">
        <f t="shared" si="0"/>
        <v>30</v>
      </c>
    </row>
    <row r="25" spans="1:9" x14ac:dyDescent="0.2">
      <c r="A25" s="80" t="s">
        <v>175</v>
      </c>
      <c r="B25" s="33">
        <v>3</v>
      </c>
      <c r="C25" s="33"/>
      <c r="D25" s="33">
        <v>1</v>
      </c>
      <c r="E25" s="33"/>
      <c r="F25" s="33">
        <v>1</v>
      </c>
      <c r="G25" s="33"/>
      <c r="H25" s="33"/>
      <c r="I25" s="40">
        <f t="shared" si="0"/>
        <v>5</v>
      </c>
    </row>
    <row r="26" spans="1:9" x14ac:dyDescent="0.2">
      <c r="A26" s="77" t="s">
        <v>161</v>
      </c>
      <c r="B26" s="43">
        <f>SUM(B27:B31)</f>
        <v>57</v>
      </c>
      <c r="C26" s="43">
        <f t="shared" ref="C26:H26" si="3">SUM(C27:C31)</f>
        <v>12</v>
      </c>
      <c r="D26" s="43">
        <f t="shared" si="3"/>
        <v>25</v>
      </c>
      <c r="E26" s="43">
        <f t="shared" si="3"/>
        <v>20</v>
      </c>
      <c r="F26" s="43">
        <f t="shared" si="3"/>
        <v>31</v>
      </c>
      <c r="G26" s="43">
        <f t="shared" si="3"/>
        <v>32</v>
      </c>
      <c r="H26" s="43">
        <f t="shared" si="3"/>
        <v>24</v>
      </c>
      <c r="I26" s="408">
        <f t="shared" si="0"/>
        <v>201</v>
      </c>
    </row>
    <row r="27" spans="1:9" ht="13.5" customHeight="1" x14ac:dyDescent="0.2">
      <c r="A27" s="78" t="s">
        <v>588</v>
      </c>
      <c r="B27" s="30">
        <v>9</v>
      </c>
      <c r="C27" s="30"/>
      <c r="D27" s="30">
        <v>1</v>
      </c>
      <c r="E27" s="30">
        <v>2</v>
      </c>
      <c r="F27" s="30">
        <v>4</v>
      </c>
      <c r="G27" s="30">
        <v>3</v>
      </c>
      <c r="H27" s="30"/>
      <c r="I27" s="40">
        <f t="shared" si="0"/>
        <v>19</v>
      </c>
    </row>
    <row r="28" spans="1:9" ht="13.5" customHeight="1" x14ac:dyDescent="0.2">
      <c r="A28" s="78" t="s">
        <v>159</v>
      </c>
      <c r="B28" s="30">
        <v>9</v>
      </c>
      <c r="C28" s="30"/>
      <c r="D28" s="30">
        <v>5</v>
      </c>
      <c r="E28" s="30">
        <v>5</v>
      </c>
      <c r="F28" s="30">
        <v>2</v>
      </c>
      <c r="G28" s="30">
        <v>4</v>
      </c>
      <c r="H28" s="30">
        <v>1</v>
      </c>
      <c r="I28" s="40">
        <f t="shared" si="0"/>
        <v>26</v>
      </c>
    </row>
    <row r="29" spans="1:9" x14ac:dyDescent="0.2">
      <c r="A29" s="79" t="s">
        <v>177</v>
      </c>
      <c r="B29" s="32">
        <v>4</v>
      </c>
      <c r="C29" s="32">
        <v>2</v>
      </c>
      <c r="D29" s="32">
        <v>5</v>
      </c>
      <c r="E29" s="32"/>
      <c r="F29" s="32"/>
      <c r="G29" s="32">
        <v>2</v>
      </c>
      <c r="H29" s="32">
        <v>2</v>
      </c>
      <c r="I29" s="40">
        <f t="shared" si="0"/>
        <v>15</v>
      </c>
    </row>
    <row r="30" spans="1:9" x14ac:dyDescent="0.2">
      <c r="A30" s="79" t="s">
        <v>160</v>
      </c>
      <c r="B30" s="32">
        <v>5</v>
      </c>
      <c r="C30" s="32">
        <v>1</v>
      </c>
      <c r="D30" s="32">
        <v>1</v>
      </c>
      <c r="E30" s="32">
        <v>1</v>
      </c>
      <c r="F30" s="32"/>
      <c r="G30" s="32">
        <v>1</v>
      </c>
      <c r="H30" s="32"/>
      <c r="I30" s="40">
        <f t="shared" si="0"/>
        <v>9</v>
      </c>
    </row>
    <row r="31" spans="1:9" x14ac:dyDescent="0.2">
      <c r="A31" s="80" t="s">
        <v>176</v>
      </c>
      <c r="B31" s="33">
        <v>30</v>
      </c>
      <c r="C31" s="33">
        <v>9</v>
      </c>
      <c r="D31" s="33">
        <v>13</v>
      </c>
      <c r="E31" s="33">
        <v>12</v>
      </c>
      <c r="F31" s="33">
        <v>25</v>
      </c>
      <c r="G31" s="33">
        <v>22</v>
      </c>
      <c r="H31" s="33">
        <v>21</v>
      </c>
      <c r="I31" s="40">
        <f t="shared" si="0"/>
        <v>132</v>
      </c>
    </row>
    <row r="32" spans="1:9" x14ac:dyDescent="0.2">
      <c r="A32" s="77" t="s">
        <v>166</v>
      </c>
      <c r="B32" s="43">
        <v>3</v>
      </c>
      <c r="C32" s="43">
        <v>4</v>
      </c>
      <c r="D32" s="43"/>
      <c r="E32" s="43">
        <v>5</v>
      </c>
      <c r="F32" s="43">
        <v>3</v>
      </c>
      <c r="G32" s="43">
        <v>13</v>
      </c>
      <c r="H32" s="43">
        <v>39</v>
      </c>
      <c r="I32" s="408">
        <f t="shared" si="0"/>
        <v>67</v>
      </c>
    </row>
    <row r="33" spans="1:9" x14ac:dyDescent="0.2">
      <c r="A33" s="57"/>
    </row>
    <row r="34" spans="1:9" x14ac:dyDescent="0.2">
      <c r="A34" s="405" t="s">
        <v>1</v>
      </c>
      <c r="B34" s="291">
        <f>B32+B26+B22+B12+B11+B10</f>
        <v>162</v>
      </c>
      <c r="C34" s="291">
        <f t="shared" ref="C34:G34" si="4">C32+C26+C22+C12+C11+C10</f>
        <v>68</v>
      </c>
      <c r="D34" s="291">
        <f t="shared" si="4"/>
        <v>93</v>
      </c>
      <c r="E34" s="291">
        <f t="shared" si="4"/>
        <v>99</v>
      </c>
      <c r="F34" s="291">
        <f t="shared" si="4"/>
        <v>141</v>
      </c>
      <c r="G34" s="291">
        <f t="shared" si="4"/>
        <v>194</v>
      </c>
      <c r="H34" s="291">
        <f t="shared" ref="H34" si="5">H32+H26+H22+H12+H11+H10</f>
        <v>196</v>
      </c>
      <c r="I34" s="389">
        <f>I32+I26+I22+I12+I11+I10</f>
        <v>953</v>
      </c>
    </row>
    <row r="35" spans="1:9" x14ac:dyDescent="0.2">
      <c r="A35" s="406" t="s">
        <v>151</v>
      </c>
      <c r="B35" s="407">
        <f t="shared" ref="B35:I35" si="6">B34/$I$34</f>
        <v>0.16998950682056663</v>
      </c>
      <c r="C35" s="407">
        <f t="shared" si="6"/>
        <v>7.1353620146904509E-2</v>
      </c>
      <c r="D35" s="407">
        <f t="shared" si="6"/>
        <v>9.7586568730325285E-2</v>
      </c>
      <c r="E35" s="407">
        <f t="shared" si="6"/>
        <v>0.10388247639034627</v>
      </c>
      <c r="F35" s="407">
        <f t="shared" si="6"/>
        <v>0.14795383001049317</v>
      </c>
      <c r="G35" s="407">
        <f t="shared" si="6"/>
        <v>0.20356768100734524</v>
      </c>
      <c r="H35" s="407">
        <f t="shared" si="6"/>
        <v>0.20566631689401887</v>
      </c>
      <c r="I35" s="390">
        <f t="shared" si="6"/>
        <v>1</v>
      </c>
    </row>
  </sheetData>
  <mergeCells count="2">
    <mergeCell ref="A6:I6"/>
    <mergeCell ref="A2:I2"/>
  </mergeCells>
  <pageMargins left="0.39370078740157483" right="0" top="0.59055118110236227" bottom="0.59055118110236227" header="0.51181102362204722" footer="0.51181102362204722"/>
  <pageSetup paperSize="9" scale="91" firstPageNumber="30"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4"/>
  <sheetViews>
    <sheetView showGridLines="0" zoomScale="85" zoomScaleNormal="85" workbookViewId="0">
      <selection activeCell="AP24" sqref="AP24"/>
    </sheetView>
  </sheetViews>
  <sheetFormatPr baseColWidth="10" defaultRowHeight="12.75" x14ac:dyDescent="0.2"/>
  <cols>
    <col min="1" max="1" width="26.1640625" customWidth="1"/>
    <col min="2" max="28" width="5" customWidth="1"/>
    <col min="29" max="29" width="6.33203125" bestFit="1" customWidth="1"/>
    <col min="30" max="32" width="5" customWidth="1"/>
    <col min="33" max="33" width="6.33203125" bestFit="1" customWidth="1"/>
    <col min="34" max="34" width="4.33203125" customWidth="1"/>
    <col min="35" max="35" width="9.1640625" customWidth="1"/>
    <col min="36" max="36" width="3.83203125" customWidth="1"/>
    <col min="37" max="37" width="8.5" customWidth="1"/>
    <col min="38" max="38" width="14.5" customWidth="1"/>
  </cols>
  <sheetData>
    <row r="1" spans="1:38" ht="8.4499999999999993" customHeight="1" x14ac:dyDescent="0.2"/>
    <row r="2" spans="1:38" ht="33.75" customHeight="1" x14ac:dyDescent="0.2">
      <c r="A2" s="1027" t="s">
        <v>704</v>
      </c>
      <c r="B2" s="1027"/>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row>
    <row r="3" spans="1:38" ht="5.45" customHeight="1" x14ac:dyDescent="0.2">
      <c r="A3" s="44"/>
    </row>
    <row r="4" spans="1:38" ht="3.6" customHeight="1" x14ac:dyDescent="0.2"/>
    <row r="5" spans="1:38" ht="28.5" customHeight="1" x14ac:dyDescent="0.2">
      <c r="A5" s="1076" t="s">
        <v>475</v>
      </c>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6"/>
      <c r="AE5" s="1076"/>
      <c r="AF5" s="1076"/>
      <c r="AG5" s="1076"/>
      <c r="AH5" s="1076"/>
      <c r="AI5" s="1076"/>
      <c r="AJ5" s="1076"/>
      <c r="AK5" s="1076"/>
    </row>
    <row r="6" spans="1:38" s="4" customFormat="1" x14ac:dyDescent="0.2">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row>
    <row r="7" spans="1:38" x14ac:dyDescent="0.2">
      <c r="A7" s="525"/>
      <c r="B7" s="1077" t="s">
        <v>397</v>
      </c>
      <c r="C7" s="1077"/>
      <c r="D7" s="1077"/>
      <c r="E7" s="1077"/>
      <c r="F7" s="1077"/>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1077"/>
      <c r="AE7" s="1077"/>
      <c r="AF7" s="1077"/>
      <c r="AG7" s="1077"/>
      <c r="AH7" s="160"/>
      <c r="AI7" s="160"/>
      <c r="AJ7" s="525"/>
      <c r="AK7" s="525"/>
    </row>
    <row r="8" spans="1:38" ht="111" customHeight="1" x14ac:dyDescent="0.2">
      <c r="A8" s="812" t="s">
        <v>614</v>
      </c>
      <c r="B8" s="596" t="s">
        <v>2</v>
      </c>
      <c r="C8" s="596" t="s">
        <v>3</v>
      </c>
      <c r="D8" s="596" t="s">
        <v>5</v>
      </c>
      <c r="E8" s="596" t="s">
        <v>6</v>
      </c>
      <c r="F8" s="596" t="s">
        <v>10</v>
      </c>
      <c r="G8" s="596" t="s">
        <v>11</v>
      </c>
      <c r="H8" s="596" t="s">
        <v>715</v>
      </c>
      <c r="I8" s="596" t="s">
        <v>15</v>
      </c>
      <c r="J8" s="596" t="s">
        <v>16</v>
      </c>
      <c r="K8" s="596" t="s">
        <v>570</v>
      </c>
      <c r="L8" s="596" t="s">
        <v>471</v>
      </c>
      <c r="M8" s="596" t="s">
        <v>18</v>
      </c>
      <c r="N8" s="596" t="s">
        <v>19</v>
      </c>
      <c r="O8" s="596" t="s">
        <v>22</v>
      </c>
      <c r="P8" s="596" t="s">
        <v>23</v>
      </c>
      <c r="Q8" s="731" t="s">
        <v>28</v>
      </c>
      <c r="R8" s="596" t="s">
        <v>31</v>
      </c>
      <c r="S8" s="596" t="s">
        <v>33</v>
      </c>
      <c r="T8" s="596" t="s">
        <v>37</v>
      </c>
      <c r="U8" s="596" t="s">
        <v>144</v>
      </c>
      <c r="V8" s="596" t="s">
        <v>38</v>
      </c>
      <c r="W8" s="596" t="s">
        <v>45</v>
      </c>
      <c r="X8" s="596" t="s">
        <v>47</v>
      </c>
      <c r="Y8" s="596" t="s">
        <v>48</v>
      </c>
      <c r="Z8" s="596" t="s">
        <v>54</v>
      </c>
      <c r="AA8" s="596" t="s">
        <v>56</v>
      </c>
      <c r="AB8" s="596" t="s">
        <v>58</v>
      </c>
      <c r="AC8" s="597" t="s">
        <v>149</v>
      </c>
      <c r="AD8" s="596" t="s">
        <v>41</v>
      </c>
      <c r="AE8" s="596" t="s">
        <v>12</v>
      </c>
      <c r="AF8" s="596" t="s">
        <v>62</v>
      </c>
      <c r="AG8" s="597" t="s">
        <v>150</v>
      </c>
      <c r="AH8" s="593"/>
      <c r="AI8" s="592" t="s">
        <v>1</v>
      </c>
      <c r="AJ8" s="526"/>
      <c r="AK8" s="592" t="s">
        <v>151</v>
      </c>
    </row>
    <row r="9" spans="1:38" s="4" customFormat="1" x14ac:dyDescent="0.2">
      <c r="A9" s="595"/>
      <c r="B9" s="593"/>
      <c r="C9" s="593"/>
      <c r="D9" s="593"/>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26"/>
      <c r="AK9" s="593"/>
    </row>
    <row r="10" spans="1:38" s="4" customFormat="1" x14ac:dyDescent="0.2">
      <c r="A10" s="796" t="s">
        <v>2</v>
      </c>
      <c r="B10" s="823">
        <v>11</v>
      </c>
      <c r="C10" s="824">
        <v>1</v>
      </c>
      <c r="D10" s="824"/>
      <c r="E10" s="824"/>
      <c r="F10" s="824"/>
      <c r="G10" s="824"/>
      <c r="H10" s="824"/>
      <c r="I10" s="824"/>
      <c r="J10" s="824">
        <v>1</v>
      </c>
      <c r="K10" s="824"/>
      <c r="L10" s="824"/>
      <c r="M10" s="824"/>
      <c r="N10" s="824">
        <v>2</v>
      </c>
      <c r="O10" s="824">
        <v>2</v>
      </c>
      <c r="P10" s="824">
        <v>4</v>
      </c>
      <c r="Q10" s="824">
        <v>2</v>
      </c>
      <c r="R10" s="824">
        <v>1</v>
      </c>
      <c r="S10" s="824"/>
      <c r="T10" s="824">
        <v>2</v>
      </c>
      <c r="U10" s="824"/>
      <c r="V10" s="824">
        <v>2</v>
      </c>
      <c r="W10" s="824"/>
      <c r="X10" s="824"/>
      <c r="Y10" s="824"/>
      <c r="Z10" s="824">
        <v>2</v>
      </c>
      <c r="AA10" s="824"/>
      <c r="AB10" s="825"/>
      <c r="AC10" s="822">
        <f>SUM(B10:AB10)</f>
        <v>30</v>
      </c>
      <c r="AD10" s="823">
        <v>8</v>
      </c>
      <c r="AE10" s="824">
        <v>2</v>
      </c>
      <c r="AF10" s="825">
        <v>2</v>
      </c>
      <c r="AG10" s="822">
        <f>SUM(AD10:AF10)</f>
        <v>12</v>
      </c>
      <c r="AH10" s="795"/>
      <c r="AI10" s="732">
        <f>AC10+AG10</f>
        <v>42</v>
      </c>
      <c r="AJ10" s="529"/>
      <c r="AK10" s="841">
        <f t="shared" ref="AK10:AK37" si="0">AI10/$AI$43</f>
        <v>4.4071353620146907E-2</v>
      </c>
    </row>
    <row r="11" spans="1:38" x14ac:dyDescent="0.2">
      <c r="A11" s="778" t="s">
        <v>3</v>
      </c>
      <c r="B11" s="826"/>
      <c r="C11" s="784">
        <v>3</v>
      </c>
      <c r="D11" s="784"/>
      <c r="E11" s="784"/>
      <c r="F11" s="784"/>
      <c r="G11" s="784"/>
      <c r="H11" s="784"/>
      <c r="I11" s="784"/>
      <c r="J11" s="784"/>
      <c r="K11" s="784"/>
      <c r="L11" s="784"/>
      <c r="M11" s="784"/>
      <c r="N11" s="784">
        <v>1</v>
      </c>
      <c r="O11" s="784"/>
      <c r="P11" s="784"/>
      <c r="Q11" s="784"/>
      <c r="R11" s="784"/>
      <c r="S11" s="784"/>
      <c r="T11" s="784"/>
      <c r="U11" s="784"/>
      <c r="V11" s="784"/>
      <c r="W11" s="784">
        <v>1</v>
      </c>
      <c r="X11" s="784"/>
      <c r="Y11" s="784"/>
      <c r="Z11" s="784"/>
      <c r="AA11" s="784"/>
      <c r="AB11" s="827">
        <v>1</v>
      </c>
      <c r="AC11" s="822">
        <f t="shared" ref="AC11:AC37" si="1">SUM(B11:AB11)</f>
        <v>6</v>
      </c>
      <c r="AD11" s="828"/>
      <c r="AE11" s="829"/>
      <c r="AF11" s="830">
        <v>1</v>
      </c>
      <c r="AG11" s="822">
        <f t="shared" ref="AG11:AG37" si="2">SUM(AD11:AF11)</f>
        <v>1</v>
      </c>
      <c r="AH11" s="529"/>
      <c r="AI11" s="726">
        <f>AC11+AG11</f>
        <v>7</v>
      </c>
      <c r="AJ11" s="529"/>
      <c r="AK11" s="733">
        <f t="shared" si="0"/>
        <v>7.3452256033578172E-3</v>
      </c>
      <c r="AL11" s="4"/>
    </row>
    <row r="12" spans="1:38" x14ac:dyDescent="0.2">
      <c r="A12" s="778" t="s">
        <v>5</v>
      </c>
      <c r="B12" s="826"/>
      <c r="C12" s="784">
        <v>1</v>
      </c>
      <c r="D12" s="784">
        <v>4</v>
      </c>
      <c r="E12" s="784"/>
      <c r="F12" s="784">
        <v>1</v>
      </c>
      <c r="G12" s="784"/>
      <c r="H12" s="784"/>
      <c r="I12" s="784">
        <v>1</v>
      </c>
      <c r="J12" s="784"/>
      <c r="K12" s="784"/>
      <c r="L12" s="784"/>
      <c r="M12" s="784"/>
      <c r="N12" s="784">
        <v>1</v>
      </c>
      <c r="O12" s="784"/>
      <c r="P12" s="784"/>
      <c r="Q12" s="784"/>
      <c r="R12" s="784">
        <v>1</v>
      </c>
      <c r="S12" s="784">
        <v>1</v>
      </c>
      <c r="T12" s="784"/>
      <c r="U12" s="784"/>
      <c r="V12" s="784">
        <v>1</v>
      </c>
      <c r="W12" s="784"/>
      <c r="X12" s="784">
        <v>1</v>
      </c>
      <c r="Y12" s="784">
        <v>1</v>
      </c>
      <c r="Z12" s="784"/>
      <c r="AA12" s="784"/>
      <c r="AB12" s="827">
        <v>1</v>
      </c>
      <c r="AC12" s="822">
        <f t="shared" si="1"/>
        <v>14</v>
      </c>
      <c r="AD12" s="828"/>
      <c r="AE12" s="829">
        <v>1</v>
      </c>
      <c r="AF12" s="830"/>
      <c r="AG12" s="822">
        <f t="shared" si="2"/>
        <v>1</v>
      </c>
      <c r="AH12" s="529"/>
      <c r="AI12" s="726">
        <f t="shared" ref="AI12:AI37" si="3">AC12+AG12</f>
        <v>15</v>
      </c>
      <c r="AJ12" s="529"/>
      <c r="AK12" s="733">
        <f t="shared" si="0"/>
        <v>1.5739769150052464E-2</v>
      </c>
      <c r="AL12" s="4"/>
    </row>
    <row r="13" spans="1:38" x14ac:dyDescent="0.2">
      <c r="A13" s="778" t="s">
        <v>6</v>
      </c>
      <c r="B13" s="826">
        <v>3</v>
      </c>
      <c r="C13" s="784">
        <v>1</v>
      </c>
      <c r="D13" s="784"/>
      <c r="E13" s="784">
        <v>9</v>
      </c>
      <c r="F13" s="784">
        <v>2</v>
      </c>
      <c r="G13" s="784">
        <v>1</v>
      </c>
      <c r="H13" s="784"/>
      <c r="I13" s="784"/>
      <c r="J13" s="784">
        <v>2</v>
      </c>
      <c r="K13" s="784"/>
      <c r="L13" s="784"/>
      <c r="M13" s="784">
        <v>1</v>
      </c>
      <c r="N13" s="784">
        <v>1</v>
      </c>
      <c r="O13" s="784"/>
      <c r="P13" s="784"/>
      <c r="Q13" s="784">
        <v>2</v>
      </c>
      <c r="R13" s="784">
        <v>1</v>
      </c>
      <c r="S13" s="784"/>
      <c r="T13" s="784">
        <v>1</v>
      </c>
      <c r="U13" s="784"/>
      <c r="V13" s="784">
        <v>3</v>
      </c>
      <c r="W13" s="784">
        <v>1</v>
      </c>
      <c r="X13" s="784"/>
      <c r="Y13" s="784"/>
      <c r="Z13" s="784"/>
      <c r="AA13" s="784"/>
      <c r="AB13" s="827">
        <v>1</v>
      </c>
      <c r="AC13" s="822">
        <f t="shared" si="1"/>
        <v>29</v>
      </c>
      <c r="AD13" s="828">
        <v>6</v>
      </c>
      <c r="AE13" s="829"/>
      <c r="AF13" s="830">
        <v>3</v>
      </c>
      <c r="AG13" s="822">
        <f t="shared" si="2"/>
        <v>9</v>
      </c>
      <c r="AH13" s="529"/>
      <c r="AI13" s="726">
        <f t="shared" si="3"/>
        <v>38</v>
      </c>
      <c r="AJ13" s="529"/>
      <c r="AK13" s="733">
        <f t="shared" si="0"/>
        <v>3.9874081846799581E-2</v>
      </c>
      <c r="AL13" s="4"/>
    </row>
    <row r="14" spans="1:38" x14ac:dyDescent="0.2">
      <c r="A14" s="778" t="s">
        <v>10</v>
      </c>
      <c r="B14" s="826"/>
      <c r="C14" s="784"/>
      <c r="D14" s="784"/>
      <c r="E14" s="784">
        <v>1</v>
      </c>
      <c r="F14" s="784">
        <v>7</v>
      </c>
      <c r="G14" s="784">
        <v>1</v>
      </c>
      <c r="H14" s="784"/>
      <c r="I14" s="784"/>
      <c r="J14" s="784"/>
      <c r="K14" s="784"/>
      <c r="L14" s="784"/>
      <c r="M14" s="784"/>
      <c r="N14" s="784">
        <v>1</v>
      </c>
      <c r="O14" s="784">
        <v>1</v>
      </c>
      <c r="P14" s="784"/>
      <c r="Q14" s="784"/>
      <c r="R14" s="784"/>
      <c r="S14" s="784"/>
      <c r="T14" s="784"/>
      <c r="U14" s="784"/>
      <c r="V14" s="784"/>
      <c r="W14" s="784"/>
      <c r="X14" s="784"/>
      <c r="Y14" s="784"/>
      <c r="Z14" s="784">
        <v>2</v>
      </c>
      <c r="AA14" s="784"/>
      <c r="AB14" s="827"/>
      <c r="AC14" s="822">
        <f t="shared" si="1"/>
        <v>13</v>
      </c>
      <c r="AD14" s="828">
        <v>2</v>
      </c>
      <c r="AE14" s="829">
        <v>1</v>
      </c>
      <c r="AF14" s="830"/>
      <c r="AG14" s="822">
        <f t="shared" si="2"/>
        <v>3</v>
      </c>
      <c r="AH14" s="529"/>
      <c r="AI14" s="726">
        <f t="shared" si="3"/>
        <v>16</v>
      </c>
      <c r="AJ14" s="529"/>
      <c r="AK14" s="733">
        <f t="shared" si="0"/>
        <v>1.6789087093389297E-2</v>
      </c>
      <c r="AL14" s="4"/>
    </row>
    <row r="15" spans="1:38" x14ac:dyDescent="0.2">
      <c r="A15" s="778" t="s">
        <v>11</v>
      </c>
      <c r="B15" s="826">
        <v>1</v>
      </c>
      <c r="C15" s="784"/>
      <c r="D15" s="784"/>
      <c r="E15" s="784"/>
      <c r="F15" s="784"/>
      <c r="G15" s="784">
        <v>1</v>
      </c>
      <c r="H15" s="784"/>
      <c r="I15" s="784">
        <v>1</v>
      </c>
      <c r="J15" s="784"/>
      <c r="K15" s="784"/>
      <c r="L15" s="784"/>
      <c r="M15" s="784"/>
      <c r="N15" s="784"/>
      <c r="O15" s="784"/>
      <c r="P15" s="784"/>
      <c r="Q15" s="784"/>
      <c r="R15" s="784"/>
      <c r="S15" s="784">
        <v>1</v>
      </c>
      <c r="T15" s="784"/>
      <c r="U15" s="784"/>
      <c r="V15" s="784">
        <v>1</v>
      </c>
      <c r="W15" s="784"/>
      <c r="X15" s="784">
        <v>1</v>
      </c>
      <c r="Y15" s="784"/>
      <c r="Z15" s="784"/>
      <c r="AA15" s="784"/>
      <c r="AB15" s="827"/>
      <c r="AC15" s="822">
        <f t="shared" si="1"/>
        <v>6</v>
      </c>
      <c r="AD15" s="828"/>
      <c r="AE15" s="829"/>
      <c r="AF15" s="830"/>
      <c r="AG15" s="822">
        <f t="shared" si="2"/>
        <v>0</v>
      </c>
      <c r="AH15" s="529"/>
      <c r="AI15" s="726">
        <f t="shared" si="3"/>
        <v>6</v>
      </c>
      <c r="AJ15" s="529"/>
      <c r="AK15" s="733">
        <f t="shared" si="0"/>
        <v>6.2959076600209865E-3</v>
      </c>
      <c r="AL15" s="4"/>
    </row>
    <row r="16" spans="1:38" x14ac:dyDescent="0.2">
      <c r="A16" s="778" t="s">
        <v>12</v>
      </c>
      <c r="B16" s="826"/>
      <c r="C16" s="784"/>
      <c r="D16" s="784"/>
      <c r="E16" s="784"/>
      <c r="F16" s="784"/>
      <c r="G16" s="784"/>
      <c r="H16" s="784">
        <v>5</v>
      </c>
      <c r="I16" s="784"/>
      <c r="J16" s="784"/>
      <c r="K16" s="784"/>
      <c r="L16" s="784"/>
      <c r="M16" s="784"/>
      <c r="N16" s="784"/>
      <c r="O16" s="784"/>
      <c r="P16" s="784"/>
      <c r="Q16" s="784"/>
      <c r="R16" s="784"/>
      <c r="S16" s="784"/>
      <c r="T16" s="784"/>
      <c r="U16" s="784"/>
      <c r="V16" s="784"/>
      <c r="W16" s="784"/>
      <c r="X16" s="784"/>
      <c r="Y16" s="784"/>
      <c r="Z16" s="784"/>
      <c r="AA16" s="784">
        <v>1</v>
      </c>
      <c r="AB16" s="827"/>
      <c r="AC16" s="822">
        <f t="shared" si="1"/>
        <v>6</v>
      </c>
      <c r="AD16" s="828"/>
      <c r="AE16" s="829">
        <v>1</v>
      </c>
      <c r="AF16" s="830"/>
      <c r="AG16" s="822">
        <f t="shared" si="2"/>
        <v>1</v>
      </c>
      <c r="AH16" s="529"/>
      <c r="AI16" s="726">
        <f t="shared" si="3"/>
        <v>7</v>
      </c>
      <c r="AJ16" s="529"/>
      <c r="AK16" s="733">
        <f t="shared" si="0"/>
        <v>7.3452256033578172E-3</v>
      </c>
      <c r="AL16" s="4"/>
    </row>
    <row r="17" spans="1:38" x14ac:dyDescent="0.2">
      <c r="A17" s="778" t="s">
        <v>15</v>
      </c>
      <c r="B17" s="826"/>
      <c r="C17" s="784">
        <v>1</v>
      </c>
      <c r="D17" s="784"/>
      <c r="E17" s="784"/>
      <c r="F17" s="784"/>
      <c r="G17" s="784"/>
      <c r="H17" s="784"/>
      <c r="I17" s="784"/>
      <c r="J17" s="784">
        <v>1</v>
      </c>
      <c r="K17" s="784">
        <v>1</v>
      </c>
      <c r="L17" s="784"/>
      <c r="M17" s="784"/>
      <c r="N17" s="784">
        <v>4</v>
      </c>
      <c r="O17" s="784"/>
      <c r="P17" s="784">
        <v>1</v>
      </c>
      <c r="Q17" s="784">
        <v>2</v>
      </c>
      <c r="R17" s="784">
        <v>1</v>
      </c>
      <c r="S17" s="784"/>
      <c r="T17" s="784">
        <v>1</v>
      </c>
      <c r="U17" s="784"/>
      <c r="V17" s="784"/>
      <c r="W17" s="784">
        <v>2</v>
      </c>
      <c r="X17" s="784"/>
      <c r="Y17" s="784">
        <v>1</v>
      </c>
      <c r="Z17" s="784">
        <v>1</v>
      </c>
      <c r="AA17" s="784"/>
      <c r="AB17" s="827">
        <v>2</v>
      </c>
      <c r="AC17" s="822">
        <f t="shared" si="1"/>
        <v>18</v>
      </c>
      <c r="AD17" s="828">
        <v>4</v>
      </c>
      <c r="AE17" s="829">
        <v>14</v>
      </c>
      <c r="AF17" s="830">
        <v>3</v>
      </c>
      <c r="AG17" s="822">
        <f t="shared" si="2"/>
        <v>21</v>
      </c>
      <c r="AH17" s="529"/>
      <c r="AI17" s="726">
        <f t="shared" si="3"/>
        <v>39</v>
      </c>
      <c r="AJ17" s="529"/>
      <c r="AK17" s="733">
        <f t="shared" si="0"/>
        <v>4.0923399790136414E-2</v>
      </c>
      <c r="AL17" s="4"/>
    </row>
    <row r="18" spans="1:38" x14ac:dyDescent="0.2">
      <c r="A18" s="778" t="s">
        <v>16</v>
      </c>
      <c r="B18" s="826"/>
      <c r="C18" s="784">
        <v>1</v>
      </c>
      <c r="D18" s="784">
        <v>1</v>
      </c>
      <c r="E18" s="784"/>
      <c r="F18" s="784"/>
      <c r="G18" s="784"/>
      <c r="H18" s="784">
        <v>1</v>
      </c>
      <c r="I18" s="784">
        <v>3</v>
      </c>
      <c r="J18" s="784"/>
      <c r="K18" s="784"/>
      <c r="L18" s="784"/>
      <c r="M18" s="784"/>
      <c r="N18" s="784"/>
      <c r="O18" s="784"/>
      <c r="P18" s="784"/>
      <c r="Q18" s="784">
        <v>1</v>
      </c>
      <c r="R18" s="784">
        <v>1</v>
      </c>
      <c r="S18" s="784"/>
      <c r="T18" s="784"/>
      <c r="U18" s="784"/>
      <c r="V18" s="784"/>
      <c r="W18" s="784"/>
      <c r="X18" s="784"/>
      <c r="Y18" s="784"/>
      <c r="Z18" s="784"/>
      <c r="AA18" s="784"/>
      <c r="AB18" s="827"/>
      <c r="AC18" s="822">
        <f t="shared" si="1"/>
        <v>8</v>
      </c>
      <c r="AD18" s="828"/>
      <c r="AE18" s="829">
        <v>3</v>
      </c>
      <c r="AF18" s="830">
        <v>1</v>
      </c>
      <c r="AG18" s="822">
        <f t="shared" si="2"/>
        <v>4</v>
      </c>
      <c r="AH18" s="529"/>
      <c r="AI18" s="726">
        <f t="shared" si="3"/>
        <v>12</v>
      </c>
      <c r="AJ18" s="529"/>
      <c r="AK18" s="733">
        <f t="shared" si="0"/>
        <v>1.2591815320041973E-2</v>
      </c>
      <c r="AL18" s="4"/>
    </row>
    <row r="19" spans="1:38" x14ac:dyDescent="0.2">
      <c r="A19" s="778" t="s">
        <v>570</v>
      </c>
      <c r="B19" s="826">
        <v>2</v>
      </c>
      <c r="C19" s="784"/>
      <c r="D19" s="784">
        <v>2</v>
      </c>
      <c r="E19" s="784"/>
      <c r="F19" s="784"/>
      <c r="G19" s="784">
        <v>1</v>
      </c>
      <c r="H19" s="784"/>
      <c r="I19" s="784">
        <v>1</v>
      </c>
      <c r="J19" s="784">
        <v>11</v>
      </c>
      <c r="K19" s="784"/>
      <c r="L19" s="784"/>
      <c r="M19" s="784">
        <v>2</v>
      </c>
      <c r="N19" s="784">
        <v>3</v>
      </c>
      <c r="O19" s="784"/>
      <c r="P19" s="784">
        <v>4</v>
      </c>
      <c r="Q19" s="784"/>
      <c r="R19" s="784">
        <v>2</v>
      </c>
      <c r="S19" s="784"/>
      <c r="T19" s="784">
        <v>2</v>
      </c>
      <c r="U19" s="784"/>
      <c r="V19" s="784">
        <v>1</v>
      </c>
      <c r="W19" s="784">
        <v>1</v>
      </c>
      <c r="X19" s="784">
        <v>1</v>
      </c>
      <c r="Y19" s="784">
        <v>1</v>
      </c>
      <c r="Z19" s="784"/>
      <c r="AA19" s="784">
        <v>1</v>
      </c>
      <c r="AB19" s="827"/>
      <c r="AC19" s="822">
        <f t="shared" si="1"/>
        <v>35</v>
      </c>
      <c r="AD19" s="828">
        <v>3</v>
      </c>
      <c r="AE19" s="829">
        <v>2</v>
      </c>
      <c r="AF19" s="830"/>
      <c r="AG19" s="822">
        <f t="shared" si="2"/>
        <v>5</v>
      </c>
      <c r="AH19" s="529"/>
      <c r="AI19" s="726">
        <f t="shared" si="3"/>
        <v>40</v>
      </c>
      <c r="AJ19" s="529"/>
      <c r="AK19" s="733">
        <f t="shared" si="0"/>
        <v>4.197271773347324E-2</v>
      </c>
      <c r="AL19" s="4"/>
    </row>
    <row r="20" spans="1:38" x14ac:dyDescent="0.2">
      <c r="A20" s="778" t="s">
        <v>471</v>
      </c>
      <c r="B20" s="826"/>
      <c r="C20" s="784"/>
      <c r="D20" s="784"/>
      <c r="E20" s="784"/>
      <c r="F20" s="784"/>
      <c r="G20" s="784"/>
      <c r="H20" s="784"/>
      <c r="I20" s="784"/>
      <c r="J20" s="784"/>
      <c r="K20" s="784">
        <v>4</v>
      </c>
      <c r="L20" s="784"/>
      <c r="M20" s="784"/>
      <c r="N20" s="784"/>
      <c r="O20" s="784"/>
      <c r="P20" s="784"/>
      <c r="Q20" s="784"/>
      <c r="R20" s="784"/>
      <c r="S20" s="784"/>
      <c r="T20" s="784"/>
      <c r="U20" s="784"/>
      <c r="V20" s="784"/>
      <c r="W20" s="784"/>
      <c r="X20" s="784"/>
      <c r="Y20" s="784"/>
      <c r="Z20" s="784"/>
      <c r="AA20" s="784"/>
      <c r="AB20" s="827"/>
      <c r="AC20" s="822">
        <f t="shared" si="1"/>
        <v>4</v>
      </c>
      <c r="AD20" s="828"/>
      <c r="AE20" s="829"/>
      <c r="AF20" s="830"/>
      <c r="AG20" s="822">
        <f t="shared" si="2"/>
        <v>0</v>
      </c>
      <c r="AH20" s="529"/>
      <c r="AI20" s="726">
        <f t="shared" si="3"/>
        <v>4</v>
      </c>
      <c r="AJ20" s="529"/>
      <c r="AK20" s="733">
        <f t="shared" si="0"/>
        <v>4.1972717733473244E-3</v>
      </c>
      <c r="AL20" s="4"/>
    </row>
    <row r="21" spans="1:38" x14ac:dyDescent="0.2">
      <c r="A21" s="778" t="s">
        <v>18</v>
      </c>
      <c r="B21" s="826"/>
      <c r="C21" s="784"/>
      <c r="D21" s="784"/>
      <c r="E21" s="784"/>
      <c r="F21" s="784"/>
      <c r="G21" s="784"/>
      <c r="H21" s="784"/>
      <c r="I21" s="784"/>
      <c r="J21" s="784"/>
      <c r="K21" s="784"/>
      <c r="L21" s="784"/>
      <c r="M21" s="784">
        <v>5</v>
      </c>
      <c r="N21" s="784"/>
      <c r="O21" s="784"/>
      <c r="P21" s="784"/>
      <c r="Q21" s="784"/>
      <c r="R21" s="784"/>
      <c r="S21" s="784"/>
      <c r="T21" s="784"/>
      <c r="U21" s="784"/>
      <c r="V21" s="784"/>
      <c r="W21" s="784"/>
      <c r="X21" s="784"/>
      <c r="Y21" s="784"/>
      <c r="Z21" s="784"/>
      <c r="AA21" s="784"/>
      <c r="AB21" s="827"/>
      <c r="AC21" s="822">
        <f t="shared" si="1"/>
        <v>5</v>
      </c>
      <c r="AD21" s="828"/>
      <c r="AE21" s="829"/>
      <c r="AF21" s="830"/>
      <c r="AG21" s="822">
        <f t="shared" si="2"/>
        <v>0</v>
      </c>
      <c r="AH21" s="529"/>
      <c r="AI21" s="726">
        <f t="shared" si="3"/>
        <v>5</v>
      </c>
      <c r="AJ21" s="529"/>
      <c r="AK21" s="733">
        <f t="shared" si="0"/>
        <v>5.246589716684155E-3</v>
      </c>
      <c r="AL21" s="4"/>
    </row>
    <row r="22" spans="1:38" x14ac:dyDescent="0.2">
      <c r="A22" s="778" t="s">
        <v>19</v>
      </c>
      <c r="B22" s="826">
        <v>1</v>
      </c>
      <c r="C22" s="784">
        <v>2</v>
      </c>
      <c r="D22" s="784"/>
      <c r="E22" s="784"/>
      <c r="F22" s="784">
        <v>1</v>
      </c>
      <c r="G22" s="784"/>
      <c r="H22" s="784"/>
      <c r="I22" s="784">
        <v>1</v>
      </c>
      <c r="J22" s="784">
        <v>1</v>
      </c>
      <c r="K22" s="784"/>
      <c r="L22" s="784"/>
      <c r="M22" s="784"/>
      <c r="N22" s="784">
        <v>22</v>
      </c>
      <c r="O22" s="784"/>
      <c r="P22" s="784">
        <v>1</v>
      </c>
      <c r="Q22" s="784"/>
      <c r="R22" s="784"/>
      <c r="S22" s="784">
        <v>1</v>
      </c>
      <c r="T22" s="784"/>
      <c r="U22" s="784"/>
      <c r="V22" s="784">
        <v>2</v>
      </c>
      <c r="W22" s="784"/>
      <c r="X22" s="784"/>
      <c r="Y22" s="784">
        <v>1</v>
      </c>
      <c r="Z22" s="784">
        <v>1</v>
      </c>
      <c r="AA22" s="784"/>
      <c r="AB22" s="827">
        <v>1</v>
      </c>
      <c r="AC22" s="822">
        <f t="shared" si="1"/>
        <v>35</v>
      </c>
      <c r="AD22" s="828">
        <v>1</v>
      </c>
      <c r="AE22" s="829"/>
      <c r="AF22" s="830">
        <v>2</v>
      </c>
      <c r="AG22" s="822">
        <f t="shared" si="2"/>
        <v>3</v>
      </c>
      <c r="AH22" s="529"/>
      <c r="AI22" s="726">
        <f t="shared" si="3"/>
        <v>38</v>
      </c>
      <c r="AJ22" s="529"/>
      <c r="AK22" s="733">
        <f t="shared" si="0"/>
        <v>3.9874081846799581E-2</v>
      </c>
      <c r="AL22" s="4"/>
    </row>
    <row r="23" spans="1:38" x14ac:dyDescent="0.2">
      <c r="A23" s="778" t="s">
        <v>22</v>
      </c>
      <c r="B23" s="826"/>
      <c r="C23" s="784"/>
      <c r="D23" s="784"/>
      <c r="E23" s="784"/>
      <c r="F23" s="784"/>
      <c r="G23" s="784"/>
      <c r="H23" s="784"/>
      <c r="I23" s="784"/>
      <c r="J23" s="784"/>
      <c r="K23" s="784"/>
      <c r="L23" s="784"/>
      <c r="M23" s="784"/>
      <c r="N23" s="784">
        <v>1</v>
      </c>
      <c r="O23" s="784">
        <v>5</v>
      </c>
      <c r="P23" s="784"/>
      <c r="Q23" s="784"/>
      <c r="R23" s="784"/>
      <c r="S23" s="784">
        <v>1</v>
      </c>
      <c r="T23" s="784"/>
      <c r="U23" s="784"/>
      <c r="V23" s="784"/>
      <c r="W23" s="784"/>
      <c r="X23" s="784"/>
      <c r="Y23" s="784"/>
      <c r="Z23" s="784"/>
      <c r="AA23" s="784"/>
      <c r="AB23" s="827"/>
      <c r="AC23" s="822">
        <f t="shared" si="1"/>
        <v>7</v>
      </c>
      <c r="AD23" s="828"/>
      <c r="AE23" s="829">
        <v>1</v>
      </c>
      <c r="AF23" s="830"/>
      <c r="AG23" s="822">
        <f t="shared" si="2"/>
        <v>1</v>
      </c>
      <c r="AH23" s="529"/>
      <c r="AI23" s="726">
        <f t="shared" si="3"/>
        <v>8</v>
      </c>
      <c r="AJ23" s="529"/>
      <c r="AK23" s="733">
        <f t="shared" si="0"/>
        <v>8.3945435466946487E-3</v>
      </c>
      <c r="AL23" s="4"/>
    </row>
    <row r="24" spans="1:38" x14ac:dyDescent="0.2">
      <c r="A24" s="778" t="s">
        <v>23</v>
      </c>
      <c r="B24" s="826">
        <v>3</v>
      </c>
      <c r="C24" s="784">
        <v>2</v>
      </c>
      <c r="D24" s="784">
        <v>1</v>
      </c>
      <c r="E24" s="784">
        <v>2</v>
      </c>
      <c r="F24" s="784"/>
      <c r="G24" s="784">
        <v>4</v>
      </c>
      <c r="H24" s="784"/>
      <c r="I24" s="784">
        <v>2</v>
      </c>
      <c r="J24" s="784">
        <v>7</v>
      </c>
      <c r="K24" s="784"/>
      <c r="L24" s="784"/>
      <c r="M24" s="784"/>
      <c r="N24" s="784">
        <v>3</v>
      </c>
      <c r="O24" s="784"/>
      <c r="P24" s="784">
        <v>10</v>
      </c>
      <c r="Q24" s="784">
        <v>2</v>
      </c>
      <c r="R24" s="784">
        <v>2</v>
      </c>
      <c r="S24" s="784">
        <v>1</v>
      </c>
      <c r="T24" s="784"/>
      <c r="U24" s="784"/>
      <c r="V24" s="784">
        <v>1</v>
      </c>
      <c r="W24" s="784"/>
      <c r="X24" s="784"/>
      <c r="Y24" s="784"/>
      <c r="Z24" s="784"/>
      <c r="AA24" s="784">
        <v>2</v>
      </c>
      <c r="AB24" s="827"/>
      <c r="AC24" s="822">
        <f t="shared" si="1"/>
        <v>42</v>
      </c>
      <c r="AD24" s="828">
        <v>3</v>
      </c>
      <c r="AE24" s="829">
        <v>4</v>
      </c>
      <c r="AF24" s="830">
        <v>4</v>
      </c>
      <c r="AG24" s="822">
        <f t="shared" si="2"/>
        <v>11</v>
      </c>
      <c r="AH24" s="529"/>
      <c r="AI24" s="726">
        <f t="shared" si="3"/>
        <v>53</v>
      </c>
      <c r="AJ24" s="529"/>
      <c r="AK24" s="733">
        <f t="shared" si="0"/>
        <v>5.5613850996852045E-2</v>
      </c>
      <c r="AL24" s="4"/>
    </row>
    <row r="25" spans="1:38" x14ac:dyDescent="0.2">
      <c r="A25" s="778" t="s">
        <v>28</v>
      </c>
      <c r="B25" s="826"/>
      <c r="C25" s="784">
        <v>1</v>
      </c>
      <c r="D25" s="784"/>
      <c r="E25" s="784">
        <v>1</v>
      </c>
      <c r="F25" s="784"/>
      <c r="G25" s="784">
        <v>1</v>
      </c>
      <c r="H25" s="784"/>
      <c r="I25" s="784"/>
      <c r="J25" s="784">
        <v>1</v>
      </c>
      <c r="K25" s="784"/>
      <c r="L25" s="784">
        <v>2</v>
      </c>
      <c r="M25" s="784"/>
      <c r="N25" s="784">
        <v>2</v>
      </c>
      <c r="O25" s="784">
        <v>2</v>
      </c>
      <c r="P25" s="784">
        <v>1</v>
      </c>
      <c r="Q25" s="784">
        <v>9</v>
      </c>
      <c r="R25" s="784">
        <v>3</v>
      </c>
      <c r="S25" s="784"/>
      <c r="T25" s="784"/>
      <c r="U25" s="784"/>
      <c r="V25" s="784">
        <v>1</v>
      </c>
      <c r="W25" s="784"/>
      <c r="X25" s="784">
        <v>1</v>
      </c>
      <c r="Y25" s="784"/>
      <c r="Z25" s="784">
        <v>1</v>
      </c>
      <c r="AA25" s="784">
        <v>3</v>
      </c>
      <c r="AB25" s="827">
        <v>2</v>
      </c>
      <c r="AC25" s="822">
        <f t="shared" si="1"/>
        <v>31</v>
      </c>
      <c r="AD25" s="828">
        <v>2</v>
      </c>
      <c r="AE25" s="829">
        <v>2</v>
      </c>
      <c r="AF25" s="830">
        <v>2</v>
      </c>
      <c r="AG25" s="822">
        <f t="shared" si="2"/>
        <v>6</v>
      </c>
      <c r="AH25" s="529"/>
      <c r="AI25" s="726">
        <f t="shared" si="3"/>
        <v>37</v>
      </c>
      <c r="AJ25" s="529"/>
      <c r="AK25" s="733">
        <f t="shared" si="0"/>
        <v>3.8824763903462747E-2</v>
      </c>
      <c r="AL25" s="4"/>
    </row>
    <row r="26" spans="1:38" x14ac:dyDescent="0.2">
      <c r="A26" s="778" t="s">
        <v>31</v>
      </c>
      <c r="B26" s="826">
        <v>1</v>
      </c>
      <c r="C26" s="784"/>
      <c r="D26" s="784"/>
      <c r="E26" s="784"/>
      <c r="F26" s="784"/>
      <c r="G26" s="784"/>
      <c r="H26" s="784"/>
      <c r="I26" s="784">
        <v>1</v>
      </c>
      <c r="J26" s="784">
        <v>1</v>
      </c>
      <c r="K26" s="784">
        <v>1</v>
      </c>
      <c r="L26" s="784">
        <v>1</v>
      </c>
      <c r="M26" s="784"/>
      <c r="N26" s="784"/>
      <c r="O26" s="784"/>
      <c r="P26" s="784"/>
      <c r="Q26" s="784"/>
      <c r="R26" s="784">
        <v>5</v>
      </c>
      <c r="S26" s="784"/>
      <c r="T26" s="784">
        <v>1</v>
      </c>
      <c r="U26" s="784"/>
      <c r="V26" s="784"/>
      <c r="W26" s="784"/>
      <c r="X26" s="784"/>
      <c r="Y26" s="784">
        <v>1</v>
      </c>
      <c r="Z26" s="784"/>
      <c r="AA26" s="784"/>
      <c r="AB26" s="827">
        <v>1</v>
      </c>
      <c r="AC26" s="822">
        <f t="shared" si="1"/>
        <v>13</v>
      </c>
      <c r="AD26" s="828"/>
      <c r="AE26" s="829"/>
      <c r="AF26" s="830">
        <v>1</v>
      </c>
      <c r="AG26" s="822">
        <f t="shared" si="2"/>
        <v>1</v>
      </c>
      <c r="AH26" s="529"/>
      <c r="AI26" s="726">
        <f t="shared" si="3"/>
        <v>14</v>
      </c>
      <c r="AJ26" s="529"/>
      <c r="AK26" s="733">
        <f t="shared" si="0"/>
        <v>1.4690451206715634E-2</v>
      </c>
      <c r="AL26" s="4"/>
    </row>
    <row r="27" spans="1:38" x14ac:dyDescent="0.2">
      <c r="A27" s="778" t="s">
        <v>33</v>
      </c>
      <c r="B27" s="826">
        <v>1</v>
      </c>
      <c r="C27" s="784">
        <v>1</v>
      </c>
      <c r="D27" s="784">
        <v>1</v>
      </c>
      <c r="E27" s="784"/>
      <c r="F27" s="784"/>
      <c r="G27" s="784"/>
      <c r="H27" s="784"/>
      <c r="I27" s="784">
        <v>3</v>
      </c>
      <c r="J27" s="784">
        <v>1</v>
      </c>
      <c r="K27" s="784"/>
      <c r="L27" s="784"/>
      <c r="M27" s="784"/>
      <c r="N27" s="784">
        <v>1</v>
      </c>
      <c r="O27" s="784">
        <v>1</v>
      </c>
      <c r="P27" s="784">
        <v>1</v>
      </c>
      <c r="Q27" s="784"/>
      <c r="R27" s="784">
        <v>2</v>
      </c>
      <c r="S27" s="784">
        <v>8</v>
      </c>
      <c r="T27" s="784">
        <v>1</v>
      </c>
      <c r="U27" s="784"/>
      <c r="V27" s="784">
        <v>2</v>
      </c>
      <c r="W27" s="784"/>
      <c r="X27" s="784"/>
      <c r="Y27" s="784"/>
      <c r="Z27" s="784">
        <v>1</v>
      </c>
      <c r="AA27" s="784"/>
      <c r="AB27" s="827">
        <v>1</v>
      </c>
      <c r="AC27" s="822">
        <f t="shared" si="1"/>
        <v>25</v>
      </c>
      <c r="AD27" s="828">
        <v>1</v>
      </c>
      <c r="AE27" s="829"/>
      <c r="AF27" s="830"/>
      <c r="AG27" s="822">
        <f t="shared" si="2"/>
        <v>1</v>
      </c>
      <c r="AH27" s="529"/>
      <c r="AI27" s="726">
        <f t="shared" si="3"/>
        <v>26</v>
      </c>
      <c r="AJ27" s="529"/>
      <c r="AK27" s="733">
        <f t="shared" si="0"/>
        <v>2.7282266526757609E-2</v>
      </c>
      <c r="AL27" s="4"/>
    </row>
    <row r="28" spans="1:38" x14ac:dyDescent="0.2">
      <c r="A28" s="778" t="s">
        <v>37</v>
      </c>
      <c r="B28" s="826">
        <v>2</v>
      </c>
      <c r="C28" s="784"/>
      <c r="D28" s="784"/>
      <c r="E28" s="784"/>
      <c r="F28" s="784">
        <v>1</v>
      </c>
      <c r="G28" s="784"/>
      <c r="H28" s="784"/>
      <c r="I28" s="784"/>
      <c r="J28" s="784"/>
      <c r="K28" s="784"/>
      <c r="L28" s="784"/>
      <c r="M28" s="784"/>
      <c r="N28" s="784"/>
      <c r="O28" s="784"/>
      <c r="P28" s="784">
        <v>1</v>
      </c>
      <c r="Q28" s="784"/>
      <c r="R28" s="784">
        <v>1</v>
      </c>
      <c r="S28" s="784">
        <v>1</v>
      </c>
      <c r="T28" s="784">
        <v>5</v>
      </c>
      <c r="U28" s="784"/>
      <c r="V28" s="784">
        <v>1</v>
      </c>
      <c r="W28" s="784"/>
      <c r="X28" s="784"/>
      <c r="Y28" s="784">
        <v>1</v>
      </c>
      <c r="Z28" s="784"/>
      <c r="AA28" s="784"/>
      <c r="AB28" s="827"/>
      <c r="AC28" s="822">
        <f t="shared" si="1"/>
        <v>13</v>
      </c>
      <c r="AD28" s="828"/>
      <c r="AE28" s="829"/>
      <c r="AF28" s="830"/>
      <c r="AG28" s="822">
        <f t="shared" si="2"/>
        <v>0</v>
      </c>
      <c r="AH28" s="529"/>
      <c r="AI28" s="726">
        <f t="shared" si="3"/>
        <v>13</v>
      </c>
      <c r="AJ28" s="529"/>
      <c r="AK28" s="733">
        <f t="shared" si="0"/>
        <v>1.3641133263378805E-2</v>
      </c>
      <c r="AL28" s="4"/>
    </row>
    <row r="29" spans="1:38" x14ac:dyDescent="0.2">
      <c r="A29" s="778" t="s">
        <v>38</v>
      </c>
      <c r="B29" s="826"/>
      <c r="C29" s="784"/>
      <c r="D29" s="784"/>
      <c r="E29" s="784"/>
      <c r="F29" s="784"/>
      <c r="G29" s="784">
        <v>1</v>
      </c>
      <c r="H29" s="784"/>
      <c r="I29" s="784"/>
      <c r="J29" s="784">
        <v>1</v>
      </c>
      <c r="K29" s="784"/>
      <c r="L29" s="784"/>
      <c r="M29" s="784"/>
      <c r="N29" s="784"/>
      <c r="O29" s="784"/>
      <c r="P29" s="784">
        <v>1</v>
      </c>
      <c r="Q29" s="784"/>
      <c r="R29" s="784"/>
      <c r="S29" s="784">
        <v>1</v>
      </c>
      <c r="T29" s="784">
        <v>1</v>
      </c>
      <c r="U29" s="784"/>
      <c r="V29" s="784">
        <v>5</v>
      </c>
      <c r="W29" s="784"/>
      <c r="X29" s="784"/>
      <c r="Y29" s="784"/>
      <c r="Z29" s="784"/>
      <c r="AA29" s="784"/>
      <c r="AB29" s="827"/>
      <c r="AC29" s="822">
        <f t="shared" si="1"/>
        <v>10</v>
      </c>
      <c r="AD29" s="828">
        <v>1</v>
      </c>
      <c r="AE29" s="829"/>
      <c r="AF29" s="830"/>
      <c r="AG29" s="822">
        <f t="shared" si="2"/>
        <v>1</v>
      </c>
      <c r="AH29" s="529"/>
      <c r="AI29" s="726">
        <f t="shared" si="3"/>
        <v>11</v>
      </c>
      <c r="AJ29" s="529"/>
      <c r="AK29" s="733">
        <f t="shared" si="0"/>
        <v>1.1542497376705142E-2</v>
      </c>
      <c r="AL29" s="4"/>
    </row>
    <row r="30" spans="1:38" x14ac:dyDescent="0.2">
      <c r="A30" s="778" t="s">
        <v>41</v>
      </c>
      <c r="B30" s="826">
        <v>6</v>
      </c>
      <c r="C30" s="784">
        <v>7</v>
      </c>
      <c r="D30" s="784">
        <v>1</v>
      </c>
      <c r="E30" s="784">
        <v>3</v>
      </c>
      <c r="F30" s="784">
        <v>5</v>
      </c>
      <c r="G30" s="784">
        <v>4</v>
      </c>
      <c r="H30" s="784"/>
      <c r="I30" s="784">
        <v>4</v>
      </c>
      <c r="J30" s="784">
        <v>3</v>
      </c>
      <c r="K30" s="784">
        <v>2</v>
      </c>
      <c r="L30" s="784"/>
      <c r="M30" s="784"/>
      <c r="N30" s="784">
        <v>10</v>
      </c>
      <c r="O30" s="784">
        <v>3</v>
      </c>
      <c r="P30" s="784">
        <v>9</v>
      </c>
      <c r="Q30" s="784">
        <v>10</v>
      </c>
      <c r="R30" s="784">
        <v>3</v>
      </c>
      <c r="S30" s="784">
        <v>3</v>
      </c>
      <c r="T30" s="784">
        <v>2</v>
      </c>
      <c r="U30" s="784">
        <v>1</v>
      </c>
      <c r="V30" s="784">
        <v>6</v>
      </c>
      <c r="W30" s="784">
        <v>3</v>
      </c>
      <c r="X30" s="784">
        <v>2</v>
      </c>
      <c r="Y30" s="784">
        <v>8</v>
      </c>
      <c r="Z30" s="784">
        <v>2</v>
      </c>
      <c r="AA30" s="784">
        <v>7</v>
      </c>
      <c r="AB30" s="827">
        <v>5</v>
      </c>
      <c r="AC30" s="822">
        <f t="shared" si="1"/>
        <v>109</v>
      </c>
      <c r="AD30" s="828">
        <v>66</v>
      </c>
      <c r="AE30" s="829">
        <v>29</v>
      </c>
      <c r="AF30" s="830">
        <v>21</v>
      </c>
      <c r="AG30" s="822">
        <f t="shared" si="2"/>
        <v>116</v>
      </c>
      <c r="AH30" s="529"/>
      <c r="AI30" s="726">
        <f t="shared" si="3"/>
        <v>225</v>
      </c>
      <c r="AJ30" s="529"/>
      <c r="AK30" s="733">
        <f t="shared" si="0"/>
        <v>0.236096537250787</v>
      </c>
      <c r="AL30" s="4"/>
    </row>
    <row r="31" spans="1:38" x14ac:dyDescent="0.2">
      <c r="A31" s="778" t="s">
        <v>45</v>
      </c>
      <c r="B31" s="826"/>
      <c r="C31" s="784"/>
      <c r="D31" s="784"/>
      <c r="E31" s="784"/>
      <c r="F31" s="784"/>
      <c r="G31" s="784"/>
      <c r="H31" s="784"/>
      <c r="I31" s="784"/>
      <c r="J31" s="784"/>
      <c r="K31" s="784"/>
      <c r="L31" s="784"/>
      <c r="M31" s="784"/>
      <c r="N31" s="784">
        <v>1</v>
      </c>
      <c r="O31" s="784">
        <v>1</v>
      </c>
      <c r="P31" s="784">
        <v>1</v>
      </c>
      <c r="Q31" s="784"/>
      <c r="R31" s="784"/>
      <c r="S31" s="784"/>
      <c r="T31" s="784">
        <v>1</v>
      </c>
      <c r="U31" s="784"/>
      <c r="V31" s="784">
        <v>3</v>
      </c>
      <c r="W31" s="784">
        <v>3</v>
      </c>
      <c r="X31" s="784">
        <v>1</v>
      </c>
      <c r="Y31" s="784"/>
      <c r="Z31" s="784"/>
      <c r="AA31" s="784"/>
      <c r="AB31" s="827"/>
      <c r="AC31" s="822">
        <f t="shared" si="1"/>
        <v>11</v>
      </c>
      <c r="AD31" s="828"/>
      <c r="AE31" s="829"/>
      <c r="AF31" s="830"/>
      <c r="AG31" s="822">
        <f t="shared" si="2"/>
        <v>0</v>
      </c>
      <c r="AH31" s="529"/>
      <c r="AI31" s="726">
        <f t="shared" si="3"/>
        <v>11</v>
      </c>
      <c r="AJ31" s="529"/>
      <c r="AK31" s="733">
        <f t="shared" si="0"/>
        <v>1.1542497376705142E-2</v>
      </c>
      <c r="AL31" s="4"/>
    </row>
    <row r="32" spans="1:38" x14ac:dyDescent="0.2">
      <c r="A32" s="778" t="s">
        <v>47</v>
      </c>
      <c r="B32" s="826"/>
      <c r="C32" s="784"/>
      <c r="D32" s="784"/>
      <c r="E32" s="784"/>
      <c r="F32" s="784"/>
      <c r="G32" s="784"/>
      <c r="H32" s="784"/>
      <c r="I32" s="784"/>
      <c r="J32" s="784"/>
      <c r="K32" s="784"/>
      <c r="L32" s="784"/>
      <c r="M32" s="784"/>
      <c r="N32" s="784"/>
      <c r="O32" s="784"/>
      <c r="P32" s="784"/>
      <c r="Q32" s="784"/>
      <c r="R32" s="784">
        <v>2</v>
      </c>
      <c r="S32" s="784"/>
      <c r="T32" s="784"/>
      <c r="U32" s="784"/>
      <c r="V32" s="784"/>
      <c r="W32" s="784"/>
      <c r="X32" s="784">
        <v>1</v>
      </c>
      <c r="Y32" s="784"/>
      <c r="Z32" s="784"/>
      <c r="AA32" s="784"/>
      <c r="AB32" s="827"/>
      <c r="AC32" s="822">
        <f t="shared" si="1"/>
        <v>3</v>
      </c>
      <c r="AD32" s="828"/>
      <c r="AE32" s="829"/>
      <c r="AF32" s="830"/>
      <c r="AG32" s="822">
        <f t="shared" si="2"/>
        <v>0</v>
      </c>
      <c r="AH32" s="529"/>
      <c r="AI32" s="726">
        <f t="shared" si="3"/>
        <v>3</v>
      </c>
      <c r="AJ32" s="529"/>
      <c r="AK32" s="733">
        <f t="shared" si="0"/>
        <v>3.1479538300104933E-3</v>
      </c>
      <c r="AL32" s="4"/>
    </row>
    <row r="33" spans="1:38" x14ac:dyDescent="0.2">
      <c r="A33" s="778" t="s">
        <v>48</v>
      </c>
      <c r="B33" s="826">
        <v>1</v>
      </c>
      <c r="C33" s="784">
        <v>1</v>
      </c>
      <c r="D33" s="784">
        <v>2</v>
      </c>
      <c r="E33" s="784">
        <v>2</v>
      </c>
      <c r="F33" s="784"/>
      <c r="G33" s="784"/>
      <c r="H33" s="784"/>
      <c r="I33" s="784"/>
      <c r="J33" s="784"/>
      <c r="K33" s="784">
        <v>1</v>
      </c>
      <c r="L33" s="784"/>
      <c r="M33" s="784"/>
      <c r="N33" s="784">
        <v>4</v>
      </c>
      <c r="O33" s="784">
        <v>1</v>
      </c>
      <c r="P33" s="784"/>
      <c r="Q33" s="784">
        <v>1</v>
      </c>
      <c r="R33" s="784">
        <v>2</v>
      </c>
      <c r="S33" s="784">
        <v>6</v>
      </c>
      <c r="T33" s="784"/>
      <c r="U33" s="784"/>
      <c r="V33" s="784">
        <v>1</v>
      </c>
      <c r="W33" s="784">
        <v>1</v>
      </c>
      <c r="X33" s="784"/>
      <c r="Y33" s="784">
        <v>8</v>
      </c>
      <c r="Z33" s="784"/>
      <c r="AA33" s="784">
        <v>2</v>
      </c>
      <c r="AB33" s="827">
        <v>1</v>
      </c>
      <c r="AC33" s="822">
        <f t="shared" si="1"/>
        <v>34</v>
      </c>
      <c r="AD33" s="828">
        <v>2</v>
      </c>
      <c r="AE33" s="829">
        <v>2</v>
      </c>
      <c r="AF33" s="830">
        <v>4</v>
      </c>
      <c r="AG33" s="822">
        <f t="shared" si="2"/>
        <v>8</v>
      </c>
      <c r="AH33" s="529"/>
      <c r="AI33" s="726">
        <f t="shared" si="3"/>
        <v>42</v>
      </c>
      <c r="AJ33" s="529"/>
      <c r="AK33" s="733">
        <f t="shared" si="0"/>
        <v>4.4071353620146907E-2</v>
      </c>
      <c r="AL33" s="4"/>
    </row>
    <row r="34" spans="1:38" x14ac:dyDescent="0.2">
      <c r="A34" s="778" t="s">
        <v>54</v>
      </c>
      <c r="B34" s="826">
        <v>1</v>
      </c>
      <c r="C34" s="784"/>
      <c r="D34" s="784"/>
      <c r="E34" s="784"/>
      <c r="F34" s="784"/>
      <c r="G34" s="784"/>
      <c r="H34" s="784"/>
      <c r="I34" s="784"/>
      <c r="J34" s="784">
        <v>1</v>
      </c>
      <c r="K34" s="784"/>
      <c r="L34" s="784"/>
      <c r="M34" s="784"/>
      <c r="N34" s="784">
        <v>1</v>
      </c>
      <c r="O34" s="784"/>
      <c r="P34" s="784">
        <v>1</v>
      </c>
      <c r="Q34" s="784"/>
      <c r="R34" s="784"/>
      <c r="S34" s="784"/>
      <c r="T34" s="784"/>
      <c r="U34" s="784"/>
      <c r="V34" s="784"/>
      <c r="W34" s="784"/>
      <c r="X34" s="784">
        <v>1</v>
      </c>
      <c r="Y34" s="784">
        <v>1</v>
      </c>
      <c r="Z34" s="784">
        <v>5</v>
      </c>
      <c r="AA34" s="784">
        <v>1</v>
      </c>
      <c r="AB34" s="827">
        <v>1</v>
      </c>
      <c r="AC34" s="822">
        <f t="shared" si="1"/>
        <v>13</v>
      </c>
      <c r="AD34" s="828"/>
      <c r="AE34" s="829"/>
      <c r="AF34" s="830">
        <v>1</v>
      </c>
      <c r="AG34" s="822">
        <f t="shared" si="2"/>
        <v>1</v>
      </c>
      <c r="AH34" s="529"/>
      <c r="AI34" s="726">
        <f t="shared" si="3"/>
        <v>14</v>
      </c>
      <c r="AJ34" s="529"/>
      <c r="AK34" s="733">
        <f t="shared" si="0"/>
        <v>1.4690451206715634E-2</v>
      </c>
      <c r="AL34" s="4"/>
    </row>
    <row r="35" spans="1:38" x14ac:dyDescent="0.2">
      <c r="A35" s="778" t="s">
        <v>56</v>
      </c>
      <c r="B35" s="826"/>
      <c r="C35" s="784">
        <v>1</v>
      </c>
      <c r="D35" s="784"/>
      <c r="E35" s="784">
        <v>1</v>
      </c>
      <c r="F35" s="784"/>
      <c r="G35" s="784"/>
      <c r="H35" s="784"/>
      <c r="I35" s="784"/>
      <c r="J35" s="784"/>
      <c r="K35" s="784"/>
      <c r="L35" s="784"/>
      <c r="M35" s="784"/>
      <c r="N35" s="784">
        <v>1</v>
      </c>
      <c r="O35" s="784"/>
      <c r="P35" s="784"/>
      <c r="Q35" s="784"/>
      <c r="R35" s="784">
        <v>1</v>
      </c>
      <c r="S35" s="784"/>
      <c r="T35" s="784"/>
      <c r="U35" s="784"/>
      <c r="V35" s="784">
        <v>1</v>
      </c>
      <c r="W35" s="784"/>
      <c r="X35" s="784"/>
      <c r="Y35" s="784"/>
      <c r="Z35" s="784">
        <v>1</v>
      </c>
      <c r="AA35" s="784">
        <v>19</v>
      </c>
      <c r="AB35" s="827"/>
      <c r="AC35" s="822">
        <f t="shared" si="1"/>
        <v>25</v>
      </c>
      <c r="AD35" s="828">
        <v>1</v>
      </c>
      <c r="AE35" s="829">
        <v>3</v>
      </c>
      <c r="AF35" s="830"/>
      <c r="AG35" s="822">
        <f t="shared" si="2"/>
        <v>4</v>
      </c>
      <c r="AH35" s="529"/>
      <c r="AI35" s="726">
        <f t="shared" si="3"/>
        <v>29</v>
      </c>
      <c r="AJ35" s="529"/>
      <c r="AK35" s="733">
        <f t="shared" si="0"/>
        <v>3.0430220356768102E-2</v>
      </c>
      <c r="AL35" s="4"/>
    </row>
    <row r="36" spans="1:38" x14ac:dyDescent="0.2">
      <c r="A36" s="778" t="s">
        <v>58</v>
      </c>
      <c r="B36" s="826">
        <v>3</v>
      </c>
      <c r="C36" s="784"/>
      <c r="D36" s="784">
        <v>2</v>
      </c>
      <c r="E36" s="784"/>
      <c r="F36" s="784"/>
      <c r="G36" s="784"/>
      <c r="H36" s="784"/>
      <c r="I36" s="784"/>
      <c r="J36" s="784"/>
      <c r="K36" s="784"/>
      <c r="L36" s="784"/>
      <c r="M36" s="784"/>
      <c r="N36" s="784">
        <v>4</v>
      </c>
      <c r="O36" s="784"/>
      <c r="P36" s="784">
        <v>4</v>
      </c>
      <c r="Q36" s="784">
        <v>2</v>
      </c>
      <c r="R36" s="784"/>
      <c r="S36" s="784">
        <v>2</v>
      </c>
      <c r="T36" s="784"/>
      <c r="U36" s="784"/>
      <c r="V36" s="784">
        <v>3</v>
      </c>
      <c r="W36" s="784">
        <v>1</v>
      </c>
      <c r="X36" s="784"/>
      <c r="Y36" s="784">
        <v>1</v>
      </c>
      <c r="Z36" s="784"/>
      <c r="AA36" s="784"/>
      <c r="AB36" s="827">
        <v>11</v>
      </c>
      <c r="AC36" s="822">
        <f t="shared" si="1"/>
        <v>33</v>
      </c>
      <c r="AD36" s="828">
        <v>4</v>
      </c>
      <c r="AE36" s="829">
        <v>3</v>
      </c>
      <c r="AF36" s="830">
        <v>2</v>
      </c>
      <c r="AG36" s="822">
        <f t="shared" si="2"/>
        <v>9</v>
      </c>
      <c r="AH36" s="529"/>
      <c r="AI36" s="726">
        <f t="shared" si="3"/>
        <v>42</v>
      </c>
      <c r="AJ36" s="529"/>
      <c r="AK36" s="733">
        <f t="shared" si="0"/>
        <v>4.4071353620146907E-2</v>
      </c>
      <c r="AL36" s="4"/>
    </row>
    <row r="37" spans="1:38" x14ac:dyDescent="0.2">
      <c r="A37" s="778" t="s">
        <v>62</v>
      </c>
      <c r="B37" s="826">
        <v>3</v>
      </c>
      <c r="C37" s="784">
        <v>2</v>
      </c>
      <c r="D37" s="784"/>
      <c r="E37" s="784">
        <v>3</v>
      </c>
      <c r="F37" s="784">
        <v>1</v>
      </c>
      <c r="G37" s="784">
        <v>2</v>
      </c>
      <c r="H37" s="784">
        <v>1</v>
      </c>
      <c r="I37" s="784">
        <v>2</v>
      </c>
      <c r="J37" s="784">
        <v>2</v>
      </c>
      <c r="K37" s="784">
        <v>1</v>
      </c>
      <c r="L37" s="784"/>
      <c r="M37" s="784"/>
      <c r="N37" s="784">
        <v>3</v>
      </c>
      <c r="O37" s="784">
        <v>1</v>
      </c>
      <c r="P37" s="784">
        <v>4</v>
      </c>
      <c r="Q37" s="784">
        <v>1</v>
      </c>
      <c r="R37" s="784">
        <v>3</v>
      </c>
      <c r="S37" s="784"/>
      <c r="T37" s="784">
        <v>5</v>
      </c>
      <c r="U37" s="784"/>
      <c r="V37" s="784"/>
      <c r="W37" s="784">
        <v>3</v>
      </c>
      <c r="X37" s="784"/>
      <c r="Y37" s="784">
        <v>4</v>
      </c>
      <c r="Z37" s="784">
        <v>2</v>
      </c>
      <c r="AA37" s="784">
        <v>1</v>
      </c>
      <c r="AB37" s="827">
        <v>1</v>
      </c>
      <c r="AC37" s="822">
        <f t="shared" si="1"/>
        <v>45</v>
      </c>
      <c r="AD37" s="828">
        <v>6</v>
      </c>
      <c r="AE37" s="829">
        <v>11</v>
      </c>
      <c r="AF37" s="830">
        <v>13</v>
      </c>
      <c r="AG37" s="822">
        <f t="shared" si="2"/>
        <v>30</v>
      </c>
      <c r="AH37" s="529"/>
      <c r="AI37" s="726">
        <f t="shared" si="3"/>
        <v>75</v>
      </c>
      <c r="AJ37" s="529"/>
      <c r="AK37" s="733">
        <f t="shared" si="0"/>
        <v>7.8698845750262328E-2</v>
      </c>
      <c r="AL37" s="4"/>
    </row>
    <row r="38" spans="1:38" x14ac:dyDescent="0.2">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c r="AH38" s="526"/>
      <c r="AI38" s="526"/>
      <c r="AJ38" s="526"/>
      <c r="AK38" s="594"/>
    </row>
    <row r="39" spans="1:38" x14ac:dyDescent="0.2">
      <c r="A39" s="277" t="s">
        <v>571</v>
      </c>
      <c r="B39" s="831">
        <v>1</v>
      </c>
      <c r="C39" s="832"/>
      <c r="D39" s="832"/>
      <c r="E39" s="832">
        <v>2</v>
      </c>
      <c r="F39" s="832">
        <v>1</v>
      </c>
      <c r="G39" s="832">
        <v>1</v>
      </c>
      <c r="H39" s="832"/>
      <c r="I39" s="832"/>
      <c r="J39" s="832">
        <v>1</v>
      </c>
      <c r="K39" s="832"/>
      <c r="L39" s="832"/>
      <c r="M39" s="832"/>
      <c r="N39" s="832">
        <v>1</v>
      </c>
      <c r="O39" s="832"/>
      <c r="P39" s="832">
        <v>2</v>
      </c>
      <c r="Q39" s="832">
        <v>1</v>
      </c>
      <c r="R39" s="832">
        <v>1</v>
      </c>
      <c r="S39" s="832"/>
      <c r="T39" s="832"/>
      <c r="U39" s="832"/>
      <c r="V39" s="832"/>
      <c r="W39" s="832"/>
      <c r="X39" s="832"/>
      <c r="Y39" s="832">
        <v>1</v>
      </c>
      <c r="Z39" s="832"/>
      <c r="AA39" s="832"/>
      <c r="AB39" s="833">
        <v>3</v>
      </c>
      <c r="AC39" s="839">
        <f>SUM(B39:AB39)</f>
        <v>15</v>
      </c>
      <c r="AD39" s="837">
        <v>6</v>
      </c>
      <c r="AE39" s="832">
        <v>1</v>
      </c>
      <c r="AF39" s="833">
        <v>5</v>
      </c>
      <c r="AG39" s="839">
        <f>SUM(AD39:AF39)</f>
        <v>12</v>
      </c>
      <c r="AH39" s="526"/>
      <c r="AI39" s="369">
        <f>AC39+AG39</f>
        <v>27</v>
      </c>
      <c r="AJ39" s="526"/>
      <c r="AK39" s="366">
        <f>AI39/$AI$43</f>
        <v>2.8331584470094439E-2</v>
      </c>
    </row>
    <row r="40" spans="1:38" x14ac:dyDescent="0.2">
      <c r="A40" s="526"/>
      <c r="B40" s="526"/>
      <c r="C40" s="52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840"/>
      <c r="AD40" s="526"/>
      <c r="AE40" s="526"/>
      <c r="AF40" s="526"/>
      <c r="AG40" s="840"/>
      <c r="AH40" s="526"/>
      <c r="AI40" s="526"/>
      <c r="AJ40" s="526"/>
      <c r="AK40" s="594"/>
    </row>
    <row r="41" spans="1:38" x14ac:dyDescent="0.2">
      <c r="A41" s="277" t="s">
        <v>0</v>
      </c>
      <c r="B41" s="834">
        <v>2</v>
      </c>
      <c r="C41" s="835"/>
      <c r="D41" s="835">
        <v>1</v>
      </c>
      <c r="E41" s="835">
        <v>2</v>
      </c>
      <c r="F41" s="835">
        <v>1</v>
      </c>
      <c r="G41" s="835">
        <v>1</v>
      </c>
      <c r="H41" s="835"/>
      <c r="I41" s="835">
        <v>3</v>
      </c>
      <c r="J41" s="835">
        <v>2</v>
      </c>
      <c r="K41" s="835"/>
      <c r="L41" s="835"/>
      <c r="M41" s="835"/>
      <c r="N41" s="835">
        <v>4</v>
      </c>
      <c r="O41" s="835"/>
      <c r="P41" s="835">
        <v>5</v>
      </c>
      <c r="Q41" s="835"/>
      <c r="R41" s="835">
        <v>2</v>
      </c>
      <c r="S41" s="835">
        <v>2</v>
      </c>
      <c r="T41" s="835"/>
      <c r="U41" s="835"/>
      <c r="V41" s="835">
        <v>1</v>
      </c>
      <c r="W41" s="835">
        <v>1</v>
      </c>
      <c r="X41" s="835">
        <v>2</v>
      </c>
      <c r="Y41" s="835">
        <v>4</v>
      </c>
      <c r="Z41" s="835"/>
      <c r="AA41" s="835">
        <v>1</v>
      </c>
      <c r="AB41" s="836">
        <v>4</v>
      </c>
      <c r="AC41" s="839">
        <f>SUM(B41:AB41)</f>
        <v>38</v>
      </c>
      <c r="AD41" s="838">
        <v>7</v>
      </c>
      <c r="AE41" s="835">
        <v>6</v>
      </c>
      <c r="AF41" s="836">
        <v>3</v>
      </c>
      <c r="AG41" s="839">
        <f>SUM(AD41:AF41)</f>
        <v>16</v>
      </c>
      <c r="AH41" s="526"/>
      <c r="AI41" s="369">
        <f>AC41+AG41</f>
        <v>54</v>
      </c>
      <c r="AJ41" s="526"/>
      <c r="AK41" s="366">
        <f>AI41/$AI$43</f>
        <v>5.6663168940188878E-2</v>
      </c>
    </row>
    <row r="42" spans="1:38" x14ac:dyDescent="0.2">
      <c r="A42" s="526"/>
      <c r="B42" s="526"/>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94"/>
    </row>
    <row r="43" spans="1:38" x14ac:dyDescent="0.2">
      <c r="A43" s="183" t="s">
        <v>1</v>
      </c>
      <c r="B43" s="104">
        <f t="shared" ref="B43:AB43" si="4">SUM(B10:B37)+B39+B41</f>
        <v>42</v>
      </c>
      <c r="C43" s="104">
        <f t="shared" si="4"/>
        <v>25</v>
      </c>
      <c r="D43" s="104">
        <f t="shared" si="4"/>
        <v>15</v>
      </c>
      <c r="E43" s="104">
        <f t="shared" si="4"/>
        <v>26</v>
      </c>
      <c r="F43" s="104">
        <f t="shared" si="4"/>
        <v>20</v>
      </c>
      <c r="G43" s="104">
        <f t="shared" si="4"/>
        <v>18</v>
      </c>
      <c r="H43" s="104">
        <f t="shared" si="4"/>
        <v>7</v>
      </c>
      <c r="I43" s="104">
        <f t="shared" si="4"/>
        <v>22</v>
      </c>
      <c r="J43" s="104">
        <f t="shared" si="4"/>
        <v>36</v>
      </c>
      <c r="K43" s="104">
        <f t="shared" si="4"/>
        <v>10</v>
      </c>
      <c r="L43" s="104">
        <f t="shared" si="4"/>
        <v>3</v>
      </c>
      <c r="M43" s="104">
        <f t="shared" si="4"/>
        <v>8</v>
      </c>
      <c r="N43" s="104">
        <f t="shared" si="4"/>
        <v>71</v>
      </c>
      <c r="O43" s="104">
        <f t="shared" si="4"/>
        <v>17</v>
      </c>
      <c r="P43" s="104">
        <f t="shared" si="4"/>
        <v>50</v>
      </c>
      <c r="Q43" s="104">
        <f t="shared" si="4"/>
        <v>33</v>
      </c>
      <c r="R43" s="104">
        <f t="shared" si="4"/>
        <v>34</v>
      </c>
      <c r="S43" s="104">
        <f t="shared" si="4"/>
        <v>28</v>
      </c>
      <c r="T43" s="104">
        <f t="shared" si="4"/>
        <v>22</v>
      </c>
      <c r="U43" s="104">
        <f t="shared" si="4"/>
        <v>1</v>
      </c>
      <c r="V43" s="104">
        <f t="shared" si="4"/>
        <v>35</v>
      </c>
      <c r="W43" s="104">
        <f t="shared" si="4"/>
        <v>17</v>
      </c>
      <c r="X43" s="104">
        <f t="shared" si="4"/>
        <v>11</v>
      </c>
      <c r="Y43" s="104">
        <f t="shared" si="4"/>
        <v>33</v>
      </c>
      <c r="Z43" s="104">
        <f t="shared" si="4"/>
        <v>18</v>
      </c>
      <c r="AA43" s="104">
        <f t="shared" si="4"/>
        <v>38</v>
      </c>
      <c r="AB43" s="104">
        <f t="shared" si="4"/>
        <v>36</v>
      </c>
      <c r="AC43" s="121">
        <f>SUM(B43:AB43)</f>
        <v>676</v>
      </c>
      <c r="AD43" s="104">
        <f>SUM(AD10:AD37)+AD39+AD41</f>
        <v>123</v>
      </c>
      <c r="AE43" s="104">
        <f>SUM(AE10:AE37)+AE39+AE41</f>
        <v>86</v>
      </c>
      <c r="AF43" s="104">
        <f>SUM(AF10:AF37)+AF39+AF41</f>
        <v>68</v>
      </c>
      <c r="AG43" s="159">
        <f>SUM(AD43:AF43)</f>
        <v>277</v>
      </c>
      <c r="AH43" s="526"/>
      <c r="AI43" s="404">
        <f>AC43+AG43</f>
        <v>953</v>
      </c>
      <c r="AJ43" s="526"/>
      <c r="AK43" s="366">
        <f>AI43/$AI$43</f>
        <v>1</v>
      </c>
    </row>
    <row r="44" spans="1:38" x14ac:dyDescent="0.2">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527"/>
      <c r="AK44" s="528"/>
    </row>
  </sheetData>
  <mergeCells count="3">
    <mergeCell ref="A5:AK5"/>
    <mergeCell ref="A2:AI2"/>
    <mergeCell ref="B7:AG7"/>
  </mergeCells>
  <pageMargins left="0.39370078740157483" right="0" top="0.59055118110236227" bottom="0.59055118110236227" header="0.51181102362204722" footer="0.51181102362204722"/>
  <pageSetup paperSize="9" scale="74" firstPageNumber="42"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6"/>
  <sheetViews>
    <sheetView showGridLines="0" zoomScale="80" zoomScaleNormal="80" workbookViewId="0">
      <selection activeCell="A43" sqref="A43"/>
    </sheetView>
  </sheetViews>
  <sheetFormatPr baseColWidth="10" defaultColWidth="14.6640625" defaultRowHeight="15.75" x14ac:dyDescent="0.25"/>
  <cols>
    <col min="1" max="1" width="125.5" style="695" customWidth="1"/>
    <col min="2" max="16384" width="14.6640625" style="695"/>
  </cols>
  <sheetData>
    <row r="1" spans="1:1" ht="35.25" customHeight="1" x14ac:dyDescent="0.25"/>
    <row r="2" spans="1:1" ht="20.25" x14ac:dyDescent="0.3">
      <c r="A2" s="899" t="s">
        <v>666</v>
      </c>
    </row>
    <row r="3" spans="1:1" ht="8.25" customHeight="1" x14ac:dyDescent="0.25">
      <c r="A3" s="696"/>
    </row>
    <row r="4" spans="1:1" ht="7.5" customHeight="1" thickBot="1" x14ac:dyDescent="0.3">
      <c r="A4" s="706"/>
    </row>
    <row r="5" spans="1:1" s="697" customFormat="1" ht="32.450000000000003" customHeight="1" x14ac:dyDescent="0.2">
      <c r="A5" s="707" t="s">
        <v>534</v>
      </c>
    </row>
    <row r="6" spans="1:1" s="697" customFormat="1" ht="32.450000000000003" customHeight="1" x14ac:dyDescent="0.2">
      <c r="A6" s="708" t="s">
        <v>535</v>
      </c>
    </row>
    <row r="7" spans="1:1" s="697" customFormat="1" ht="32.450000000000003" customHeight="1" x14ac:dyDescent="0.2">
      <c r="A7" s="708" t="s">
        <v>536</v>
      </c>
    </row>
    <row r="8" spans="1:1" s="697" customFormat="1" ht="32.450000000000003" customHeight="1" thickBot="1" x14ac:dyDescent="0.25">
      <c r="A8" s="811" t="s">
        <v>759</v>
      </c>
    </row>
    <row r="9" spans="1:1" ht="32.25" customHeight="1" thickBot="1" x14ac:dyDescent="0.3">
      <c r="A9" s="698"/>
    </row>
    <row r="10" spans="1:1" s="697" customFormat="1" ht="32.450000000000003" customHeight="1" x14ac:dyDescent="0.2">
      <c r="A10" s="707" t="s">
        <v>537</v>
      </c>
    </row>
    <row r="11" spans="1:1" s="697" customFormat="1" ht="32.450000000000003" customHeight="1" x14ac:dyDescent="0.2">
      <c r="A11" s="708" t="s">
        <v>538</v>
      </c>
    </row>
    <row r="12" spans="1:1" s="697" customFormat="1" ht="32.450000000000003" customHeight="1" x14ac:dyDescent="0.2">
      <c r="A12" s="710" t="s">
        <v>539</v>
      </c>
    </row>
    <row r="13" spans="1:1" s="697" customFormat="1" ht="32.450000000000003" customHeight="1" x14ac:dyDescent="0.2">
      <c r="A13" s="710" t="s">
        <v>596</v>
      </c>
    </row>
    <row r="14" spans="1:1" s="697" customFormat="1" ht="32.450000000000003" customHeight="1" x14ac:dyDescent="0.2">
      <c r="A14" s="710" t="s">
        <v>598</v>
      </c>
    </row>
    <row r="15" spans="1:1" s="697" customFormat="1" ht="32.450000000000003" customHeight="1" x14ac:dyDescent="0.2">
      <c r="A15" s="710" t="s">
        <v>540</v>
      </c>
    </row>
    <row r="16" spans="1:1" s="697" customFormat="1" ht="32.450000000000003" customHeight="1" x14ac:dyDescent="0.2">
      <c r="A16" s="710" t="s">
        <v>600</v>
      </c>
    </row>
    <row r="17" spans="1:1" s="697" customFormat="1" ht="32.450000000000003" customHeight="1" x14ac:dyDescent="0.2">
      <c r="A17" s="710" t="s">
        <v>602</v>
      </c>
    </row>
    <row r="18" spans="1:1" s="697" customFormat="1" ht="32.450000000000003" customHeight="1" x14ac:dyDescent="0.2">
      <c r="A18" s="710" t="s">
        <v>603</v>
      </c>
    </row>
    <row r="19" spans="1:1" s="697" customFormat="1" ht="32.450000000000003" customHeight="1" thickBot="1" x14ac:dyDescent="0.25">
      <c r="A19" s="811" t="s">
        <v>606</v>
      </c>
    </row>
    <row r="20" spans="1:1" ht="22.5" customHeight="1" thickBot="1" x14ac:dyDescent="0.3">
      <c r="A20" s="698"/>
    </row>
    <row r="21" spans="1:1" s="697" customFormat="1" ht="32.450000000000003" customHeight="1" x14ac:dyDescent="0.2">
      <c r="A21" s="707" t="s">
        <v>541</v>
      </c>
    </row>
    <row r="22" spans="1:1" s="697" customFormat="1" ht="32.450000000000003" customHeight="1" x14ac:dyDescent="0.2">
      <c r="A22" s="708" t="s">
        <v>542</v>
      </c>
    </row>
    <row r="23" spans="1:1" s="697" customFormat="1" ht="32.450000000000003" customHeight="1" x14ac:dyDescent="0.2">
      <c r="A23" s="708" t="s">
        <v>543</v>
      </c>
    </row>
    <row r="24" spans="1:1" s="697" customFormat="1" ht="32.450000000000003" customHeight="1" x14ac:dyDescent="0.2">
      <c r="A24" s="708" t="s">
        <v>544</v>
      </c>
    </row>
    <row r="25" spans="1:1" ht="32.450000000000003" customHeight="1" x14ac:dyDescent="0.25">
      <c r="A25" s="712" t="s">
        <v>659</v>
      </c>
    </row>
    <row r="26" spans="1:1" ht="33.75" customHeight="1" x14ac:dyDescent="0.25">
      <c r="A26" s="900" t="s">
        <v>667</v>
      </c>
    </row>
    <row r="27" spans="1:1" s="697" customFormat="1" ht="32.450000000000003" customHeight="1" x14ac:dyDescent="0.2">
      <c r="A27" s="713" t="s">
        <v>545</v>
      </c>
    </row>
    <row r="28" spans="1:1" s="697" customFormat="1" ht="32.450000000000003" customHeight="1" x14ac:dyDescent="0.2">
      <c r="A28" s="708" t="s">
        <v>660</v>
      </c>
    </row>
    <row r="29" spans="1:1" s="697" customFormat="1" ht="32.450000000000003" customHeight="1" x14ac:dyDescent="0.2">
      <c r="A29" s="708" t="s">
        <v>661</v>
      </c>
    </row>
    <row r="30" spans="1:1" s="697" customFormat="1" ht="32.450000000000003" customHeight="1" x14ac:dyDescent="0.2">
      <c r="A30" s="708" t="s">
        <v>670</v>
      </c>
    </row>
    <row r="31" spans="1:1" s="697" customFormat="1" ht="32.450000000000003" customHeight="1" x14ac:dyDescent="0.2">
      <c r="A31" s="708" t="s">
        <v>619</v>
      </c>
    </row>
    <row r="32" spans="1:1" s="697" customFormat="1" ht="32.450000000000003" customHeight="1" x14ac:dyDescent="0.2">
      <c r="A32" s="708" t="s">
        <v>546</v>
      </c>
    </row>
    <row r="33" spans="1:1" s="697" customFormat="1" ht="32.450000000000003" customHeight="1" thickBot="1" x14ac:dyDescent="0.25">
      <c r="A33" s="709" t="s">
        <v>547</v>
      </c>
    </row>
    <row r="34" spans="1:1" s="697" customFormat="1" ht="17.25" customHeight="1" thickBot="1" x14ac:dyDescent="0.25">
      <c r="A34" s="714"/>
    </row>
    <row r="35" spans="1:1" ht="32.450000000000003" customHeight="1" x14ac:dyDescent="0.25">
      <c r="A35" s="707" t="s">
        <v>548</v>
      </c>
    </row>
    <row r="36" spans="1:1" ht="32.450000000000003" customHeight="1" thickBot="1" x14ac:dyDescent="0.3">
      <c r="A36" s="709" t="s">
        <v>632</v>
      </c>
    </row>
    <row r="37" spans="1:1" s="700" customFormat="1" ht="13.5" customHeight="1" thickBot="1" x14ac:dyDescent="0.3">
      <c r="A37" s="699"/>
    </row>
    <row r="38" spans="1:1" ht="32.450000000000003" customHeight="1" x14ac:dyDescent="0.25">
      <c r="A38" s="707" t="s">
        <v>549</v>
      </c>
    </row>
    <row r="39" spans="1:1" s="697" customFormat="1" ht="32.450000000000003" customHeight="1" x14ac:dyDescent="0.2">
      <c r="A39" s="711" t="s">
        <v>760</v>
      </c>
    </row>
    <row r="40" spans="1:1" s="697" customFormat="1" ht="32.450000000000003" customHeight="1" x14ac:dyDescent="0.2">
      <c r="A40" s="711" t="s">
        <v>757</v>
      </c>
    </row>
    <row r="41" spans="1:1" s="697" customFormat="1" ht="32.25" customHeight="1" x14ac:dyDescent="0.2">
      <c r="A41" s="711" t="s">
        <v>758</v>
      </c>
    </row>
    <row r="42" spans="1:1" s="697" customFormat="1" ht="32.450000000000003" customHeight="1" x14ac:dyDescent="0.2">
      <c r="A42" s="711" t="s">
        <v>761</v>
      </c>
    </row>
    <row r="43" spans="1:1" s="697" customFormat="1" ht="32.450000000000003" customHeight="1" thickBot="1" x14ac:dyDescent="0.25">
      <c r="A43" s="811" t="s">
        <v>762</v>
      </c>
    </row>
    <row r="44" spans="1:1" ht="17.25" customHeight="1" thickBot="1" x14ac:dyDescent="0.3">
      <c r="A44" s="715"/>
    </row>
    <row r="45" spans="1:1" ht="32.450000000000003" customHeight="1" thickBot="1" x14ac:dyDescent="0.3">
      <c r="A45" s="716" t="s">
        <v>550</v>
      </c>
    </row>
    <row r="46" spans="1:1" ht="12.75" customHeight="1" thickBot="1" x14ac:dyDescent="0.3"/>
    <row r="47" spans="1:1" ht="57" thickBot="1" x14ac:dyDescent="0.3">
      <c r="A47" s="717" t="s">
        <v>558</v>
      </c>
    </row>
    <row r="48" spans="1:1" ht="6" customHeight="1" x14ac:dyDescent="0.25"/>
    <row r="49" spans="1:1" ht="12.75" customHeight="1" x14ac:dyDescent="0.25">
      <c r="A49" s="701" t="s">
        <v>551</v>
      </c>
    </row>
    <row r="50" spans="1:1" ht="19.899999999999999" customHeight="1" x14ac:dyDescent="0.25">
      <c r="A50" s="702" t="s">
        <v>637</v>
      </c>
    </row>
    <row r="51" spans="1:1" x14ac:dyDescent="0.25">
      <c r="A51" s="702" t="s">
        <v>552</v>
      </c>
    </row>
    <row r="52" spans="1:1" ht="2.25" customHeight="1" x14ac:dyDescent="0.25"/>
    <row r="53" spans="1:1" x14ac:dyDescent="0.25">
      <c r="A53" s="703" t="s">
        <v>669</v>
      </c>
    </row>
    <row r="54" spans="1:1" x14ac:dyDescent="0.25">
      <c r="A54" s="704" t="s">
        <v>553</v>
      </c>
    </row>
    <row r="55" spans="1:1" x14ac:dyDescent="0.25">
      <c r="A55" s="705" t="s">
        <v>587</v>
      </c>
    </row>
    <row r="56" spans="1:1" ht="3.75" customHeight="1" x14ac:dyDescent="0.25"/>
  </sheetData>
  <hyperlinks>
    <hyperlink ref="A55" r:id="rId1"/>
  </hyperlinks>
  <pageMargins left="0.39370078740157483" right="0" top="0.39370078740157483" bottom="0.59055118110236227" header="0.51181102362204722" footer="0.51181102362204722"/>
  <pageSetup paperSize="9" scale="87" fitToHeight="0" orientation="portrait" r:id="rId2"/>
  <headerFooter alignWithMargins="0">
    <oddHeader>&amp;L&amp;"Times New Roman,Gras"DGRH A1-1&amp;R&amp;"Times New Roman,Gras"Juillet 2022</oddHeader>
    <oddFooter>&amp;C&amp;"Times New Roman,Gras"Page &amp;P de &amp;N</oddFooter>
  </headerFooter>
  <rowBreaks count="1" manualBreakCount="1">
    <brk id="25"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58"/>
  <sheetViews>
    <sheetView showGridLines="0" showZeros="0" workbookViewId="0">
      <selection activeCell="AD15" sqref="AD15"/>
    </sheetView>
  </sheetViews>
  <sheetFormatPr baseColWidth="10" defaultRowHeight="12.75" x14ac:dyDescent="0.2"/>
  <cols>
    <col min="1" max="1" width="23.1640625" customWidth="1"/>
    <col min="2" max="2" width="6.33203125" bestFit="1" customWidth="1"/>
    <col min="3" max="5" width="5.83203125" bestFit="1" customWidth="1"/>
    <col min="6" max="6" width="5.83203125" customWidth="1"/>
    <col min="7" max="7" width="8.6640625" customWidth="1"/>
    <col min="8" max="8" width="6.33203125" bestFit="1" customWidth="1"/>
    <col min="9" max="12" width="5.83203125" bestFit="1" customWidth="1"/>
    <col min="13" max="13" width="8.5" customWidth="1"/>
    <col min="14" max="14" width="6.33203125" bestFit="1" customWidth="1"/>
    <col min="15" max="18" width="5.83203125" bestFit="1" customWidth="1"/>
    <col min="19" max="19" width="12.1640625" customWidth="1"/>
    <col min="20" max="20" width="4.33203125" style="18" customWidth="1"/>
    <col min="21" max="21" width="8.6640625" customWidth="1"/>
  </cols>
  <sheetData>
    <row r="2" spans="1:22" ht="33" customHeight="1" x14ac:dyDescent="0.2">
      <c r="A2" s="1027" t="s">
        <v>704</v>
      </c>
      <c r="B2" s="1027"/>
      <c r="C2" s="1027"/>
      <c r="D2" s="1027"/>
      <c r="E2" s="1027"/>
      <c r="F2" s="1027"/>
      <c r="G2" s="1027"/>
      <c r="H2" s="1027"/>
      <c r="I2" s="1027"/>
      <c r="J2" s="1027"/>
      <c r="K2" s="1027"/>
      <c r="L2" s="1027"/>
      <c r="M2" s="1027"/>
      <c r="N2" s="1027"/>
      <c r="O2" s="1027"/>
      <c r="P2" s="1027"/>
      <c r="Q2" s="1027"/>
      <c r="R2" s="1027"/>
      <c r="S2" s="1027"/>
      <c r="T2" s="1027"/>
      <c r="U2" s="1027"/>
      <c r="V2" s="54"/>
    </row>
    <row r="3" spans="1:22" x14ac:dyDescent="0.2">
      <c r="A3" s="44"/>
    </row>
    <row r="4" spans="1:22" x14ac:dyDescent="0.2">
      <c r="A4" s="44"/>
    </row>
    <row r="6" spans="1:22" ht="17.25" customHeight="1" x14ac:dyDescent="0.2">
      <c r="A6" s="1026" t="s">
        <v>503</v>
      </c>
      <c r="B6" s="1026"/>
      <c r="C6" s="1026"/>
      <c r="D6" s="1026"/>
      <c r="E6" s="1026"/>
      <c r="F6" s="1026"/>
      <c r="G6" s="1026"/>
      <c r="H6" s="1026"/>
      <c r="I6" s="1026"/>
      <c r="J6" s="1026"/>
      <c r="K6" s="1026"/>
      <c r="L6" s="1026"/>
      <c r="M6" s="1026"/>
      <c r="N6" s="1026"/>
      <c r="O6" s="1026"/>
      <c r="P6" s="1026"/>
      <c r="Q6" s="1026"/>
      <c r="R6" s="1026"/>
      <c r="S6" s="1026"/>
      <c r="T6" s="1026"/>
      <c r="U6" s="1026"/>
    </row>
    <row r="8" spans="1:22" x14ac:dyDescent="0.2">
      <c r="B8" s="1078" t="s">
        <v>153</v>
      </c>
      <c r="C8" s="1079"/>
      <c r="D8" s="1079"/>
      <c r="E8" s="1079"/>
      <c r="F8" s="1079"/>
      <c r="G8" s="1079"/>
      <c r="H8" s="1079" t="s">
        <v>154</v>
      </c>
      <c r="I8" s="1079"/>
      <c r="J8" s="1079"/>
      <c r="K8" s="1079"/>
      <c r="L8" s="1079"/>
      <c r="M8" s="1079"/>
      <c r="N8" s="1079" t="s">
        <v>218</v>
      </c>
      <c r="O8" s="1079"/>
      <c r="P8" s="1079"/>
      <c r="Q8" s="1079"/>
      <c r="R8" s="1079"/>
      <c r="S8" s="1080"/>
      <c r="T8" s="47"/>
      <c r="U8" s="1076" t="s">
        <v>68</v>
      </c>
    </row>
    <row r="9" spans="1:22" ht="38.25" x14ac:dyDescent="0.2">
      <c r="A9" s="122" t="s">
        <v>412</v>
      </c>
      <c r="B9" s="890" t="s">
        <v>722</v>
      </c>
      <c r="C9" s="890">
        <v>2017</v>
      </c>
      <c r="D9" s="890">
        <v>2018</v>
      </c>
      <c r="E9" s="890">
        <v>2019</v>
      </c>
      <c r="F9" s="890">
        <v>2020</v>
      </c>
      <c r="G9" s="24" t="s">
        <v>226</v>
      </c>
      <c r="H9" s="890" t="s">
        <v>722</v>
      </c>
      <c r="I9" s="890">
        <v>2017</v>
      </c>
      <c r="J9" s="890">
        <v>2018</v>
      </c>
      <c r="K9" s="890">
        <v>2019</v>
      </c>
      <c r="L9" s="890">
        <v>2020</v>
      </c>
      <c r="M9" s="24" t="s">
        <v>219</v>
      </c>
      <c r="N9" s="890" t="s">
        <v>722</v>
      </c>
      <c r="O9" s="890">
        <v>2017</v>
      </c>
      <c r="P9" s="890">
        <v>2018</v>
      </c>
      <c r="Q9" s="890">
        <v>2019</v>
      </c>
      <c r="R9" s="890">
        <v>2020</v>
      </c>
      <c r="S9" s="24" t="s">
        <v>220</v>
      </c>
      <c r="T9" s="47"/>
      <c r="U9" s="1076"/>
    </row>
    <row r="10" spans="1:22" s="18" customFormat="1" x14ac:dyDescent="0.2">
      <c r="B10" s="58"/>
      <c r="C10" s="58"/>
      <c r="D10" s="58"/>
      <c r="E10" s="58"/>
      <c r="F10" s="58"/>
      <c r="G10" s="47"/>
      <c r="H10" s="58"/>
      <c r="I10" s="58"/>
      <c r="J10" s="58"/>
      <c r="K10" s="58"/>
      <c r="L10" s="58"/>
      <c r="M10" s="47"/>
      <c r="N10" s="58"/>
      <c r="O10" s="58"/>
      <c r="P10" s="58"/>
      <c r="Q10" s="58"/>
      <c r="R10" s="58"/>
      <c r="S10" s="47"/>
      <c r="T10" s="47"/>
      <c r="U10" s="47"/>
    </row>
    <row r="11" spans="1:22" x14ac:dyDescent="0.2">
      <c r="A11" s="11" t="s">
        <v>193</v>
      </c>
      <c r="B11" s="30"/>
      <c r="C11" s="30"/>
      <c r="D11" s="30"/>
      <c r="E11" s="273"/>
      <c r="F11" s="166">
        <v>1</v>
      </c>
      <c r="G11" s="63">
        <v>1</v>
      </c>
      <c r="H11" s="110"/>
      <c r="I11" s="14"/>
      <c r="J11" s="635">
        <v>1</v>
      </c>
      <c r="K11" s="14">
        <v>2</v>
      </c>
      <c r="L11" s="114">
        <v>1</v>
      </c>
      <c r="M11" s="63">
        <v>4</v>
      </c>
      <c r="N11" s="110"/>
      <c r="O11" s="14"/>
      <c r="P11" s="14"/>
      <c r="Q11" s="14"/>
      <c r="R11" s="114">
        <v>6</v>
      </c>
      <c r="S11" s="239">
        <v>6</v>
      </c>
      <c r="U11" s="40">
        <f t="shared" ref="U11:U22" si="0">S11+M11+G11</f>
        <v>11</v>
      </c>
    </row>
    <row r="12" spans="1:22" x14ac:dyDescent="0.2">
      <c r="A12" s="12" t="s">
        <v>195</v>
      </c>
      <c r="B12" s="32"/>
      <c r="C12" s="32"/>
      <c r="D12" s="32"/>
      <c r="E12" s="274"/>
      <c r="F12" s="170"/>
      <c r="G12" s="64"/>
      <c r="H12" s="111"/>
      <c r="I12" s="15"/>
      <c r="J12" s="15"/>
      <c r="K12" s="15"/>
      <c r="L12" s="115"/>
      <c r="M12" s="64"/>
      <c r="N12" s="111"/>
      <c r="O12" s="15"/>
      <c r="P12" s="15"/>
      <c r="Q12" s="15"/>
      <c r="R12" s="115">
        <v>3</v>
      </c>
      <c r="S12" s="240">
        <v>3</v>
      </c>
      <c r="U12" s="41">
        <f t="shared" si="0"/>
        <v>3</v>
      </c>
    </row>
    <row r="13" spans="1:22" x14ac:dyDescent="0.2">
      <c r="A13" s="12" t="s">
        <v>196</v>
      </c>
      <c r="B13" s="32"/>
      <c r="C13" s="32"/>
      <c r="D13" s="32"/>
      <c r="E13" s="274"/>
      <c r="F13" s="170">
        <v>2</v>
      </c>
      <c r="G13" s="64">
        <v>2</v>
      </c>
      <c r="H13" s="111"/>
      <c r="I13" s="15"/>
      <c r="J13" s="636"/>
      <c r="K13" s="15">
        <v>1</v>
      </c>
      <c r="L13" s="115">
        <v>3</v>
      </c>
      <c r="M13" s="64">
        <v>4</v>
      </c>
      <c r="N13" s="111">
        <v>1</v>
      </c>
      <c r="O13" s="15"/>
      <c r="P13" s="15">
        <v>1</v>
      </c>
      <c r="Q13" s="15">
        <v>1</v>
      </c>
      <c r="R13" s="115">
        <v>10</v>
      </c>
      <c r="S13" s="240">
        <v>13</v>
      </c>
      <c r="U13" s="41">
        <f t="shared" si="0"/>
        <v>19</v>
      </c>
    </row>
    <row r="14" spans="1:22" x14ac:dyDescent="0.2">
      <c r="A14" s="12" t="s">
        <v>200</v>
      </c>
      <c r="B14" s="32"/>
      <c r="C14" s="32"/>
      <c r="D14" s="32"/>
      <c r="E14" s="274"/>
      <c r="F14" s="170"/>
      <c r="G14" s="64"/>
      <c r="H14" s="111"/>
      <c r="I14" s="15"/>
      <c r="J14" s="15"/>
      <c r="K14" s="15"/>
      <c r="L14" s="115"/>
      <c r="M14" s="64"/>
      <c r="N14" s="111"/>
      <c r="O14" s="15"/>
      <c r="P14" s="15"/>
      <c r="Q14" s="15"/>
      <c r="R14" s="115">
        <v>2</v>
      </c>
      <c r="S14" s="240">
        <v>2</v>
      </c>
      <c r="U14" s="41">
        <f t="shared" si="0"/>
        <v>2</v>
      </c>
    </row>
    <row r="15" spans="1:22" x14ac:dyDescent="0.2">
      <c r="A15" s="12" t="s">
        <v>201</v>
      </c>
      <c r="B15" s="32"/>
      <c r="C15" s="32"/>
      <c r="D15" s="32"/>
      <c r="E15" s="274"/>
      <c r="F15" s="170"/>
      <c r="G15" s="64"/>
      <c r="H15" s="111"/>
      <c r="I15" s="15"/>
      <c r="J15" s="15"/>
      <c r="K15" s="15"/>
      <c r="L15" s="115"/>
      <c r="M15" s="64"/>
      <c r="N15" s="111"/>
      <c r="O15" s="15"/>
      <c r="P15" s="15"/>
      <c r="Q15" s="15"/>
      <c r="R15" s="115">
        <v>1</v>
      </c>
      <c r="S15" s="240">
        <v>1</v>
      </c>
      <c r="U15" s="41">
        <f t="shared" si="0"/>
        <v>1</v>
      </c>
    </row>
    <row r="16" spans="1:22" x14ac:dyDescent="0.2">
      <c r="A16" s="12" t="s">
        <v>203</v>
      </c>
      <c r="B16" s="32"/>
      <c r="C16" s="32"/>
      <c r="D16" s="32"/>
      <c r="E16" s="274"/>
      <c r="F16" s="170"/>
      <c r="G16" s="64"/>
      <c r="H16" s="111"/>
      <c r="I16" s="15"/>
      <c r="J16" s="15"/>
      <c r="K16" s="15"/>
      <c r="L16" s="115"/>
      <c r="M16" s="64"/>
      <c r="N16" s="111"/>
      <c r="O16" s="15"/>
      <c r="P16" s="15"/>
      <c r="Q16" s="15">
        <v>1</v>
      </c>
      <c r="R16" s="115"/>
      <c r="S16" s="240">
        <v>1</v>
      </c>
      <c r="U16" s="41">
        <f t="shared" si="0"/>
        <v>1</v>
      </c>
    </row>
    <row r="17" spans="1:21" x14ac:dyDescent="0.2">
      <c r="A17" s="12" t="s">
        <v>207</v>
      </c>
      <c r="B17" s="32"/>
      <c r="C17" s="32"/>
      <c r="D17" s="32"/>
      <c r="E17" s="274"/>
      <c r="F17" s="170"/>
      <c r="G17" s="64"/>
      <c r="H17" s="111"/>
      <c r="I17" s="15"/>
      <c r="J17" s="15"/>
      <c r="K17" s="15"/>
      <c r="L17" s="115"/>
      <c r="M17" s="64"/>
      <c r="N17" s="111"/>
      <c r="O17" s="15"/>
      <c r="P17" s="15"/>
      <c r="Q17" s="15"/>
      <c r="R17" s="115">
        <v>1</v>
      </c>
      <c r="S17" s="240">
        <v>1</v>
      </c>
      <c r="U17" s="41">
        <f>S17+M17+G17</f>
        <v>1</v>
      </c>
    </row>
    <row r="18" spans="1:21" x14ac:dyDescent="0.2">
      <c r="A18" s="12" t="s">
        <v>209</v>
      </c>
      <c r="B18" s="32"/>
      <c r="C18" s="32"/>
      <c r="D18" s="32"/>
      <c r="E18" s="274"/>
      <c r="F18" s="170"/>
      <c r="G18" s="64"/>
      <c r="H18" s="111">
        <v>1</v>
      </c>
      <c r="I18" s="15"/>
      <c r="J18" s="15"/>
      <c r="K18" s="15"/>
      <c r="L18" s="115">
        <v>1</v>
      </c>
      <c r="M18" s="64">
        <v>2</v>
      </c>
      <c r="N18" s="111">
        <v>1</v>
      </c>
      <c r="O18" s="15"/>
      <c r="P18" s="15">
        <v>1</v>
      </c>
      <c r="Q18" s="15"/>
      <c r="R18" s="115">
        <v>2</v>
      </c>
      <c r="S18" s="240">
        <v>4</v>
      </c>
      <c r="U18" s="41">
        <f>S18+M18+G18</f>
        <v>6</v>
      </c>
    </row>
    <row r="19" spans="1:21" x14ac:dyDescent="0.2">
      <c r="A19" s="12" t="s">
        <v>211</v>
      </c>
      <c r="B19" s="32"/>
      <c r="C19" s="32"/>
      <c r="D19" s="32"/>
      <c r="E19" s="274"/>
      <c r="F19" s="170"/>
      <c r="G19" s="64"/>
      <c r="H19" s="111"/>
      <c r="I19" s="15"/>
      <c r="J19" s="15"/>
      <c r="K19" s="15"/>
      <c r="L19" s="115"/>
      <c r="M19" s="64"/>
      <c r="N19" s="111"/>
      <c r="O19" s="15"/>
      <c r="P19" s="15"/>
      <c r="Q19" s="15"/>
      <c r="R19" s="115">
        <v>1</v>
      </c>
      <c r="S19" s="240">
        <v>1</v>
      </c>
      <c r="U19" s="41">
        <f t="shared" si="0"/>
        <v>1</v>
      </c>
    </row>
    <row r="20" spans="1:21" x14ac:dyDescent="0.2">
      <c r="A20" s="12" t="s">
        <v>422</v>
      </c>
      <c r="B20" s="32"/>
      <c r="C20" s="32"/>
      <c r="D20" s="32"/>
      <c r="E20" s="274"/>
      <c r="F20" s="170"/>
      <c r="G20" s="64"/>
      <c r="H20" s="111"/>
      <c r="I20" s="15"/>
      <c r="J20" s="15"/>
      <c r="K20" s="15"/>
      <c r="L20" s="115">
        <v>1</v>
      </c>
      <c r="M20" s="64">
        <v>1</v>
      </c>
      <c r="N20" s="111"/>
      <c r="O20" s="15"/>
      <c r="P20" s="15"/>
      <c r="Q20" s="15"/>
      <c r="R20" s="115">
        <v>2</v>
      </c>
      <c r="S20" s="240">
        <v>2</v>
      </c>
      <c r="U20" s="41">
        <f t="shared" si="0"/>
        <v>3</v>
      </c>
    </row>
    <row r="21" spans="1:21" x14ac:dyDescent="0.2">
      <c r="A21" s="12" t="s">
        <v>315</v>
      </c>
      <c r="B21" s="32"/>
      <c r="C21" s="32"/>
      <c r="D21" s="32"/>
      <c r="E21" s="274"/>
      <c r="F21" s="170"/>
      <c r="G21" s="64"/>
      <c r="H21" s="111"/>
      <c r="I21" s="15"/>
      <c r="J21" s="15"/>
      <c r="K21" s="15"/>
      <c r="L21" s="115">
        <v>1</v>
      </c>
      <c r="M21" s="64">
        <v>1</v>
      </c>
      <c r="N21" s="111"/>
      <c r="O21" s="15"/>
      <c r="P21" s="15"/>
      <c r="Q21" s="15"/>
      <c r="R21" s="115"/>
      <c r="S21" s="240"/>
      <c r="U21" s="41">
        <f t="shared" si="0"/>
        <v>1</v>
      </c>
    </row>
    <row r="22" spans="1:21" x14ac:dyDescent="0.2">
      <c r="A22" s="12" t="s">
        <v>216</v>
      </c>
      <c r="B22" s="32"/>
      <c r="C22" s="32"/>
      <c r="D22" s="32"/>
      <c r="E22" s="274"/>
      <c r="F22" s="170"/>
      <c r="G22" s="64"/>
      <c r="H22" s="111"/>
      <c r="I22" s="15"/>
      <c r="J22" s="15"/>
      <c r="K22" s="15"/>
      <c r="L22" s="115"/>
      <c r="M22" s="64"/>
      <c r="N22" s="111">
        <v>1</v>
      </c>
      <c r="O22" s="15">
        <v>1</v>
      </c>
      <c r="P22" s="15"/>
      <c r="Q22" s="15"/>
      <c r="R22" s="115">
        <v>4</v>
      </c>
      <c r="S22" s="240">
        <v>6</v>
      </c>
      <c r="U22" s="41">
        <f t="shared" si="0"/>
        <v>6</v>
      </c>
    </row>
    <row r="23" spans="1:21" ht="13.5" x14ac:dyDescent="0.25">
      <c r="A23" s="515" t="s">
        <v>221</v>
      </c>
      <c r="B23" s="109"/>
      <c r="C23" s="109"/>
      <c r="D23" s="109">
        <f>SUM(D11:D22)</f>
        <v>0</v>
      </c>
      <c r="E23" s="109">
        <f t="shared" ref="E23:H23" si="1">SUM(E11:E22)</f>
        <v>0</v>
      </c>
      <c r="F23" s="109">
        <f t="shared" si="1"/>
        <v>3</v>
      </c>
      <c r="G23" s="476">
        <f>SUM(G11:G22)</f>
        <v>3</v>
      </c>
      <c r="H23" s="109">
        <f t="shared" si="1"/>
        <v>1</v>
      </c>
      <c r="I23" s="109">
        <f t="shared" ref="I23" si="2">SUM(I11:I22)</f>
        <v>0</v>
      </c>
      <c r="J23" s="109">
        <f t="shared" ref="J23" si="3">SUM(J11:J22)</f>
        <v>1</v>
      </c>
      <c r="K23" s="109">
        <f t="shared" ref="K23" si="4">SUM(K11:K22)</f>
        <v>3</v>
      </c>
      <c r="L23" s="109">
        <f t="shared" ref="L23" si="5">SUM(L11:L22)</f>
        <v>7</v>
      </c>
      <c r="M23" s="476">
        <f>SUM(M11:M22)</f>
        <v>12</v>
      </c>
      <c r="N23" s="109">
        <f t="shared" ref="N23" si="6">SUM(N11:N22)</f>
        <v>3</v>
      </c>
      <c r="O23" s="109">
        <f t="shared" ref="O23" si="7">SUM(O11:O22)</f>
        <v>1</v>
      </c>
      <c r="P23" s="109">
        <f t="shared" ref="P23" si="8">SUM(P11:P22)</f>
        <v>2</v>
      </c>
      <c r="Q23" s="109">
        <f t="shared" ref="Q23" si="9">SUM(Q11:Q22)</f>
        <v>2</v>
      </c>
      <c r="R23" s="109">
        <f t="shared" ref="R23" si="10">SUM(R11:R22)</f>
        <v>32</v>
      </c>
      <c r="S23" s="476">
        <f>SUM(S11:S22)</f>
        <v>40</v>
      </c>
      <c r="T23" s="106"/>
      <c r="U23" s="476">
        <f>SUM(U11:U22)</f>
        <v>55</v>
      </c>
    </row>
    <row r="24" spans="1:21" x14ac:dyDescent="0.2">
      <c r="A24" s="625" t="s">
        <v>212</v>
      </c>
      <c r="B24" s="32"/>
      <c r="C24" s="32"/>
      <c r="D24" s="32"/>
      <c r="E24" s="274"/>
      <c r="F24" s="170"/>
      <c r="G24" s="64"/>
      <c r="H24" s="111"/>
      <c r="I24" s="15"/>
      <c r="J24" s="15"/>
      <c r="K24" s="15"/>
      <c r="L24" s="15"/>
      <c r="M24" s="15"/>
      <c r="N24" s="15"/>
      <c r="O24" s="15"/>
      <c r="P24" s="15"/>
      <c r="Q24" s="15"/>
      <c r="R24" s="115">
        <v>3</v>
      </c>
      <c r="S24" s="240">
        <v>3</v>
      </c>
      <c r="U24" s="41">
        <f t="shared" ref="U24:U25" si="11">S24+M24+G24</f>
        <v>3</v>
      </c>
    </row>
    <row r="25" spans="1:21" x14ac:dyDescent="0.2">
      <c r="A25" s="625" t="s">
        <v>297</v>
      </c>
      <c r="B25" s="32"/>
      <c r="C25" s="32"/>
      <c r="D25" s="32"/>
      <c r="E25" s="274"/>
      <c r="F25" s="170">
        <v>1</v>
      </c>
      <c r="G25" s="64">
        <v>1</v>
      </c>
      <c r="H25" s="111"/>
      <c r="I25" s="15"/>
      <c r="J25" s="15"/>
      <c r="K25" s="15"/>
      <c r="L25" s="15">
        <v>2</v>
      </c>
      <c r="M25" s="15">
        <v>2</v>
      </c>
      <c r="N25" s="15"/>
      <c r="O25" s="15"/>
      <c r="P25" s="15"/>
      <c r="Q25" s="15">
        <v>1</v>
      </c>
      <c r="R25" s="115">
        <v>2</v>
      </c>
      <c r="S25" s="240">
        <v>3</v>
      </c>
      <c r="U25" s="41">
        <f t="shared" si="11"/>
        <v>6</v>
      </c>
    </row>
    <row r="26" spans="1:21" x14ac:dyDescent="0.2">
      <c r="A26" s="625" t="s">
        <v>298</v>
      </c>
      <c r="B26" s="32"/>
      <c r="C26" s="32"/>
      <c r="D26" s="32"/>
      <c r="E26" s="274"/>
      <c r="F26" s="170"/>
      <c r="G26" s="64"/>
      <c r="H26" s="111"/>
      <c r="I26" s="15"/>
      <c r="J26" s="15"/>
      <c r="K26" s="15"/>
      <c r="L26" s="15"/>
      <c r="M26" s="15"/>
      <c r="N26" s="15"/>
      <c r="O26" s="15"/>
      <c r="P26" s="15"/>
      <c r="Q26" s="15"/>
      <c r="R26" s="115">
        <v>1</v>
      </c>
      <c r="S26" s="240">
        <v>1</v>
      </c>
      <c r="U26" s="41">
        <f t="shared" ref="U26:U44" si="12">S26+M26+G26</f>
        <v>1</v>
      </c>
    </row>
    <row r="27" spans="1:21" x14ac:dyDescent="0.2">
      <c r="A27" s="625" t="s">
        <v>217</v>
      </c>
      <c r="B27" s="32"/>
      <c r="C27" s="32"/>
      <c r="D27" s="32"/>
      <c r="E27" s="274"/>
      <c r="F27" s="170"/>
      <c r="G27" s="64"/>
      <c r="H27" s="111"/>
      <c r="I27" s="15"/>
      <c r="J27" s="15"/>
      <c r="K27" s="15">
        <v>1</v>
      </c>
      <c r="L27" s="15">
        <v>3</v>
      </c>
      <c r="M27" s="15">
        <v>4</v>
      </c>
      <c r="N27" s="15">
        <v>1</v>
      </c>
      <c r="O27" s="15"/>
      <c r="P27" s="15">
        <v>1</v>
      </c>
      <c r="Q27" s="15">
        <v>2</v>
      </c>
      <c r="R27" s="115">
        <v>5</v>
      </c>
      <c r="S27" s="240">
        <v>9</v>
      </c>
      <c r="U27" s="41">
        <f t="shared" ref="U27" si="13">S27+M27+G27</f>
        <v>13</v>
      </c>
    </row>
    <row r="28" spans="1:21" ht="13.5" x14ac:dyDescent="0.25">
      <c r="A28" s="473" t="s">
        <v>222</v>
      </c>
      <c r="B28" s="474"/>
      <c r="C28" s="474"/>
      <c r="D28" s="474"/>
      <c r="E28" s="474">
        <f>E26</f>
        <v>0</v>
      </c>
      <c r="F28" s="474">
        <f>SUM(F24:F27)</f>
        <v>1</v>
      </c>
      <c r="G28" s="477">
        <f>SUM(G24:G27)</f>
        <v>1</v>
      </c>
      <c r="H28" s="474">
        <f>SUM(H24:H27)</f>
        <v>0</v>
      </c>
      <c r="I28" s="474">
        <f t="shared" ref="I28:L28" si="14">SUM(I24:I27)</f>
        <v>0</v>
      </c>
      <c r="J28" s="474">
        <f t="shared" si="14"/>
        <v>0</v>
      </c>
      <c r="K28" s="474">
        <f t="shared" si="14"/>
        <v>1</v>
      </c>
      <c r="L28" s="474">
        <f t="shared" si="14"/>
        <v>5</v>
      </c>
      <c r="M28" s="477">
        <f>SUM(M24:M27)</f>
        <v>6</v>
      </c>
      <c r="N28" s="474">
        <f>SUM(N24:N27)</f>
        <v>1</v>
      </c>
      <c r="O28" s="474">
        <f t="shared" ref="O28" si="15">SUM(O24:O27)</f>
        <v>0</v>
      </c>
      <c r="P28" s="474">
        <f t="shared" ref="P28" si="16">SUM(P24:P27)</f>
        <v>1</v>
      </c>
      <c r="Q28" s="474">
        <f t="shared" ref="Q28" si="17">SUM(Q24:Q27)</f>
        <v>3</v>
      </c>
      <c r="R28" s="474">
        <f t="shared" ref="R28" si="18">SUM(R24:R27)</f>
        <v>11</v>
      </c>
      <c r="S28" s="477">
        <f>SUM(S24:S27)</f>
        <v>16</v>
      </c>
      <c r="T28" s="108"/>
      <c r="U28" s="477">
        <f>SUM(U24:U27)</f>
        <v>23</v>
      </c>
    </row>
    <row r="29" spans="1:21" x14ac:dyDescent="0.2">
      <c r="A29" s="475" t="s">
        <v>223</v>
      </c>
      <c r="B29" s="230"/>
      <c r="C29" s="230"/>
      <c r="D29" s="230">
        <f>D23+D28</f>
        <v>0</v>
      </c>
      <c r="E29" s="230">
        <f t="shared" ref="E29:F29" si="19">E23+E28</f>
        <v>0</v>
      </c>
      <c r="F29" s="230">
        <f t="shared" si="19"/>
        <v>4</v>
      </c>
      <c r="G29" s="234">
        <f>F29+E29+D29+C29+B29</f>
        <v>4</v>
      </c>
      <c r="H29" s="230">
        <f>H23+H28</f>
        <v>1</v>
      </c>
      <c r="I29" s="230">
        <f t="shared" ref="I29:L29" si="20">I23+I28</f>
        <v>0</v>
      </c>
      <c r="J29" s="230">
        <f t="shared" si="20"/>
        <v>1</v>
      </c>
      <c r="K29" s="230">
        <f t="shared" si="20"/>
        <v>4</v>
      </c>
      <c r="L29" s="230">
        <f t="shared" si="20"/>
        <v>12</v>
      </c>
      <c r="M29" s="234">
        <f>M23+M28</f>
        <v>18</v>
      </c>
      <c r="N29" s="230">
        <f>N23+N28</f>
        <v>4</v>
      </c>
      <c r="O29" s="230">
        <f t="shared" ref="O29:R29" si="21">O23+O28</f>
        <v>1</v>
      </c>
      <c r="P29" s="230">
        <f t="shared" si="21"/>
        <v>3</v>
      </c>
      <c r="Q29" s="230">
        <f t="shared" si="21"/>
        <v>5</v>
      </c>
      <c r="R29" s="230">
        <f t="shared" si="21"/>
        <v>43</v>
      </c>
      <c r="S29" s="231">
        <f>S23+S28</f>
        <v>56</v>
      </c>
      <c r="T29" s="1"/>
      <c r="U29" s="403">
        <f t="shared" si="12"/>
        <v>78</v>
      </c>
    </row>
    <row r="30" spans="1:21" x14ac:dyDescent="0.2">
      <c r="A30" s="11" t="s">
        <v>199</v>
      </c>
      <c r="B30" s="30"/>
      <c r="C30" s="30"/>
      <c r="D30" s="30"/>
      <c r="E30" s="273"/>
      <c r="F30" s="166"/>
      <c r="G30" s="63"/>
      <c r="H30" s="110"/>
      <c r="I30" s="14"/>
      <c r="J30" s="14"/>
      <c r="K30" s="14"/>
      <c r="L30" s="114"/>
      <c r="M30" s="63"/>
      <c r="N30" s="110">
        <v>1</v>
      </c>
      <c r="O30" s="14"/>
      <c r="P30" s="14"/>
      <c r="Q30" s="14"/>
      <c r="R30" s="14"/>
      <c r="S30" s="239">
        <v>1</v>
      </c>
      <c r="U30" s="40">
        <f t="shared" ref="U30:U31" si="22">S30+M30+G30</f>
        <v>1</v>
      </c>
    </row>
    <row r="31" spans="1:21" x14ac:dyDescent="0.2">
      <c r="A31" s="11" t="s">
        <v>433</v>
      </c>
      <c r="B31" s="30"/>
      <c r="C31" s="30"/>
      <c r="D31" s="30"/>
      <c r="E31" s="273"/>
      <c r="F31" s="166"/>
      <c r="G31" s="63"/>
      <c r="H31" s="110"/>
      <c r="I31" s="14"/>
      <c r="J31" s="14"/>
      <c r="K31" s="14"/>
      <c r="L31" s="114"/>
      <c r="M31" s="63"/>
      <c r="N31" s="110"/>
      <c r="O31" s="14"/>
      <c r="P31" s="14"/>
      <c r="Q31" s="14"/>
      <c r="R31" s="14">
        <v>1</v>
      </c>
      <c r="S31" s="239">
        <v>1</v>
      </c>
      <c r="U31" s="40">
        <f t="shared" si="22"/>
        <v>1</v>
      </c>
    </row>
    <row r="32" spans="1:21" x14ac:dyDescent="0.2">
      <c r="A32" s="11" t="s">
        <v>210</v>
      </c>
      <c r="B32" s="30"/>
      <c r="C32" s="30"/>
      <c r="D32" s="30"/>
      <c r="E32" s="273"/>
      <c r="F32" s="166"/>
      <c r="G32" s="63"/>
      <c r="H32" s="110"/>
      <c r="I32" s="14"/>
      <c r="J32" s="14"/>
      <c r="K32" s="14"/>
      <c r="L32" s="114"/>
      <c r="M32" s="63"/>
      <c r="N32" s="110"/>
      <c r="O32" s="14"/>
      <c r="P32" s="14"/>
      <c r="Q32" s="14"/>
      <c r="R32" s="14">
        <v>2</v>
      </c>
      <c r="S32" s="239">
        <v>2</v>
      </c>
      <c r="U32" s="40">
        <f t="shared" si="12"/>
        <v>2</v>
      </c>
    </row>
    <row r="33" spans="1:21" x14ac:dyDescent="0.2">
      <c r="A33" s="12" t="s">
        <v>318</v>
      </c>
      <c r="B33" s="32"/>
      <c r="C33" s="32"/>
      <c r="D33" s="32"/>
      <c r="E33" s="274"/>
      <c r="F33" s="170"/>
      <c r="G33" s="64"/>
      <c r="H33" s="111"/>
      <c r="I33" s="15"/>
      <c r="J33" s="15"/>
      <c r="K33" s="15"/>
      <c r="L33" s="115"/>
      <c r="M33" s="64"/>
      <c r="N33" s="111">
        <v>1</v>
      </c>
      <c r="O33" s="15"/>
      <c r="P33" s="15"/>
      <c r="Q33" s="15"/>
      <c r="R33" s="15"/>
      <c r="S33" s="240">
        <v>1</v>
      </c>
      <c r="U33" s="41">
        <f t="shared" si="12"/>
        <v>1</v>
      </c>
    </row>
    <row r="34" spans="1:21" x14ac:dyDescent="0.2">
      <c r="A34" s="5" t="s">
        <v>224</v>
      </c>
      <c r="B34" s="10"/>
      <c r="C34" s="10"/>
      <c r="D34" s="10"/>
      <c r="E34" s="10"/>
      <c r="F34" s="10"/>
      <c r="G34" s="121"/>
      <c r="H34" s="10"/>
      <c r="I34" s="10"/>
      <c r="J34" s="10"/>
      <c r="K34" s="10"/>
      <c r="L34" s="10"/>
      <c r="M34" s="121"/>
      <c r="N34" s="10">
        <v>2</v>
      </c>
      <c r="O34" s="10"/>
      <c r="P34" s="10"/>
      <c r="Q34" s="10"/>
      <c r="R34" s="10">
        <v>3</v>
      </c>
      <c r="S34" s="159">
        <v>5</v>
      </c>
      <c r="T34" s="1"/>
      <c r="U34" s="122">
        <f t="shared" si="12"/>
        <v>5</v>
      </c>
    </row>
    <row r="35" spans="1:21" x14ac:dyDescent="0.2">
      <c r="A35" s="61" t="s">
        <v>723</v>
      </c>
      <c r="B35" s="28"/>
      <c r="C35" s="28"/>
      <c r="D35" s="28"/>
      <c r="E35" s="118"/>
      <c r="F35" s="119">
        <v>1</v>
      </c>
      <c r="G35" s="9">
        <v>1</v>
      </c>
      <c r="H35" s="512"/>
      <c r="I35" s="513"/>
      <c r="J35" s="513"/>
      <c r="K35" s="513">
        <v>1</v>
      </c>
      <c r="L35" s="514"/>
      <c r="M35" s="9">
        <v>1</v>
      </c>
      <c r="N35" s="512">
        <v>1</v>
      </c>
      <c r="O35" s="513"/>
      <c r="P35" s="513"/>
      <c r="Q35" s="513"/>
      <c r="R35" s="514"/>
      <c r="S35" s="117">
        <v>1</v>
      </c>
      <c r="U35" s="62">
        <f t="shared" si="12"/>
        <v>3</v>
      </c>
    </row>
    <row r="36" spans="1:21" x14ac:dyDescent="0.2">
      <c r="A36" s="5" t="s">
        <v>455</v>
      </c>
      <c r="B36" s="10"/>
      <c r="C36" s="10"/>
      <c r="D36" s="10"/>
      <c r="E36" s="10"/>
      <c r="F36" s="10">
        <v>1</v>
      </c>
      <c r="G36" s="121">
        <v>1</v>
      </c>
      <c r="H36" s="10"/>
      <c r="I36" s="10"/>
      <c r="J36" s="10"/>
      <c r="K36" s="10">
        <v>1</v>
      </c>
      <c r="L36" s="10"/>
      <c r="M36" s="121">
        <v>1</v>
      </c>
      <c r="N36" s="10">
        <v>1</v>
      </c>
      <c r="O36" s="10"/>
      <c r="P36" s="10"/>
      <c r="Q36" s="10"/>
      <c r="R36" s="10"/>
      <c r="S36" s="159">
        <v>1</v>
      </c>
      <c r="T36" s="1"/>
      <c r="U36" s="122">
        <f t="shared" si="12"/>
        <v>3</v>
      </c>
    </row>
    <row r="37" spans="1:21" x14ac:dyDescent="0.2">
      <c r="A37" s="11" t="s">
        <v>197</v>
      </c>
      <c r="B37" s="30"/>
      <c r="C37" s="30"/>
      <c r="D37" s="30"/>
      <c r="E37" s="273"/>
      <c r="F37" s="166"/>
      <c r="G37" s="63"/>
      <c r="H37" s="110"/>
      <c r="I37" s="14"/>
      <c r="J37" s="14"/>
      <c r="K37" s="14"/>
      <c r="L37" s="114">
        <v>1</v>
      </c>
      <c r="M37" s="63">
        <v>1</v>
      </c>
      <c r="N37" s="110"/>
      <c r="O37" s="14"/>
      <c r="P37" s="14"/>
      <c r="Q37" s="14"/>
      <c r="R37" s="114"/>
      <c r="S37" s="239"/>
      <c r="U37" s="40">
        <f t="shared" si="12"/>
        <v>1</v>
      </c>
    </row>
    <row r="38" spans="1:21" x14ac:dyDescent="0.2">
      <c r="A38" s="11" t="s">
        <v>198</v>
      </c>
      <c r="B38" s="30"/>
      <c r="C38" s="30"/>
      <c r="D38" s="30"/>
      <c r="E38" s="273"/>
      <c r="F38" s="166"/>
      <c r="G38" s="63"/>
      <c r="H38" s="110"/>
      <c r="I38" s="14"/>
      <c r="J38" s="14"/>
      <c r="K38" s="14"/>
      <c r="L38" s="114">
        <v>3</v>
      </c>
      <c r="M38" s="63">
        <v>3</v>
      </c>
      <c r="N38" s="110">
        <v>2</v>
      </c>
      <c r="O38" s="14"/>
      <c r="P38" s="14"/>
      <c r="Q38" s="14"/>
      <c r="R38" s="114">
        <v>6</v>
      </c>
      <c r="S38" s="239">
        <v>8</v>
      </c>
      <c r="U38" s="40">
        <f t="shared" si="12"/>
        <v>11</v>
      </c>
    </row>
    <row r="39" spans="1:21" x14ac:dyDescent="0.2">
      <c r="A39" s="11" t="s">
        <v>337</v>
      </c>
      <c r="B39" s="30"/>
      <c r="C39" s="30"/>
      <c r="D39" s="30">
        <v>1</v>
      </c>
      <c r="E39" s="273"/>
      <c r="F39" s="166"/>
      <c r="G39" s="63">
        <v>1</v>
      </c>
      <c r="H39" s="110"/>
      <c r="I39" s="14"/>
      <c r="J39" s="635"/>
      <c r="K39" s="14"/>
      <c r="L39" s="114"/>
      <c r="M39" s="63"/>
      <c r="N39" s="110"/>
      <c r="O39" s="14"/>
      <c r="P39" s="14"/>
      <c r="Q39" s="14"/>
      <c r="R39" s="114"/>
      <c r="S39" s="239"/>
      <c r="U39" s="40">
        <f t="shared" si="12"/>
        <v>1</v>
      </c>
    </row>
    <row r="40" spans="1:21" x14ac:dyDescent="0.2">
      <c r="A40" s="13" t="s">
        <v>202</v>
      </c>
      <c r="B40" s="33"/>
      <c r="C40" s="33"/>
      <c r="D40" s="33"/>
      <c r="E40" s="275"/>
      <c r="F40" s="511"/>
      <c r="G40" s="113"/>
      <c r="H40" s="112">
        <v>1</v>
      </c>
      <c r="I40" s="16"/>
      <c r="J40" s="637"/>
      <c r="K40" s="16"/>
      <c r="L40" s="116">
        <v>1</v>
      </c>
      <c r="M40" s="113">
        <v>2</v>
      </c>
      <c r="N40" s="112">
        <v>1</v>
      </c>
      <c r="O40" s="16"/>
      <c r="P40" s="16">
        <v>2</v>
      </c>
      <c r="Q40" s="16">
        <v>1</v>
      </c>
      <c r="R40" s="116">
        <v>3</v>
      </c>
      <c r="S40" s="241">
        <v>7</v>
      </c>
      <c r="U40" s="42">
        <f t="shared" si="12"/>
        <v>9</v>
      </c>
    </row>
    <row r="41" spans="1:21" x14ac:dyDescent="0.2">
      <c r="A41" s="5" t="s">
        <v>225</v>
      </c>
      <c r="B41" s="10"/>
      <c r="C41" s="10"/>
      <c r="D41" s="10">
        <f>SUM(D37:D40)</f>
        <v>1</v>
      </c>
      <c r="E41" s="10"/>
      <c r="F41" s="10">
        <f>SUM(F37:F40)</f>
        <v>0</v>
      </c>
      <c r="G41" s="121">
        <f>SUM(G37:G40)</f>
        <v>1</v>
      </c>
      <c r="H41" s="10">
        <f>SUM(H37:H40)</f>
        <v>1</v>
      </c>
      <c r="I41" s="10">
        <f t="shared" ref="I41:L41" si="23">SUM(I37:I40)</f>
        <v>0</v>
      </c>
      <c r="J41" s="10">
        <f t="shared" si="23"/>
        <v>0</v>
      </c>
      <c r="K41" s="10">
        <f t="shared" si="23"/>
        <v>0</v>
      </c>
      <c r="L41" s="10">
        <f t="shared" si="23"/>
        <v>5</v>
      </c>
      <c r="M41" s="121">
        <f>SUM(M37:M40)</f>
        <v>6</v>
      </c>
      <c r="N41" s="10">
        <f>SUM(N37:N40)</f>
        <v>3</v>
      </c>
      <c r="O41" s="10">
        <f t="shared" ref="O41" si="24">SUM(O37:O40)</f>
        <v>0</v>
      </c>
      <c r="P41" s="10">
        <f t="shared" ref="P41" si="25">SUM(P37:P40)</f>
        <v>2</v>
      </c>
      <c r="Q41" s="10">
        <f t="shared" ref="Q41" si="26">SUM(Q37:Q40)</f>
        <v>1</v>
      </c>
      <c r="R41" s="10">
        <f t="shared" ref="R41" si="27">SUM(R37:R40)</f>
        <v>9</v>
      </c>
      <c r="S41" s="121">
        <f>SUM(S37:S40)</f>
        <v>15</v>
      </c>
      <c r="T41" s="1"/>
      <c r="U41" s="122">
        <f t="shared" si="12"/>
        <v>22</v>
      </c>
    </row>
    <row r="42" spans="1:21" x14ac:dyDescent="0.2">
      <c r="A42" s="11" t="s">
        <v>615</v>
      </c>
      <c r="B42" s="30"/>
      <c r="C42" s="30"/>
      <c r="D42" s="30"/>
      <c r="E42" s="273"/>
      <c r="F42" s="166"/>
      <c r="G42" s="239"/>
      <c r="H42" s="30"/>
      <c r="I42" s="30"/>
      <c r="J42" s="30"/>
      <c r="K42" s="273"/>
      <c r="L42" s="166"/>
      <c r="M42" s="63"/>
      <c r="N42" s="67"/>
      <c r="O42" s="30"/>
      <c r="P42" s="30"/>
      <c r="Q42" s="30"/>
      <c r="R42" s="68">
        <v>1</v>
      </c>
      <c r="S42" s="239">
        <v>1</v>
      </c>
      <c r="U42" s="40"/>
    </row>
    <row r="43" spans="1:21" x14ac:dyDescent="0.2">
      <c r="A43" s="5" t="s">
        <v>423</v>
      </c>
      <c r="B43" s="10"/>
      <c r="C43" s="10"/>
      <c r="D43" s="10"/>
      <c r="E43" s="10"/>
      <c r="F43" s="10"/>
      <c r="G43" s="121"/>
      <c r="H43" s="10"/>
      <c r="I43" s="10"/>
      <c r="J43" s="10"/>
      <c r="K43" s="10"/>
      <c r="L43" s="10"/>
      <c r="M43" s="121"/>
      <c r="N43" s="10"/>
      <c r="O43" s="10"/>
      <c r="P43" s="10"/>
      <c r="Q43" s="10"/>
      <c r="R43" s="10">
        <v>1</v>
      </c>
      <c r="S43" s="159">
        <v>1</v>
      </c>
      <c r="T43" s="107"/>
      <c r="U43" s="427"/>
    </row>
    <row r="44" spans="1:21" x14ac:dyDescent="0.2">
      <c r="U44">
        <f t="shared" si="12"/>
        <v>0</v>
      </c>
    </row>
    <row r="45" spans="1:21" x14ac:dyDescent="0.2">
      <c r="A45" s="428" t="s">
        <v>1</v>
      </c>
      <c r="B45" s="429">
        <f t="shared" ref="B45:S45" si="28">B29+B34+B36+B41+B43</f>
        <v>0</v>
      </c>
      <c r="C45" s="429">
        <f t="shared" si="28"/>
        <v>0</v>
      </c>
      <c r="D45" s="429">
        <f t="shared" si="28"/>
        <v>1</v>
      </c>
      <c r="E45" s="429">
        <f t="shared" si="28"/>
        <v>0</v>
      </c>
      <c r="F45" s="429">
        <f>F29+F34+F36+F41+F43</f>
        <v>5</v>
      </c>
      <c r="G45" s="288">
        <f t="shared" si="28"/>
        <v>6</v>
      </c>
      <c r="H45" s="429">
        <f t="shared" si="28"/>
        <v>2</v>
      </c>
      <c r="I45" s="429">
        <f t="shared" si="28"/>
        <v>0</v>
      </c>
      <c r="J45" s="429">
        <f t="shared" si="28"/>
        <v>1</v>
      </c>
      <c r="K45" s="429">
        <f t="shared" si="28"/>
        <v>5</v>
      </c>
      <c r="L45" s="429">
        <f t="shared" si="28"/>
        <v>17</v>
      </c>
      <c r="M45" s="288">
        <f t="shared" si="28"/>
        <v>25</v>
      </c>
      <c r="N45" s="429">
        <f t="shared" si="28"/>
        <v>10</v>
      </c>
      <c r="O45" s="429">
        <f t="shared" si="28"/>
        <v>1</v>
      </c>
      <c r="P45" s="429">
        <f t="shared" si="28"/>
        <v>5</v>
      </c>
      <c r="Q45" s="429">
        <f t="shared" si="28"/>
        <v>6</v>
      </c>
      <c r="R45" s="429">
        <f t="shared" si="28"/>
        <v>56</v>
      </c>
      <c r="S45" s="288">
        <f t="shared" si="28"/>
        <v>78</v>
      </c>
      <c r="T45" s="1"/>
      <c r="U45" s="122">
        <f>S45+M45+G45</f>
        <v>109</v>
      </c>
    </row>
    <row r="48" spans="1:21" ht="27" x14ac:dyDescent="0.2">
      <c r="A48" s="892" t="s">
        <v>508</v>
      </c>
      <c r="G48" s="126">
        <v>185</v>
      </c>
      <c r="M48" s="126">
        <v>376</v>
      </c>
      <c r="S48" s="126">
        <v>392</v>
      </c>
      <c r="U48" s="127">
        <f>G48+M48+S48</f>
        <v>953</v>
      </c>
    </row>
    <row r="49" spans="1:21" ht="13.5" x14ac:dyDescent="0.25">
      <c r="A49" s="73"/>
    </row>
    <row r="50" spans="1:21" ht="27" x14ac:dyDescent="0.25">
      <c r="A50" s="123" t="s">
        <v>227</v>
      </c>
      <c r="G50" s="128">
        <f>G45/G48</f>
        <v>3.2432432432432434E-2</v>
      </c>
      <c r="M50" s="128">
        <f>M45/M48</f>
        <v>6.6489361702127658E-2</v>
      </c>
      <c r="S50" s="128">
        <f>S45/S48</f>
        <v>0.19897959183673469</v>
      </c>
      <c r="U50" s="128">
        <f>U45/U48</f>
        <v>0.11437565582371459</v>
      </c>
    </row>
    <row r="51" spans="1:21" ht="13.5" x14ac:dyDescent="0.25">
      <c r="A51" s="73"/>
    </row>
    <row r="52" spans="1:21" ht="27" x14ac:dyDescent="0.25">
      <c r="A52" s="123" t="s">
        <v>228</v>
      </c>
      <c r="G52" s="126">
        <v>27</v>
      </c>
      <c r="M52" s="126">
        <v>90</v>
      </c>
      <c r="S52" s="126">
        <v>162</v>
      </c>
      <c r="U52" s="126">
        <f>G52+M52+S52</f>
        <v>279</v>
      </c>
    </row>
    <row r="54" spans="1:21" ht="27" x14ac:dyDescent="0.25">
      <c r="A54" s="123" t="s">
        <v>229</v>
      </c>
      <c r="G54" s="128">
        <f>G52/G48</f>
        <v>0.14594594594594595</v>
      </c>
      <c r="M54" s="128">
        <f>M52/M48</f>
        <v>0.23936170212765959</v>
      </c>
      <c r="S54" s="128">
        <f>S52/S48</f>
        <v>0.41326530612244899</v>
      </c>
      <c r="U54" s="128">
        <f>U52/U48</f>
        <v>0.29275970619097585</v>
      </c>
    </row>
    <row r="55" spans="1:21" x14ac:dyDescent="0.2">
      <c r="M55" s="125"/>
    </row>
    <row r="56" spans="1:21" ht="13.5" x14ac:dyDescent="0.25">
      <c r="A56" s="124" t="s">
        <v>230</v>
      </c>
      <c r="G56" s="124">
        <f>G52+G45</f>
        <v>33</v>
      </c>
      <c r="M56" s="124">
        <f>M52+M45</f>
        <v>115</v>
      </c>
      <c r="S56" s="124">
        <f>S52+S45</f>
        <v>240</v>
      </c>
      <c r="U56" s="124">
        <f>U52+U45</f>
        <v>388</v>
      </c>
    </row>
    <row r="58" spans="1:21" ht="13.5" x14ac:dyDescent="0.25">
      <c r="A58" s="124" t="s">
        <v>231</v>
      </c>
      <c r="G58" s="129">
        <f>G56/G48</f>
        <v>0.17837837837837839</v>
      </c>
      <c r="M58" s="129">
        <f>M56/M48</f>
        <v>0.30585106382978722</v>
      </c>
      <c r="S58" s="129">
        <f>S56/S48</f>
        <v>0.61224489795918369</v>
      </c>
      <c r="U58" s="129">
        <f>U56/U48</f>
        <v>0.40713536201469047</v>
      </c>
    </row>
  </sheetData>
  <sortState ref="A16:U17">
    <sortCondition ref="A16"/>
  </sortState>
  <mergeCells count="6">
    <mergeCell ref="A6:U6"/>
    <mergeCell ref="A2:U2"/>
    <mergeCell ref="B8:G8"/>
    <mergeCell ref="H8:M8"/>
    <mergeCell ref="N8:S8"/>
    <mergeCell ref="U8:U9"/>
  </mergeCells>
  <pageMargins left="0.39370078740157483" right="0" top="0.59055118110236227" bottom="0.59055118110236227" header="0.51181102362204722" footer="0.51181102362204722"/>
  <pageSetup paperSize="9" scale="71" firstPageNumber="46" fitToHeight="0" orientation="portrait" r:id="rId1"/>
  <headerFooter alignWithMargins="0">
    <oddHeader>&amp;L&amp;"Times New Roman,Gras"DGRH A1-1&amp;R&amp;"Times New Roman,Gras"Juillet 2022</oddHeader>
    <oddFooter>&amp;C&amp;"Times New Roman,Gras"Page &amp;P de &amp;N</oddFooter>
  </headerFooter>
  <ignoredErrors>
    <ignoredError sqref="U23" formula="1"/>
    <ignoredError sqref="S41"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showGridLines="0" zoomScaleNormal="100" workbookViewId="0">
      <selection activeCell="R11" sqref="R11"/>
    </sheetView>
  </sheetViews>
  <sheetFormatPr baseColWidth="10" defaultColWidth="12" defaultRowHeight="12.75" x14ac:dyDescent="0.2"/>
  <cols>
    <col min="1" max="1" width="23.1640625" style="132" customWidth="1"/>
    <col min="2" max="8" width="10.83203125" style="132" customWidth="1"/>
    <col min="9" max="9" width="4.33203125" style="132" customWidth="1"/>
    <col min="10" max="10" width="11.33203125" style="132" customWidth="1"/>
    <col min="11" max="11" width="12.83203125" style="132" bestFit="1" customWidth="1"/>
    <col min="12" max="16384" width="12" style="132"/>
  </cols>
  <sheetData>
    <row r="1" spans="1:11" ht="7.15" customHeight="1" x14ac:dyDescent="0.2"/>
    <row r="2" spans="1:11" ht="34.5" customHeight="1" x14ac:dyDescent="0.2">
      <c r="A2" s="1027" t="s">
        <v>704</v>
      </c>
      <c r="B2" s="1027"/>
      <c r="C2" s="1027"/>
      <c r="D2" s="1027"/>
      <c r="E2" s="1027"/>
      <c r="F2" s="1027"/>
      <c r="G2" s="1027"/>
      <c r="H2" s="1027"/>
      <c r="I2" s="1027"/>
      <c r="J2" s="1027"/>
      <c r="K2" s="54"/>
    </row>
    <row r="3" spans="1:11" ht="6.6" customHeight="1" x14ac:dyDescent="0.2">
      <c r="A3" s="134"/>
    </row>
    <row r="4" spans="1:11" ht="3" customHeight="1" x14ac:dyDescent="0.2"/>
    <row r="5" spans="1:11" x14ac:dyDescent="0.2">
      <c r="A5" s="1081" t="s">
        <v>662</v>
      </c>
      <c r="B5" s="1081"/>
      <c r="C5" s="1081"/>
      <c r="D5" s="1081"/>
      <c r="E5" s="1081"/>
      <c r="F5" s="1081"/>
      <c r="G5" s="1081"/>
      <c r="H5" s="1081"/>
      <c r="I5" s="1081"/>
      <c r="J5" s="1081"/>
      <c r="K5" s="160"/>
    </row>
    <row r="8" spans="1:11" x14ac:dyDescent="0.2">
      <c r="B8" s="1029" t="s">
        <v>483</v>
      </c>
      <c r="C8" s="1029"/>
      <c r="D8" s="1029"/>
      <c r="E8" s="1029"/>
      <c r="F8" s="1029"/>
      <c r="G8" s="1029"/>
      <c r="H8" s="1029"/>
    </row>
    <row r="9" spans="1:11" ht="38.25" x14ac:dyDescent="0.2">
      <c r="A9" s="603" t="s">
        <v>482</v>
      </c>
      <c r="B9" s="944" t="s">
        <v>720</v>
      </c>
      <c r="C9" s="944">
        <v>2015</v>
      </c>
      <c r="D9" s="944">
        <v>2016</v>
      </c>
      <c r="E9" s="944">
        <v>2017</v>
      </c>
      <c r="F9" s="944">
        <v>2018</v>
      </c>
      <c r="G9" s="944">
        <v>2019</v>
      </c>
      <c r="H9" s="944">
        <v>2020</v>
      </c>
      <c r="I9" s="17"/>
      <c r="J9" s="891" t="s">
        <v>1</v>
      </c>
      <c r="K9" s="604"/>
    </row>
    <row r="10" spans="1:11" x14ac:dyDescent="0.2">
      <c r="A10" s="603"/>
      <c r="B10" s="17"/>
      <c r="C10" s="17"/>
      <c r="D10" s="17"/>
      <c r="E10" s="17"/>
      <c r="F10" s="17"/>
      <c r="G10" s="17"/>
      <c r="H10" s="17"/>
      <c r="I10" s="17"/>
      <c r="J10" s="17"/>
      <c r="K10" s="604"/>
    </row>
    <row r="11" spans="1:11" x14ac:dyDescent="0.2">
      <c r="A11" s="616" t="s">
        <v>153</v>
      </c>
      <c r="B11" s="296">
        <v>10</v>
      </c>
      <c r="C11" s="296">
        <v>3</v>
      </c>
      <c r="D11" s="296">
        <v>9</v>
      </c>
      <c r="E11" s="296">
        <v>13</v>
      </c>
      <c r="F11" s="296">
        <v>30</v>
      </c>
      <c r="G11" s="296">
        <v>51</v>
      </c>
      <c r="H11" s="617">
        <v>69</v>
      </c>
      <c r="I11" s="1"/>
      <c r="J11" s="408">
        <f t="shared" ref="J11:J42" si="0">SUM(B11:H11)</f>
        <v>185</v>
      </c>
    </row>
    <row r="12" spans="1:11" x14ac:dyDescent="0.2">
      <c r="A12" s="530" t="s">
        <v>283</v>
      </c>
      <c r="B12" s="348">
        <v>5</v>
      </c>
      <c r="C12" s="348">
        <v>3</v>
      </c>
      <c r="D12" s="348"/>
      <c r="E12" s="348">
        <v>9</v>
      </c>
      <c r="F12" s="348">
        <v>14</v>
      </c>
      <c r="G12" s="348">
        <v>28</v>
      </c>
      <c r="H12" s="397">
        <v>25</v>
      </c>
      <c r="I12" s="1"/>
      <c r="J12" s="408">
        <f t="shared" si="0"/>
        <v>84</v>
      </c>
    </row>
    <row r="13" spans="1:11" x14ac:dyDescent="0.2">
      <c r="A13" s="610" t="s">
        <v>69</v>
      </c>
      <c r="B13" s="605">
        <v>2</v>
      </c>
      <c r="C13" s="605"/>
      <c r="D13" s="605"/>
      <c r="E13" s="605">
        <v>2</v>
      </c>
      <c r="F13" s="605">
        <v>5</v>
      </c>
      <c r="G13" s="605">
        <v>10</v>
      </c>
      <c r="H13" s="605">
        <v>15</v>
      </c>
      <c r="J13" s="615">
        <f t="shared" si="0"/>
        <v>34</v>
      </c>
    </row>
    <row r="14" spans="1:11" x14ac:dyDescent="0.2">
      <c r="A14" s="611" t="s">
        <v>70</v>
      </c>
      <c r="B14" s="606">
        <v>2</v>
      </c>
      <c r="C14" s="606">
        <v>1</v>
      </c>
      <c r="D14" s="606"/>
      <c r="E14" s="606">
        <v>4</v>
      </c>
      <c r="F14" s="606">
        <v>7</v>
      </c>
      <c r="G14" s="606">
        <v>12</v>
      </c>
      <c r="H14" s="606">
        <v>5</v>
      </c>
      <c r="J14" s="615">
        <f t="shared" si="0"/>
        <v>31</v>
      </c>
    </row>
    <row r="15" spans="1:11" x14ac:dyDescent="0.2">
      <c r="A15" s="611" t="s">
        <v>71</v>
      </c>
      <c r="B15" s="606"/>
      <c r="C15" s="606"/>
      <c r="D15" s="606"/>
      <c r="E15" s="606">
        <v>2</v>
      </c>
      <c r="F15" s="606">
        <v>2</v>
      </c>
      <c r="G15" s="606">
        <v>1</v>
      </c>
      <c r="H15" s="606">
        <v>4</v>
      </c>
      <c r="J15" s="615">
        <f t="shared" si="0"/>
        <v>9</v>
      </c>
    </row>
    <row r="16" spans="1:11" x14ac:dyDescent="0.2">
      <c r="A16" s="612" t="s">
        <v>72</v>
      </c>
      <c r="B16" s="607">
        <v>1</v>
      </c>
      <c r="C16" s="607">
        <v>2</v>
      </c>
      <c r="D16" s="607"/>
      <c r="E16" s="607">
        <v>1</v>
      </c>
      <c r="F16" s="607"/>
      <c r="G16" s="607">
        <v>5</v>
      </c>
      <c r="H16" s="607">
        <v>1</v>
      </c>
      <c r="J16" s="615">
        <f t="shared" si="0"/>
        <v>10</v>
      </c>
    </row>
    <row r="17" spans="1:10" x14ac:dyDescent="0.2">
      <c r="A17" s="277" t="s">
        <v>284</v>
      </c>
      <c r="B17" s="43">
        <v>5</v>
      </c>
      <c r="C17" s="43"/>
      <c r="D17" s="43">
        <v>9</v>
      </c>
      <c r="E17" s="43">
        <v>4</v>
      </c>
      <c r="F17" s="43">
        <v>16</v>
      </c>
      <c r="G17" s="43">
        <v>23</v>
      </c>
      <c r="H17" s="84">
        <v>44</v>
      </c>
      <c r="I17" s="1"/>
      <c r="J17" s="408">
        <f t="shared" si="0"/>
        <v>101</v>
      </c>
    </row>
    <row r="18" spans="1:10" x14ac:dyDescent="0.2">
      <c r="A18" s="610" t="s">
        <v>73</v>
      </c>
      <c r="B18" s="605">
        <v>2</v>
      </c>
      <c r="C18" s="605"/>
      <c r="D18" s="605">
        <v>5</v>
      </c>
      <c r="E18" s="605">
        <v>2</v>
      </c>
      <c r="F18" s="605">
        <v>8</v>
      </c>
      <c r="G18" s="605">
        <v>12</v>
      </c>
      <c r="H18" s="605">
        <v>15</v>
      </c>
      <c r="J18" s="615">
        <f t="shared" si="0"/>
        <v>44</v>
      </c>
    </row>
    <row r="19" spans="1:10" x14ac:dyDescent="0.2">
      <c r="A19" s="612" t="s">
        <v>74</v>
      </c>
      <c r="B19" s="607">
        <v>3</v>
      </c>
      <c r="C19" s="607"/>
      <c r="D19" s="607">
        <v>4</v>
      </c>
      <c r="E19" s="607">
        <v>2</v>
      </c>
      <c r="F19" s="607">
        <v>8</v>
      </c>
      <c r="G19" s="607">
        <v>11</v>
      </c>
      <c r="H19" s="607">
        <v>29</v>
      </c>
      <c r="J19" s="615">
        <f t="shared" si="0"/>
        <v>57</v>
      </c>
    </row>
    <row r="20" spans="1:10" x14ac:dyDescent="0.2">
      <c r="A20" s="616" t="s">
        <v>154</v>
      </c>
      <c r="B20" s="296">
        <v>80</v>
      </c>
      <c r="C20" s="296">
        <v>23</v>
      </c>
      <c r="D20" s="296">
        <v>38</v>
      </c>
      <c r="E20" s="296">
        <v>37</v>
      </c>
      <c r="F20" s="296">
        <v>61</v>
      </c>
      <c r="G20" s="296">
        <v>74</v>
      </c>
      <c r="H20" s="617">
        <v>63</v>
      </c>
      <c r="I20" s="1"/>
      <c r="J20" s="408">
        <f t="shared" si="0"/>
        <v>376</v>
      </c>
    </row>
    <row r="21" spans="1:10" x14ac:dyDescent="0.2">
      <c r="A21" s="530" t="s">
        <v>476</v>
      </c>
      <c r="B21" s="348">
        <v>32</v>
      </c>
      <c r="C21" s="348">
        <v>7</v>
      </c>
      <c r="D21" s="348">
        <v>12</v>
      </c>
      <c r="E21" s="348">
        <v>9</v>
      </c>
      <c r="F21" s="348">
        <v>25</v>
      </c>
      <c r="G21" s="348">
        <v>29</v>
      </c>
      <c r="H21" s="397">
        <v>23</v>
      </c>
      <c r="I21" s="1"/>
      <c r="J21" s="408">
        <f t="shared" si="0"/>
        <v>137</v>
      </c>
    </row>
    <row r="22" spans="1:10" x14ac:dyDescent="0.2">
      <c r="A22" s="610" t="s">
        <v>75</v>
      </c>
      <c r="B22" s="605">
        <v>6</v>
      </c>
      <c r="C22" s="605">
        <v>3</v>
      </c>
      <c r="D22" s="605">
        <v>3</v>
      </c>
      <c r="E22" s="605">
        <v>1</v>
      </c>
      <c r="F22" s="605">
        <v>4</v>
      </c>
      <c r="G22" s="605">
        <v>7</v>
      </c>
      <c r="H22" s="605">
        <v>3</v>
      </c>
      <c r="J22" s="615">
        <f t="shared" si="0"/>
        <v>27</v>
      </c>
    </row>
    <row r="23" spans="1:10" x14ac:dyDescent="0.2">
      <c r="A23" s="611" t="s">
        <v>76</v>
      </c>
      <c r="B23" s="606">
        <v>1</v>
      </c>
      <c r="C23" s="606">
        <v>1</v>
      </c>
      <c r="D23" s="606"/>
      <c r="E23" s="606">
        <v>1</v>
      </c>
      <c r="F23" s="606"/>
      <c r="G23" s="606">
        <v>2</v>
      </c>
      <c r="H23" s="606"/>
      <c r="J23" s="615">
        <f t="shared" si="0"/>
        <v>5</v>
      </c>
    </row>
    <row r="24" spans="1:10" x14ac:dyDescent="0.2">
      <c r="A24" s="611" t="s">
        <v>77</v>
      </c>
      <c r="B24" s="606">
        <v>6</v>
      </c>
      <c r="C24" s="606">
        <v>1</v>
      </c>
      <c r="D24" s="606">
        <v>2</v>
      </c>
      <c r="E24" s="606">
        <v>2</v>
      </c>
      <c r="F24" s="606">
        <v>4</v>
      </c>
      <c r="G24" s="606">
        <v>4</v>
      </c>
      <c r="H24" s="606">
        <v>2</v>
      </c>
      <c r="J24" s="615">
        <f t="shared" si="0"/>
        <v>21</v>
      </c>
    </row>
    <row r="25" spans="1:10" x14ac:dyDescent="0.2">
      <c r="A25" s="611" t="s">
        <v>78</v>
      </c>
      <c r="B25" s="606">
        <v>1</v>
      </c>
      <c r="C25" s="606"/>
      <c r="D25" s="606"/>
      <c r="E25" s="606"/>
      <c r="F25" s="606">
        <v>2</v>
      </c>
      <c r="G25" s="606">
        <v>1</v>
      </c>
      <c r="H25" s="606"/>
      <c r="J25" s="615">
        <f t="shared" si="0"/>
        <v>4</v>
      </c>
    </row>
    <row r="26" spans="1:10" x14ac:dyDescent="0.2">
      <c r="A26" s="611" t="s">
        <v>79</v>
      </c>
      <c r="B26" s="606">
        <v>7</v>
      </c>
      <c r="C26" s="606">
        <v>1</v>
      </c>
      <c r="D26" s="606">
        <v>1</v>
      </c>
      <c r="E26" s="606">
        <v>1</v>
      </c>
      <c r="F26" s="606">
        <v>4</v>
      </c>
      <c r="G26" s="606">
        <v>9</v>
      </c>
      <c r="H26" s="606">
        <v>14</v>
      </c>
      <c r="J26" s="615">
        <f t="shared" si="0"/>
        <v>37</v>
      </c>
    </row>
    <row r="27" spans="1:10" x14ac:dyDescent="0.2">
      <c r="A27" s="611" t="s">
        <v>80</v>
      </c>
      <c r="B27" s="606">
        <v>1</v>
      </c>
      <c r="C27" s="606"/>
      <c r="D27" s="606"/>
      <c r="E27" s="606"/>
      <c r="F27" s="606"/>
      <c r="G27" s="606">
        <v>1</v>
      </c>
      <c r="H27" s="606">
        <v>2</v>
      </c>
      <c r="J27" s="615">
        <f t="shared" si="0"/>
        <v>4</v>
      </c>
    </row>
    <row r="28" spans="1:10" x14ac:dyDescent="0.2">
      <c r="A28" s="611" t="s">
        <v>126</v>
      </c>
      <c r="B28" s="606">
        <v>1</v>
      </c>
      <c r="C28" s="606"/>
      <c r="D28" s="606"/>
      <c r="E28" s="606"/>
      <c r="F28" s="606"/>
      <c r="G28" s="606"/>
      <c r="H28" s="606"/>
      <c r="J28" s="615">
        <f t="shared" si="0"/>
        <v>1</v>
      </c>
    </row>
    <row r="29" spans="1:10" x14ac:dyDescent="0.2">
      <c r="A29" s="611" t="s">
        <v>81</v>
      </c>
      <c r="B29" s="606">
        <v>5</v>
      </c>
      <c r="C29" s="606">
        <v>1</v>
      </c>
      <c r="D29" s="606">
        <v>2</v>
      </c>
      <c r="E29" s="606">
        <v>2</v>
      </c>
      <c r="F29" s="606">
        <v>4</v>
      </c>
      <c r="G29" s="606">
        <v>5</v>
      </c>
      <c r="H29" s="606"/>
      <c r="J29" s="615">
        <f t="shared" si="0"/>
        <v>19</v>
      </c>
    </row>
    <row r="30" spans="1:10" x14ac:dyDescent="0.2">
      <c r="A30" s="612" t="s">
        <v>82</v>
      </c>
      <c r="B30" s="607">
        <v>4</v>
      </c>
      <c r="C30" s="607"/>
      <c r="D30" s="607">
        <v>4</v>
      </c>
      <c r="E30" s="607">
        <v>2</v>
      </c>
      <c r="F30" s="607">
        <v>7</v>
      </c>
      <c r="G30" s="607"/>
      <c r="H30" s="607">
        <v>2</v>
      </c>
      <c r="J30" s="615">
        <f t="shared" si="0"/>
        <v>19</v>
      </c>
    </row>
    <row r="31" spans="1:10" x14ac:dyDescent="0.2">
      <c r="A31" s="277" t="s">
        <v>477</v>
      </c>
      <c r="B31" s="43">
        <v>37</v>
      </c>
      <c r="C31" s="43">
        <v>9</v>
      </c>
      <c r="D31" s="43">
        <v>15</v>
      </c>
      <c r="E31" s="43">
        <v>23</v>
      </c>
      <c r="F31" s="43">
        <v>26</v>
      </c>
      <c r="G31" s="43">
        <v>20</v>
      </c>
      <c r="H31" s="84">
        <v>21</v>
      </c>
      <c r="I31" s="1"/>
      <c r="J31" s="408">
        <f t="shared" si="0"/>
        <v>151</v>
      </c>
    </row>
    <row r="32" spans="1:10" x14ac:dyDescent="0.2">
      <c r="A32" s="610" t="s">
        <v>83</v>
      </c>
      <c r="B32" s="605">
        <v>4</v>
      </c>
      <c r="C32" s="605"/>
      <c r="D32" s="605">
        <v>4</v>
      </c>
      <c r="E32" s="605">
        <v>6</v>
      </c>
      <c r="F32" s="605">
        <v>9</v>
      </c>
      <c r="G32" s="605">
        <v>8</v>
      </c>
      <c r="H32" s="605">
        <v>5</v>
      </c>
      <c r="J32" s="615">
        <f t="shared" si="0"/>
        <v>36</v>
      </c>
    </row>
    <row r="33" spans="1:10" x14ac:dyDescent="0.2">
      <c r="A33" s="611" t="s">
        <v>84</v>
      </c>
      <c r="B33" s="606">
        <v>3</v>
      </c>
      <c r="C33" s="606">
        <v>1</v>
      </c>
      <c r="D33" s="606"/>
      <c r="E33" s="606"/>
      <c r="F33" s="606">
        <v>1</v>
      </c>
      <c r="G33" s="606"/>
      <c r="H33" s="606">
        <v>1</v>
      </c>
      <c r="J33" s="615">
        <f t="shared" si="0"/>
        <v>6</v>
      </c>
    </row>
    <row r="34" spans="1:10" x14ac:dyDescent="0.2">
      <c r="A34" s="611" t="s">
        <v>85</v>
      </c>
      <c r="B34" s="606">
        <v>7</v>
      </c>
      <c r="C34" s="606">
        <v>4</v>
      </c>
      <c r="D34" s="606">
        <v>3</v>
      </c>
      <c r="E34" s="606">
        <v>3</v>
      </c>
      <c r="F34" s="606">
        <v>5</v>
      </c>
      <c r="G34" s="606">
        <v>2</v>
      </c>
      <c r="H34" s="606">
        <v>6</v>
      </c>
      <c r="J34" s="615">
        <f t="shared" si="0"/>
        <v>30</v>
      </c>
    </row>
    <row r="35" spans="1:10" x14ac:dyDescent="0.2">
      <c r="A35" s="611" t="s">
        <v>86</v>
      </c>
      <c r="B35" s="606">
        <v>1</v>
      </c>
      <c r="C35" s="606"/>
      <c r="D35" s="606">
        <v>2</v>
      </c>
      <c r="E35" s="606">
        <v>3</v>
      </c>
      <c r="F35" s="606">
        <v>4</v>
      </c>
      <c r="G35" s="606">
        <v>2</v>
      </c>
      <c r="H35" s="606">
        <v>2</v>
      </c>
      <c r="J35" s="615">
        <f t="shared" si="0"/>
        <v>14</v>
      </c>
    </row>
    <row r="36" spans="1:10" x14ac:dyDescent="0.2">
      <c r="A36" s="611" t="s">
        <v>87</v>
      </c>
      <c r="B36" s="606">
        <v>2</v>
      </c>
      <c r="C36" s="606"/>
      <c r="D36" s="606"/>
      <c r="E36" s="606">
        <v>1</v>
      </c>
      <c r="F36" s="606"/>
      <c r="G36" s="606">
        <v>1</v>
      </c>
      <c r="H36" s="606"/>
      <c r="J36" s="615">
        <f t="shared" si="0"/>
        <v>4</v>
      </c>
    </row>
    <row r="37" spans="1:10" x14ac:dyDescent="0.2">
      <c r="A37" s="611" t="s">
        <v>88</v>
      </c>
      <c r="B37" s="606">
        <v>6</v>
      </c>
      <c r="C37" s="606">
        <v>2</v>
      </c>
      <c r="D37" s="606">
        <v>2</v>
      </c>
      <c r="E37" s="606">
        <v>3</v>
      </c>
      <c r="F37" s="606">
        <v>2</v>
      </c>
      <c r="G37" s="606"/>
      <c r="H37" s="606">
        <v>2</v>
      </c>
      <c r="J37" s="615">
        <f t="shared" si="0"/>
        <v>17</v>
      </c>
    </row>
    <row r="38" spans="1:10" x14ac:dyDescent="0.2">
      <c r="A38" s="611" t="s">
        <v>89</v>
      </c>
      <c r="B38" s="606">
        <v>10</v>
      </c>
      <c r="C38" s="606"/>
      <c r="D38" s="606">
        <v>2</v>
      </c>
      <c r="E38" s="606">
        <v>3</v>
      </c>
      <c r="F38" s="606"/>
      <c r="G38" s="606">
        <v>3</v>
      </c>
      <c r="H38" s="606">
        <v>2</v>
      </c>
      <c r="J38" s="615">
        <f t="shared" si="0"/>
        <v>20</v>
      </c>
    </row>
    <row r="39" spans="1:10" x14ac:dyDescent="0.2">
      <c r="A39" s="611" t="s">
        <v>90</v>
      </c>
      <c r="B39" s="606">
        <v>4</v>
      </c>
      <c r="C39" s="606">
        <v>1</v>
      </c>
      <c r="D39" s="606">
        <v>2</v>
      </c>
      <c r="E39" s="606">
        <v>4</v>
      </c>
      <c r="F39" s="606">
        <v>3</v>
      </c>
      <c r="G39" s="606">
        <v>3</v>
      </c>
      <c r="H39" s="606">
        <v>3</v>
      </c>
      <c r="J39" s="615">
        <f t="shared" si="0"/>
        <v>20</v>
      </c>
    </row>
    <row r="40" spans="1:10" x14ac:dyDescent="0.2">
      <c r="A40" s="612" t="s">
        <v>91</v>
      </c>
      <c r="B40" s="607"/>
      <c r="C40" s="607">
        <v>1</v>
      </c>
      <c r="D40" s="607"/>
      <c r="E40" s="607"/>
      <c r="F40" s="607">
        <v>2</v>
      </c>
      <c r="G40" s="607">
        <v>1</v>
      </c>
      <c r="H40" s="607"/>
      <c r="J40" s="615">
        <f t="shared" si="0"/>
        <v>4</v>
      </c>
    </row>
    <row r="41" spans="1:10" x14ac:dyDescent="0.2">
      <c r="A41" s="277" t="s">
        <v>478</v>
      </c>
      <c r="B41" s="43">
        <v>11</v>
      </c>
      <c r="C41" s="43">
        <v>6</v>
      </c>
      <c r="D41" s="43">
        <v>11</v>
      </c>
      <c r="E41" s="43">
        <v>5</v>
      </c>
      <c r="F41" s="43">
        <v>10</v>
      </c>
      <c r="G41" s="43">
        <v>25</v>
      </c>
      <c r="H41" s="84">
        <v>19</v>
      </c>
      <c r="I41" s="1"/>
      <c r="J41" s="408">
        <f t="shared" si="0"/>
        <v>87</v>
      </c>
    </row>
    <row r="42" spans="1:10" x14ac:dyDescent="0.2">
      <c r="A42" s="610" t="s">
        <v>114</v>
      </c>
      <c r="B42" s="605">
        <v>3</v>
      </c>
      <c r="C42" s="605">
        <v>2</v>
      </c>
      <c r="D42" s="605">
        <v>2</v>
      </c>
      <c r="E42" s="605">
        <v>1</v>
      </c>
      <c r="F42" s="605">
        <v>5</v>
      </c>
      <c r="G42" s="605">
        <v>8</v>
      </c>
      <c r="H42" s="605">
        <v>6</v>
      </c>
      <c r="J42" s="615">
        <f t="shared" si="0"/>
        <v>27</v>
      </c>
    </row>
    <row r="43" spans="1:10" x14ac:dyDescent="0.2">
      <c r="A43" s="611" t="s">
        <v>115</v>
      </c>
      <c r="B43" s="606">
        <v>4</v>
      </c>
      <c r="C43" s="606">
        <v>2</v>
      </c>
      <c r="D43" s="606">
        <v>3</v>
      </c>
      <c r="E43" s="606">
        <v>2</v>
      </c>
      <c r="F43" s="606">
        <v>2</v>
      </c>
      <c r="G43" s="606">
        <v>8</v>
      </c>
      <c r="H43" s="606">
        <v>6</v>
      </c>
      <c r="J43" s="615">
        <f t="shared" ref="J43:J72" si="1">SUM(B43:H43)</f>
        <v>27</v>
      </c>
    </row>
    <row r="44" spans="1:10" x14ac:dyDescent="0.2">
      <c r="A44" s="611" t="s">
        <v>116</v>
      </c>
      <c r="B44" s="606"/>
      <c r="C44" s="606"/>
      <c r="D44" s="606">
        <v>1</v>
      </c>
      <c r="E44" s="606"/>
      <c r="F44" s="606"/>
      <c r="G44" s="606"/>
      <c r="H44" s="606"/>
      <c r="J44" s="615">
        <f t="shared" si="1"/>
        <v>1</v>
      </c>
    </row>
    <row r="45" spans="1:10" x14ac:dyDescent="0.2">
      <c r="A45" s="611" t="s">
        <v>117</v>
      </c>
      <c r="B45" s="606"/>
      <c r="C45" s="606">
        <v>1</v>
      </c>
      <c r="D45" s="606"/>
      <c r="E45" s="606"/>
      <c r="F45" s="606">
        <v>1</v>
      </c>
      <c r="G45" s="606"/>
      <c r="H45" s="606"/>
      <c r="J45" s="615">
        <f t="shared" si="1"/>
        <v>2</v>
      </c>
    </row>
    <row r="46" spans="1:10" x14ac:dyDescent="0.2">
      <c r="A46" s="612" t="s">
        <v>118</v>
      </c>
      <c r="B46" s="607">
        <v>4</v>
      </c>
      <c r="C46" s="607">
        <v>1</v>
      </c>
      <c r="D46" s="607">
        <v>5</v>
      </c>
      <c r="E46" s="607">
        <v>2</v>
      </c>
      <c r="F46" s="607">
        <v>2</v>
      </c>
      <c r="G46" s="607">
        <v>9</v>
      </c>
      <c r="H46" s="607">
        <v>7</v>
      </c>
      <c r="J46" s="615">
        <f t="shared" si="1"/>
        <v>30</v>
      </c>
    </row>
    <row r="47" spans="1:10" x14ac:dyDescent="0.2">
      <c r="A47" s="277" t="s">
        <v>479</v>
      </c>
      <c r="B47" s="43"/>
      <c r="C47" s="43">
        <v>1</v>
      </c>
      <c r="D47" s="43"/>
      <c r="E47" s="43"/>
      <c r="F47" s="43"/>
      <c r="G47" s="43"/>
      <c r="H47" s="84"/>
      <c r="I47" s="1"/>
      <c r="J47" s="408">
        <f t="shared" si="1"/>
        <v>1</v>
      </c>
    </row>
    <row r="48" spans="1:10" x14ac:dyDescent="0.2">
      <c r="A48" s="613" t="s">
        <v>119</v>
      </c>
      <c r="B48" s="608"/>
      <c r="C48" s="608"/>
      <c r="D48" s="608"/>
      <c r="E48" s="608"/>
      <c r="F48" s="608"/>
      <c r="G48" s="608"/>
      <c r="H48" s="608"/>
      <c r="J48" s="615">
        <f t="shared" si="1"/>
        <v>0</v>
      </c>
    </row>
    <row r="49" spans="1:10" x14ac:dyDescent="0.2">
      <c r="A49" s="797" t="s">
        <v>270</v>
      </c>
      <c r="B49" s="607"/>
      <c r="C49" s="607">
        <v>1</v>
      </c>
      <c r="D49" s="607"/>
      <c r="E49" s="607"/>
      <c r="F49" s="607"/>
      <c r="G49" s="607"/>
      <c r="H49" s="607"/>
      <c r="J49" s="615">
        <f t="shared" si="1"/>
        <v>1</v>
      </c>
    </row>
    <row r="50" spans="1:10" x14ac:dyDescent="0.2">
      <c r="A50" s="616" t="s">
        <v>155</v>
      </c>
      <c r="B50" s="296">
        <v>66</v>
      </c>
      <c r="C50" s="296">
        <v>38</v>
      </c>
      <c r="D50" s="296">
        <v>45</v>
      </c>
      <c r="E50" s="296">
        <v>42</v>
      </c>
      <c r="F50" s="296">
        <v>47</v>
      </c>
      <c r="G50" s="296">
        <v>61</v>
      </c>
      <c r="H50" s="617">
        <v>58</v>
      </c>
      <c r="I50" s="1"/>
      <c r="J50" s="408">
        <f t="shared" si="1"/>
        <v>357</v>
      </c>
    </row>
    <row r="51" spans="1:10" x14ac:dyDescent="0.2">
      <c r="A51" s="530" t="s">
        <v>480</v>
      </c>
      <c r="B51" s="348">
        <v>15</v>
      </c>
      <c r="C51" s="348">
        <v>9</v>
      </c>
      <c r="D51" s="348">
        <v>12</v>
      </c>
      <c r="E51" s="348">
        <v>12</v>
      </c>
      <c r="F51" s="348">
        <v>24</v>
      </c>
      <c r="G51" s="348">
        <v>27</v>
      </c>
      <c r="H51" s="397">
        <v>26</v>
      </c>
      <c r="I51" s="1"/>
      <c r="J51" s="408">
        <f t="shared" si="1"/>
        <v>125</v>
      </c>
    </row>
    <row r="52" spans="1:10" x14ac:dyDescent="0.2">
      <c r="A52" s="610" t="s">
        <v>92</v>
      </c>
      <c r="B52" s="605">
        <v>1</v>
      </c>
      <c r="C52" s="605">
        <v>4</v>
      </c>
      <c r="D52" s="605">
        <v>2</v>
      </c>
      <c r="E52" s="605">
        <v>4</v>
      </c>
      <c r="F52" s="605">
        <v>7</v>
      </c>
      <c r="G52" s="605">
        <v>4</v>
      </c>
      <c r="H52" s="605">
        <v>1</v>
      </c>
      <c r="J52" s="615">
        <f t="shared" si="1"/>
        <v>23</v>
      </c>
    </row>
    <row r="53" spans="1:10" x14ac:dyDescent="0.2">
      <c r="A53" s="611" t="s">
        <v>93</v>
      </c>
      <c r="B53" s="606">
        <v>2</v>
      </c>
      <c r="C53" s="606">
        <v>3</v>
      </c>
      <c r="D53" s="606">
        <v>4</v>
      </c>
      <c r="E53" s="606">
        <v>2</v>
      </c>
      <c r="F53" s="606">
        <v>7</v>
      </c>
      <c r="G53" s="606">
        <v>11</v>
      </c>
      <c r="H53" s="606">
        <v>6</v>
      </c>
      <c r="J53" s="615">
        <f t="shared" si="1"/>
        <v>35</v>
      </c>
    </row>
    <row r="54" spans="1:10" x14ac:dyDescent="0.2">
      <c r="A54" s="612" t="s">
        <v>94</v>
      </c>
      <c r="B54" s="607">
        <v>12</v>
      </c>
      <c r="C54" s="607">
        <v>2</v>
      </c>
      <c r="D54" s="607">
        <v>6</v>
      </c>
      <c r="E54" s="607">
        <v>6</v>
      </c>
      <c r="F54" s="607">
        <v>10</v>
      </c>
      <c r="G54" s="607">
        <v>12</v>
      </c>
      <c r="H54" s="607">
        <v>19</v>
      </c>
      <c r="J54" s="615">
        <f t="shared" si="1"/>
        <v>67</v>
      </c>
    </row>
    <row r="55" spans="1:10" x14ac:dyDescent="0.2">
      <c r="A55" s="277" t="s">
        <v>286</v>
      </c>
      <c r="B55" s="43">
        <v>5</v>
      </c>
      <c r="C55" s="43">
        <v>4</v>
      </c>
      <c r="D55" s="43">
        <v>6</v>
      </c>
      <c r="E55" s="43">
        <v>2</v>
      </c>
      <c r="F55" s="43">
        <v>2</v>
      </c>
      <c r="G55" s="43">
        <v>3</v>
      </c>
      <c r="H55" s="84">
        <v>2</v>
      </c>
      <c r="I55" s="1"/>
      <c r="J55" s="408">
        <f t="shared" si="1"/>
        <v>24</v>
      </c>
    </row>
    <row r="56" spans="1:10" x14ac:dyDescent="0.2">
      <c r="A56" s="610" t="s">
        <v>95</v>
      </c>
      <c r="B56" s="605">
        <v>3</v>
      </c>
      <c r="C56" s="605">
        <v>3</v>
      </c>
      <c r="D56" s="605">
        <v>5</v>
      </c>
      <c r="E56" s="605"/>
      <c r="F56" s="605">
        <v>1</v>
      </c>
      <c r="G56" s="605">
        <v>3</v>
      </c>
      <c r="H56" s="605">
        <v>2</v>
      </c>
      <c r="J56" s="615">
        <f t="shared" si="1"/>
        <v>17</v>
      </c>
    </row>
    <row r="57" spans="1:10" x14ac:dyDescent="0.2">
      <c r="A57" s="611" t="s">
        <v>96</v>
      </c>
      <c r="B57" s="606">
        <v>1</v>
      </c>
      <c r="C57" s="606"/>
      <c r="D57" s="606"/>
      <c r="E57" s="606">
        <v>2</v>
      </c>
      <c r="F57" s="606"/>
      <c r="G57" s="606"/>
      <c r="H57" s="606"/>
      <c r="J57" s="615">
        <f t="shared" si="1"/>
        <v>3</v>
      </c>
    </row>
    <row r="58" spans="1:10" x14ac:dyDescent="0.2">
      <c r="A58" s="612" t="s">
        <v>97</v>
      </c>
      <c r="B58" s="607">
        <v>1</v>
      </c>
      <c r="C58" s="607">
        <v>1</v>
      </c>
      <c r="D58" s="607">
        <v>1</v>
      </c>
      <c r="E58" s="607"/>
      <c r="F58" s="607">
        <v>1</v>
      </c>
      <c r="G58" s="607"/>
      <c r="H58" s="607"/>
      <c r="J58" s="615">
        <f t="shared" si="1"/>
        <v>4</v>
      </c>
    </row>
    <row r="59" spans="1:10" x14ac:dyDescent="0.2">
      <c r="A59" s="277" t="s">
        <v>287</v>
      </c>
      <c r="B59" s="43">
        <v>6</v>
      </c>
      <c r="C59" s="43">
        <v>5</v>
      </c>
      <c r="D59" s="43">
        <v>4</v>
      </c>
      <c r="E59" s="43">
        <v>7</v>
      </c>
      <c r="F59" s="43">
        <v>3</v>
      </c>
      <c r="G59" s="43">
        <v>3</v>
      </c>
      <c r="H59" s="84"/>
      <c r="I59" s="1"/>
      <c r="J59" s="408">
        <f t="shared" si="1"/>
        <v>28</v>
      </c>
    </row>
    <row r="60" spans="1:10" x14ac:dyDescent="0.2">
      <c r="A60" s="610" t="s">
        <v>98</v>
      </c>
      <c r="B60" s="605">
        <v>2</v>
      </c>
      <c r="C60" s="605">
        <v>3</v>
      </c>
      <c r="D60" s="605">
        <v>2</v>
      </c>
      <c r="E60" s="605">
        <v>1</v>
      </c>
      <c r="F60" s="605">
        <v>1</v>
      </c>
      <c r="G60" s="605">
        <v>1</v>
      </c>
      <c r="H60" s="605"/>
      <c r="J60" s="615">
        <f t="shared" si="1"/>
        <v>10</v>
      </c>
    </row>
    <row r="61" spans="1:10" x14ac:dyDescent="0.2">
      <c r="A61" s="611" t="s">
        <v>99</v>
      </c>
      <c r="B61" s="606">
        <v>2</v>
      </c>
      <c r="C61" s="606">
        <v>1</v>
      </c>
      <c r="D61" s="606">
        <v>1</v>
      </c>
      <c r="E61" s="606">
        <v>4</v>
      </c>
      <c r="F61" s="606">
        <v>1</v>
      </c>
      <c r="G61" s="606">
        <v>1</v>
      </c>
      <c r="H61" s="606"/>
      <c r="J61" s="615">
        <f t="shared" si="1"/>
        <v>10</v>
      </c>
    </row>
    <row r="62" spans="1:10" x14ac:dyDescent="0.2">
      <c r="A62" s="612" t="s">
        <v>100</v>
      </c>
      <c r="B62" s="607">
        <v>2</v>
      </c>
      <c r="C62" s="607">
        <v>1</v>
      </c>
      <c r="D62" s="607">
        <v>1</v>
      </c>
      <c r="E62" s="607">
        <v>2</v>
      </c>
      <c r="F62" s="607">
        <v>1</v>
      </c>
      <c r="G62" s="607">
        <v>1</v>
      </c>
      <c r="H62" s="607"/>
      <c r="J62" s="615">
        <f t="shared" si="1"/>
        <v>8</v>
      </c>
    </row>
    <row r="63" spans="1:10" x14ac:dyDescent="0.2">
      <c r="A63" s="277" t="s">
        <v>288</v>
      </c>
      <c r="B63" s="43">
        <v>6</v>
      </c>
      <c r="C63" s="43">
        <v>3</v>
      </c>
      <c r="D63" s="43">
        <v>5</v>
      </c>
      <c r="E63" s="43">
        <v>1</v>
      </c>
      <c r="F63" s="43">
        <v>1</v>
      </c>
      <c r="G63" s="43">
        <v>1</v>
      </c>
      <c r="H63" s="84"/>
      <c r="I63" s="1"/>
      <c r="J63" s="408">
        <f t="shared" si="1"/>
        <v>17</v>
      </c>
    </row>
    <row r="64" spans="1:10" x14ac:dyDescent="0.2">
      <c r="A64" s="611">
        <v>34</v>
      </c>
      <c r="B64" s="606"/>
      <c r="C64" s="606">
        <v>2</v>
      </c>
      <c r="D64" s="606"/>
      <c r="E64" s="606"/>
      <c r="F64" s="606">
        <v>1</v>
      </c>
      <c r="G64" s="606"/>
      <c r="H64" s="606"/>
      <c r="J64" s="615">
        <f t="shared" si="1"/>
        <v>3</v>
      </c>
    </row>
    <row r="65" spans="1:10" x14ac:dyDescent="0.2">
      <c r="A65" s="611" t="s">
        <v>101</v>
      </c>
      <c r="B65" s="606">
        <v>4</v>
      </c>
      <c r="C65" s="606">
        <v>1</v>
      </c>
      <c r="D65" s="606">
        <v>3</v>
      </c>
      <c r="E65" s="606"/>
      <c r="F65" s="606"/>
      <c r="G65" s="606">
        <v>1</v>
      </c>
      <c r="H65" s="606"/>
      <c r="J65" s="615">
        <f t="shared" si="1"/>
        <v>9</v>
      </c>
    </row>
    <row r="66" spans="1:10" x14ac:dyDescent="0.2">
      <c r="A66" s="611" t="s">
        <v>102</v>
      </c>
      <c r="B66" s="606">
        <v>1</v>
      </c>
      <c r="C66" s="606"/>
      <c r="D66" s="606">
        <v>1</v>
      </c>
      <c r="E66" s="606">
        <v>1</v>
      </c>
      <c r="F66" s="606"/>
      <c r="G66" s="606"/>
      <c r="H66" s="606"/>
      <c r="J66" s="615">
        <f t="shared" si="1"/>
        <v>3</v>
      </c>
    </row>
    <row r="67" spans="1:10" x14ac:dyDescent="0.2">
      <c r="A67" s="612" t="s">
        <v>103</v>
      </c>
      <c r="B67" s="607">
        <v>1</v>
      </c>
      <c r="C67" s="607"/>
      <c r="D67" s="607">
        <v>1</v>
      </c>
      <c r="E67" s="607"/>
      <c r="F67" s="607"/>
      <c r="G67" s="607"/>
      <c r="H67" s="607"/>
      <c r="J67" s="615">
        <f t="shared" si="1"/>
        <v>2</v>
      </c>
    </row>
    <row r="68" spans="1:10" x14ac:dyDescent="0.2">
      <c r="A68" s="277" t="s">
        <v>289</v>
      </c>
      <c r="B68" s="43">
        <v>11</v>
      </c>
      <c r="C68" s="43">
        <v>8</v>
      </c>
      <c r="D68" s="43">
        <v>15</v>
      </c>
      <c r="E68" s="43">
        <v>11</v>
      </c>
      <c r="F68" s="43">
        <v>12</v>
      </c>
      <c r="G68" s="43">
        <v>22</v>
      </c>
      <c r="H68" s="84">
        <v>26</v>
      </c>
      <c r="I68" s="1"/>
      <c r="J68" s="408">
        <f t="shared" si="1"/>
        <v>105</v>
      </c>
    </row>
    <row r="69" spans="1:10" x14ac:dyDescent="0.2">
      <c r="A69" s="610" t="s">
        <v>104</v>
      </c>
      <c r="B69" s="605">
        <v>4</v>
      </c>
      <c r="C69" s="605">
        <v>7</v>
      </c>
      <c r="D69" s="605">
        <v>3</v>
      </c>
      <c r="E69" s="605">
        <v>3</v>
      </c>
      <c r="F69" s="605">
        <v>3</v>
      </c>
      <c r="G69" s="605">
        <v>7</v>
      </c>
      <c r="H69" s="605">
        <v>9</v>
      </c>
      <c r="J69" s="615">
        <f t="shared" si="1"/>
        <v>36</v>
      </c>
    </row>
    <row r="70" spans="1:10" x14ac:dyDescent="0.2">
      <c r="A70" s="611" t="s">
        <v>105</v>
      </c>
      <c r="B70" s="606">
        <v>2</v>
      </c>
      <c r="C70" s="606"/>
      <c r="D70" s="606">
        <v>1</v>
      </c>
      <c r="E70" s="606">
        <v>4</v>
      </c>
      <c r="F70" s="606">
        <v>1</v>
      </c>
      <c r="G70" s="606">
        <v>8</v>
      </c>
      <c r="H70" s="606">
        <v>10</v>
      </c>
      <c r="J70" s="615">
        <f t="shared" si="1"/>
        <v>26</v>
      </c>
    </row>
    <row r="71" spans="1:10" x14ac:dyDescent="0.2">
      <c r="A71" s="611" t="s">
        <v>106</v>
      </c>
      <c r="B71" s="606">
        <v>2</v>
      </c>
      <c r="C71" s="606"/>
      <c r="D71" s="606">
        <v>4</v>
      </c>
      <c r="E71" s="606">
        <v>1</v>
      </c>
      <c r="F71" s="606">
        <v>3</v>
      </c>
      <c r="G71" s="606">
        <v>3</v>
      </c>
      <c r="H71" s="606">
        <v>3</v>
      </c>
      <c r="J71" s="615">
        <f t="shared" si="1"/>
        <v>16</v>
      </c>
    </row>
    <row r="72" spans="1:10" x14ac:dyDescent="0.2">
      <c r="A72" s="612" t="s">
        <v>107</v>
      </c>
      <c r="B72" s="607">
        <v>3</v>
      </c>
      <c r="C72" s="607">
        <v>1</v>
      </c>
      <c r="D72" s="607">
        <v>7</v>
      </c>
      <c r="E72" s="607">
        <v>3</v>
      </c>
      <c r="F72" s="607">
        <v>5</v>
      </c>
      <c r="G72" s="607">
        <v>4</v>
      </c>
      <c r="H72" s="607">
        <v>4</v>
      </c>
      <c r="J72" s="615">
        <f t="shared" si="1"/>
        <v>27</v>
      </c>
    </row>
    <row r="73" spans="1:10" x14ac:dyDescent="0.2">
      <c r="A73" s="277" t="s">
        <v>290</v>
      </c>
      <c r="B73" s="43">
        <v>23</v>
      </c>
      <c r="C73" s="43">
        <v>9</v>
      </c>
      <c r="D73" s="43">
        <v>3</v>
      </c>
      <c r="E73" s="43">
        <v>9</v>
      </c>
      <c r="F73" s="43">
        <v>5</v>
      </c>
      <c r="G73" s="43">
        <v>5</v>
      </c>
      <c r="H73" s="84">
        <v>4</v>
      </c>
      <c r="I73" s="1"/>
      <c r="J73" s="369">
        <f t="shared" ref="J73" si="2">H73+G73+F73+E73+D73+C73+B73</f>
        <v>58</v>
      </c>
    </row>
    <row r="74" spans="1:10" x14ac:dyDescent="0.2">
      <c r="A74" s="610" t="s">
        <v>108</v>
      </c>
      <c r="B74" s="605">
        <v>5</v>
      </c>
      <c r="C74" s="605">
        <v>2</v>
      </c>
      <c r="D74" s="605"/>
      <c r="E74" s="605">
        <v>3</v>
      </c>
      <c r="F74" s="605">
        <v>1</v>
      </c>
      <c r="G74" s="605">
        <v>1</v>
      </c>
      <c r="H74" s="605">
        <v>1</v>
      </c>
      <c r="J74" s="615">
        <f t="shared" ref="J74:J84" si="3">SUM(B74:H74)</f>
        <v>13</v>
      </c>
    </row>
    <row r="75" spans="1:10" x14ac:dyDescent="0.2">
      <c r="A75" s="611" t="s">
        <v>109</v>
      </c>
      <c r="B75" s="606">
        <v>6</v>
      </c>
      <c r="C75" s="606">
        <v>1</v>
      </c>
      <c r="D75" s="606"/>
      <c r="E75" s="606">
        <v>2</v>
      </c>
      <c r="F75" s="606"/>
      <c r="G75" s="606">
        <v>1</v>
      </c>
      <c r="H75" s="606">
        <v>1</v>
      </c>
      <c r="J75" s="615">
        <f t="shared" si="3"/>
        <v>11</v>
      </c>
    </row>
    <row r="76" spans="1:10" x14ac:dyDescent="0.2">
      <c r="A76" s="611" t="s">
        <v>110</v>
      </c>
      <c r="B76" s="606">
        <v>4</v>
      </c>
      <c r="C76" s="606">
        <v>1</v>
      </c>
      <c r="D76" s="606">
        <v>2</v>
      </c>
      <c r="E76" s="606">
        <v>1</v>
      </c>
      <c r="F76" s="606">
        <v>1</v>
      </c>
      <c r="G76" s="606"/>
      <c r="H76" s="606">
        <v>1</v>
      </c>
      <c r="J76" s="615">
        <f t="shared" si="3"/>
        <v>10</v>
      </c>
    </row>
    <row r="77" spans="1:10" x14ac:dyDescent="0.2">
      <c r="A77" s="611" t="s">
        <v>111</v>
      </c>
      <c r="B77" s="606">
        <v>3</v>
      </c>
      <c r="C77" s="606">
        <v>2</v>
      </c>
      <c r="D77" s="606"/>
      <c r="E77" s="606">
        <v>1</v>
      </c>
      <c r="F77" s="606">
        <v>1</v>
      </c>
      <c r="G77" s="606">
        <v>1</v>
      </c>
      <c r="H77" s="606"/>
      <c r="J77" s="615">
        <f t="shared" si="3"/>
        <v>8</v>
      </c>
    </row>
    <row r="78" spans="1:10" x14ac:dyDescent="0.2">
      <c r="A78" s="611" t="s">
        <v>112</v>
      </c>
      <c r="B78" s="606"/>
      <c r="C78" s="606">
        <v>1</v>
      </c>
      <c r="D78" s="606">
        <v>1</v>
      </c>
      <c r="E78" s="606">
        <v>1</v>
      </c>
      <c r="F78" s="606">
        <v>2</v>
      </c>
      <c r="G78" s="606">
        <v>1</v>
      </c>
      <c r="H78" s="606">
        <v>1</v>
      </c>
      <c r="J78" s="615">
        <f t="shared" si="3"/>
        <v>7</v>
      </c>
    </row>
    <row r="79" spans="1:10" x14ac:dyDescent="0.2">
      <c r="A79" s="612" t="s">
        <v>113</v>
      </c>
      <c r="B79" s="607">
        <v>5</v>
      </c>
      <c r="C79" s="607">
        <v>2</v>
      </c>
      <c r="D79" s="607"/>
      <c r="E79" s="607">
        <v>1</v>
      </c>
      <c r="F79" s="607"/>
      <c r="G79" s="607">
        <v>1</v>
      </c>
      <c r="H79" s="607"/>
      <c r="J79" s="615">
        <f t="shared" si="3"/>
        <v>9</v>
      </c>
    </row>
    <row r="80" spans="1:10" x14ac:dyDescent="0.2">
      <c r="A80" s="616" t="s">
        <v>156</v>
      </c>
      <c r="B80" s="296">
        <v>6</v>
      </c>
      <c r="C80" s="296">
        <v>4</v>
      </c>
      <c r="D80" s="296">
        <v>1</v>
      </c>
      <c r="E80" s="296">
        <v>7</v>
      </c>
      <c r="F80" s="296">
        <v>3</v>
      </c>
      <c r="G80" s="296">
        <v>8</v>
      </c>
      <c r="H80" s="617">
        <v>6</v>
      </c>
      <c r="I80" s="1"/>
      <c r="J80" s="408">
        <f t="shared" si="3"/>
        <v>35</v>
      </c>
    </row>
    <row r="81" spans="1:10" x14ac:dyDescent="0.2">
      <c r="A81" s="530" t="s">
        <v>481</v>
      </c>
      <c r="B81" s="348">
        <v>5</v>
      </c>
      <c r="C81" s="348">
        <v>2</v>
      </c>
      <c r="D81" s="348">
        <v>1</v>
      </c>
      <c r="E81" s="348">
        <v>5</v>
      </c>
      <c r="F81" s="348">
        <v>3</v>
      </c>
      <c r="G81" s="348">
        <v>8</v>
      </c>
      <c r="H81" s="397">
        <v>5</v>
      </c>
      <c r="I81" s="1"/>
      <c r="J81" s="408">
        <f t="shared" si="3"/>
        <v>29</v>
      </c>
    </row>
    <row r="82" spans="1:10" x14ac:dyDescent="0.2">
      <c r="A82" s="610" t="s">
        <v>120</v>
      </c>
      <c r="B82" s="605">
        <v>1</v>
      </c>
      <c r="C82" s="605">
        <v>2</v>
      </c>
      <c r="D82" s="605"/>
      <c r="E82" s="605"/>
      <c r="F82" s="605">
        <v>1</v>
      </c>
      <c r="G82" s="605">
        <v>3</v>
      </c>
      <c r="H82" s="605">
        <v>1</v>
      </c>
      <c r="J82" s="615">
        <f t="shared" si="3"/>
        <v>8</v>
      </c>
    </row>
    <row r="83" spans="1:10" x14ac:dyDescent="0.2">
      <c r="A83" s="611" t="s">
        <v>121</v>
      </c>
      <c r="B83" s="606">
        <v>3</v>
      </c>
      <c r="C83" s="606"/>
      <c r="D83" s="606"/>
      <c r="E83" s="606">
        <v>4</v>
      </c>
      <c r="F83" s="606"/>
      <c r="G83" s="606">
        <v>5</v>
      </c>
      <c r="H83" s="606">
        <v>2</v>
      </c>
      <c r="J83" s="615">
        <f t="shared" si="3"/>
        <v>14</v>
      </c>
    </row>
    <row r="84" spans="1:10" x14ac:dyDescent="0.2">
      <c r="A84" s="614" t="s">
        <v>122</v>
      </c>
      <c r="B84" s="609">
        <v>1</v>
      </c>
      <c r="C84" s="609"/>
      <c r="D84" s="609">
        <v>1</v>
      </c>
      <c r="E84" s="609">
        <v>1</v>
      </c>
      <c r="F84" s="609">
        <v>2</v>
      </c>
      <c r="G84" s="609"/>
      <c r="H84" s="609">
        <v>2</v>
      </c>
      <c r="J84" s="615">
        <f t="shared" si="3"/>
        <v>7</v>
      </c>
    </row>
    <row r="85" spans="1:10" x14ac:dyDescent="0.2">
      <c r="A85" s="530" t="s">
        <v>683</v>
      </c>
      <c r="B85" s="348">
        <v>1</v>
      </c>
      <c r="C85" s="348">
        <v>2</v>
      </c>
      <c r="D85" s="348"/>
      <c r="E85" s="348">
        <v>2</v>
      </c>
      <c r="F85" s="348"/>
      <c r="G85" s="348"/>
      <c r="H85" s="397">
        <v>1</v>
      </c>
      <c r="I85" s="1"/>
      <c r="J85" s="408">
        <f t="shared" ref="J85:J86" si="4">SUM(B85:H85)</f>
        <v>6</v>
      </c>
    </row>
    <row r="86" spans="1:10" x14ac:dyDescent="0.2">
      <c r="A86" s="91" t="s">
        <v>682</v>
      </c>
      <c r="B86" s="605"/>
      <c r="C86" s="605"/>
      <c r="D86" s="605"/>
      <c r="E86" s="605"/>
      <c r="F86" s="605"/>
      <c r="G86" s="605"/>
      <c r="H86" s="605"/>
      <c r="J86" s="615">
        <f t="shared" si="4"/>
        <v>0</v>
      </c>
    </row>
    <row r="87" spans="1:10" x14ac:dyDescent="0.2">
      <c r="A87" s="91" t="s">
        <v>713</v>
      </c>
      <c r="B87" s="605">
        <v>1</v>
      </c>
      <c r="C87" s="605">
        <v>2</v>
      </c>
      <c r="D87" s="605"/>
      <c r="E87" s="605">
        <v>2</v>
      </c>
      <c r="F87" s="605"/>
      <c r="G87" s="605"/>
      <c r="H87" s="605"/>
      <c r="J87" s="615">
        <f t="shared" ref="J87:J88" si="5">SUM(B87:H87)</f>
        <v>5</v>
      </c>
    </row>
    <row r="88" spans="1:10" x14ac:dyDescent="0.2">
      <c r="A88" s="91" t="s">
        <v>714</v>
      </c>
      <c r="B88" s="605"/>
      <c r="C88" s="605"/>
      <c r="D88" s="605"/>
      <c r="E88" s="605"/>
      <c r="F88" s="605"/>
      <c r="G88" s="605"/>
      <c r="H88" s="605">
        <v>1</v>
      </c>
      <c r="J88" s="615">
        <f t="shared" si="5"/>
        <v>1</v>
      </c>
    </row>
    <row r="90" spans="1:10" x14ac:dyDescent="0.2">
      <c r="A90" s="640" t="s">
        <v>1</v>
      </c>
      <c r="B90" s="291">
        <f t="shared" ref="B90:H90" si="6">B80+B50+B20+B11</f>
        <v>162</v>
      </c>
      <c r="C90" s="291">
        <f t="shared" si="6"/>
        <v>68</v>
      </c>
      <c r="D90" s="291">
        <f t="shared" si="6"/>
        <v>93</v>
      </c>
      <c r="E90" s="291">
        <f t="shared" si="6"/>
        <v>99</v>
      </c>
      <c r="F90" s="291">
        <f t="shared" si="6"/>
        <v>141</v>
      </c>
      <c r="G90" s="291">
        <f t="shared" si="6"/>
        <v>194</v>
      </c>
      <c r="H90" s="768">
        <f t="shared" si="6"/>
        <v>196</v>
      </c>
      <c r="I90" s="1"/>
      <c r="J90" s="404">
        <f>SUM(B90:H90)</f>
        <v>953</v>
      </c>
    </row>
    <row r="91" spans="1:10" x14ac:dyDescent="0.2">
      <c r="A91" s="641" t="s">
        <v>151</v>
      </c>
      <c r="B91" s="407">
        <f>B90/$J$90</f>
        <v>0.16998950682056663</v>
      </c>
      <c r="C91" s="407">
        <f t="shared" ref="C91:H91" si="7">C90/$J$90</f>
        <v>7.1353620146904509E-2</v>
      </c>
      <c r="D91" s="407">
        <f t="shared" si="7"/>
        <v>9.7586568730325285E-2</v>
      </c>
      <c r="E91" s="407">
        <f t="shared" si="7"/>
        <v>0.10388247639034627</v>
      </c>
      <c r="F91" s="407">
        <f t="shared" si="7"/>
        <v>0.14795383001049317</v>
      </c>
      <c r="G91" s="407">
        <f t="shared" si="7"/>
        <v>0.20356768100734524</v>
      </c>
      <c r="H91" s="642">
        <f t="shared" si="7"/>
        <v>0.20566631689401887</v>
      </c>
    </row>
  </sheetData>
  <mergeCells count="3">
    <mergeCell ref="A5:J5"/>
    <mergeCell ref="B8:H8"/>
    <mergeCell ref="A2:J2"/>
  </mergeCells>
  <pageMargins left="0.39370078740157483" right="0" top="0.59055118110236227" bottom="0.59055118110236227" header="0.51181102362204722" footer="0.51181102362204722"/>
  <pageSetup paperSize="9" scale="95" firstPageNumber="48" fitToHeight="0" orientation="portrait" r:id="rId1"/>
  <headerFooter alignWithMargins="0">
    <oddHeader>&amp;L&amp;"Times New Roman,Gras"DGRH A1-1&amp;R&amp;"Times New Roman,Gras"Juillet 2022</oddHeader>
    <oddFooter>&amp;C&amp;"Times New Roman,Gras"Page &amp;P de &amp;N</oddFooter>
  </headerFooter>
  <rowBreaks count="1" manualBreakCount="1">
    <brk id="58" max="9" man="1"/>
  </rowBreaks>
  <ignoredErrors>
    <ignoredError sqref="J64"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K18" sqref="K18"/>
    </sheetView>
  </sheetViews>
  <sheetFormatPr baseColWidth="10" defaultColWidth="12" defaultRowHeight="12.75" x14ac:dyDescent="0.2"/>
  <cols>
    <col min="1" max="1" width="10.33203125" style="410" customWidth="1"/>
    <col min="2" max="9" width="13.1640625" style="410" customWidth="1"/>
    <col min="10" max="16384" width="12" style="410"/>
  </cols>
  <sheetData>
    <row r="1" spans="2:8" ht="18" customHeight="1" x14ac:dyDescent="0.2">
      <c r="B1" s="409"/>
      <c r="C1" s="409"/>
      <c r="D1" s="409"/>
    </row>
    <row r="2" spans="2:8" x14ac:dyDescent="0.2">
      <c r="B2" s="411"/>
      <c r="C2" s="411"/>
      <c r="D2" s="411"/>
    </row>
    <row r="3" spans="2:8" x14ac:dyDescent="0.2">
      <c r="B3" s="411"/>
      <c r="C3" s="411"/>
      <c r="D3" s="411"/>
    </row>
    <row r="4" spans="2:8" x14ac:dyDescent="0.2">
      <c r="B4" s="411"/>
      <c r="C4" s="411"/>
      <c r="D4" s="411"/>
    </row>
    <row r="5" spans="2:8" x14ac:dyDescent="0.2">
      <c r="B5" s="411"/>
      <c r="C5" s="411"/>
      <c r="D5" s="411"/>
      <c r="G5" s="411"/>
      <c r="H5" s="411"/>
    </row>
    <row r="6" spans="2:8" x14ac:dyDescent="0.2">
      <c r="B6" s="411"/>
      <c r="C6" s="411"/>
      <c r="D6" s="411"/>
    </row>
    <row r="7" spans="2:8" x14ac:dyDescent="0.2">
      <c r="B7" s="411"/>
      <c r="C7" s="411"/>
      <c r="D7" s="411"/>
    </row>
    <row r="8" spans="2:8" x14ac:dyDescent="0.2">
      <c r="B8" s="411"/>
      <c r="C8" s="411"/>
      <c r="D8" s="411"/>
    </row>
    <row r="9" spans="2:8" x14ac:dyDescent="0.2">
      <c r="B9" s="411"/>
      <c r="C9" s="411"/>
      <c r="D9" s="411"/>
    </row>
    <row r="10" spans="2:8" x14ac:dyDescent="0.2">
      <c r="B10" s="411"/>
      <c r="C10" s="411"/>
      <c r="D10" s="411"/>
    </row>
    <row r="11" spans="2:8" x14ac:dyDescent="0.2">
      <c r="B11" s="411"/>
      <c r="C11" s="411"/>
      <c r="D11" s="411"/>
    </row>
    <row r="12" spans="2:8" x14ac:dyDescent="0.2">
      <c r="B12" s="411"/>
      <c r="C12" s="411"/>
      <c r="D12" s="411"/>
    </row>
    <row r="13" spans="2:8" x14ac:dyDescent="0.2">
      <c r="B13" s="411"/>
      <c r="C13" s="411"/>
      <c r="D13" s="411"/>
    </row>
    <row r="14" spans="2:8" x14ac:dyDescent="0.2">
      <c r="B14" s="411"/>
      <c r="C14" s="411"/>
      <c r="D14" s="411"/>
    </row>
    <row r="15" spans="2:8" x14ac:dyDescent="0.2">
      <c r="B15" s="411"/>
      <c r="C15" s="411"/>
      <c r="D15" s="411"/>
    </row>
    <row r="16" spans="2:8" x14ac:dyDescent="0.2">
      <c r="B16" s="411"/>
      <c r="C16" s="411"/>
      <c r="D16" s="411"/>
    </row>
    <row r="17" spans="2:9" x14ac:dyDescent="0.2">
      <c r="B17" s="411"/>
      <c r="C17" s="411"/>
      <c r="D17" s="411"/>
    </row>
    <row r="18" spans="2:9" x14ac:dyDescent="0.2">
      <c r="B18" s="411"/>
      <c r="C18" s="411"/>
      <c r="D18" s="411"/>
    </row>
    <row r="19" spans="2:9" x14ac:dyDescent="0.2">
      <c r="B19" s="411"/>
      <c r="C19" s="411"/>
      <c r="D19" s="411"/>
    </row>
    <row r="20" spans="2:9" x14ac:dyDescent="0.2">
      <c r="B20" s="411"/>
      <c r="C20" s="411"/>
      <c r="D20" s="411"/>
    </row>
    <row r="21" spans="2:9" x14ac:dyDescent="0.2">
      <c r="B21" s="411"/>
      <c r="C21" s="411"/>
      <c r="D21" s="411"/>
    </row>
    <row r="22" spans="2:9" x14ac:dyDescent="0.2">
      <c r="B22" s="411"/>
      <c r="C22" s="411"/>
      <c r="D22" s="411"/>
    </row>
    <row r="23" spans="2:9" x14ac:dyDescent="0.2">
      <c r="B23" s="411"/>
      <c r="C23" s="411"/>
      <c r="D23" s="411"/>
    </row>
    <row r="24" spans="2:9" x14ac:dyDescent="0.2">
      <c r="B24" s="411"/>
      <c r="C24" s="411"/>
      <c r="D24" s="411"/>
    </row>
    <row r="25" spans="2:9" ht="13.5" thickBot="1" x14ac:dyDescent="0.25">
      <c r="B25" s="411"/>
      <c r="C25" s="411"/>
      <c r="D25" s="411"/>
    </row>
    <row r="26" spans="2:9" ht="26.25" customHeight="1" thickTop="1" x14ac:dyDescent="0.2">
      <c r="B26" s="1066"/>
      <c r="C26" s="1067"/>
      <c r="D26" s="1067"/>
      <c r="E26" s="1068"/>
      <c r="F26" s="1068"/>
      <c r="G26" s="1068"/>
      <c r="H26" s="1068"/>
      <c r="I26" s="1069"/>
    </row>
    <row r="27" spans="2:9" ht="19.5" customHeight="1" x14ac:dyDescent="0.2">
      <c r="B27" s="430" t="s">
        <v>398</v>
      </c>
      <c r="C27" s="413"/>
      <c r="D27" s="413"/>
      <c r="E27" s="413"/>
      <c r="F27" s="413"/>
      <c r="G27" s="413"/>
      <c r="H27" s="413"/>
      <c r="I27" s="431"/>
    </row>
    <row r="28" spans="2:9" ht="19.5" customHeight="1" thickBot="1" x14ac:dyDescent="0.3">
      <c r="B28" s="1070"/>
      <c r="C28" s="1071"/>
      <c r="D28" s="1071"/>
      <c r="E28" s="1072"/>
      <c r="F28" s="1072"/>
      <c r="G28" s="1072"/>
      <c r="H28" s="1072"/>
      <c r="I28" s="1073"/>
    </row>
    <row r="29" spans="2:9" ht="13.5" thickTop="1" x14ac:dyDescent="0.2">
      <c r="B29" s="411"/>
      <c r="C29" s="411"/>
      <c r="D29" s="411"/>
    </row>
    <row r="30" spans="2:9" x14ac:dyDescent="0.2">
      <c r="B30" s="411"/>
      <c r="C30" s="411"/>
      <c r="D30" s="411"/>
    </row>
    <row r="31" spans="2:9" x14ac:dyDescent="0.2">
      <c r="B31" s="411"/>
      <c r="C31" s="411"/>
      <c r="D31" s="411"/>
    </row>
    <row r="32" spans="2:9" ht="15.75" x14ac:dyDescent="0.2">
      <c r="B32" s="335" t="s">
        <v>735</v>
      </c>
      <c r="C32" s="415"/>
      <c r="D32" s="415"/>
      <c r="E32" s="416"/>
      <c r="F32" s="416"/>
      <c r="G32" s="416"/>
      <c r="H32" s="416"/>
      <c r="I32" s="416"/>
    </row>
    <row r="33" spans="2:9" x14ac:dyDescent="0.2">
      <c r="B33" s="411"/>
      <c r="C33" s="411"/>
      <c r="D33" s="411"/>
    </row>
    <row r="34" spans="2:9" x14ac:dyDescent="0.2">
      <c r="B34" s="411"/>
      <c r="C34" s="411"/>
      <c r="D34" s="411"/>
    </row>
    <row r="35" spans="2:9" ht="15.75" x14ac:dyDescent="0.25">
      <c r="B35" s="411"/>
      <c r="C35" s="411"/>
      <c r="D35" s="411"/>
      <c r="E35" s="417"/>
    </row>
    <row r="36" spans="2:9" x14ac:dyDescent="0.2">
      <c r="B36" s="411"/>
      <c r="C36" s="418" t="s">
        <v>399</v>
      </c>
      <c r="D36" s="411"/>
    </row>
    <row r="37" spans="2:9" x14ac:dyDescent="0.2">
      <c r="B37" s="411"/>
      <c r="C37" s="418" t="s">
        <v>400</v>
      </c>
      <c r="D37" s="411"/>
    </row>
    <row r="38" spans="2:9" x14ac:dyDescent="0.2">
      <c r="B38" s="411"/>
      <c r="C38" s="418" t="s">
        <v>466</v>
      </c>
      <c r="D38" s="411"/>
    </row>
    <row r="39" spans="2:9" x14ac:dyDescent="0.2">
      <c r="B39" s="411"/>
      <c r="C39" s="418" t="s">
        <v>401</v>
      </c>
      <c r="D39" s="411"/>
    </row>
    <row r="40" spans="2:9" x14ac:dyDescent="0.2">
      <c r="B40" s="411"/>
      <c r="C40" s="432" t="s">
        <v>402</v>
      </c>
      <c r="D40" s="411"/>
    </row>
    <row r="41" spans="2:9" x14ac:dyDescent="0.2">
      <c r="B41" s="411"/>
      <c r="C41" s="421" t="s">
        <v>403</v>
      </c>
      <c r="D41" s="421"/>
      <c r="E41" s="422"/>
      <c r="F41" s="422"/>
      <c r="G41" s="422"/>
      <c r="H41" s="422"/>
      <c r="I41" s="422"/>
    </row>
    <row r="42" spans="2:9" x14ac:dyDescent="0.2">
      <c r="B42" s="411"/>
      <c r="C42" s="411"/>
      <c r="D42" s="411"/>
    </row>
    <row r="43" spans="2:9" x14ac:dyDescent="0.2">
      <c r="B43" s="411"/>
      <c r="C43" s="411"/>
      <c r="D43" s="411"/>
    </row>
    <row r="44" spans="2:9" x14ac:dyDescent="0.2">
      <c r="B44" s="411"/>
      <c r="C44" s="411"/>
      <c r="D44" s="411"/>
    </row>
    <row r="45" spans="2:9" x14ac:dyDescent="0.2">
      <c r="B45" s="411"/>
      <c r="C45" s="411"/>
      <c r="D45" s="411"/>
    </row>
    <row r="46" spans="2:9" x14ac:dyDescent="0.2">
      <c r="B46" s="411"/>
      <c r="C46" s="411"/>
      <c r="D46" s="411"/>
    </row>
    <row r="47" spans="2:9" x14ac:dyDescent="0.2">
      <c r="B47" s="411"/>
      <c r="C47" s="411"/>
      <c r="D47" s="411"/>
    </row>
    <row r="48" spans="2:9" x14ac:dyDescent="0.2">
      <c r="B48" s="411"/>
      <c r="C48" s="411"/>
      <c r="D48" s="411"/>
    </row>
    <row r="49" spans="2:10" x14ac:dyDescent="0.2">
      <c r="B49" s="1082" t="s">
        <v>366</v>
      </c>
      <c r="C49" s="1082"/>
      <c r="D49" s="1082"/>
      <c r="E49" s="1082"/>
      <c r="F49" s="1082"/>
      <c r="G49" s="1082"/>
      <c r="H49" s="1082"/>
      <c r="I49" s="1082"/>
    </row>
    <row r="50" spans="2:10" x14ac:dyDescent="0.2">
      <c r="B50" s="1075" t="s">
        <v>367</v>
      </c>
      <c r="C50" s="1075"/>
      <c r="D50" s="1075"/>
      <c r="E50" s="1075"/>
      <c r="F50" s="1075"/>
      <c r="G50" s="1075"/>
      <c r="H50" s="1075"/>
      <c r="I50" s="1075"/>
    </row>
    <row r="51" spans="2:10" ht="16.5" customHeight="1" x14ac:dyDescent="0.2">
      <c r="B51" s="1014" t="s">
        <v>636</v>
      </c>
      <c r="C51" s="1014"/>
      <c r="D51" s="1014"/>
      <c r="E51" s="1014"/>
      <c r="F51" s="1014"/>
      <c r="G51" s="1014"/>
      <c r="H51" s="1014"/>
      <c r="I51" s="1014"/>
    </row>
    <row r="52" spans="2:10" ht="16.5" customHeight="1" x14ac:dyDescent="0.2">
      <c r="B52" s="1014" t="s">
        <v>635</v>
      </c>
      <c r="C52" s="1014"/>
      <c r="D52" s="1014"/>
      <c r="E52" s="1014"/>
      <c r="F52" s="1014"/>
      <c r="G52" s="1014"/>
      <c r="H52" s="1014"/>
      <c r="I52" s="1014"/>
    </row>
    <row r="53" spans="2:10" ht="16.5" customHeight="1" x14ac:dyDescent="0.2">
      <c r="B53" s="1074" t="s">
        <v>368</v>
      </c>
      <c r="C53" s="1074"/>
      <c r="D53" s="1074"/>
      <c r="E53" s="1074"/>
      <c r="F53" s="1074"/>
      <c r="G53" s="1074"/>
      <c r="H53" s="1074"/>
      <c r="I53" s="1074"/>
    </row>
    <row r="54" spans="2:10" x14ac:dyDescent="0.2">
      <c r="B54" s="411"/>
      <c r="C54" s="423"/>
      <c r="D54" s="423"/>
      <c r="J54" s="560"/>
    </row>
    <row r="55" spans="2:10" x14ac:dyDescent="0.2">
      <c r="B55" s="424"/>
      <c r="C55" s="423"/>
      <c r="D55" s="423"/>
      <c r="I55" s="425">
        <f>PG_3!I59</f>
        <v>0</v>
      </c>
    </row>
    <row r="58" spans="2:10" x14ac:dyDescent="0.2">
      <c r="B58" s="423"/>
      <c r="C58" s="423"/>
      <c r="D58" s="423"/>
    </row>
    <row r="59" spans="2:10" x14ac:dyDescent="0.2">
      <c r="B59" s="411"/>
      <c r="C59" s="423"/>
      <c r="D59" s="423"/>
    </row>
    <row r="60" spans="2:10" x14ac:dyDescent="0.2">
      <c r="B60" s="423"/>
      <c r="C60" s="423"/>
      <c r="D60" s="423"/>
    </row>
    <row r="61" spans="2:10" x14ac:dyDescent="0.2">
      <c r="B61" s="423"/>
      <c r="C61" s="423"/>
      <c r="D61" s="423"/>
    </row>
    <row r="62" spans="2:10" x14ac:dyDescent="0.2">
      <c r="B62" s="423"/>
      <c r="C62" s="423"/>
      <c r="D62" s="423"/>
    </row>
    <row r="63" spans="2:10" x14ac:dyDescent="0.2">
      <c r="B63" s="423"/>
      <c r="C63" s="423"/>
      <c r="D63" s="423"/>
    </row>
    <row r="64" spans="2:10" x14ac:dyDescent="0.2">
      <c r="B64" s="423"/>
      <c r="C64" s="423"/>
      <c r="D64" s="423"/>
    </row>
    <row r="65" spans="2:4" x14ac:dyDescent="0.2">
      <c r="B65" s="423"/>
      <c r="C65" s="423"/>
      <c r="D65" s="423"/>
    </row>
    <row r="66" spans="2:4" x14ac:dyDescent="0.2">
      <c r="B66" s="423"/>
      <c r="C66" s="423"/>
      <c r="D66" s="423"/>
    </row>
    <row r="67" spans="2:4" x14ac:dyDescent="0.2">
      <c r="B67" s="423"/>
      <c r="C67" s="423"/>
      <c r="D67" s="423"/>
    </row>
    <row r="68" spans="2:4" x14ac:dyDescent="0.2">
      <c r="B68" s="423"/>
      <c r="C68" s="423"/>
      <c r="D68" s="423"/>
    </row>
    <row r="69" spans="2:4" x14ac:dyDescent="0.2">
      <c r="B69" s="423"/>
      <c r="C69" s="423"/>
      <c r="D69" s="423"/>
    </row>
    <row r="70" spans="2:4" x14ac:dyDescent="0.2">
      <c r="B70" s="423"/>
      <c r="C70" s="423"/>
      <c r="D70" s="423"/>
    </row>
    <row r="71" spans="2:4" x14ac:dyDescent="0.2">
      <c r="B71" s="423"/>
      <c r="C71" s="423"/>
      <c r="D71" s="423"/>
    </row>
    <row r="72" spans="2:4" x14ac:dyDescent="0.2">
      <c r="B72" s="423"/>
      <c r="C72" s="423"/>
      <c r="D72" s="423"/>
    </row>
    <row r="73" spans="2:4" x14ac:dyDescent="0.2">
      <c r="B73" s="423"/>
      <c r="C73" s="423"/>
      <c r="D73" s="423"/>
    </row>
    <row r="74" spans="2:4" x14ac:dyDescent="0.2">
      <c r="B74" s="423"/>
      <c r="C74" s="423"/>
      <c r="D74" s="423"/>
    </row>
    <row r="75" spans="2:4" x14ac:dyDescent="0.2">
      <c r="B75" s="423"/>
      <c r="C75" s="423"/>
      <c r="D75" s="423"/>
    </row>
    <row r="76" spans="2:4" x14ac:dyDescent="0.2">
      <c r="B76" s="423"/>
      <c r="C76" s="423"/>
      <c r="D76" s="423"/>
    </row>
    <row r="77" spans="2:4" x14ac:dyDescent="0.2">
      <c r="B77" s="423"/>
      <c r="C77" s="423"/>
      <c r="D77" s="423"/>
    </row>
    <row r="78" spans="2:4" x14ac:dyDescent="0.2">
      <c r="B78" s="423"/>
      <c r="C78" s="423"/>
      <c r="D78" s="423"/>
    </row>
    <row r="79" spans="2:4" x14ac:dyDescent="0.2">
      <c r="B79" s="423"/>
      <c r="C79" s="423"/>
      <c r="D79" s="423"/>
    </row>
    <row r="80" spans="2:4" x14ac:dyDescent="0.2">
      <c r="B80" s="423"/>
      <c r="C80" s="423"/>
      <c r="D80" s="423"/>
    </row>
    <row r="81" spans="2:4" x14ac:dyDescent="0.2">
      <c r="B81" s="423"/>
      <c r="C81" s="423"/>
      <c r="D81" s="423"/>
    </row>
    <row r="82" spans="2:4" x14ac:dyDescent="0.2">
      <c r="B82" s="423"/>
      <c r="C82" s="423"/>
      <c r="D82" s="423"/>
    </row>
    <row r="83" spans="2:4" x14ac:dyDescent="0.2">
      <c r="B83" s="423"/>
      <c r="C83" s="423"/>
      <c r="D83" s="423"/>
    </row>
    <row r="84" spans="2:4" x14ac:dyDescent="0.2">
      <c r="B84" s="423"/>
      <c r="C84" s="423"/>
      <c r="D84" s="423"/>
    </row>
    <row r="85" spans="2:4" x14ac:dyDescent="0.2">
      <c r="B85" s="423"/>
      <c r="C85" s="423"/>
      <c r="D85" s="423"/>
    </row>
    <row r="86" spans="2:4" x14ac:dyDescent="0.2">
      <c r="B86" s="423"/>
      <c r="C86" s="423"/>
      <c r="D86" s="423"/>
    </row>
    <row r="87" spans="2:4" x14ac:dyDescent="0.2">
      <c r="B87" s="423"/>
      <c r="C87" s="423"/>
      <c r="D87" s="423"/>
    </row>
    <row r="88" spans="2:4" x14ac:dyDescent="0.2">
      <c r="B88" s="423"/>
      <c r="C88" s="423"/>
      <c r="D88" s="423"/>
    </row>
    <row r="89" spans="2:4" x14ac:dyDescent="0.2">
      <c r="B89" s="423"/>
      <c r="C89" s="423"/>
      <c r="D89" s="423"/>
    </row>
    <row r="90" spans="2:4" x14ac:dyDescent="0.2">
      <c r="B90" s="423"/>
      <c r="C90" s="423"/>
      <c r="D90" s="423"/>
    </row>
    <row r="91" spans="2:4" x14ac:dyDescent="0.2">
      <c r="B91" s="423"/>
      <c r="C91" s="423"/>
      <c r="D91" s="423"/>
    </row>
    <row r="92" spans="2:4" x14ac:dyDescent="0.2">
      <c r="B92" s="423"/>
      <c r="C92" s="423"/>
      <c r="D92" s="423"/>
    </row>
    <row r="93" spans="2:4" x14ac:dyDescent="0.2">
      <c r="B93" s="423"/>
      <c r="C93" s="423"/>
      <c r="D93" s="423"/>
    </row>
    <row r="94" spans="2:4" x14ac:dyDescent="0.2">
      <c r="B94" s="423"/>
      <c r="C94" s="423"/>
      <c r="D94" s="423"/>
    </row>
    <row r="95" spans="2:4" x14ac:dyDescent="0.2">
      <c r="B95" s="423"/>
      <c r="C95" s="423"/>
      <c r="D95" s="423"/>
    </row>
    <row r="96" spans="2:4" x14ac:dyDescent="0.2">
      <c r="B96" s="423"/>
      <c r="C96" s="423"/>
      <c r="D96" s="423"/>
    </row>
    <row r="97" spans="2:4" x14ac:dyDescent="0.2">
      <c r="B97" s="423"/>
      <c r="C97" s="423"/>
      <c r="D97" s="423"/>
    </row>
    <row r="98" spans="2:4" x14ac:dyDescent="0.2">
      <c r="B98" s="423"/>
      <c r="C98" s="423"/>
      <c r="D98" s="423"/>
    </row>
    <row r="99" spans="2:4" x14ac:dyDescent="0.2">
      <c r="B99" s="423"/>
      <c r="C99" s="423"/>
      <c r="D99" s="423"/>
    </row>
    <row r="100" spans="2:4" x14ac:dyDescent="0.2">
      <c r="B100" s="423"/>
      <c r="C100" s="423"/>
      <c r="D100" s="423"/>
    </row>
    <row r="101" spans="2:4" x14ac:dyDescent="0.2">
      <c r="B101" s="423"/>
      <c r="C101" s="423"/>
      <c r="D101" s="423"/>
    </row>
    <row r="102" spans="2:4" x14ac:dyDescent="0.2">
      <c r="B102" s="423"/>
      <c r="C102" s="423"/>
      <c r="D102" s="423"/>
    </row>
    <row r="103" spans="2:4" x14ac:dyDescent="0.2">
      <c r="B103" s="423"/>
      <c r="C103" s="423"/>
      <c r="D103" s="423"/>
    </row>
    <row r="104" spans="2:4" x14ac:dyDescent="0.2">
      <c r="B104" s="423"/>
      <c r="C104" s="423"/>
      <c r="D104" s="423"/>
    </row>
    <row r="105" spans="2:4" x14ac:dyDescent="0.2">
      <c r="B105" s="423"/>
      <c r="C105" s="423"/>
      <c r="D105" s="423"/>
    </row>
    <row r="106" spans="2:4" x14ac:dyDescent="0.2">
      <c r="B106" s="423"/>
      <c r="C106" s="423"/>
      <c r="D106" s="423"/>
    </row>
    <row r="107" spans="2:4" x14ac:dyDescent="0.2">
      <c r="B107" s="423"/>
      <c r="C107" s="423"/>
      <c r="D107" s="423"/>
    </row>
    <row r="108" spans="2:4" x14ac:dyDescent="0.2">
      <c r="B108" s="423"/>
      <c r="C108" s="423"/>
      <c r="D108" s="423"/>
    </row>
    <row r="109" spans="2:4" x14ac:dyDescent="0.2">
      <c r="B109" s="423"/>
      <c r="C109" s="423"/>
      <c r="D109" s="423"/>
    </row>
    <row r="110" spans="2:4" x14ac:dyDescent="0.2">
      <c r="B110" s="423"/>
      <c r="C110" s="423"/>
      <c r="D110" s="423"/>
    </row>
    <row r="111" spans="2:4" x14ac:dyDescent="0.2">
      <c r="B111" s="423"/>
      <c r="C111" s="423"/>
      <c r="D111" s="423"/>
    </row>
    <row r="112" spans="2:4" x14ac:dyDescent="0.2">
      <c r="B112" s="423"/>
      <c r="C112" s="423"/>
      <c r="D112" s="423"/>
    </row>
    <row r="113" spans="2:4" x14ac:dyDescent="0.2">
      <c r="B113" s="423"/>
      <c r="C113" s="423"/>
      <c r="D113" s="423"/>
    </row>
    <row r="114" spans="2:4" x14ac:dyDescent="0.2">
      <c r="B114" s="423"/>
      <c r="C114" s="423"/>
      <c r="D114" s="423"/>
    </row>
    <row r="115" spans="2:4" x14ac:dyDescent="0.2">
      <c r="B115" s="423"/>
      <c r="C115" s="423"/>
      <c r="D115" s="423"/>
    </row>
    <row r="116" spans="2:4" x14ac:dyDescent="0.2">
      <c r="B116" s="423"/>
      <c r="C116" s="423"/>
      <c r="D116" s="423"/>
    </row>
    <row r="117" spans="2:4" x14ac:dyDescent="0.2">
      <c r="B117" s="423"/>
      <c r="C117" s="423"/>
      <c r="D117" s="423"/>
    </row>
    <row r="118" spans="2:4" x14ac:dyDescent="0.2">
      <c r="B118" s="423"/>
      <c r="C118" s="423"/>
      <c r="D118" s="423"/>
    </row>
    <row r="119" spans="2:4" x14ac:dyDescent="0.2">
      <c r="B119" s="423"/>
      <c r="C119" s="423"/>
      <c r="D119" s="423"/>
    </row>
    <row r="120" spans="2:4" x14ac:dyDescent="0.2">
      <c r="B120" s="423"/>
      <c r="C120" s="423"/>
      <c r="D120" s="423"/>
    </row>
    <row r="121" spans="2:4" x14ac:dyDescent="0.2">
      <c r="B121" s="423"/>
      <c r="C121" s="423"/>
      <c r="D121" s="423"/>
    </row>
    <row r="122" spans="2:4" x14ac:dyDescent="0.2">
      <c r="B122" s="423"/>
      <c r="C122" s="423"/>
      <c r="D122" s="423"/>
    </row>
    <row r="123" spans="2:4" x14ac:dyDescent="0.2">
      <c r="B123" s="423"/>
      <c r="C123" s="423"/>
      <c r="D123" s="423"/>
    </row>
    <row r="124" spans="2:4" x14ac:dyDescent="0.2">
      <c r="B124" s="423"/>
      <c r="C124" s="423"/>
      <c r="D124" s="423"/>
    </row>
    <row r="125" spans="2:4" x14ac:dyDescent="0.2">
      <c r="B125" s="423"/>
      <c r="C125" s="423"/>
      <c r="D125" s="423"/>
    </row>
    <row r="126" spans="2:4" x14ac:dyDescent="0.2">
      <c r="B126" s="423"/>
      <c r="C126" s="423"/>
      <c r="D126" s="423"/>
    </row>
    <row r="127" spans="2:4" x14ac:dyDescent="0.2">
      <c r="B127" s="423"/>
      <c r="C127" s="423"/>
      <c r="D127" s="423"/>
    </row>
    <row r="128" spans="2:4" x14ac:dyDescent="0.2">
      <c r="B128" s="423"/>
      <c r="C128" s="423"/>
      <c r="D128" s="423"/>
    </row>
    <row r="129" spans="2:4" x14ac:dyDescent="0.2">
      <c r="B129" s="423"/>
      <c r="C129" s="423"/>
      <c r="D129" s="423"/>
    </row>
    <row r="130" spans="2:4" x14ac:dyDescent="0.2">
      <c r="B130" s="423"/>
      <c r="C130" s="423"/>
      <c r="D130" s="423"/>
    </row>
    <row r="131" spans="2:4" x14ac:dyDescent="0.2">
      <c r="B131" s="423"/>
      <c r="C131" s="423"/>
      <c r="D131" s="423"/>
    </row>
    <row r="132" spans="2:4" x14ac:dyDescent="0.2">
      <c r="B132" s="423"/>
      <c r="C132" s="423"/>
      <c r="D132" s="423"/>
    </row>
    <row r="133" spans="2:4" x14ac:dyDescent="0.2">
      <c r="B133" s="423"/>
      <c r="C133" s="423"/>
      <c r="D133" s="423"/>
    </row>
    <row r="134" spans="2:4" x14ac:dyDescent="0.2">
      <c r="B134" s="423"/>
      <c r="C134" s="423"/>
      <c r="D134" s="423"/>
    </row>
    <row r="135" spans="2:4" x14ac:dyDescent="0.2">
      <c r="B135" s="423"/>
      <c r="C135" s="423"/>
      <c r="D135" s="423"/>
    </row>
    <row r="136" spans="2:4" x14ac:dyDescent="0.2">
      <c r="B136" s="423"/>
      <c r="C136" s="423"/>
      <c r="D136" s="423"/>
    </row>
    <row r="137" spans="2:4" x14ac:dyDescent="0.2">
      <c r="B137" s="423"/>
      <c r="C137" s="423"/>
      <c r="D137" s="423"/>
    </row>
    <row r="138" spans="2:4" x14ac:dyDescent="0.2">
      <c r="B138" s="423"/>
      <c r="C138" s="423"/>
      <c r="D138" s="423"/>
    </row>
    <row r="139" spans="2:4" x14ac:dyDescent="0.2">
      <c r="B139" s="423"/>
      <c r="C139" s="423"/>
      <c r="D139" s="423"/>
    </row>
    <row r="140" spans="2:4" x14ac:dyDescent="0.2">
      <c r="B140" s="423"/>
      <c r="C140" s="423"/>
      <c r="D140" s="423"/>
    </row>
    <row r="141" spans="2:4" x14ac:dyDescent="0.2">
      <c r="B141" s="423"/>
      <c r="C141" s="423"/>
      <c r="D141" s="423"/>
    </row>
    <row r="142" spans="2:4" x14ac:dyDescent="0.2">
      <c r="B142" s="423"/>
      <c r="C142" s="423"/>
      <c r="D142" s="423"/>
    </row>
    <row r="143" spans="2:4" x14ac:dyDescent="0.2">
      <c r="B143" s="423"/>
      <c r="C143" s="423"/>
      <c r="D143" s="423"/>
    </row>
    <row r="144" spans="2:4" x14ac:dyDescent="0.2">
      <c r="B144" s="423"/>
      <c r="C144" s="423"/>
      <c r="D144" s="423"/>
    </row>
    <row r="145" spans="2:4" x14ac:dyDescent="0.2">
      <c r="B145" s="423"/>
      <c r="C145" s="423"/>
      <c r="D145" s="423"/>
    </row>
    <row r="146" spans="2:4" x14ac:dyDescent="0.2">
      <c r="B146" s="423"/>
      <c r="C146" s="423"/>
      <c r="D146" s="423"/>
    </row>
    <row r="147" spans="2:4" x14ac:dyDescent="0.2">
      <c r="B147" s="423"/>
      <c r="C147" s="423"/>
      <c r="D147" s="423"/>
    </row>
    <row r="148" spans="2:4" x14ac:dyDescent="0.2">
      <c r="B148" s="423"/>
      <c r="C148" s="423"/>
      <c r="D148" s="423"/>
    </row>
    <row r="149" spans="2:4" x14ac:dyDescent="0.2">
      <c r="B149" s="423"/>
      <c r="C149" s="423"/>
      <c r="D149" s="423"/>
    </row>
    <row r="150" spans="2:4" x14ac:dyDescent="0.2">
      <c r="B150" s="423"/>
      <c r="C150" s="423"/>
      <c r="D150" s="423"/>
    </row>
    <row r="151" spans="2:4" x14ac:dyDescent="0.2">
      <c r="B151" s="423"/>
      <c r="C151" s="423"/>
      <c r="D151" s="423"/>
    </row>
    <row r="152" spans="2:4" x14ac:dyDescent="0.2">
      <c r="B152" s="423"/>
      <c r="C152" s="423"/>
      <c r="D152" s="423"/>
    </row>
    <row r="153" spans="2:4" x14ac:dyDescent="0.2">
      <c r="B153" s="423"/>
      <c r="C153" s="423"/>
      <c r="D153" s="423"/>
    </row>
    <row r="154" spans="2:4" x14ac:dyDescent="0.2">
      <c r="B154" s="423"/>
      <c r="C154" s="423"/>
      <c r="D154" s="423"/>
    </row>
    <row r="155" spans="2:4" x14ac:dyDescent="0.2">
      <c r="B155" s="423"/>
      <c r="C155" s="423"/>
      <c r="D155" s="423"/>
    </row>
    <row r="156" spans="2:4" x14ac:dyDescent="0.2">
      <c r="B156" s="423"/>
      <c r="C156" s="423"/>
      <c r="D156" s="423"/>
    </row>
    <row r="157" spans="2:4" x14ac:dyDescent="0.2">
      <c r="B157" s="423"/>
      <c r="C157" s="423"/>
      <c r="D157" s="423"/>
    </row>
    <row r="158" spans="2:4" x14ac:dyDescent="0.2">
      <c r="B158" s="423"/>
      <c r="C158" s="423"/>
      <c r="D158" s="423"/>
    </row>
    <row r="159" spans="2:4" x14ac:dyDescent="0.2">
      <c r="B159" s="423"/>
      <c r="C159" s="423"/>
      <c r="D159" s="423"/>
    </row>
    <row r="160" spans="2:4" x14ac:dyDescent="0.2">
      <c r="B160" s="423"/>
      <c r="C160" s="423"/>
      <c r="D160" s="423"/>
    </row>
    <row r="161" spans="2:4" x14ac:dyDescent="0.2">
      <c r="B161" s="423"/>
      <c r="C161" s="423"/>
      <c r="D161" s="423"/>
    </row>
    <row r="162" spans="2:4" x14ac:dyDescent="0.2">
      <c r="B162" s="423"/>
      <c r="C162" s="423"/>
      <c r="D162" s="423"/>
    </row>
    <row r="163" spans="2:4" x14ac:dyDescent="0.2">
      <c r="B163" s="423"/>
      <c r="C163" s="423"/>
      <c r="D163" s="423"/>
    </row>
    <row r="164" spans="2:4" x14ac:dyDescent="0.2">
      <c r="B164" s="423"/>
      <c r="C164" s="423"/>
      <c r="D164" s="423"/>
    </row>
    <row r="165" spans="2:4" x14ac:dyDescent="0.2">
      <c r="B165" s="423"/>
      <c r="C165" s="423"/>
      <c r="D165" s="423"/>
    </row>
    <row r="166" spans="2:4" x14ac:dyDescent="0.2">
      <c r="B166" s="423"/>
      <c r="C166" s="423"/>
      <c r="D166" s="423"/>
    </row>
    <row r="167" spans="2:4" x14ac:dyDescent="0.2">
      <c r="B167" s="423"/>
      <c r="C167" s="423"/>
      <c r="D167" s="423"/>
    </row>
    <row r="168" spans="2:4" x14ac:dyDescent="0.2">
      <c r="B168" s="423"/>
      <c r="C168" s="423"/>
      <c r="D168" s="423"/>
    </row>
    <row r="169" spans="2:4" x14ac:dyDescent="0.2">
      <c r="B169" s="423"/>
      <c r="C169" s="423"/>
      <c r="D169" s="423"/>
    </row>
    <row r="170" spans="2:4" x14ac:dyDescent="0.2">
      <c r="B170" s="423"/>
      <c r="C170" s="423"/>
      <c r="D170" s="423"/>
    </row>
    <row r="171" spans="2:4" x14ac:dyDescent="0.2">
      <c r="B171" s="423"/>
      <c r="C171" s="423"/>
      <c r="D171" s="423"/>
    </row>
    <row r="172" spans="2:4" x14ac:dyDescent="0.2">
      <c r="B172" s="423"/>
      <c r="C172" s="423"/>
      <c r="D172" s="423"/>
    </row>
    <row r="173" spans="2:4" x14ac:dyDescent="0.2">
      <c r="B173" s="423"/>
      <c r="C173" s="423"/>
      <c r="D173" s="423"/>
    </row>
    <row r="174" spans="2:4" x14ac:dyDescent="0.2">
      <c r="B174" s="423"/>
      <c r="C174" s="423"/>
      <c r="D174" s="423"/>
    </row>
    <row r="175" spans="2:4" x14ac:dyDescent="0.2">
      <c r="B175" s="423"/>
      <c r="C175" s="423"/>
      <c r="D175" s="423"/>
    </row>
    <row r="176" spans="2:4" x14ac:dyDescent="0.2">
      <c r="B176" s="423"/>
      <c r="C176" s="423"/>
      <c r="D176" s="423"/>
    </row>
    <row r="177" spans="2:4" x14ac:dyDescent="0.2">
      <c r="B177" s="423"/>
      <c r="C177" s="423"/>
      <c r="D177" s="423"/>
    </row>
    <row r="178" spans="2:4" x14ac:dyDescent="0.2">
      <c r="B178" s="423"/>
      <c r="C178" s="423"/>
      <c r="D178" s="423"/>
    </row>
    <row r="179" spans="2:4" x14ac:dyDescent="0.2">
      <c r="B179" s="423"/>
      <c r="C179" s="423"/>
      <c r="D179" s="423"/>
    </row>
    <row r="180" spans="2:4" x14ac:dyDescent="0.2">
      <c r="B180" s="423"/>
      <c r="C180" s="423"/>
      <c r="D180" s="423"/>
    </row>
    <row r="181" spans="2:4" x14ac:dyDescent="0.2">
      <c r="B181" s="423"/>
      <c r="C181" s="423"/>
      <c r="D181" s="423"/>
    </row>
    <row r="182" spans="2:4" x14ac:dyDescent="0.2">
      <c r="B182" s="423"/>
      <c r="C182" s="423"/>
      <c r="D182" s="423"/>
    </row>
    <row r="183" spans="2:4" x14ac:dyDescent="0.2">
      <c r="B183" s="423"/>
      <c r="C183" s="423"/>
      <c r="D183" s="423"/>
    </row>
    <row r="184" spans="2:4" x14ac:dyDescent="0.2">
      <c r="B184" s="423"/>
      <c r="C184" s="423"/>
      <c r="D184" s="423"/>
    </row>
    <row r="185" spans="2:4" x14ac:dyDescent="0.2">
      <c r="B185" s="423"/>
      <c r="C185" s="423"/>
      <c r="D185" s="423"/>
    </row>
    <row r="186" spans="2:4" x14ac:dyDescent="0.2">
      <c r="B186" s="423"/>
      <c r="C186" s="423"/>
      <c r="D186" s="423"/>
    </row>
    <row r="187" spans="2:4" x14ac:dyDescent="0.2">
      <c r="B187" s="423"/>
      <c r="C187" s="423"/>
      <c r="D187" s="423"/>
    </row>
    <row r="188" spans="2:4" x14ac:dyDescent="0.2">
      <c r="B188" s="423"/>
      <c r="C188" s="423"/>
      <c r="D188" s="423"/>
    </row>
    <row r="189" spans="2:4" x14ac:dyDescent="0.2">
      <c r="B189" s="423"/>
      <c r="C189" s="423"/>
      <c r="D189" s="423"/>
    </row>
    <row r="190" spans="2:4" x14ac:dyDescent="0.2">
      <c r="B190" s="423"/>
      <c r="C190" s="423"/>
      <c r="D190" s="423"/>
    </row>
    <row r="191" spans="2:4" x14ac:dyDescent="0.2">
      <c r="B191" s="423"/>
      <c r="C191" s="423"/>
      <c r="D191" s="423"/>
    </row>
    <row r="192" spans="2:4" x14ac:dyDescent="0.2">
      <c r="B192" s="423"/>
      <c r="C192" s="423"/>
      <c r="D192" s="423"/>
    </row>
    <row r="193" spans="2:4" x14ac:dyDescent="0.2">
      <c r="B193" s="423"/>
      <c r="C193" s="423"/>
      <c r="D193" s="423"/>
    </row>
    <row r="194" spans="2:4" x14ac:dyDescent="0.2">
      <c r="B194" s="423"/>
      <c r="C194" s="423"/>
      <c r="D194" s="423"/>
    </row>
    <row r="195" spans="2:4" x14ac:dyDescent="0.2">
      <c r="B195" s="423"/>
      <c r="C195" s="423"/>
      <c r="D195" s="423"/>
    </row>
    <row r="196" spans="2:4" x14ac:dyDescent="0.2">
      <c r="B196" s="423"/>
      <c r="C196" s="423"/>
      <c r="D196" s="423"/>
    </row>
    <row r="197" spans="2:4" x14ac:dyDescent="0.2">
      <c r="B197" s="423"/>
      <c r="C197" s="423"/>
      <c r="D197" s="423"/>
    </row>
    <row r="198" spans="2:4" x14ac:dyDescent="0.2">
      <c r="B198" s="423"/>
      <c r="C198" s="423"/>
      <c r="D198" s="423"/>
    </row>
    <row r="199" spans="2:4" x14ac:dyDescent="0.2">
      <c r="B199" s="423"/>
      <c r="C199" s="423"/>
      <c r="D199" s="423"/>
    </row>
    <row r="200" spans="2:4" x14ac:dyDescent="0.2">
      <c r="B200" s="423"/>
      <c r="C200" s="423"/>
      <c r="D200" s="423"/>
    </row>
    <row r="201" spans="2:4" x14ac:dyDescent="0.2">
      <c r="B201" s="423"/>
      <c r="C201" s="423"/>
      <c r="D201" s="423"/>
    </row>
    <row r="202" spans="2:4" x14ac:dyDescent="0.2">
      <c r="B202" s="423"/>
      <c r="C202" s="423"/>
      <c r="D202" s="423"/>
    </row>
    <row r="203" spans="2:4" x14ac:dyDescent="0.2">
      <c r="B203" s="423"/>
      <c r="C203" s="423"/>
      <c r="D203" s="423"/>
    </row>
    <row r="204" spans="2:4" x14ac:dyDescent="0.2">
      <c r="B204" s="423"/>
      <c r="C204" s="423"/>
      <c r="D204" s="423"/>
    </row>
    <row r="205" spans="2:4" x14ac:dyDescent="0.2">
      <c r="B205" s="423"/>
      <c r="C205" s="423"/>
      <c r="D205" s="423"/>
    </row>
    <row r="206" spans="2:4" x14ac:dyDescent="0.2">
      <c r="B206" s="423"/>
      <c r="C206" s="423"/>
      <c r="D206" s="423"/>
    </row>
    <row r="207" spans="2:4" x14ac:dyDescent="0.2">
      <c r="B207" s="423"/>
      <c r="C207" s="423"/>
      <c r="D207" s="423"/>
    </row>
    <row r="208" spans="2:4" x14ac:dyDescent="0.2">
      <c r="B208" s="423"/>
      <c r="C208" s="423"/>
      <c r="D208" s="423"/>
    </row>
    <row r="209" spans="2:4" x14ac:dyDescent="0.2">
      <c r="B209" s="423"/>
      <c r="C209" s="423"/>
      <c r="D209" s="423"/>
    </row>
    <row r="210" spans="2:4" x14ac:dyDescent="0.2">
      <c r="B210" s="423"/>
      <c r="C210" s="423"/>
      <c r="D210" s="423"/>
    </row>
    <row r="211" spans="2:4" x14ac:dyDescent="0.2">
      <c r="B211" s="423"/>
      <c r="C211" s="423"/>
      <c r="D211" s="423"/>
    </row>
    <row r="212" spans="2:4" x14ac:dyDescent="0.2">
      <c r="B212" s="423"/>
      <c r="C212" s="423"/>
      <c r="D212" s="423"/>
    </row>
    <row r="213" spans="2:4" x14ac:dyDescent="0.2">
      <c r="B213" s="423"/>
      <c r="C213" s="423"/>
      <c r="D213" s="423"/>
    </row>
    <row r="214" spans="2:4" x14ac:dyDescent="0.2">
      <c r="B214" s="423"/>
      <c r="C214" s="423"/>
      <c r="D214" s="423"/>
    </row>
    <row r="215" spans="2:4" x14ac:dyDescent="0.2">
      <c r="B215" s="423"/>
      <c r="C215" s="423"/>
      <c r="D215" s="423"/>
    </row>
    <row r="216" spans="2:4" x14ac:dyDescent="0.2">
      <c r="B216" s="423"/>
      <c r="C216" s="423"/>
      <c r="D216" s="423"/>
    </row>
    <row r="217" spans="2:4" x14ac:dyDescent="0.2">
      <c r="B217" s="423"/>
      <c r="C217" s="423"/>
      <c r="D217" s="423"/>
    </row>
    <row r="218" spans="2:4" x14ac:dyDescent="0.2">
      <c r="B218" s="423"/>
      <c r="C218" s="423"/>
      <c r="D218" s="423"/>
    </row>
    <row r="219" spans="2:4" x14ac:dyDescent="0.2">
      <c r="B219" s="423"/>
      <c r="C219" s="423"/>
      <c r="D219" s="423"/>
    </row>
    <row r="220" spans="2:4" x14ac:dyDescent="0.2">
      <c r="B220" s="423"/>
      <c r="C220" s="423"/>
      <c r="D220" s="423"/>
    </row>
    <row r="221" spans="2:4" x14ac:dyDescent="0.2">
      <c r="B221" s="423"/>
      <c r="C221" s="423"/>
      <c r="D221" s="423"/>
    </row>
    <row r="222" spans="2:4" x14ac:dyDescent="0.2">
      <c r="B222" s="423"/>
      <c r="C222" s="423"/>
      <c r="D222" s="423"/>
    </row>
    <row r="223" spans="2:4" x14ac:dyDescent="0.2">
      <c r="B223" s="423"/>
      <c r="C223" s="423"/>
      <c r="D223" s="423"/>
    </row>
    <row r="224" spans="2:4" x14ac:dyDescent="0.2">
      <c r="B224" s="423"/>
      <c r="C224" s="423"/>
      <c r="D224" s="423"/>
    </row>
    <row r="225" spans="2:4" x14ac:dyDescent="0.2">
      <c r="B225" s="423"/>
      <c r="C225" s="423"/>
      <c r="D225" s="423"/>
    </row>
    <row r="226" spans="2:4" x14ac:dyDescent="0.2">
      <c r="B226" s="423"/>
      <c r="C226" s="423"/>
      <c r="D226" s="423"/>
    </row>
    <row r="227" spans="2:4" x14ac:dyDescent="0.2">
      <c r="B227" s="423"/>
      <c r="C227" s="423"/>
      <c r="D227" s="423"/>
    </row>
    <row r="228" spans="2:4" x14ac:dyDescent="0.2">
      <c r="B228" s="423"/>
      <c r="C228" s="423"/>
      <c r="D228" s="423"/>
    </row>
    <row r="229" spans="2:4" x14ac:dyDescent="0.2">
      <c r="B229" s="423"/>
      <c r="C229" s="423"/>
      <c r="D229" s="423"/>
    </row>
    <row r="230" spans="2:4" x14ac:dyDescent="0.2">
      <c r="B230" s="423"/>
      <c r="C230" s="423"/>
      <c r="D230" s="423"/>
    </row>
    <row r="231" spans="2:4" x14ac:dyDescent="0.2">
      <c r="B231" s="423"/>
      <c r="C231" s="423"/>
      <c r="D231" s="423"/>
    </row>
    <row r="232" spans="2:4" x14ac:dyDescent="0.2">
      <c r="B232" s="423"/>
      <c r="C232" s="423"/>
      <c r="D232" s="423"/>
    </row>
    <row r="233" spans="2:4" x14ac:dyDescent="0.2">
      <c r="B233" s="423"/>
      <c r="C233" s="423"/>
      <c r="D233" s="423"/>
    </row>
    <row r="234" spans="2:4" x14ac:dyDescent="0.2">
      <c r="B234" s="423"/>
      <c r="C234" s="423"/>
      <c r="D234" s="423"/>
    </row>
    <row r="235" spans="2:4" x14ac:dyDescent="0.2">
      <c r="B235" s="423"/>
      <c r="C235" s="423"/>
      <c r="D235" s="423"/>
    </row>
    <row r="236" spans="2:4" x14ac:dyDescent="0.2">
      <c r="B236" s="423"/>
      <c r="C236" s="423"/>
      <c r="D236" s="423"/>
    </row>
    <row r="237" spans="2:4" x14ac:dyDescent="0.2">
      <c r="B237" s="423"/>
      <c r="C237" s="423"/>
      <c r="D237" s="423"/>
    </row>
    <row r="238" spans="2:4" x14ac:dyDescent="0.2">
      <c r="B238" s="423"/>
      <c r="C238" s="423"/>
      <c r="D238" s="423"/>
    </row>
    <row r="239" spans="2:4" x14ac:dyDescent="0.2">
      <c r="B239" s="423"/>
      <c r="C239" s="423"/>
      <c r="D239" s="423"/>
    </row>
    <row r="240" spans="2:4" x14ac:dyDescent="0.2">
      <c r="B240" s="423"/>
      <c r="C240" s="423"/>
      <c r="D240" s="423"/>
    </row>
    <row r="241" spans="2:4" x14ac:dyDescent="0.2">
      <c r="B241" s="423"/>
      <c r="C241" s="423"/>
      <c r="D241" s="423"/>
    </row>
    <row r="242" spans="2:4" x14ac:dyDescent="0.2">
      <c r="B242" s="423"/>
      <c r="C242" s="423"/>
      <c r="D242" s="423"/>
    </row>
    <row r="243" spans="2:4" x14ac:dyDescent="0.2">
      <c r="B243" s="423"/>
      <c r="C243" s="423"/>
      <c r="D243" s="423"/>
    </row>
    <row r="244" spans="2:4" x14ac:dyDescent="0.2">
      <c r="B244" s="423"/>
      <c r="C244" s="423"/>
      <c r="D244" s="423"/>
    </row>
    <row r="245" spans="2:4" x14ac:dyDescent="0.2">
      <c r="B245" s="423"/>
      <c r="C245" s="423"/>
      <c r="D245" s="423"/>
    </row>
    <row r="246" spans="2:4" x14ac:dyDescent="0.2">
      <c r="B246" s="423"/>
      <c r="C246" s="423"/>
      <c r="D246" s="423"/>
    </row>
    <row r="247" spans="2:4" x14ac:dyDescent="0.2">
      <c r="B247" s="423"/>
      <c r="C247" s="423"/>
      <c r="D247" s="423"/>
    </row>
    <row r="248" spans="2:4" x14ac:dyDescent="0.2">
      <c r="B248" s="423"/>
      <c r="C248" s="423"/>
      <c r="D248" s="423"/>
    </row>
    <row r="249" spans="2:4" x14ac:dyDescent="0.2">
      <c r="B249" s="423"/>
      <c r="C249" s="423"/>
      <c r="D249" s="423"/>
    </row>
    <row r="250" spans="2:4" x14ac:dyDescent="0.2">
      <c r="B250" s="423"/>
      <c r="C250" s="423"/>
      <c r="D250" s="423"/>
    </row>
    <row r="251" spans="2:4" x14ac:dyDescent="0.2">
      <c r="B251" s="423"/>
      <c r="C251" s="423"/>
      <c r="D251" s="423"/>
    </row>
    <row r="252" spans="2:4" x14ac:dyDescent="0.2">
      <c r="B252" s="423"/>
      <c r="C252" s="423"/>
      <c r="D252" s="423"/>
    </row>
    <row r="253" spans="2:4" x14ac:dyDescent="0.2">
      <c r="B253" s="423"/>
      <c r="C253" s="423"/>
      <c r="D253" s="423"/>
    </row>
    <row r="254" spans="2:4" x14ac:dyDescent="0.2">
      <c r="B254" s="423"/>
      <c r="C254" s="423"/>
      <c r="D254" s="423"/>
    </row>
    <row r="255" spans="2:4" x14ac:dyDescent="0.2">
      <c r="B255" s="423"/>
      <c r="C255" s="423"/>
      <c r="D255" s="423"/>
    </row>
    <row r="256" spans="2:4" x14ac:dyDescent="0.2">
      <c r="B256" s="423"/>
      <c r="C256" s="423"/>
      <c r="D256" s="423"/>
    </row>
    <row r="257" spans="2:4" x14ac:dyDescent="0.2">
      <c r="B257" s="423"/>
      <c r="C257" s="423"/>
      <c r="D257" s="423"/>
    </row>
    <row r="258" spans="2:4" x14ac:dyDescent="0.2">
      <c r="B258" s="423"/>
      <c r="C258" s="423"/>
      <c r="D258" s="423"/>
    </row>
    <row r="259" spans="2:4" x14ac:dyDescent="0.2">
      <c r="B259" s="423"/>
      <c r="C259" s="423"/>
      <c r="D259" s="423"/>
    </row>
    <row r="260" spans="2:4" x14ac:dyDescent="0.2">
      <c r="B260" s="423"/>
      <c r="C260" s="423"/>
      <c r="D260" s="423"/>
    </row>
    <row r="261" spans="2:4" x14ac:dyDescent="0.2">
      <c r="B261" s="423"/>
      <c r="C261" s="423"/>
      <c r="D261" s="423"/>
    </row>
    <row r="262" spans="2:4" x14ac:dyDescent="0.2">
      <c r="B262" s="423"/>
      <c r="C262" s="423"/>
      <c r="D262" s="423"/>
    </row>
    <row r="263" spans="2:4" x14ac:dyDescent="0.2">
      <c r="B263" s="423"/>
      <c r="C263" s="423"/>
      <c r="D263" s="423"/>
    </row>
    <row r="264" spans="2:4" x14ac:dyDescent="0.2">
      <c r="B264" s="423"/>
      <c r="C264" s="423"/>
      <c r="D264" s="423"/>
    </row>
    <row r="265" spans="2:4" x14ac:dyDescent="0.2">
      <c r="B265" s="423"/>
      <c r="C265" s="423"/>
      <c r="D265" s="423"/>
    </row>
    <row r="266" spans="2:4" x14ac:dyDescent="0.2">
      <c r="B266" s="423"/>
      <c r="C266" s="423"/>
      <c r="D266" s="423"/>
    </row>
    <row r="267" spans="2:4" x14ac:dyDescent="0.2">
      <c r="B267" s="423"/>
      <c r="C267" s="423"/>
      <c r="D267" s="423"/>
    </row>
    <row r="268" spans="2:4" x14ac:dyDescent="0.2">
      <c r="B268" s="423"/>
      <c r="C268" s="423"/>
      <c r="D268" s="423"/>
    </row>
    <row r="269" spans="2:4" x14ac:dyDescent="0.2">
      <c r="B269" s="423"/>
      <c r="C269" s="423"/>
      <c r="D269" s="423"/>
    </row>
    <row r="270" spans="2:4" x14ac:dyDescent="0.2">
      <c r="B270" s="423"/>
      <c r="C270" s="423"/>
      <c r="D270" s="423"/>
    </row>
    <row r="271" spans="2:4" x14ac:dyDescent="0.2">
      <c r="B271" s="423"/>
      <c r="C271" s="423"/>
      <c r="D271" s="423"/>
    </row>
    <row r="272" spans="2:4" x14ac:dyDescent="0.2">
      <c r="B272" s="423"/>
      <c r="C272" s="423"/>
      <c r="D272" s="423"/>
    </row>
    <row r="273" spans="2:4" x14ac:dyDescent="0.2">
      <c r="B273" s="423"/>
      <c r="C273" s="423"/>
      <c r="D273" s="423"/>
    </row>
    <row r="274" spans="2:4" x14ac:dyDescent="0.2">
      <c r="B274" s="423"/>
      <c r="C274" s="423"/>
      <c r="D274" s="423"/>
    </row>
    <row r="275" spans="2:4" x14ac:dyDescent="0.2">
      <c r="B275" s="423"/>
      <c r="C275" s="423"/>
      <c r="D275" s="423"/>
    </row>
    <row r="276" spans="2:4" x14ac:dyDescent="0.2">
      <c r="B276" s="423"/>
      <c r="C276" s="423"/>
      <c r="D276" s="423"/>
    </row>
    <row r="277" spans="2:4" x14ac:dyDescent="0.2">
      <c r="B277" s="423"/>
      <c r="C277" s="423"/>
      <c r="D277" s="423"/>
    </row>
    <row r="278" spans="2:4" x14ac:dyDescent="0.2">
      <c r="B278" s="423"/>
      <c r="C278" s="423"/>
      <c r="D278" s="423"/>
    </row>
    <row r="279" spans="2:4" x14ac:dyDescent="0.2">
      <c r="B279" s="423"/>
      <c r="C279" s="423"/>
      <c r="D279" s="423"/>
    </row>
    <row r="280" spans="2:4" x14ac:dyDescent="0.2">
      <c r="B280" s="423"/>
      <c r="C280" s="423"/>
      <c r="D280" s="423"/>
    </row>
    <row r="281" spans="2:4" x14ac:dyDescent="0.2">
      <c r="B281" s="423"/>
      <c r="C281" s="423"/>
      <c r="D281" s="423"/>
    </row>
    <row r="282" spans="2:4" x14ac:dyDescent="0.2">
      <c r="B282" s="423"/>
      <c r="C282" s="423"/>
      <c r="D282" s="423"/>
    </row>
    <row r="283" spans="2:4" x14ac:dyDescent="0.2">
      <c r="B283" s="423"/>
      <c r="C283" s="423"/>
      <c r="D283" s="423"/>
    </row>
    <row r="284" spans="2:4" x14ac:dyDescent="0.2">
      <c r="B284" s="423"/>
      <c r="C284" s="423"/>
      <c r="D284" s="423"/>
    </row>
    <row r="285" spans="2:4" x14ac:dyDescent="0.2">
      <c r="B285" s="423"/>
      <c r="C285" s="423"/>
      <c r="D285" s="423"/>
    </row>
    <row r="286" spans="2:4" x14ac:dyDescent="0.2">
      <c r="B286" s="423"/>
      <c r="C286" s="423"/>
      <c r="D286" s="423"/>
    </row>
    <row r="287" spans="2:4" x14ac:dyDescent="0.2">
      <c r="B287" s="423"/>
      <c r="C287" s="423"/>
      <c r="D287" s="423"/>
    </row>
    <row r="288" spans="2:4" x14ac:dyDescent="0.2">
      <c r="B288" s="423"/>
      <c r="C288" s="423"/>
      <c r="D288" s="423"/>
    </row>
    <row r="289" spans="2:4" x14ac:dyDescent="0.2">
      <c r="B289" s="423"/>
      <c r="C289" s="423"/>
      <c r="D289" s="423"/>
    </row>
    <row r="290" spans="2:4" x14ac:dyDescent="0.2">
      <c r="B290" s="423"/>
      <c r="C290" s="423"/>
      <c r="D290" s="423"/>
    </row>
    <row r="291" spans="2:4" x14ac:dyDescent="0.2">
      <c r="B291" s="423"/>
      <c r="C291" s="423"/>
      <c r="D291" s="423"/>
    </row>
    <row r="292" spans="2:4" x14ac:dyDescent="0.2">
      <c r="B292" s="423"/>
      <c r="C292" s="423"/>
      <c r="D292" s="423"/>
    </row>
    <row r="293" spans="2:4" x14ac:dyDescent="0.2">
      <c r="B293" s="423"/>
      <c r="C293" s="423"/>
      <c r="D293" s="423"/>
    </row>
    <row r="294" spans="2:4" x14ac:dyDescent="0.2">
      <c r="B294" s="423"/>
      <c r="C294" s="423"/>
      <c r="D294" s="423"/>
    </row>
    <row r="295" spans="2:4" x14ac:dyDescent="0.2">
      <c r="B295" s="423"/>
      <c r="C295" s="423"/>
      <c r="D295" s="423"/>
    </row>
    <row r="296" spans="2:4" x14ac:dyDescent="0.2">
      <c r="B296" s="423"/>
      <c r="C296" s="423"/>
      <c r="D296" s="423"/>
    </row>
    <row r="297" spans="2:4" x14ac:dyDescent="0.2">
      <c r="B297" s="423"/>
      <c r="C297" s="423"/>
      <c r="D297" s="423"/>
    </row>
    <row r="298" spans="2:4" x14ac:dyDescent="0.2">
      <c r="B298" s="423"/>
      <c r="C298" s="423"/>
      <c r="D298" s="423"/>
    </row>
    <row r="299" spans="2:4" x14ac:dyDescent="0.2">
      <c r="B299" s="423"/>
      <c r="C299" s="423"/>
      <c r="D299" s="423"/>
    </row>
    <row r="300" spans="2:4" x14ac:dyDescent="0.2">
      <c r="B300" s="423"/>
      <c r="C300" s="423"/>
      <c r="D300" s="423"/>
    </row>
    <row r="301" spans="2:4" x14ac:dyDescent="0.2">
      <c r="B301" s="423"/>
      <c r="C301" s="423"/>
      <c r="D301" s="423"/>
    </row>
    <row r="302" spans="2:4" x14ac:dyDescent="0.2">
      <c r="B302" s="423"/>
      <c r="C302" s="423"/>
      <c r="D302" s="423"/>
    </row>
    <row r="303" spans="2:4" x14ac:dyDescent="0.2">
      <c r="B303" s="423"/>
      <c r="C303" s="423"/>
      <c r="D303" s="423"/>
    </row>
    <row r="304" spans="2:4" x14ac:dyDescent="0.2">
      <c r="B304" s="423"/>
      <c r="C304" s="423"/>
      <c r="D304" s="423"/>
    </row>
    <row r="305" spans="2:4" x14ac:dyDescent="0.2">
      <c r="B305" s="423"/>
      <c r="C305" s="423"/>
      <c r="D305" s="423"/>
    </row>
    <row r="306" spans="2:4" x14ac:dyDescent="0.2">
      <c r="B306" s="423"/>
      <c r="C306" s="423"/>
      <c r="D306" s="423"/>
    </row>
    <row r="307" spans="2:4" x14ac:dyDescent="0.2">
      <c r="B307" s="423"/>
      <c r="C307" s="423"/>
      <c r="D307" s="423"/>
    </row>
    <row r="308" spans="2:4" x14ac:dyDescent="0.2">
      <c r="B308" s="423"/>
      <c r="C308" s="423"/>
      <c r="D308" s="423"/>
    </row>
    <row r="309" spans="2:4" x14ac:dyDescent="0.2">
      <c r="B309" s="423"/>
      <c r="C309" s="423"/>
      <c r="D309" s="423"/>
    </row>
    <row r="310" spans="2:4" x14ac:dyDescent="0.2">
      <c r="B310" s="423"/>
      <c r="C310" s="423"/>
      <c r="D310" s="423"/>
    </row>
    <row r="311" spans="2:4" x14ac:dyDescent="0.2">
      <c r="B311" s="423"/>
      <c r="C311" s="423"/>
      <c r="D311" s="423"/>
    </row>
    <row r="312" spans="2:4" x14ac:dyDescent="0.2">
      <c r="B312" s="423"/>
      <c r="C312" s="423"/>
      <c r="D312" s="423"/>
    </row>
    <row r="313" spans="2:4" x14ac:dyDescent="0.2">
      <c r="B313" s="423"/>
      <c r="C313" s="423"/>
      <c r="D313" s="423"/>
    </row>
    <row r="314" spans="2:4" x14ac:dyDescent="0.2">
      <c r="B314" s="423"/>
      <c r="C314" s="423"/>
      <c r="D314" s="423"/>
    </row>
    <row r="315" spans="2:4" x14ac:dyDescent="0.2">
      <c r="B315" s="423"/>
      <c r="C315" s="423"/>
      <c r="D315" s="423"/>
    </row>
    <row r="316" spans="2:4" x14ac:dyDescent="0.2">
      <c r="B316" s="423"/>
      <c r="C316" s="423"/>
      <c r="D316" s="423"/>
    </row>
    <row r="317" spans="2:4" x14ac:dyDescent="0.2">
      <c r="B317" s="423"/>
      <c r="C317" s="423"/>
      <c r="D317" s="423"/>
    </row>
    <row r="318" spans="2:4" x14ac:dyDescent="0.2">
      <c r="B318" s="423"/>
      <c r="C318" s="423"/>
      <c r="D318" s="423"/>
    </row>
    <row r="319" spans="2:4" x14ac:dyDescent="0.2">
      <c r="B319" s="423"/>
      <c r="C319" s="423"/>
      <c r="D319" s="423"/>
    </row>
    <row r="320" spans="2:4" x14ac:dyDescent="0.2">
      <c r="B320" s="423"/>
      <c r="C320" s="423"/>
      <c r="D320" s="423"/>
    </row>
    <row r="321" spans="2:4" x14ac:dyDescent="0.2">
      <c r="B321" s="423"/>
      <c r="C321" s="423"/>
      <c r="D321" s="423"/>
    </row>
    <row r="322" spans="2:4" x14ac:dyDescent="0.2">
      <c r="B322" s="423"/>
      <c r="C322" s="423"/>
      <c r="D322" s="423"/>
    </row>
    <row r="323" spans="2:4" x14ac:dyDescent="0.2">
      <c r="B323" s="423"/>
      <c r="C323" s="423"/>
      <c r="D323" s="423"/>
    </row>
    <row r="324" spans="2:4" x14ac:dyDescent="0.2">
      <c r="B324" s="423"/>
      <c r="C324" s="423"/>
      <c r="D324" s="423"/>
    </row>
    <row r="325" spans="2:4" x14ac:dyDescent="0.2">
      <c r="B325" s="423"/>
      <c r="C325" s="423"/>
      <c r="D325" s="423"/>
    </row>
    <row r="326" spans="2:4" x14ac:dyDescent="0.2">
      <c r="B326" s="423"/>
      <c r="C326" s="423"/>
      <c r="D326" s="423"/>
    </row>
    <row r="327" spans="2:4" x14ac:dyDescent="0.2">
      <c r="B327" s="423"/>
      <c r="C327" s="423"/>
      <c r="D327" s="423"/>
    </row>
    <row r="328" spans="2:4" x14ac:dyDescent="0.2">
      <c r="B328" s="423"/>
      <c r="C328" s="423"/>
      <c r="D328" s="423"/>
    </row>
    <row r="329" spans="2:4" x14ac:dyDescent="0.2">
      <c r="B329" s="423"/>
      <c r="C329" s="423"/>
      <c r="D329" s="423"/>
    </row>
    <row r="330" spans="2:4" x14ac:dyDescent="0.2">
      <c r="B330" s="423"/>
      <c r="C330" s="423"/>
      <c r="D330" s="423"/>
    </row>
    <row r="331" spans="2:4" x14ac:dyDescent="0.2">
      <c r="B331" s="423"/>
      <c r="C331" s="423"/>
      <c r="D331" s="423"/>
    </row>
    <row r="332" spans="2:4" x14ac:dyDescent="0.2">
      <c r="B332" s="423"/>
      <c r="C332" s="423"/>
      <c r="D332" s="423"/>
    </row>
    <row r="333" spans="2:4" x14ac:dyDescent="0.2">
      <c r="B333" s="423"/>
      <c r="C333" s="423"/>
      <c r="D333" s="423"/>
    </row>
    <row r="334" spans="2:4" x14ac:dyDescent="0.2">
      <c r="B334" s="423"/>
      <c r="C334" s="423"/>
      <c r="D334" s="423"/>
    </row>
    <row r="335" spans="2:4" x14ac:dyDescent="0.2">
      <c r="B335" s="423"/>
      <c r="C335" s="423"/>
      <c r="D335" s="423"/>
    </row>
    <row r="336" spans="2:4" x14ac:dyDescent="0.2">
      <c r="B336" s="423"/>
      <c r="C336" s="423"/>
      <c r="D336" s="423"/>
    </row>
    <row r="337" spans="2:4" x14ac:dyDescent="0.2">
      <c r="B337" s="423"/>
      <c r="C337" s="423"/>
      <c r="D337" s="423"/>
    </row>
    <row r="338" spans="2:4" x14ac:dyDescent="0.2">
      <c r="B338" s="423"/>
      <c r="C338" s="423"/>
      <c r="D338" s="423"/>
    </row>
    <row r="339" spans="2:4" x14ac:dyDescent="0.2">
      <c r="B339" s="423"/>
      <c r="C339" s="423"/>
      <c r="D339" s="423"/>
    </row>
    <row r="340" spans="2:4" x14ac:dyDescent="0.2">
      <c r="B340" s="423"/>
      <c r="C340" s="423"/>
      <c r="D340" s="423"/>
    </row>
    <row r="341" spans="2:4" x14ac:dyDescent="0.2">
      <c r="B341" s="423"/>
      <c r="C341" s="423"/>
      <c r="D341" s="423"/>
    </row>
    <row r="342" spans="2:4" x14ac:dyDescent="0.2">
      <c r="B342" s="423"/>
      <c r="C342" s="423"/>
      <c r="D342" s="423"/>
    </row>
    <row r="343" spans="2:4" x14ac:dyDescent="0.2">
      <c r="B343" s="423"/>
      <c r="C343" s="423"/>
      <c r="D343" s="423"/>
    </row>
    <row r="344" spans="2:4" x14ac:dyDescent="0.2">
      <c r="B344" s="423"/>
      <c r="C344" s="423"/>
      <c r="D344" s="423"/>
    </row>
    <row r="345" spans="2:4" x14ac:dyDescent="0.2">
      <c r="B345" s="423"/>
      <c r="C345" s="423"/>
      <c r="D345" s="423"/>
    </row>
    <row r="346" spans="2:4" x14ac:dyDescent="0.2">
      <c r="B346" s="423"/>
      <c r="C346" s="423"/>
      <c r="D346" s="423"/>
    </row>
    <row r="347" spans="2:4" x14ac:dyDescent="0.2">
      <c r="B347" s="423"/>
      <c r="C347" s="423"/>
      <c r="D347" s="423"/>
    </row>
    <row r="348" spans="2:4" x14ac:dyDescent="0.2">
      <c r="B348" s="423"/>
      <c r="C348" s="423"/>
      <c r="D348" s="423"/>
    </row>
    <row r="349" spans="2:4" x14ac:dyDescent="0.2">
      <c r="B349" s="423"/>
      <c r="C349" s="423"/>
      <c r="D349" s="423"/>
    </row>
    <row r="350" spans="2:4" x14ac:dyDescent="0.2">
      <c r="B350" s="423"/>
      <c r="C350" s="423"/>
      <c r="D350" s="423"/>
    </row>
    <row r="351" spans="2:4" x14ac:dyDescent="0.2">
      <c r="B351" s="423"/>
      <c r="C351" s="423"/>
      <c r="D351" s="423"/>
    </row>
    <row r="352" spans="2:4" x14ac:dyDescent="0.2">
      <c r="B352" s="423"/>
      <c r="C352" s="423"/>
      <c r="D352" s="423"/>
    </row>
    <row r="353" spans="2:4" x14ac:dyDescent="0.2">
      <c r="B353" s="423"/>
      <c r="C353" s="423"/>
      <c r="D353" s="423"/>
    </row>
    <row r="354" spans="2:4" x14ac:dyDescent="0.2">
      <c r="B354" s="423"/>
      <c r="C354" s="423"/>
      <c r="D354" s="423"/>
    </row>
    <row r="355" spans="2:4" x14ac:dyDescent="0.2">
      <c r="B355" s="423"/>
      <c r="C355" s="423"/>
      <c r="D355" s="423"/>
    </row>
    <row r="356" spans="2:4" x14ac:dyDescent="0.2">
      <c r="B356" s="423"/>
      <c r="C356" s="423"/>
      <c r="D356" s="423"/>
    </row>
    <row r="357" spans="2:4" x14ac:dyDescent="0.2">
      <c r="B357" s="423"/>
      <c r="C357" s="423"/>
      <c r="D357" s="423"/>
    </row>
    <row r="358" spans="2:4" x14ac:dyDescent="0.2">
      <c r="B358" s="423"/>
      <c r="C358" s="423"/>
      <c r="D358" s="423"/>
    </row>
    <row r="359" spans="2:4" x14ac:dyDescent="0.2">
      <c r="B359" s="423"/>
      <c r="C359" s="423"/>
      <c r="D359" s="423"/>
    </row>
    <row r="360" spans="2:4" x14ac:dyDescent="0.2">
      <c r="B360" s="423"/>
      <c r="C360" s="423"/>
      <c r="D360" s="423"/>
    </row>
    <row r="361" spans="2:4" x14ac:dyDescent="0.2">
      <c r="B361" s="423"/>
      <c r="C361" s="423"/>
      <c r="D361" s="423"/>
    </row>
    <row r="362" spans="2:4" x14ac:dyDescent="0.2">
      <c r="B362" s="423"/>
      <c r="C362" s="423"/>
      <c r="D362" s="423"/>
    </row>
    <row r="363" spans="2:4" x14ac:dyDescent="0.2">
      <c r="B363" s="423"/>
      <c r="C363" s="423"/>
      <c r="D363" s="423"/>
    </row>
    <row r="364" spans="2:4" x14ac:dyDescent="0.2">
      <c r="B364" s="423"/>
      <c r="C364" s="423"/>
      <c r="D364" s="423"/>
    </row>
    <row r="365" spans="2:4" x14ac:dyDescent="0.2">
      <c r="B365" s="423"/>
      <c r="C365" s="423"/>
      <c r="D365" s="423"/>
    </row>
    <row r="366" spans="2:4" x14ac:dyDescent="0.2">
      <c r="B366" s="423"/>
      <c r="C366" s="423"/>
      <c r="D366" s="423"/>
    </row>
    <row r="367" spans="2:4" x14ac:dyDescent="0.2">
      <c r="B367" s="423"/>
      <c r="C367" s="423"/>
      <c r="D367" s="423"/>
    </row>
    <row r="368" spans="2:4" x14ac:dyDescent="0.2">
      <c r="B368" s="423"/>
      <c r="C368" s="423"/>
      <c r="D368" s="423"/>
    </row>
    <row r="369" spans="2:4" x14ac:dyDescent="0.2">
      <c r="B369" s="423"/>
      <c r="C369" s="423"/>
      <c r="D369" s="423"/>
    </row>
    <row r="370" spans="2:4" x14ac:dyDescent="0.2">
      <c r="B370" s="423"/>
      <c r="C370" s="423"/>
      <c r="D370" s="423"/>
    </row>
    <row r="371" spans="2:4" x14ac:dyDescent="0.2">
      <c r="B371" s="423"/>
      <c r="C371" s="423"/>
      <c r="D371" s="423"/>
    </row>
    <row r="372" spans="2:4" x14ac:dyDescent="0.2">
      <c r="B372" s="423"/>
      <c r="C372" s="423"/>
      <c r="D372" s="423"/>
    </row>
    <row r="373" spans="2:4" x14ac:dyDescent="0.2">
      <c r="B373" s="423"/>
      <c r="C373" s="423"/>
      <c r="D373" s="423"/>
    </row>
    <row r="374" spans="2:4" x14ac:dyDescent="0.2">
      <c r="B374" s="423"/>
      <c r="C374" s="423"/>
      <c r="D374" s="423"/>
    </row>
    <row r="375" spans="2:4" x14ac:dyDescent="0.2">
      <c r="B375" s="423"/>
      <c r="C375" s="423"/>
      <c r="D375" s="423"/>
    </row>
    <row r="376" spans="2:4" x14ac:dyDescent="0.2">
      <c r="B376" s="423"/>
      <c r="C376" s="423"/>
      <c r="D376" s="423"/>
    </row>
    <row r="377" spans="2:4" x14ac:dyDescent="0.2">
      <c r="B377" s="423"/>
      <c r="C377" s="423"/>
      <c r="D377" s="423"/>
    </row>
    <row r="378" spans="2:4" x14ac:dyDescent="0.2">
      <c r="B378" s="423"/>
      <c r="C378" s="423"/>
      <c r="D378" s="423"/>
    </row>
    <row r="379" spans="2:4" x14ac:dyDescent="0.2">
      <c r="B379" s="423"/>
      <c r="C379" s="423"/>
      <c r="D379" s="423"/>
    </row>
    <row r="380" spans="2:4" x14ac:dyDescent="0.2">
      <c r="B380" s="423"/>
      <c r="C380" s="423"/>
      <c r="D380" s="423"/>
    </row>
    <row r="381" spans="2:4" x14ac:dyDescent="0.2">
      <c r="B381" s="423"/>
      <c r="C381" s="423"/>
      <c r="D381" s="423"/>
    </row>
    <row r="382" spans="2:4" x14ac:dyDescent="0.2">
      <c r="B382" s="423"/>
      <c r="C382" s="423"/>
      <c r="D382" s="423"/>
    </row>
    <row r="383" spans="2:4" x14ac:dyDescent="0.2">
      <c r="B383" s="423"/>
      <c r="C383" s="423"/>
      <c r="D383" s="423"/>
    </row>
    <row r="384" spans="2:4" x14ac:dyDescent="0.2">
      <c r="B384" s="423"/>
      <c r="C384" s="423"/>
      <c r="D384" s="423"/>
    </row>
    <row r="385" spans="2:4" x14ac:dyDescent="0.2">
      <c r="B385" s="423"/>
      <c r="C385" s="423"/>
      <c r="D385" s="423"/>
    </row>
    <row r="386" spans="2:4" x14ac:dyDescent="0.2">
      <c r="B386" s="423"/>
      <c r="C386" s="423"/>
      <c r="D386" s="423"/>
    </row>
    <row r="387" spans="2:4" x14ac:dyDescent="0.2">
      <c r="B387" s="423"/>
      <c r="C387" s="423"/>
      <c r="D387" s="423"/>
    </row>
    <row r="388" spans="2:4" x14ac:dyDescent="0.2">
      <c r="B388" s="423"/>
      <c r="C388" s="423"/>
      <c r="D388" s="423"/>
    </row>
    <row r="389" spans="2:4" x14ac:dyDescent="0.2">
      <c r="B389" s="423"/>
      <c r="C389" s="423"/>
      <c r="D389" s="423"/>
    </row>
    <row r="390" spans="2:4" x14ac:dyDescent="0.2">
      <c r="B390" s="423"/>
      <c r="C390" s="423"/>
      <c r="D390" s="423"/>
    </row>
    <row r="391" spans="2:4" x14ac:dyDescent="0.2">
      <c r="B391" s="423"/>
      <c r="C391" s="423"/>
      <c r="D391" s="423"/>
    </row>
    <row r="392" spans="2:4" x14ac:dyDescent="0.2">
      <c r="B392" s="423"/>
      <c r="C392" s="423"/>
      <c r="D392" s="423"/>
    </row>
    <row r="393" spans="2:4" x14ac:dyDescent="0.2">
      <c r="B393" s="423"/>
      <c r="C393" s="423"/>
      <c r="D393" s="423"/>
    </row>
    <row r="394" spans="2:4" x14ac:dyDescent="0.2">
      <c r="B394" s="423"/>
      <c r="C394" s="423"/>
      <c r="D394" s="423"/>
    </row>
    <row r="395" spans="2:4" x14ac:dyDescent="0.2">
      <c r="B395" s="423"/>
      <c r="C395" s="423"/>
      <c r="D395" s="423"/>
    </row>
    <row r="396" spans="2:4" x14ac:dyDescent="0.2">
      <c r="B396" s="423"/>
      <c r="C396" s="423"/>
      <c r="D396" s="423"/>
    </row>
    <row r="397" spans="2:4" x14ac:dyDescent="0.2">
      <c r="B397" s="423"/>
      <c r="C397" s="423"/>
      <c r="D397" s="423"/>
    </row>
    <row r="398" spans="2:4" x14ac:dyDescent="0.2">
      <c r="B398" s="423"/>
      <c r="C398" s="423"/>
      <c r="D398" s="423"/>
    </row>
    <row r="399" spans="2:4" x14ac:dyDescent="0.2">
      <c r="B399" s="423"/>
      <c r="C399" s="423"/>
      <c r="D399" s="423"/>
    </row>
    <row r="400" spans="2:4" x14ac:dyDescent="0.2">
      <c r="B400" s="423"/>
      <c r="C400" s="423"/>
      <c r="D400" s="423"/>
    </row>
    <row r="401" spans="2:4" x14ac:dyDescent="0.2">
      <c r="B401" s="423"/>
      <c r="C401" s="423"/>
      <c r="D401" s="423"/>
    </row>
    <row r="402" spans="2:4" x14ac:dyDescent="0.2">
      <c r="B402" s="423"/>
      <c r="C402" s="423"/>
      <c r="D402" s="423"/>
    </row>
    <row r="403" spans="2:4" x14ac:dyDescent="0.2">
      <c r="B403" s="423"/>
      <c r="C403" s="423"/>
      <c r="D403" s="423"/>
    </row>
    <row r="404" spans="2:4" x14ac:dyDescent="0.2">
      <c r="B404" s="423"/>
      <c r="C404" s="423"/>
      <c r="D404" s="423"/>
    </row>
    <row r="405" spans="2:4" x14ac:dyDescent="0.2">
      <c r="B405" s="423"/>
      <c r="C405" s="423"/>
      <c r="D405" s="423"/>
    </row>
    <row r="406" spans="2:4" x14ac:dyDescent="0.2">
      <c r="B406" s="423"/>
      <c r="C406" s="423"/>
      <c r="D406" s="423"/>
    </row>
    <row r="407" spans="2:4" x14ac:dyDescent="0.2">
      <c r="B407" s="423"/>
      <c r="C407" s="423"/>
      <c r="D407" s="423"/>
    </row>
    <row r="408" spans="2:4" x14ac:dyDescent="0.2">
      <c r="B408" s="423"/>
      <c r="C408" s="423"/>
      <c r="D408" s="423"/>
    </row>
    <row r="409" spans="2:4" x14ac:dyDescent="0.2">
      <c r="B409" s="423"/>
      <c r="C409" s="423"/>
      <c r="D409" s="423"/>
    </row>
    <row r="410" spans="2:4" x14ac:dyDescent="0.2">
      <c r="B410" s="423"/>
      <c r="C410" s="423"/>
      <c r="D410" s="423"/>
    </row>
    <row r="411" spans="2:4" x14ac:dyDescent="0.2">
      <c r="B411" s="423"/>
      <c r="C411" s="423"/>
      <c r="D411" s="423"/>
    </row>
    <row r="412" spans="2:4" x14ac:dyDescent="0.2">
      <c r="B412" s="423"/>
      <c r="C412" s="423"/>
      <c r="D412" s="423"/>
    </row>
    <row r="413" spans="2:4" x14ac:dyDescent="0.2">
      <c r="B413" s="423"/>
      <c r="C413" s="423"/>
      <c r="D413" s="423"/>
    </row>
    <row r="414" spans="2:4" x14ac:dyDescent="0.2">
      <c r="B414" s="423"/>
      <c r="C414" s="423"/>
      <c r="D414" s="423"/>
    </row>
    <row r="415" spans="2:4" x14ac:dyDescent="0.2">
      <c r="B415" s="423"/>
      <c r="C415" s="423"/>
      <c r="D415" s="423"/>
    </row>
    <row r="416" spans="2:4" x14ac:dyDescent="0.2">
      <c r="B416" s="423"/>
      <c r="C416" s="423"/>
      <c r="D416" s="423"/>
    </row>
    <row r="417" spans="2:4" x14ac:dyDescent="0.2">
      <c r="B417" s="423"/>
      <c r="C417" s="423"/>
      <c r="D417" s="423"/>
    </row>
    <row r="418" spans="2:4" x14ac:dyDescent="0.2">
      <c r="B418" s="423"/>
      <c r="C418" s="423"/>
      <c r="D418" s="423"/>
    </row>
    <row r="419" spans="2:4" x14ac:dyDescent="0.2">
      <c r="B419" s="423"/>
      <c r="C419" s="423"/>
      <c r="D419" s="423"/>
    </row>
    <row r="420" spans="2:4" x14ac:dyDescent="0.2">
      <c r="B420" s="423"/>
      <c r="C420" s="423"/>
      <c r="D420" s="423"/>
    </row>
    <row r="421" spans="2:4" x14ac:dyDescent="0.2">
      <c r="B421" s="423"/>
      <c r="C421" s="423"/>
      <c r="D421" s="423"/>
    </row>
    <row r="422" spans="2:4" x14ac:dyDescent="0.2">
      <c r="B422" s="423"/>
      <c r="C422" s="423"/>
      <c r="D422" s="423"/>
    </row>
    <row r="423" spans="2:4" x14ac:dyDescent="0.2">
      <c r="B423" s="423"/>
      <c r="C423" s="423"/>
      <c r="D423" s="423"/>
    </row>
    <row r="424" spans="2:4" x14ac:dyDescent="0.2">
      <c r="B424" s="423"/>
      <c r="C424" s="423"/>
      <c r="D424" s="423"/>
    </row>
    <row r="425" spans="2:4" x14ac:dyDescent="0.2">
      <c r="B425" s="423"/>
      <c r="C425" s="423"/>
      <c r="D425" s="423"/>
    </row>
    <row r="426" spans="2:4" x14ac:dyDescent="0.2">
      <c r="B426" s="423"/>
      <c r="C426" s="423"/>
      <c r="D426" s="423"/>
    </row>
    <row r="427" spans="2:4" x14ac:dyDescent="0.2">
      <c r="B427" s="423"/>
      <c r="C427" s="423"/>
      <c r="D427" s="423"/>
    </row>
    <row r="428" spans="2:4" x14ac:dyDescent="0.2">
      <c r="B428" s="423"/>
      <c r="C428" s="423"/>
      <c r="D428" s="423"/>
    </row>
    <row r="429" spans="2:4" x14ac:dyDescent="0.2">
      <c r="B429" s="423"/>
      <c r="C429" s="423"/>
      <c r="D429" s="423"/>
    </row>
    <row r="430" spans="2:4" x14ac:dyDescent="0.2">
      <c r="B430" s="423"/>
      <c r="C430" s="423"/>
      <c r="D430" s="423"/>
    </row>
    <row r="431" spans="2:4" x14ac:dyDescent="0.2">
      <c r="B431" s="423"/>
      <c r="C431" s="423"/>
      <c r="D431" s="423"/>
    </row>
    <row r="432" spans="2:4" x14ac:dyDescent="0.2">
      <c r="B432" s="423"/>
      <c r="C432" s="423"/>
      <c r="D432" s="423"/>
    </row>
    <row r="433" spans="2:4" x14ac:dyDescent="0.2">
      <c r="B433" s="423"/>
      <c r="C433" s="423"/>
      <c r="D433" s="423"/>
    </row>
    <row r="434" spans="2:4" x14ac:dyDescent="0.2">
      <c r="B434" s="423"/>
      <c r="C434" s="423"/>
      <c r="D434" s="423"/>
    </row>
    <row r="435" spans="2:4" x14ac:dyDescent="0.2">
      <c r="B435" s="423"/>
      <c r="C435" s="423"/>
      <c r="D435" s="423"/>
    </row>
    <row r="436" spans="2:4" x14ac:dyDescent="0.2">
      <c r="B436" s="423"/>
      <c r="C436" s="423"/>
      <c r="D436" s="423"/>
    </row>
    <row r="437" spans="2:4" x14ac:dyDescent="0.2">
      <c r="B437" s="423"/>
      <c r="C437" s="423"/>
      <c r="D437" s="423"/>
    </row>
    <row r="438" spans="2:4" x14ac:dyDescent="0.2">
      <c r="B438" s="423"/>
      <c r="C438" s="423"/>
      <c r="D438" s="423"/>
    </row>
    <row r="439" spans="2:4" x14ac:dyDescent="0.2">
      <c r="B439" s="423"/>
      <c r="C439" s="423"/>
      <c r="D439" s="423"/>
    </row>
    <row r="440" spans="2:4" x14ac:dyDescent="0.2">
      <c r="B440" s="423"/>
      <c r="C440" s="423"/>
      <c r="D440" s="423"/>
    </row>
    <row r="441" spans="2:4" x14ac:dyDescent="0.2">
      <c r="B441" s="423"/>
      <c r="C441" s="423"/>
      <c r="D441" s="423"/>
    </row>
    <row r="442" spans="2:4" x14ac:dyDescent="0.2">
      <c r="B442" s="423"/>
      <c r="C442" s="423"/>
      <c r="D442" s="423"/>
    </row>
    <row r="443" spans="2:4" x14ac:dyDescent="0.2">
      <c r="B443" s="423"/>
      <c r="C443" s="423"/>
      <c r="D443" s="423"/>
    </row>
    <row r="444" spans="2:4" x14ac:dyDescent="0.2">
      <c r="B444" s="423"/>
      <c r="C444" s="423"/>
      <c r="D444" s="423"/>
    </row>
    <row r="445" spans="2:4" x14ac:dyDescent="0.2">
      <c r="B445" s="423"/>
      <c r="C445" s="423"/>
      <c r="D445" s="423"/>
    </row>
    <row r="446" spans="2:4" x14ac:dyDescent="0.2">
      <c r="B446" s="423"/>
      <c r="C446" s="423"/>
      <c r="D446" s="423"/>
    </row>
    <row r="447" spans="2:4" x14ac:dyDescent="0.2">
      <c r="B447" s="423"/>
      <c r="C447" s="423"/>
      <c r="D447" s="423"/>
    </row>
    <row r="448" spans="2:4" x14ac:dyDescent="0.2">
      <c r="B448" s="423"/>
      <c r="C448" s="423"/>
      <c r="D448" s="423"/>
    </row>
    <row r="449" spans="2:4" x14ac:dyDescent="0.2">
      <c r="B449" s="423"/>
      <c r="C449" s="423"/>
      <c r="D449" s="423"/>
    </row>
    <row r="450" spans="2:4" x14ac:dyDescent="0.2">
      <c r="B450" s="423"/>
      <c r="C450" s="423"/>
      <c r="D450" s="423"/>
    </row>
    <row r="451" spans="2:4" x14ac:dyDescent="0.2">
      <c r="B451" s="423"/>
      <c r="C451" s="423"/>
      <c r="D451" s="423"/>
    </row>
    <row r="452" spans="2:4" x14ac:dyDescent="0.2">
      <c r="B452" s="423"/>
      <c r="C452" s="423"/>
      <c r="D452" s="423"/>
    </row>
    <row r="453" spans="2:4" x14ac:dyDescent="0.2">
      <c r="B453" s="423"/>
      <c r="C453" s="423"/>
      <c r="D453" s="423"/>
    </row>
    <row r="454" spans="2:4" x14ac:dyDescent="0.2">
      <c r="B454" s="423"/>
      <c r="C454" s="423"/>
      <c r="D454" s="423"/>
    </row>
    <row r="455" spans="2:4" x14ac:dyDescent="0.2">
      <c r="B455" s="423"/>
      <c r="C455" s="423"/>
      <c r="D455" s="423"/>
    </row>
    <row r="456" spans="2:4" x14ac:dyDescent="0.2">
      <c r="B456" s="423"/>
      <c r="C456" s="423"/>
      <c r="D456" s="423"/>
    </row>
    <row r="457" spans="2:4" x14ac:dyDescent="0.2">
      <c r="B457" s="423"/>
      <c r="C457" s="423"/>
      <c r="D457" s="423"/>
    </row>
    <row r="458" spans="2:4" x14ac:dyDescent="0.2">
      <c r="B458" s="423"/>
      <c r="C458" s="423"/>
      <c r="D458" s="423"/>
    </row>
    <row r="459" spans="2:4" x14ac:dyDescent="0.2">
      <c r="B459" s="423"/>
      <c r="C459" s="423"/>
      <c r="D459" s="423"/>
    </row>
    <row r="460" spans="2:4" x14ac:dyDescent="0.2">
      <c r="B460" s="423"/>
      <c r="C460" s="423"/>
      <c r="D460" s="423"/>
    </row>
    <row r="461" spans="2:4" x14ac:dyDescent="0.2">
      <c r="B461" s="423"/>
      <c r="C461" s="423"/>
      <c r="D461" s="423"/>
    </row>
    <row r="462" spans="2:4" x14ac:dyDescent="0.2">
      <c r="B462" s="423"/>
      <c r="C462" s="423"/>
      <c r="D462" s="423"/>
    </row>
    <row r="463" spans="2:4" x14ac:dyDescent="0.2">
      <c r="B463" s="423"/>
      <c r="C463" s="423"/>
      <c r="D463" s="423"/>
    </row>
    <row r="464" spans="2:4" x14ac:dyDescent="0.2">
      <c r="B464" s="423"/>
      <c r="C464" s="423"/>
      <c r="D464" s="423"/>
    </row>
    <row r="465" spans="2:4" x14ac:dyDescent="0.2">
      <c r="B465" s="423"/>
      <c r="C465" s="423"/>
      <c r="D465" s="423"/>
    </row>
    <row r="466" spans="2:4" x14ac:dyDescent="0.2">
      <c r="B466" s="423"/>
      <c r="C466" s="423"/>
      <c r="D466" s="423"/>
    </row>
    <row r="467" spans="2:4" x14ac:dyDescent="0.2">
      <c r="B467" s="423"/>
      <c r="C467" s="423"/>
      <c r="D467" s="423"/>
    </row>
    <row r="468" spans="2:4" x14ac:dyDescent="0.2">
      <c r="B468" s="423"/>
      <c r="C468" s="423"/>
      <c r="D468" s="423"/>
    </row>
    <row r="469" spans="2:4" x14ac:dyDescent="0.2">
      <c r="B469" s="423"/>
      <c r="C469" s="423"/>
      <c r="D469" s="423"/>
    </row>
    <row r="470" spans="2:4" x14ac:dyDescent="0.2">
      <c r="B470" s="423"/>
      <c r="C470" s="423"/>
      <c r="D470" s="423"/>
    </row>
    <row r="471" spans="2:4" x14ac:dyDescent="0.2">
      <c r="B471" s="423"/>
      <c r="C471" s="423"/>
      <c r="D471" s="423"/>
    </row>
    <row r="472" spans="2:4" x14ac:dyDescent="0.2">
      <c r="B472" s="423"/>
      <c r="C472" s="423"/>
      <c r="D472" s="423"/>
    </row>
    <row r="473" spans="2:4" x14ac:dyDescent="0.2">
      <c r="B473" s="423"/>
      <c r="C473" s="423"/>
      <c r="D473" s="423"/>
    </row>
    <row r="474" spans="2:4" x14ac:dyDescent="0.2">
      <c r="B474" s="423"/>
      <c r="C474" s="423"/>
      <c r="D474" s="423"/>
    </row>
    <row r="475" spans="2:4" x14ac:dyDescent="0.2">
      <c r="B475" s="423"/>
      <c r="C475" s="423"/>
      <c r="D475" s="423"/>
    </row>
    <row r="476" spans="2:4" x14ac:dyDescent="0.2">
      <c r="B476" s="423"/>
      <c r="C476" s="423"/>
      <c r="D476" s="423"/>
    </row>
    <row r="477" spans="2:4" x14ac:dyDescent="0.2">
      <c r="B477" s="423"/>
      <c r="C477" s="423"/>
      <c r="D477" s="423"/>
    </row>
    <row r="478" spans="2:4" x14ac:dyDescent="0.2">
      <c r="B478" s="423"/>
      <c r="C478" s="423"/>
      <c r="D478" s="423"/>
    </row>
    <row r="479" spans="2:4" x14ac:dyDescent="0.2">
      <c r="B479" s="423"/>
      <c r="C479" s="423"/>
      <c r="D479" s="423"/>
    </row>
    <row r="480" spans="2:4" x14ac:dyDescent="0.2">
      <c r="B480" s="423"/>
      <c r="C480" s="423"/>
      <c r="D480" s="423"/>
    </row>
    <row r="481" spans="2:4" x14ac:dyDescent="0.2">
      <c r="B481" s="423"/>
      <c r="C481" s="423"/>
      <c r="D481" s="423"/>
    </row>
    <row r="482" spans="2:4" x14ac:dyDescent="0.2">
      <c r="B482" s="423"/>
      <c r="C482" s="423"/>
      <c r="D482" s="423"/>
    </row>
    <row r="483" spans="2:4" x14ac:dyDescent="0.2">
      <c r="B483" s="423"/>
      <c r="C483" s="423"/>
      <c r="D483" s="423"/>
    </row>
    <row r="484" spans="2:4" x14ac:dyDescent="0.2">
      <c r="B484" s="423"/>
      <c r="C484" s="423"/>
      <c r="D484" s="423"/>
    </row>
    <row r="485" spans="2:4" x14ac:dyDescent="0.2">
      <c r="B485" s="423"/>
      <c r="C485" s="423"/>
      <c r="D485" s="423"/>
    </row>
    <row r="486" spans="2:4" x14ac:dyDescent="0.2">
      <c r="B486" s="423"/>
      <c r="C486" s="423"/>
      <c r="D486" s="423"/>
    </row>
    <row r="487" spans="2:4" x14ac:dyDescent="0.2">
      <c r="B487" s="423"/>
      <c r="C487" s="423"/>
      <c r="D487" s="423"/>
    </row>
    <row r="488" spans="2:4" x14ac:dyDescent="0.2">
      <c r="B488" s="423"/>
      <c r="C488" s="423"/>
      <c r="D488" s="423"/>
    </row>
    <row r="489" spans="2:4" x14ac:dyDescent="0.2">
      <c r="B489" s="423"/>
      <c r="C489" s="423"/>
      <c r="D489" s="423"/>
    </row>
    <row r="490" spans="2:4" x14ac:dyDescent="0.2">
      <c r="B490" s="423"/>
      <c r="C490" s="423"/>
      <c r="D490" s="423"/>
    </row>
    <row r="491" spans="2:4" x14ac:dyDescent="0.2">
      <c r="B491" s="423"/>
      <c r="C491" s="423"/>
      <c r="D491" s="423"/>
    </row>
    <row r="492" spans="2:4" x14ac:dyDescent="0.2">
      <c r="B492" s="423"/>
      <c r="C492" s="423"/>
      <c r="D492" s="423"/>
    </row>
    <row r="493" spans="2:4" x14ac:dyDescent="0.2">
      <c r="B493" s="423"/>
      <c r="C493" s="423"/>
      <c r="D493" s="423"/>
    </row>
    <row r="494" spans="2:4" x14ac:dyDescent="0.2">
      <c r="B494" s="423"/>
      <c r="C494" s="423"/>
      <c r="D494" s="423"/>
    </row>
    <row r="495" spans="2:4" x14ac:dyDescent="0.2">
      <c r="B495" s="423"/>
      <c r="C495" s="423"/>
      <c r="D495" s="423"/>
    </row>
    <row r="496" spans="2:4" x14ac:dyDescent="0.2">
      <c r="B496" s="423"/>
      <c r="C496" s="423"/>
      <c r="D496" s="423"/>
    </row>
    <row r="497" spans="2:4" x14ac:dyDescent="0.2">
      <c r="B497" s="423"/>
      <c r="C497" s="423"/>
      <c r="D497" s="423"/>
    </row>
    <row r="498" spans="2:4" x14ac:dyDescent="0.2">
      <c r="B498" s="423"/>
      <c r="C498" s="423"/>
      <c r="D498" s="423"/>
    </row>
    <row r="499" spans="2:4" x14ac:dyDescent="0.2">
      <c r="B499" s="423"/>
      <c r="C499" s="423"/>
      <c r="D499" s="423"/>
    </row>
    <row r="500" spans="2:4" x14ac:dyDescent="0.2">
      <c r="B500" s="423"/>
      <c r="C500" s="423"/>
      <c r="D500" s="423"/>
    </row>
    <row r="501" spans="2:4" x14ac:dyDescent="0.2">
      <c r="B501" s="423"/>
      <c r="C501" s="423"/>
      <c r="D501" s="423"/>
    </row>
    <row r="502" spans="2:4" x14ac:dyDescent="0.2">
      <c r="B502" s="423"/>
      <c r="C502" s="423"/>
      <c r="D502" s="423"/>
    </row>
    <row r="503" spans="2:4" x14ac:dyDescent="0.2">
      <c r="B503" s="423"/>
      <c r="C503" s="423"/>
      <c r="D503" s="423"/>
    </row>
    <row r="504" spans="2:4" x14ac:dyDescent="0.2">
      <c r="B504" s="423"/>
      <c r="C504" s="423"/>
      <c r="D504" s="423"/>
    </row>
    <row r="505" spans="2:4" x14ac:dyDescent="0.2">
      <c r="B505" s="423"/>
      <c r="C505" s="423"/>
      <c r="D505" s="423"/>
    </row>
    <row r="506" spans="2:4" x14ac:dyDescent="0.2">
      <c r="B506" s="423"/>
      <c r="C506" s="423"/>
      <c r="D506" s="423"/>
    </row>
    <row r="507" spans="2:4" x14ac:dyDescent="0.2">
      <c r="B507" s="423"/>
      <c r="C507" s="423"/>
      <c r="D507" s="423"/>
    </row>
    <row r="508" spans="2:4" x14ac:dyDescent="0.2">
      <c r="B508" s="423"/>
      <c r="C508" s="423"/>
      <c r="D508" s="423"/>
    </row>
    <row r="509" spans="2:4" x14ac:dyDescent="0.2">
      <c r="B509" s="423"/>
      <c r="C509" s="423"/>
      <c r="D509" s="423"/>
    </row>
    <row r="510" spans="2:4" x14ac:dyDescent="0.2">
      <c r="B510" s="423"/>
      <c r="C510" s="423"/>
      <c r="D510" s="423"/>
    </row>
    <row r="511" spans="2:4" x14ac:dyDescent="0.2">
      <c r="B511" s="423"/>
      <c r="C511" s="423"/>
      <c r="D511" s="423"/>
    </row>
    <row r="512" spans="2:4" x14ac:dyDescent="0.2">
      <c r="B512" s="423"/>
      <c r="C512" s="423"/>
      <c r="D512" s="423"/>
    </row>
    <row r="513" spans="2:4" x14ac:dyDescent="0.2">
      <c r="B513" s="423"/>
      <c r="C513" s="423"/>
      <c r="D513" s="423"/>
    </row>
    <row r="514" spans="2:4" x14ac:dyDescent="0.2">
      <c r="B514" s="423"/>
      <c r="C514" s="423"/>
      <c r="D514" s="423"/>
    </row>
    <row r="515" spans="2:4" x14ac:dyDescent="0.2">
      <c r="B515" s="423"/>
      <c r="C515" s="423"/>
      <c r="D515" s="423"/>
    </row>
    <row r="516" spans="2:4" x14ac:dyDescent="0.2">
      <c r="B516" s="423"/>
      <c r="C516" s="423"/>
      <c r="D516" s="423"/>
    </row>
    <row r="517" spans="2:4" x14ac:dyDescent="0.2">
      <c r="B517" s="423"/>
      <c r="C517" s="423"/>
      <c r="D517" s="423"/>
    </row>
    <row r="518" spans="2:4" x14ac:dyDescent="0.2">
      <c r="B518" s="423"/>
      <c r="C518" s="423"/>
      <c r="D518" s="423"/>
    </row>
    <row r="519" spans="2:4" x14ac:dyDescent="0.2">
      <c r="B519" s="423"/>
      <c r="C519" s="423"/>
      <c r="D519" s="423"/>
    </row>
    <row r="520" spans="2:4" x14ac:dyDescent="0.2">
      <c r="B520" s="423"/>
      <c r="C520" s="423"/>
      <c r="D520" s="423"/>
    </row>
    <row r="521" spans="2:4" x14ac:dyDescent="0.2">
      <c r="B521" s="423"/>
      <c r="C521" s="423"/>
      <c r="D521" s="423"/>
    </row>
    <row r="522" spans="2:4" x14ac:dyDescent="0.2">
      <c r="B522" s="423"/>
      <c r="C522" s="423"/>
      <c r="D522" s="423"/>
    </row>
    <row r="523" spans="2:4" x14ac:dyDescent="0.2">
      <c r="B523" s="423"/>
      <c r="C523" s="423"/>
      <c r="D523" s="423"/>
    </row>
    <row r="524" spans="2:4" x14ac:dyDescent="0.2">
      <c r="B524" s="423"/>
      <c r="C524" s="423"/>
      <c r="D524" s="423"/>
    </row>
    <row r="525" spans="2:4" x14ac:dyDescent="0.2">
      <c r="B525" s="423"/>
      <c r="C525" s="423"/>
      <c r="D525" s="423"/>
    </row>
    <row r="526" spans="2:4" x14ac:dyDescent="0.2">
      <c r="B526" s="423"/>
      <c r="C526" s="423"/>
      <c r="D526" s="423"/>
    </row>
    <row r="527" spans="2:4" x14ac:dyDescent="0.2">
      <c r="B527" s="423"/>
      <c r="C527" s="423"/>
      <c r="D527" s="423"/>
    </row>
    <row r="528" spans="2:4" x14ac:dyDescent="0.2">
      <c r="B528" s="423"/>
      <c r="C528" s="423"/>
      <c r="D528" s="423"/>
    </row>
    <row r="529" spans="2:4" x14ac:dyDescent="0.2">
      <c r="B529" s="423"/>
      <c r="C529" s="423"/>
      <c r="D529" s="423"/>
    </row>
    <row r="530" spans="2:4" x14ac:dyDescent="0.2">
      <c r="B530" s="423"/>
      <c r="C530" s="423"/>
      <c r="D530" s="423"/>
    </row>
    <row r="531" spans="2:4" x14ac:dyDescent="0.2">
      <c r="B531" s="423"/>
      <c r="C531" s="423"/>
      <c r="D531" s="423"/>
    </row>
    <row r="532" spans="2:4" x14ac:dyDescent="0.2">
      <c r="B532" s="423"/>
      <c r="C532" s="423"/>
      <c r="D532" s="423"/>
    </row>
    <row r="533" spans="2:4" x14ac:dyDescent="0.2">
      <c r="B533" s="423"/>
      <c r="C533" s="423"/>
      <c r="D533" s="423"/>
    </row>
    <row r="534" spans="2:4" x14ac:dyDescent="0.2">
      <c r="B534" s="423"/>
      <c r="C534" s="423"/>
      <c r="D534" s="423"/>
    </row>
    <row r="535" spans="2:4" x14ac:dyDescent="0.2">
      <c r="B535" s="423"/>
      <c r="C535" s="423"/>
      <c r="D535" s="423"/>
    </row>
    <row r="536" spans="2:4" x14ac:dyDescent="0.2">
      <c r="B536" s="423"/>
      <c r="C536" s="423"/>
      <c r="D536" s="423"/>
    </row>
    <row r="537" spans="2:4" x14ac:dyDescent="0.2">
      <c r="B537" s="423"/>
      <c r="C537" s="423"/>
      <c r="D537" s="423"/>
    </row>
    <row r="538" spans="2:4" x14ac:dyDescent="0.2">
      <c r="B538" s="423"/>
      <c r="C538" s="423"/>
      <c r="D538" s="423"/>
    </row>
    <row r="539" spans="2:4" x14ac:dyDescent="0.2">
      <c r="B539" s="423"/>
      <c r="C539" s="423"/>
      <c r="D539" s="423"/>
    </row>
    <row r="540" spans="2:4" x14ac:dyDescent="0.2">
      <c r="B540" s="423"/>
      <c r="C540" s="423"/>
      <c r="D540" s="423"/>
    </row>
    <row r="541" spans="2:4" x14ac:dyDescent="0.2">
      <c r="B541" s="423"/>
      <c r="C541" s="423"/>
      <c r="D541" s="423"/>
    </row>
    <row r="542" spans="2:4" x14ac:dyDescent="0.2">
      <c r="B542" s="423"/>
      <c r="C542" s="423"/>
      <c r="D542" s="423"/>
    </row>
    <row r="543" spans="2:4" x14ac:dyDescent="0.2">
      <c r="B543" s="423"/>
      <c r="C543" s="423"/>
      <c r="D543" s="423"/>
    </row>
    <row r="544" spans="2:4" x14ac:dyDescent="0.2">
      <c r="B544" s="423"/>
      <c r="C544" s="423"/>
      <c r="D544" s="423"/>
    </row>
    <row r="545" spans="2:4" x14ac:dyDescent="0.2">
      <c r="B545" s="423"/>
      <c r="C545" s="423"/>
      <c r="D545" s="423"/>
    </row>
    <row r="546" spans="2:4" x14ac:dyDescent="0.2">
      <c r="B546" s="423"/>
      <c r="C546" s="423"/>
      <c r="D546" s="423"/>
    </row>
    <row r="547" spans="2:4" x14ac:dyDescent="0.2">
      <c r="B547" s="423"/>
      <c r="C547" s="423"/>
      <c r="D547" s="423"/>
    </row>
    <row r="548" spans="2:4" x14ac:dyDescent="0.2">
      <c r="B548" s="423"/>
      <c r="C548" s="423"/>
      <c r="D548" s="423"/>
    </row>
    <row r="549" spans="2:4" x14ac:dyDescent="0.2">
      <c r="B549" s="423"/>
      <c r="C549" s="423"/>
      <c r="D549" s="423"/>
    </row>
    <row r="550" spans="2:4" x14ac:dyDescent="0.2">
      <c r="B550" s="423"/>
      <c r="C550" s="423"/>
      <c r="D550" s="423"/>
    </row>
    <row r="551" spans="2:4" x14ac:dyDescent="0.2">
      <c r="B551" s="423"/>
      <c r="C551" s="423"/>
      <c r="D551" s="423"/>
    </row>
    <row r="552" spans="2:4" x14ac:dyDescent="0.2">
      <c r="B552" s="423"/>
      <c r="C552" s="423"/>
      <c r="D552" s="423"/>
    </row>
    <row r="553" spans="2:4" x14ac:dyDescent="0.2">
      <c r="B553" s="423"/>
      <c r="C553" s="423"/>
      <c r="D553" s="423"/>
    </row>
    <row r="554" spans="2:4" x14ac:dyDescent="0.2">
      <c r="B554" s="423"/>
      <c r="C554" s="423"/>
      <c r="D554" s="423"/>
    </row>
    <row r="555" spans="2:4" x14ac:dyDescent="0.2">
      <c r="B555" s="423"/>
      <c r="C555" s="423"/>
      <c r="D555" s="423"/>
    </row>
    <row r="556" spans="2:4" x14ac:dyDescent="0.2">
      <c r="B556" s="423"/>
      <c r="C556" s="423"/>
      <c r="D556" s="423"/>
    </row>
    <row r="557" spans="2:4" x14ac:dyDescent="0.2">
      <c r="B557" s="423"/>
      <c r="C557" s="423"/>
      <c r="D557" s="423"/>
    </row>
    <row r="558" spans="2:4" x14ac:dyDescent="0.2">
      <c r="B558" s="423"/>
      <c r="C558" s="423"/>
      <c r="D558" s="423"/>
    </row>
    <row r="559" spans="2:4" x14ac:dyDescent="0.2">
      <c r="B559" s="423"/>
      <c r="C559" s="423"/>
      <c r="D559" s="423"/>
    </row>
    <row r="560" spans="2:4" x14ac:dyDescent="0.2">
      <c r="B560" s="423"/>
      <c r="C560" s="423"/>
      <c r="D560" s="423"/>
    </row>
    <row r="561" spans="2:4" x14ac:dyDescent="0.2">
      <c r="B561" s="423"/>
      <c r="C561" s="423"/>
      <c r="D561" s="423"/>
    </row>
    <row r="562" spans="2:4" x14ac:dyDescent="0.2">
      <c r="B562" s="423"/>
      <c r="C562" s="423"/>
      <c r="D562" s="423"/>
    </row>
    <row r="563" spans="2:4" x14ac:dyDescent="0.2">
      <c r="B563" s="423"/>
      <c r="C563" s="423"/>
      <c r="D563" s="423"/>
    </row>
    <row r="564" spans="2:4" x14ac:dyDescent="0.2">
      <c r="B564" s="423"/>
      <c r="C564" s="423"/>
      <c r="D564" s="423"/>
    </row>
    <row r="565" spans="2:4" x14ac:dyDescent="0.2">
      <c r="B565" s="423"/>
      <c r="C565" s="423"/>
      <c r="D565" s="423"/>
    </row>
    <row r="566" spans="2:4" x14ac:dyDescent="0.2">
      <c r="B566" s="423"/>
      <c r="C566" s="423"/>
      <c r="D566" s="423"/>
    </row>
    <row r="567" spans="2:4" x14ac:dyDescent="0.2">
      <c r="B567" s="423"/>
      <c r="C567" s="423"/>
      <c r="D567" s="423"/>
    </row>
    <row r="568" spans="2:4" x14ac:dyDescent="0.2">
      <c r="B568" s="423"/>
      <c r="C568" s="423"/>
      <c r="D568" s="423"/>
    </row>
    <row r="569" spans="2:4" x14ac:dyDescent="0.2">
      <c r="B569" s="423"/>
      <c r="C569" s="423"/>
      <c r="D569" s="423"/>
    </row>
    <row r="570" spans="2:4" x14ac:dyDescent="0.2">
      <c r="B570" s="423"/>
      <c r="C570" s="423"/>
      <c r="D570" s="423"/>
    </row>
    <row r="571" spans="2:4" x14ac:dyDescent="0.2">
      <c r="B571" s="423"/>
      <c r="C571" s="423"/>
      <c r="D571" s="423"/>
    </row>
    <row r="572" spans="2:4" x14ac:dyDescent="0.2">
      <c r="B572" s="423"/>
      <c r="C572" s="423"/>
      <c r="D572" s="423"/>
    </row>
    <row r="573" spans="2:4" x14ac:dyDescent="0.2">
      <c r="B573" s="423"/>
      <c r="C573" s="423"/>
      <c r="D573" s="423"/>
    </row>
    <row r="574" spans="2:4" x14ac:dyDescent="0.2">
      <c r="B574" s="423"/>
      <c r="C574" s="423"/>
      <c r="D574" s="423"/>
    </row>
    <row r="575" spans="2:4" x14ac:dyDescent="0.2">
      <c r="B575" s="423"/>
      <c r="C575" s="423"/>
      <c r="D575" s="423"/>
    </row>
    <row r="576" spans="2:4" x14ac:dyDescent="0.2">
      <c r="B576" s="423"/>
      <c r="C576" s="423"/>
      <c r="D576" s="423"/>
    </row>
    <row r="577" spans="2:4" x14ac:dyDescent="0.2">
      <c r="B577" s="423"/>
      <c r="C577" s="423"/>
      <c r="D577" s="423"/>
    </row>
    <row r="578" spans="2:4" x14ac:dyDescent="0.2">
      <c r="B578" s="423"/>
      <c r="C578" s="423"/>
      <c r="D578" s="423"/>
    </row>
    <row r="579" spans="2:4" x14ac:dyDescent="0.2">
      <c r="B579" s="423"/>
      <c r="C579" s="423"/>
      <c r="D579" s="423"/>
    </row>
    <row r="580" spans="2:4" x14ac:dyDescent="0.2">
      <c r="B580" s="423"/>
      <c r="C580" s="423"/>
      <c r="D580" s="423"/>
    </row>
    <row r="581" spans="2:4" x14ac:dyDescent="0.2">
      <c r="B581" s="423"/>
      <c r="C581" s="423"/>
      <c r="D581" s="423"/>
    </row>
    <row r="582" spans="2:4" x14ac:dyDescent="0.2">
      <c r="B582" s="423"/>
      <c r="C582" s="423"/>
      <c r="D582" s="423"/>
    </row>
    <row r="583" spans="2:4" x14ac:dyDescent="0.2">
      <c r="B583" s="423"/>
      <c r="C583" s="423"/>
      <c r="D583" s="423"/>
    </row>
    <row r="584" spans="2:4" x14ac:dyDescent="0.2">
      <c r="B584" s="423"/>
      <c r="C584" s="423"/>
      <c r="D584" s="423"/>
    </row>
    <row r="585" spans="2:4" x14ac:dyDescent="0.2">
      <c r="B585" s="423"/>
      <c r="C585" s="423"/>
      <c r="D585" s="423"/>
    </row>
    <row r="586" spans="2:4" x14ac:dyDescent="0.2">
      <c r="B586" s="423"/>
      <c r="C586" s="423"/>
      <c r="D586" s="423"/>
    </row>
    <row r="587" spans="2:4" x14ac:dyDescent="0.2">
      <c r="B587" s="423"/>
      <c r="C587" s="423"/>
      <c r="D587" s="423"/>
    </row>
    <row r="588" spans="2:4" x14ac:dyDescent="0.2">
      <c r="B588" s="423"/>
      <c r="C588" s="423"/>
      <c r="D588" s="423"/>
    </row>
    <row r="589" spans="2:4" x14ac:dyDescent="0.2">
      <c r="B589" s="423"/>
      <c r="C589" s="423"/>
      <c r="D589" s="423"/>
    </row>
    <row r="590" spans="2:4" x14ac:dyDescent="0.2">
      <c r="B590" s="423"/>
      <c r="C590" s="423"/>
      <c r="D590" s="423"/>
    </row>
    <row r="591" spans="2:4" x14ac:dyDescent="0.2">
      <c r="B591" s="423"/>
      <c r="C591" s="423"/>
      <c r="D591" s="423"/>
    </row>
    <row r="592" spans="2:4" x14ac:dyDescent="0.2">
      <c r="B592" s="423"/>
      <c r="C592" s="423"/>
      <c r="D592" s="423"/>
    </row>
    <row r="593" spans="2:4" x14ac:dyDescent="0.2">
      <c r="B593" s="423"/>
      <c r="C593" s="423"/>
      <c r="D593" s="423"/>
    </row>
    <row r="594" spans="2:4" x14ac:dyDescent="0.2">
      <c r="B594" s="423"/>
      <c r="C594" s="423"/>
      <c r="D594" s="423"/>
    </row>
    <row r="595" spans="2:4" x14ac:dyDescent="0.2">
      <c r="B595" s="423"/>
      <c r="C595" s="423"/>
      <c r="D595" s="423"/>
    </row>
    <row r="596" spans="2:4" x14ac:dyDescent="0.2">
      <c r="B596" s="423"/>
      <c r="C596" s="423"/>
      <c r="D596" s="423"/>
    </row>
    <row r="597" spans="2:4" x14ac:dyDescent="0.2">
      <c r="B597" s="423"/>
      <c r="C597" s="423"/>
      <c r="D597" s="423"/>
    </row>
    <row r="598" spans="2:4" x14ac:dyDescent="0.2">
      <c r="B598" s="423"/>
      <c r="C598" s="423"/>
      <c r="D598" s="423"/>
    </row>
    <row r="599" spans="2:4" x14ac:dyDescent="0.2">
      <c r="B599" s="423"/>
      <c r="C599" s="423"/>
      <c r="D599" s="423"/>
    </row>
    <row r="600" spans="2:4" x14ac:dyDescent="0.2">
      <c r="B600" s="423"/>
      <c r="C600" s="423"/>
      <c r="D600" s="423"/>
    </row>
    <row r="601" spans="2:4" x14ac:dyDescent="0.2">
      <c r="B601" s="423"/>
      <c r="C601" s="423"/>
      <c r="D601" s="423"/>
    </row>
    <row r="602" spans="2:4" x14ac:dyDescent="0.2">
      <c r="B602" s="423"/>
      <c r="C602" s="423"/>
      <c r="D602" s="423"/>
    </row>
    <row r="603" spans="2:4" x14ac:dyDescent="0.2">
      <c r="B603" s="423"/>
      <c r="C603" s="423"/>
      <c r="D603" s="423"/>
    </row>
    <row r="604" spans="2:4" x14ac:dyDescent="0.2">
      <c r="B604" s="423"/>
      <c r="C604" s="423"/>
      <c r="D604" s="423"/>
    </row>
    <row r="605" spans="2:4" x14ac:dyDescent="0.2">
      <c r="B605" s="423"/>
      <c r="C605" s="423"/>
      <c r="D605" s="423"/>
    </row>
    <row r="606" spans="2:4" x14ac:dyDescent="0.2">
      <c r="B606" s="423"/>
      <c r="C606" s="423"/>
      <c r="D606" s="423"/>
    </row>
    <row r="607" spans="2:4" x14ac:dyDescent="0.2">
      <c r="B607" s="423"/>
      <c r="C607" s="423"/>
      <c r="D607" s="423"/>
    </row>
    <row r="608" spans="2:4" x14ac:dyDescent="0.2">
      <c r="B608" s="423"/>
      <c r="C608" s="423"/>
      <c r="D608" s="423"/>
    </row>
    <row r="609" spans="2:4" x14ac:dyDescent="0.2">
      <c r="B609" s="423"/>
      <c r="C609" s="423"/>
      <c r="D609" s="423"/>
    </row>
    <row r="610" spans="2:4" x14ac:dyDescent="0.2">
      <c r="B610" s="423"/>
      <c r="C610" s="423"/>
      <c r="D610" s="423"/>
    </row>
    <row r="611" spans="2:4" x14ac:dyDescent="0.2">
      <c r="B611" s="423"/>
      <c r="C611" s="423"/>
      <c r="D611" s="423"/>
    </row>
    <row r="612" spans="2:4" x14ac:dyDescent="0.2">
      <c r="B612" s="423"/>
      <c r="C612" s="423"/>
      <c r="D612" s="423"/>
    </row>
    <row r="613" spans="2:4" x14ac:dyDescent="0.2">
      <c r="B613" s="423"/>
      <c r="C613" s="423"/>
      <c r="D613" s="423"/>
    </row>
    <row r="614" spans="2:4" x14ac:dyDescent="0.2">
      <c r="B614" s="423"/>
      <c r="C614" s="423"/>
      <c r="D614" s="423"/>
    </row>
    <row r="615" spans="2:4" x14ac:dyDescent="0.2">
      <c r="B615" s="423"/>
      <c r="C615" s="423"/>
      <c r="D615" s="423"/>
    </row>
    <row r="616" spans="2:4" x14ac:dyDescent="0.2">
      <c r="B616" s="423"/>
      <c r="C616" s="423"/>
      <c r="D616" s="423"/>
    </row>
    <row r="617" spans="2:4" x14ac:dyDescent="0.2">
      <c r="B617" s="423"/>
      <c r="C617" s="423"/>
      <c r="D617" s="423"/>
    </row>
    <row r="618" spans="2:4" x14ac:dyDescent="0.2">
      <c r="B618" s="423"/>
      <c r="C618" s="423"/>
      <c r="D618" s="423"/>
    </row>
    <row r="619" spans="2:4" x14ac:dyDescent="0.2">
      <c r="B619" s="423"/>
      <c r="C619" s="423"/>
      <c r="D619" s="423"/>
    </row>
    <row r="620" spans="2:4" x14ac:dyDescent="0.2">
      <c r="B620" s="423"/>
      <c r="C620" s="423"/>
      <c r="D620" s="423"/>
    </row>
    <row r="621" spans="2:4" x14ac:dyDescent="0.2">
      <c r="B621" s="423"/>
      <c r="C621" s="423"/>
      <c r="D621" s="423"/>
    </row>
    <row r="622" spans="2:4" x14ac:dyDescent="0.2">
      <c r="B622" s="423"/>
      <c r="C622" s="423"/>
      <c r="D622" s="423"/>
    </row>
    <row r="623" spans="2:4" x14ac:dyDescent="0.2">
      <c r="B623" s="423"/>
      <c r="C623" s="423"/>
      <c r="D623" s="423"/>
    </row>
    <row r="624" spans="2:4" x14ac:dyDescent="0.2">
      <c r="B624" s="423"/>
      <c r="C624" s="423"/>
      <c r="D624" s="423"/>
    </row>
    <row r="625" spans="2:4" x14ac:dyDescent="0.2">
      <c r="B625" s="423"/>
      <c r="C625" s="423"/>
      <c r="D625" s="423"/>
    </row>
    <row r="626" spans="2:4" x14ac:dyDescent="0.2">
      <c r="B626" s="423"/>
      <c r="C626" s="423"/>
      <c r="D626" s="423"/>
    </row>
    <row r="627" spans="2:4" x14ac:dyDescent="0.2">
      <c r="B627" s="423"/>
      <c r="C627" s="423"/>
      <c r="D627" s="423"/>
    </row>
    <row r="628" spans="2:4" x14ac:dyDescent="0.2">
      <c r="B628" s="423"/>
      <c r="C628" s="423"/>
      <c r="D628" s="423"/>
    </row>
    <row r="629" spans="2:4" x14ac:dyDescent="0.2">
      <c r="B629" s="423"/>
      <c r="C629" s="423"/>
      <c r="D629" s="423"/>
    </row>
    <row r="630" spans="2:4" x14ac:dyDescent="0.2">
      <c r="B630" s="423"/>
      <c r="C630" s="423"/>
      <c r="D630" s="423"/>
    </row>
    <row r="631" spans="2:4" x14ac:dyDescent="0.2">
      <c r="B631" s="423"/>
      <c r="C631" s="423"/>
      <c r="D631" s="423"/>
    </row>
    <row r="632" spans="2:4" x14ac:dyDescent="0.2">
      <c r="B632" s="423"/>
      <c r="C632" s="423"/>
      <c r="D632" s="423"/>
    </row>
    <row r="633" spans="2:4" x14ac:dyDescent="0.2">
      <c r="B633" s="423"/>
      <c r="C633" s="423"/>
      <c r="D633" s="423"/>
    </row>
    <row r="634" spans="2:4" x14ac:dyDescent="0.2">
      <c r="B634" s="423"/>
      <c r="C634" s="423"/>
      <c r="D634" s="423"/>
    </row>
    <row r="635" spans="2:4" x14ac:dyDescent="0.2">
      <c r="B635" s="423"/>
      <c r="C635" s="423"/>
      <c r="D635" s="423"/>
    </row>
    <row r="636" spans="2:4" x14ac:dyDescent="0.2">
      <c r="B636" s="423"/>
      <c r="C636" s="423"/>
      <c r="D636" s="423"/>
    </row>
    <row r="637" spans="2:4" x14ac:dyDescent="0.2">
      <c r="B637" s="423"/>
      <c r="C637" s="423"/>
      <c r="D637" s="423"/>
    </row>
    <row r="638" spans="2:4" x14ac:dyDescent="0.2">
      <c r="B638" s="423"/>
      <c r="C638" s="423"/>
      <c r="D638" s="423"/>
    </row>
    <row r="639" spans="2:4" x14ac:dyDescent="0.2">
      <c r="B639" s="423"/>
      <c r="C639" s="423"/>
      <c r="D639" s="423"/>
    </row>
    <row r="640" spans="2:4" x14ac:dyDescent="0.2">
      <c r="B640" s="423"/>
      <c r="C640" s="423"/>
      <c r="D640" s="423"/>
    </row>
    <row r="641" spans="2:4" x14ac:dyDescent="0.2">
      <c r="B641" s="423"/>
      <c r="C641" s="423"/>
      <c r="D641" s="423"/>
    </row>
    <row r="642" spans="2:4" x14ac:dyDescent="0.2">
      <c r="B642" s="423"/>
      <c r="C642" s="423"/>
      <c r="D642" s="423"/>
    </row>
    <row r="643" spans="2:4" x14ac:dyDescent="0.2">
      <c r="B643" s="423"/>
      <c r="C643" s="423"/>
      <c r="D643" s="423"/>
    </row>
    <row r="644" spans="2:4" x14ac:dyDescent="0.2">
      <c r="B644" s="423"/>
      <c r="C644" s="423"/>
      <c r="D644" s="423"/>
    </row>
    <row r="645" spans="2:4" x14ac:dyDescent="0.2">
      <c r="B645" s="423"/>
      <c r="C645" s="423"/>
      <c r="D645" s="423"/>
    </row>
    <row r="646" spans="2:4" x14ac:dyDescent="0.2">
      <c r="B646" s="423"/>
      <c r="C646" s="423"/>
      <c r="D646" s="423"/>
    </row>
    <row r="647" spans="2:4" x14ac:dyDescent="0.2">
      <c r="B647" s="423"/>
      <c r="C647" s="423"/>
      <c r="D647" s="423"/>
    </row>
    <row r="648" spans="2:4" x14ac:dyDescent="0.2">
      <c r="B648" s="423"/>
      <c r="C648" s="423"/>
      <c r="D648" s="423"/>
    </row>
    <row r="649" spans="2:4" x14ac:dyDescent="0.2">
      <c r="B649" s="423"/>
      <c r="C649" s="423"/>
      <c r="D649" s="423"/>
    </row>
    <row r="650" spans="2:4" x14ac:dyDescent="0.2">
      <c r="B650" s="423"/>
      <c r="C650" s="423"/>
      <c r="D650" s="423"/>
    </row>
    <row r="651" spans="2:4" x14ac:dyDescent="0.2">
      <c r="B651" s="423"/>
      <c r="C651" s="423"/>
      <c r="D651" s="423"/>
    </row>
    <row r="652" spans="2:4" x14ac:dyDescent="0.2">
      <c r="B652" s="423"/>
      <c r="C652" s="423"/>
      <c r="D652" s="423"/>
    </row>
    <row r="653" spans="2:4" x14ac:dyDescent="0.2">
      <c r="B653" s="423"/>
      <c r="C653" s="423"/>
      <c r="D653" s="423"/>
    </row>
    <row r="654" spans="2:4" x14ac:dyDescent="0.2">
      <c r="B654" s="423"/>
      <c r="C654" s="423"/>
      <c r="D654" s="423"/>
    </row>
    <row r="655" spans="2:4" x14ac:dyDescent="0.2">
      <c r="B655" s="423"/>
      <c r="C655" s="423"/>
      <c r="D655" s="423"/>
    </row>
    <row r="656" spans="2:4" x14ac:dyDescent="0.2">
      <c r="B656" s="423"/>
      <c r="C656" s="423"/>
      <c r="D656" s="423"/>
    </row>
    <row r="657" spans="2:4" x14ac:dyDescent="0.2">
      <c r="B657" s="423"/>
      <c r="C657" s="423"/>
      <c r="D657" s="423"/>
    </row>
    <row r="658" spans="2:4" x14ac:dyDescent="0.2">
      <c r="B658" s="423"/>
      <c r="C658" s="423"/>
      <c r="D658" s="423"/>
    </row>
    <row r="659" spans="2:4" x14ac:dyDescent="0.2">
      <c r="B659" s="423"/>
      <c r="C659" s="423"/>
      <c r="D659" s="423"/>
    </row>
    <row r="660" spans="2:4" x14ac:dyDescent="0.2">
      <c r="B660" s="423"/>
      <c r="C660" s="423"/>
      <c r="D660" s="423"/>
    </row>
    <row r="661" spans="2:4" x14ac:dyDescent="0.2">
      <c r="B661" s="423"/>
      <c r="C661" s="423"/>
      <c r="D661" s="423"/>
    </row>
    <row r="662" spans="2:4" x14ac:dyDescent="0.2">
      <c r="B662" s="423"/>
      <c r="C662" s="423"/>
      <c r="D662" s="423"/>
    </row>
    <row r="663" spans="2:4" x14ac:dyDescent="0.2">
      <c r="B663" s="423"/>
      <c r="C663" s="423"/>
      <c r="D663" s="423"/>
    </row>
    <row r="664" spans="2:4" x14ac:dyDescent="0.2">
      <c r="B664" s="423"/>
      <c r="C664" s="423"/>
      <c r="D664" s="423"/>
    </row>
    <row r="665" spans="2:4" x14ac:dyDescent="0.2">
      <c r="B665" s="423"/>
      <c r="C665" s="423"/>
      <c r="D665" s="423"/>
    </row>
    <row r="666" spans="2:4" x14ac:dyDescent="0.2">
      <c r="B666" s="423"/>
      <c r="C666" s="423"/>
      <c r="D666" s="423"/>
    </row>
    <row r="667" spans="2:4" x14ac:dyDescent="0.2">
      <c r="B667" s="423"/>
      <c r="C667" s="423"/>
      <c r="D667" s="423"/>
    </row>
    <row r="668" spans="2:4" x14ac:dyDescent="0.2">
      <c r="B668" s="423"/>
      <c r="C668" s="423"/>
      <c r="D668" s="423"/>
    </row>
    <row r="669" spans="2:4" x14ac:dyDescent="0.2">
      <c r="B669" s="423"/>
      <c r="C669" s="423"/>
      <c r="D669" s="423"/>
    </row>
    <row r="670" spans="2:4" x14ac:dyDescent="0.2">
      <c r="B670" s="423"/>
      <c r="C670" s="423"/>
      <c r="D670" s="423"/>
    </row>
    <row r="671" spans="2:4" x14ac:dyDescent="0.2">
      <c r="B671" s="423"/>
      <c r="C671" s="423"/>
      <c r="D671" s="423"/>
    </row>
    <row r="672" spans="2:4" x14ac:dyDescent="0.2">
      <c r="B672" s="423"/>
      <c r="C672" s="423"/>
      <c r="D672" s="423"/>
    </row>
    <row r="673" spans="2:4" x14ac:dyDescent="0.2">
      <c r="B673" s="423"/>
      <c r="C673" s="423"/>
      <c r="D673" s="423"/>
    </row>
    <row r="674" spans="2:4" x14ac:dyDescent="0.2">
      <c r="B674" s="423"/>
      <c r="C674" s="423"/>
      <c r="D674" s="423"/>
    </row>
    <row r="675" spans="2:4" x14ac:dyDescent="0.2">
      <c r="B675" s="423"/>
      <c r="C675" s="423"/>
      <c r="D675" s="423"/>
    </row>
    <row r="676" spans="2:4" x14ac:dyDescent="0.2">
      <c r="B676" s="423"/>
      <c r="C676" s="423"/>
      <c r="D676" s="423"/>
    </row>
    <row r="677" spans="2:4" x14ac:dyDescent="0.2">
      <c r="B677" s="423"/>
      <c r="C677" s="423"/>
      <c r="D677" s="423"/>
    </row>
    <row r="678" spans="2:4" x14ac:dyDescent="0.2">
      <c r="B678" s="423"/>
      <c r="C678" s="423"/>
      <c r="D678" s="423"/>
    </row>
    <row r="679" spans="2:4" x14ac:dyDescent="0.2">
      <c r="B679" s="423"/>
      <c r="C679" s="423"/>
      <c r="D679" s="423"/>
    </row>
    <row r="680" spans="2:4" x14ac:dyDescent="0.2">
      <c r="B680" s="423"/>
      <c r="C680" s="423"/>
      <c r="D680" s="423"/>
    </row>
    <row r="681" spans="2:4" x14ac:dyDescent="0.2">
      <c r="B681" s="423"/>
      <c r="C681" s="423"/>
      <c r="D681" s="423"/>
    </row>
    <row r="682" spans="2:4" x14ac:dyDescent="0.2">
      <c r="B682" s="423"/>
      <c r="C682" s="423"/>
      <c r="D682" s="423"/>
    </row>
    <row r="683" spans="2:4" x14ac:dyDescent="0.2">
      <c r="B683" s="423"/>
      <c r="C683" s="423"/>
      <c r="D683" s="423"/>
    </row>
    <row r="684" spans="2:4" x14ac:dyDescent="0.2">
      <c r="B684" s="423"/>
      <c r="C684" s="423"/>
      <c r="D684" s="423"/>
    </row>
    <row r="685" spans="2:4" x14ac:dyDescent="0.2">
      <c r="B685" s="423"/>
      <c r="C685" s="423"/>
      <c r="D685" s="423"/>
    </row>
    <row r="686" spans="2:4" x14ac:dyDescent="0.2">
      <c r="B686" s="423"/>
      <c r="C686" s="423"/>
      <c r="D686" s="423"/>
    </row>
    <row r="687" spans="2:4" x14ac:dyDescent="0.2">
      <c r="B687" s="423"/>
      <c r="C687" s="423"/>
      <c r="D687" s="423"/>
    </row>
    <row r="688" spans="2:4" x14ac:dyDescent="0.2">
      <c r="B688" s="423"/>
      <c r="C688" s="423"/>
      <c r="D688" s="423"/>
    </row>
    <row r="689" spans="2:4" x14ac:dyDescent="0.2">
      <c r="B689" s="423"/>
      <c r="C689" s="423"/>
      <c r="D689" s="423"/>
    </row>
    <row r="690" spans="2:4" x14ac:dyDescent="0.2">
      <c r="B690" s="423"/>
      <c r="C690" s="423"/>
      <c r="D690" s="423"/>
    </row>
    <row r="691" spans="2:4" x14ac:dyDescent="0.2">
      <c r="B691" s="423"/>
      <c r="C691" s="423"/>
      <c r="D691" s="423"/>
    </row>
    <row r="692" spans="2:4" x14ac:dyDescent="0.2">
      <c r="B692" s="423"/>
      <c r="C692" s="423"/>
      <c r="D692" s="423"/>
    </row>
    <row r="693" spans="2:4" x14ac:dyDescent="0.2">
      <c r="B693" s="423"/>
      <c r="C693" s="423"/>
      <c r="D693" s="423"/>
    </row>
    <row r="694" spans="2:4" x14ac:dyDescent="0.2">
      <c r="B694" s="423"/>
      <c r="C694" s="423"/>
      <c r="D694" s="423"/>
    </row>
    <row r="695" spans="2:4" x14ac:dyDescent="0.2">
      <c r="B695" s="423"/>
      <c r="C695" s="423"/>
      <c r="D695" s="423"/>
    </row>
    <row r="696" spans="2:4" x14ac:dyDescent="0.2">
      <c r="B696" s="423"/>
      <c r="C696" s="423"/>
      <c r="D696" s="423"/>
    </row>
    <row r="697" spans="2:4" x14ac:dyDescent="0.2">
      <c r="B697" s="423"/>
      <c r="C697" s="423"/>
      <c r="D697" s="423"/>
    </row>
    <row r="698" spans="2:4" x14ac:dyDescent="0.2">
      <c r="B698" s="423"/>
      <c r="C698" s="423"/>
      <c r="D698" s="423"/>
    </row>
    <row r="699" spans="2:4" x14ac:dyDescent="0.2">
      <c r="B699" s="423"/>
      <c r="C699" s="423"/>
      <c r="D699" s="423"/>
    </row>
    <row r="700" spans="2:4" x14ac:dyDescent="0.2">
      <c r="B700" s="423"/>
      <c r="C700" s="423"/>
      <c r="D700" s="423"/>
    </row>
    <row r="701" spans="2:4" x14ac:dyDescent="0.2">
      <c r="B701" s="423"/>
      <c r="C701" s="423"/>
      <c r="D701" s="423"/>
    </row>
    <row r="702" spans="2:4" x14ac:dyDescent="0.2">
      <c r="B702" s="423"/>
      <c r="C702" s="423"/>
      <c r="D702" s="423"/>
    </row>
    <row r="703" spans="2:4" x14ac:dyDescent="0.2">
      <c r="B703" s="423"/>
      <c r="C703" s="423"/>
      <c r="D703" s="423"/>
    </row>
    <row r="704" spans="2:4" x14ac:dyDescent="0.2">
      <c r="B704" s="423"/>
      <c r="C704" s="423"/>
      <c r="D704" s="423"/>
    </row>
    <row r="705" spans="2:4" x14ac:dyDescent="0.2">
      <c r="B705" s="423"/>
      <c r="C705" s="423"/>
      <c r="D705" s="423"/>
    </row>
    <row r="706" spans="2:4" x14ac:dyDescent="0.2">
      <c r="B706" s="423"/>
      <c r="C706" s="423"/>
      <c r="D706" s="423"/>
    </row>
    <row r="707" spans="2:4" x14ac:dyDescent="0.2">
      <c r="B707" s="423"/>
      <c r="C707" s="423"/>
      <c r="D707" s="423"/>
    </row>
    <row r="708" spans="2:4" x14ac:dyDescent="0.2">
      <c r="B708" s="423"/>
      <c r="C708" s="423"/>
      <c r="D708" s="423"/>
    </row>
    <row r="709" spans="2:4" x14ac:dyDescent="0.2">
      <c r="B709" s="423"/>
      <c r="C709" s="423"/>
      <c r="D709" s="423"/>
    </row>
    <row r="710" spans="2:4" x14ac:dyDescent="0.2">
      <c r="B710" s="423"/>
      <c r="C710" s="423"/>
      <c r="D710" s="423"/>
    </row>
    <row r="711" spans="2:4" x14ac:dyDescent="0.2">
      <c r="B711" s="423"/>
      <c r="C711" s="423"/>
      <c r="D711" s="423"/>
    </row>
    <row r="712" spans="2:4" x14ac:dyDescent="0.2">
      <c r="B712" s="423"/>
      <c r="C712" s="423"/>
      <c r="D712" s="423"/>
    </row>
    <row r="713" spans="2:4" x14ac:dyDescent="0.2">
      <c r="B713" s="423"/>
      <c r="C713" s="423"/>
      <c r="D713" s="423"/>
    </row>
    <row r="714" spans="2:4" x14ac:dyDescent="0.2">
      <c r="B714" s="423"/>
      <c r="C714" s="423"/>
      <c r="D714" s="423"/>
    </row>
    <row r="715" spans="2:4" x14ac:dyDescent="0.2">
      <c r="B715" s="423"/>
      <c r="C715" s="423"/>
      <c r="D715" s="423"/>
    </row>
    <row r="716" spans="2:4" x14ac:dyDescent="0.2">
      <c r="B716" s="423"/>
      <c r="C716" s="423"/>
      <c r="D716" s="423"/>
    </row>
    <row r="717" spans="2:4" x14ac:dyDescent="0.2">
      <c r="B717" s="423"/>
      <c r="C717" s="423"/>
      <c r="D717" s="423"/>
    </row>
    <row r="718" spans="2:4" x14ac:dyDescent="0.2">
      <c r="B718" s="423"/>
      <c r="C718" s="423"/>
      <c r="D718" s="423"/>
    </row>
    <row r="719" spans="2:4" x14ac:dyDescent="0.2">
      <c r="B719" s="423"/>
      <c r="C719" s="423"/>
      <c r="D719" s="423"/>
    </row>
    <row r="720" spans="2:4" x14ac:dyDescent="0.2">
      <c r="B720" s="423"/>
      <c r="C720" s="423"/>
      <c r="D720" s="423"/>
    </row>
    <row r="721" spans="2:4" x14ac:dyDescent="0.2">
      <c r="B721" s="423"/>
      <c r="C721" s="423"/>
      <c r="D721" s="423"/>
    </row>
    <row r="722" spans="2:4" x14ac:dyDescent="0.2">
      <c r="B722" s="423"/>
      <c r="C722" s="423"/>
      <c r="D722" s="423"/>
    </row>
    <row r="723" spans="2:4" x14ac:dyDescent="0.2">
      <c r="B723" s="423"/>
      <c r="C723" s="423"/>
      <c r="D723" s="423"/>
    </row>
    <row r="724" spans="2:4" x14ac:dyDescent="0.2">
      <c r="B724" s="423"/>
      <c r="C724" s="423"/>
      <c r="D724" s="423"/>
    </row>
    <row r="725" spans="2:4" x14ac:dyDescent="0.2">
      <c r="B725" s="423"/>
      <c r="C725" s="423"/>
      <c r="D725" s="423"/>
    </row>
    <row r="726" spans="2:4" x14ac:dyDescent="0.2">
      <c r="B726" s="423"/>
      <c r="C726" s="423"/>
      <c r="D726" s="423"/>
    </row>
    <row r="727" spans="2:4" x14ac:dyDescent="0.2">
      <c r="B727" s="423"/>
      <c r="C727" s="423"/>
      <c r="D727" s="423"/>
    </row>
    <row r="728" spans="2:4" x14ac:dyDescent="0.2">
      <c r="B728" s="423"/>
      <c r="C728" s="423"/>
      <c r="D728" s="423"/>
    </row>
    <row r="729" spans="2:4" x14ac:dyDescent="0.2">
      <c r="B729" s="423"/>
      <c r="C729" s="423"/>
      <c r="D729" s="423"/>
    </row>
    <row r="730" spans="2:4" x14ac:dyDescent="0.2">
      <c r="B730" s="423"/>
      <c r="C730" s="423"/>
      <c r="D730" s="423"/>
    </row>
    <row r="731" spans="2:4" x14ac:dyDescent="0.2">
      <c r="B731" s="423"/>
      <c r="C731" s="423"/>
      <c r="D731" s="423"/>
    </row>
    <row r="732" spans="2:4" x14ac:dyDescent="0.2">
      <c r="B732" s="423"/>
      <c r="C732" s="423"/>
      <c r="D732" s="423"/>
    </row>
    <row r="733" spans="2:4" x14ac:dyDescent="0.2">
      <c r="B733" s="423"/>
      <c r="C733" s="423"/>
      <c r="D733" s="423"/>
    </row>
    <row r="734" spans="2:4" x14ac:dyDescent="0.2">
      <c r="B734" s="423"/>
      <c r="C734" s="423"/>
      <c r="D734" s="423"/>
    </row>
    <row r="735" spans="2:4" x14ac:dyDescent="0.2">
      <c r="B735" s="423"/>
      <c r="C735" s="423"/>
      <c r="D735" s="423"/>
    </row>
    <row r="736" spans="2:4" x14ac:dyDescent="0.2">
      <c r="B736" s="423"/>
      <c r="C736" s="423"/>
      <c r="D736" s="423"/>
    </row>
    <row r="737" spans="2:4" x14ac:dyDescent="0.2">
      <c r="B737" s="423"/>
      <c r="C737" s="423"/>
      <c r="D737" s="423"/>
    </row>
    <row r="738" spans="2:4" x14ac:dyDescent="0.2">
      <c r="B738" s="423"/>
      <c r="C738" s="423"/>
      <c r="D738" s="423"/>
    </row>
    <row r="739" spans="2:4" x14ac:dyDescent="0.2">
      <c r="B739" s="423"/>
      <c r="C739" s="423"/>
      <c r="D739" s="423"/>
    </row>
    <row r="740" spans="2:4" x14ac:dyDescent="0.2">
      <c r="B740" s="423"/>
      <c r="C740" s="423"/>
      <c r="D740" s="423"/>
    </row>
    <row r="741" spans="2:4" x14ac:dyDescent="0.2">
      <c r="B741" s="423"/>
      <c r="C741" s="423"/>
      <c r="D741" s="423"/>
    </row>
    <row r="742" spans="2:4" x14ac:dyDescent="0.2">
      <c r="B742" s="423"/>
      <c r="C742" s="423"/>
      <c r="D742" s="423"/>
    </row>
    <row r="743" spans="2:4" x14ac:dyDescent="0.2">
      <c r="B743" s="423"/>
      <c r="C743" s="423"/>
      <c r="D743" s="423"/>
    </row>
    <row r="744" spans="2:4" x14ac:dyDescent="0.2">
      <c r="B744" s="423"/>
      <c r="C744" s="423"/>
      <c r="D744" s="423"/>
    </row>
    <row r="745" spans="2:4" x14ac:dyDescent="0.2">
      <c r="B745" s="423"/>
      <c r="C745" s="423"/>
      <c r="D745" s="423"/>
    </row>
    <row r="746" spans="2:4" x14ac:dyDescent="0.2">
      <c r="B746" s="423"/>
      <c r="C746" s="423"/>
      <c r="D746" s="423"/>
    </row>
    <row r="747" spans="2:4" x14ac:dyDescent="0.2">
      <c r="B747" s="423"/>
      <c r="C747" s="423"/>
      <c r="D747" s="423"/>
    </row>
    <row r="748" spans="2:4" x14ac:dyDescent="0.2">
      <c r="B748" s="423"/>
      <c r="C748" s="423"/>
      <c r="D748" s="423"/>
    </row>
    <row r="749" spans="2:4" x14ac:dyDescent="0.2">
      <c r="B749" s="423"/>
      <c r="C749" s="423"/>
      <c r="D749" s="423"/>
    </row>
    <row r="750" spans="2:4" x14ac:dyDescent="0.2">
      <c r="B750" s="423"/>
      <c r="C750" s="423"/>
      <c r="D750" s="423"/>
    </row>
    <row r="751" spans="2:4" x14ac:dyDescent="0.2">
      <c r="B751" s="423"/>
      <c r="C751" s="423"/>
      <c r="D751" s="423"/>
    </row>
    <row r="752" spans="2:4" x14ac:dyDescent="0.2">
      <c r="B752" s="423"/>
      <c r="C752" s="423"/>
      <c r="D752" s="423"/>
    </row>
    <row r="753" spans="2:4" x14ac:dyDescent="0.2">
      <c r="B753" s="423"/>
      <c r="C753" s="423"/>
      <c r="D753" s="423"/>
    </row>
    <row r="754" spans="2:4" x14ac:dyDescent="0.2">
      <c r="B754" s="423"/>
      <c r="C754" s="423"/>
      <c r="D754" s="423"/>
    </row>
    <row r="755" spans="2:4" x14ac:dyDescent="0.2">
      <c r="B755" s="423"/>
      <c r="C755" s="423"/>
      <c r="D755" s="423"/>
    </row>
    <row r="756" spans="2:4" x14ac:dyDescent="0.2">
      <c r="B756" s="423"/>
      <c r="C756" s="423"/>
      <c r="D756" s="423"/>
    </row>
    <row r="757" spans="2:4" x14ac:dyDescent="0.2">
      <c r="B757" s="423"/>
      <c r="C757" s="423"/>
      <c r="D757" s="423"/>
    </row>
    <row r="758" spans="2:4" x14ac:dyDescent="0.2">
      <c r="B758" s="423"/>
      <c r="C758" s="423"/>
      <c r="D758" s="423"/>
    </row>
    <row r="759" spans="2:4" x14ac:dyDescent="0.2">
      <c r="B759" s="423"/>
      <c r="C759" s="423"/>
      <c r="D759" s="423"/>
    </row>
    <row r="760" spans="2:4" x14ac:dyDescent="0.2">
      <c r="B760" s="423"/>
      <c r="C760" s="423"/>
      <c r="D760" s="423"/>
    </row>
    <row r="761" spans="2:4" x14ac:dyDescent="0.2">
      <c r="B761" s="423"/>
      <c r="C761" s="423"/>
      <c r="D761" s="423"/>
    </row>
    <row r="762" spans="2:4" x14ac:dyDescent="0.2">
      <c r="B762" s="423"/>
      <c r="C762" s="423"/>
      <c r="D762" s="423"/>
    </row>
    <row r="763" spans="2:4" x14ac:dyDescent="0.2">
      <c r="B763" s="423"/>
      <c r="C763" s="423"/>
      <c r="D763" s="423"/>
    </row>
    <row r="764" spans="2:4" x14ac:dyDescent="0.2">
      <c r="B764" s="423"/>
      <c r="C764" s="423"/>
      <c r="D764" s="423"/>
    </row>
    <row r="765" spans="2:4" x14ac:dyDescent="0.2">
      <c r="B765" s="423"/>
      <c r="C765" s="423"/>
      <c r="D765" s="423"/>
    </row>
    <row r="766" spans="2:4" x14ac:dyDescent="0.2">
      <c r="B766" s="423"/>
      <c r="C766" s="423"/>
      <c r="D766" s="423"/>
    </row>
    <row r="767" spans="2:4" x14ac:dyDescent="0.2">
      <c r="B767" s="423"/>
      <c r="C767" s="423"/>
      <c r="D767" s="423"/>
    </row>
    <row r="768" spans="2:4" x14ac:dyDescent="0.2">
      <c r="B768" s="423"/>
      <c r="C768" s="423"/>
      <c r="D768" s="423"/>
    </row>
    <row r="769" spans="2:4" x14ac:dyDescent="0.2">
      <c r="B769" s="423"/>
      <c r="C769" s="423"/>
      <c r="D769" s="423"/>
    </row>
    <row r="770" spans="2:4" x14ac:dyDescent="0.2">
      <c r="B770" s="423"/>
      <c r="C770" s="423"/>
      <c r="D770" s="423"/>
    </row>
    <row r="771" spans="2:4" x14ac:dyDescent="0.2">
      <c r="B771" s="423"/>
      <c r="C771" s="423"/>
      <c r="D771" s="423"/>
    </row>
    <row r="772" spans="2:4" x14ac:dyDescent="0.2">
      <c r="B772" s="423"/>
      <c r="C772" s="423"/>
      <c r="D772" s="423"/>
    </row>
    <row r="773" spans="2:4" x14ac:dyDescent="0.2">
      <c r="B773" s="423"/>
      <c r="C773" s="423"/>
      <c r="D773" s="423"/>
    </row>
    <row r="774" spans="2:4" x14ac:dyDescent="0.2">
      <c r="B774" s="423"/>
      <c r="C774" s="423"/>
      <c r="D774" s="423"/>
    </row>
    <row r="775" spans="2:4" x14ac:dyDescent="0.2">
      <c r="B775" s="423"/>
      <c r="C775" s="423"/>
      <c r="D775" s="423"/>
    </row>
    <row r="776" spans="2:4" x14ac:dyDescent="0.2">
      <c r="B776" s="423"/>
      <c r="C776" s="423"/>
      <c r="D776" s="423"/>
    </row>
    <row r="777" spans="2:4" x14ac:dyDescent="0.2">
      <c r="B777" s="423"/>
      <c r="C777" s="423"/>
      <c r="D777" s="423"/>
    </row>
    <row r="778" spans="2:4" x14ac:dyDescent="0.2">
      <c r="B778" s="423"/>
      <c r="C778" s="423"/>
      <c r="D778" s="423"/>
    </row>
    <row r="779" spans="2:4" x14ac:dyDescent="0.2">
      <c r="B779" s="423"/>
      <c r="C779" s="423"/>
      <c r="D779" s="423"/>
    </row>
    <row r="780" spans="2:4" x14ac:dyDescent="0.2">
      <c r="B780" s="423"/>
      <c r="C780" s="423"/>
      <c r="D780" s="423"/>
    </row>
    <row r="781" spans="2:4" x14ac:dyDescent="0.2">
      <c r="B781" s="423"/>
      <c r="C781" s="423"/>
      <c r="D781" s="423"/>
    </row>
    <row r="782" spans="2:4" x14ac:dyDescent="0.2">
      <c r="B782" s="423"/>
      <c r="C782" s="423"/>
      <c r="D782" s="423"/>
    </row>
    <row r="783" spans="2:4" x14ac:dyDescent="0.2">
      <c r="B783" s="423"/>
      <c r="C783" s="423"/>
      <c r="D783" s="423"/>
    </row>
    <row r="784" spans="2:4" x14ac:dyDescent="0.2">
      <c r="B784" s="423"/>
      <c r="C784" s="423"/>
      <c r="D784" s="423"/>
    </row>
    <row r="785" spans="2:4" x14ac:dyDescent="0.2">
      <c r="B785" s="423"/>
      <c r="C785" s="423"/>
      <c r="D785" s="423"/>
    </row>
    <row r="786" spans="2:4" x14ac:dyDescent="0.2">
      <c r="B786" s="423"/>
      <c r="C786" s="423"/>
      <c r="D786" s="423"/>
    </row>
    <row r="787" spans="2:4" x14ac:dyDescent="0.2">
      <c r="B787" s="423"/>
      <c r="C787" s="423"/>
      <c r="D787" s="423"/>
    </row>
    <row r="788" spans="2:4" x14ac:dyDescent="0.2">
      <c r="B788" s="423"/>
      <c r="C788" s="423"/>
      <c r="D788" s="423"/>
    </row>
    <row r="789" spans="2:4" x14ac:dyDescent="0.2">
      <c r="B789" s="423"/>
      <c r="C789" s="423"/>
      <c r="D789" s="423"/>
    </row>
    <row r="790" spans="2:4" x14ac:dyDescent="0.2">
      <c r="B790" s="423"/>
      <c r="C790" s="423"/>
      <c r="D790" s="423"/>
    </row>
    <row r="791" spans="2:4" x14ac:dyDescent="0.2">
      <c r="B791" s="423"/>
      <c r="C791" s="423"/>
      <c r="D791" s="423"/>
    </row>
    <row r="792" spans="2:4" x14ac:dyDescent="0.2">
      <c r="B792" s="423"/>
      <c r="C792" s="423"/>
      <c r="D792" s="423"/>
    </row>
    <row r="793" spans="2:4" x14ac:dyDescent="0.2">
      <c r="B793" s="423"/>
      <c r="C793" s="423"/>
      <c r="D793" s="423"/>
    </row>
    <row r="794" spans="2:4" x14ac:dyDescent="0.2">
      <c r="B794" s="423"/>
      <c r="C794" s="423"/>
      <c r="D794" s="423"/>
    </row>
    <row r="795" spans="2:4" x14ac:dyDescent="0.2">
      <c r="B795" s="423"/>
      <c r="C795" s="423"/>
      <c r="D795" s="423"/>
    </row>
    <row r="796" spans="2:4" x14ac:dyDescent="0.2">
      <c r="B796" s="423"/>
      <c r="C796" s="423"/>
      <c r="D796" s="423"/>
    </row>
    <row r="797" spans="2:4" x14ac:dyDescent="0.2">
      <c r="B797" s="423"/>
      <c r="C797" s="423"/>
      <c r="D797" s="423"/>
    </row>
    <row r="798" spans="2:4" x14ac:dyDescent="0.2">
      <c r="B798" s="423"/>
      <c r="C798" s="423"/>
      <c r="D798" s="423"/>
    </row>
    <row r="799" spans="2:4" x14ac:dyDescent="0.2">
      <c r="B799" s="423"/>
      <c r="C799" s="423"/>
      <c r="D799" s="423"/>
    </row>
    <row r="800" spans="2:4" x14ac:dyDescent="0.2">
      <c r="B800" s="423"/>
      <c r="C800" s="423"/>
      <c r="D800" s="423"/>
    </row>
  </sheetData>
  <mergeCells count="7">
    <mergeCell ref="B52:I52"/>
    <mergeCell ref="B53:I53"/>
    <mergeCell ref="B26:I26"/>
    <mergeCell ref="B28:I28"/>
    <mergeCell ref="B49:I49"/>
    <mergeCell ref="B50:I50"/>
    <mergeCell ref="B51:I51"/>
  </mergeCells>
  <pageMargins left="0.39370078740157483" right="0" top="0.39370078740157483" bottom="0.59055118110236227" header="0.51181102362204722" footer="0.51181102362204722"/>
  <pageSetup paperSize="9" scale="86" firstPageNumber="49"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showZeros="0" zoomScaleNormal="100" workbookViewId="0">
      <selection activeCell="J76" sqref="J76"/>
    </sheetView>
  </sheetViews>
  <sheetFormatPr baseColWidth="10" defaultColWidth="12" defaultRowHeight="12.75" x14ac:dyDescent="0.2"/>
  <cols>
    <col min="1" max="1" width="18.1640625" style="135" customWidth="1"/>
    <col min="2" max="2" width="12" style="135" bestFit="1" customWidth="1"/>
    <col min="3" max="3" width="12.83203125" style="136" customWidth="1"/>
    <col min="4" max="4" width="12.1640625" style="136" bestFit="1" customWidth="1"/>
    <col min="5" max="5" width="13" style="136" customWidth="1"/>
    <col min="6" max="6" width="11.5" style="136" customWidth="1"/>
    <col min="7" max="7" width="13.5" style="142" customWidth="1"/>
    <col min="8" max="16384" width="12" style="135"/>
  </cols>
  <sheetData>
    <row r="1" spans="1:7" ht="15" customHeight="1" x14ac:dyDescent="0.2"/>
    <row r="2" spans="1:7" ht="31.5" customHeight="1" x14ac:dyDescent="0.2">
      <c r="A2" s="1027" t="s">
        <v>705</v>
      </c>
      <c r="B2" s="1027"/>
      <c r="C2" s="1027"/>
      <c r="D2" s="1027"/>
      <c r="E2" s="1027"/>
      <c r="F2" s="1027"/>
      <c r="G2" s="1027"/>
    </row>
    <row r="3" spans="1:7" x14ac:dyDescent="0.2">
      <c r="A3" s="1084"/>
      <c r="B3" s="1084"/>
      <c r="C3" s="1084"/>
      <c r="D3" s="1084"/>
      <c r="E3" s="1084"/>
      <c r="F3" s="1084"/>
      <c r="G3" s="1084"/>
    </row>
    <row r="4" spans="1:7" x14ac:dyDescent="0.2">
      <c r="A4" s="1085"/>
      <c r="B4" s="1085"/>
      <c r="C4" s="1085"/>
      <c r="D4" s="1085"/>
      <c r="E4" s="1085"/>
      <c r="F4" s="1085"/>
      <c r="G4" s="1085"/>
    </row>
    <row r="5" spans="1:7" ht="15" customHeight="1" x14ac:dyDescent="0.2">
      <c r="A5" s="1083" t="s">
        <v>663</v>
      </c>
      <c r="B5" s="1083"/>
      <c r="C5" s="1083"/>
      <c r="D5" s="1083"/>
      <c r="E5" s="1083"/>
      <c r="F5" s="1083"/>
      <c r="G5" s="1083"/>
    </row>
    <row r="6" spans="1:7" ht="15" customHeight="1" x14ac:dyDescent="0.2">
      <c r="B6" s="137"/>
      <c r="C6" s="138"/>
      <c r="D6" s="138"/>
      <c r="E6" s="138"/>
      <c r="F6" s="138"/>
    </row>
    <row r="7" spans="1:7" ht="15" customHeight="1" x14ac:dyDescent="0.2">
      <c r="B7" s="1086" t="s">
        <v>133</v>
      </c>
      <c r="C7" s="1087"/>
      <c r="D7" s="1087"/>
      <c r="E7" s="1087"/>
      <c r="F7" s="1087"/>
      <c r="G7" s="1087"/>
    </row>
    <row r="8" spans="1:7" ht="14.25" customHeight="1" x14ac:dyDescent="0.2">
      <c r="A8" s="479" t="s">
        <v>345</v>
      </c>
      <c r="B8" s="141" t="s">
        <v>267</v>
      </c>
      <c r="C8" s="141" t="s">
        <v>268</v>
      </c>
      <c r="D8" s="138" t="s">
        <v>269</v>
      </c>
      <c r="E8" s="141" t="s">
        <v>268</v>
      </c>
      <c r="F8" s="433" t="s">
        <v>68</v>
      </c>
      <c r="G8" s="434" t="s">
        <v>268</v>
      </c>
    </row>
    <row r="9" spans="1:7" ht="14.25" customHeight="1" x14ac:dyDescent="0.2">
      <c r="A9" s="131"/>
      <c r="B9" s="141"/>
      <c r="C9" s="141"/>
      <c r="D9" s="138"/>
      <c r="E9" s="141"/>
      <c r="F9" s="138"/>
      <c r="G9" s="141"/>
    </row>
    <row r="10" spans="1:7" ht="12.75" customHeight="1" x14ac:dyDescent="0.2">
      <c r="A10" s="647" t="s">
        <v>153</v>
      </c>
      <c r="B10" s="960">
        <v>14</v>
      </c>
      <c r="C10" s="949" t="s">
        <v>626</v>
      </c>
      <c r="D10" s="960">
        <v>22</v>
      </c>
      <c r="E10" s="949" t="s">
        <v>591</v>
      </c>
      <c r="F10" s="973">
        <v>36</v>
      </c>
      <c r="G10" s="658" t="s">
        <v>630</v>
      </c>
    </row>
    <row r="11" spans="1:7" ht="12.75" customHeight="1" x14ac:dyDescent="0.2">
      <c r="A11" s="648" t="s">
        <v>500</v>
      </c>
      <c r="B11" s="961">
        <v>9</v>
      </c>
      <c r="C11" s="950" t="s">
        <v>643</v>
      </c>
      <c r="D11" s="961">
        <v>7</v>
      </c>
      <c r="E11" s="950" t="s">
        <v>628</v>
      </c>
      <c r="F11" s="974">
        <v>16</v>
      </c>
      <c r="G11" s="478" t="s">
        <v>628</v>
      </c>
    </row>
    <row r="12" spans="1:7" ht="12.75" customHeight="1" x14ac:dyDescent="0.2">
      <c r="A12" s="649" t="s">
        <v>69</v>
      </c>
      <c r="B12" s="962">
        <v>4</v>
      </c>
      <c r="C12" s="144"/>
      <c r="D12" s="962">
        <v>2</v>
      </c>
      <c r="E12" s="143"/>
      <c r="F12" s="962">
        <v>6</v>
      </c>
      <c r="G12" s="143" t="s">
        <v>643</v>
      </c>
    </row>
    <row r="13" spans="1:7" ht="12.75" customHeight="1" x14ac:dyDescent="0.2">
      <c r="A13" s="650" t="s">
        <v>70</v>
      </c>
      <c r="B13" s="963">
        <v>2</v>
      </c>
      <c r="C13" s="144"/>
      <c r="D13" s="963">
        <v>4</v>
      </c>
      <c r="E13" s="144"/>
      <c r="F13" s="963">
        <v>6</v>
      </c>
      <c r="G13" s="144" t="s">
        <v>643</v>
      </c>
    </row>
    <row r="14" spans="1:7" s="139" customFormat="1" ht="12.75" customHeight="1" x14ac:dyDescent="0.2">
      <c r="A14" s="651" t="s">
        <v>71</v>
      </c>
      <c r="B14" s="963">
        <v>1</v>
      </c>
      <c r="C14" s="144"/>
      <c r="D14" s="963">
        <v>0</v>
      </c>
      <c r="E14" s="144"/>
      <c r="F14" s="963">
        <v>1</v>
      </c>
      <c r="G14" s="144"/>
    </row>
    <row r="15" spans="1:7" ht="12.75" customHeight="1" x14ac:dyDescent="0.2">
      <c r="A15" s="652" t="s">
        <v>72</v>
      </c>
      <c r="B15" s="964">
        <v>2</v>
      </c>
      <c r="C15" s="145"/>
      <c r="D15" s="964">
        <v>1</v>
      </c>
      <c r="E15" s="145"/>
      <c r="F15" s="964">
        <v>3</v>
      </c>
      <c r="G15" s="145"/>
    </row>
    <row r="16" spans="1:7" ht="12.75" customHeight="1" x14ac:dyDescent="0.2">
      <c r="A16" s="645" t="s">
        <v>458</v>
      </c>
      <c r="B16" s="965">
        <v>5</v>
      </c>
      <c r="C16" s="951" t="s">
        <v>631</v>
      </c>
      <c r="D16" s="965">
        <v>15</v>
      </c>
      <c r="E16" s="951" t="s">
        <v>647</v>
      </c>
      <c r="F16" s="975">
        <v>20</v>
      </c>
      <c r="G16" s="434" t="s">
        <v>647</v>
      </c>
    </row>
    <row r="17" spans="1:7" s="139" customFormat="1" ht="12.75" customHeight="1" x14ac:dyDescent="0.2">
      <c r="A17" s="653" t="s">
        <v>73</v>
      </c>
      <c r="B17" s="962">
        <v>4</v>
      </c>
      <c r="C17" s="143"/>
      <c r="D17" s="962">
        <v>13</v>
      </c>
      <c r="E17" s="143" t="s">
        <v>648</v>
      </c>
      <c r="F17" s="962">
        <v>17</v>
      </c>
      <c r="G17" s="143" t="s">
        <v>648</v>
      </c>
    </row>
    <row r="18" spans="1:7" s="139" customFormat="1" ht="12.75" customHeight="1" x14ac:dyDescent="0.2">
      <c r="A18" s="654" t="s">
        <v>74</v>
      </c>
      <c r="B18" s="964">
        <v>1</v>
      </c>
      <c r="C18" s="145"/>
      <c r="D18" s="964">
        <v>2</v>
      </c>
      <c r="E18" s="145"/>
      <c r="F18" s="964">
        <v>3</v>
      </c>
      <c r="G18" s="145"/>
    </row>
    <row r="19" spans="1:7" ht="12.75" customHeight="1" x14ac:dyDescent="0.2">
      <c r="A19" s="647" t="s">
        <v>154</v>
      </c>
      <c r="B19" s="960">
        <v>117</v>
      </c>
      <c r="C19" s="949" t="s">
        <v>646</v>
      </c>
      <c r="D19" s="960">
        <v>85</v>
      </c>
      <c r="E19" s="949" t="s">
        <v>646</v>
      </c>
      <c r="F19" s="973">
        <v>202</v>
      </c>
      <c r="G19" s="658" t="s">
        <v>646</v>
      </c>
    </row>
    <row r="20" spans="1:7" ht="12.75" customHeight="1" x14ac:dyDescent="0.2">
      <c r="A20" s="648" t="s">
        <v>484</v>
      </c>
      <c r="B20" s="961">
        <v>46</v>
      </c>
      <c r="C20" s="950" t="s">
        <v>646</v>
      </c>
      <c r="D20" s="961">
        <v>21</v>
      </c>
      <c r="E20" s="950" t="s">
        <v>645</v>
      </c>
      <c r="F20" s="974">
        <v>67</v>
      </c>
      <c r="G20" s="478" t="s">
        <v>646</v>
      </c>
    </row>
    <row r="21" spans="1:7" ht="12.75" customHeight="1" x14ac:dyDescent="0.2">
      <c r="A21" s="649" t="s">
        <v>75</v>
      </c>
      <c r="B21" s="962">
        <v>11</v>
      </c>
      <c r="C21" s="143" t="s">
        <v>646</v>
      </c>
      <c r="D21" s="962">
        <v>1</v>
      </c>
      <c r="E21" s="143"/>
      <c r="F21" s="962">
        <v>12</v>
      </c>
      <c r="G21" s="143" t="s">
        <v>643</v>
      </c>
    </row>
    <row r="22" spans="1:7" ht="12.75" customHeight="1" x14ac:dyDescent="0.2">
      <c r="A22" s="650" t="s">
        <v>76</v>
      </c>
      <c r="B22" s="963">
        <v>2</v>
      </c>
      <c r="C22" s="144"/>
      <c r="D22" s="963">
        <v>0</v>
      </c>
      <c r="E22" s="144"/>
      <c r="F22" s="963">
        <v>2</v>
      </c>
      <c r="G22" s="144"/>
    </row>
    <row r="23" spans="1:7" ht="12.75" customHeight="1" x14ac:dyDescent="0.2">
      <c r="A23" s="650" t="s">
        <v>77</v>
      </c>
      <c r="B23" s="963">
        <v>6</v>
      </c>
      <c r="C23" s="143" t="s">
        <v>644</v>
      </c>
      <c r="D23" s="963">
        <v>3</v>
      </c>
      <c r="E23" s="143" t="s">
        <v>684</v>
      </c>
      <c r="F23" s="963">
        <v>9</v>
      </c>
      <c r="G23" s="143" t="s">
        <v>644</v>
      </c>
    </row>
    <row r="24" spans="1:7" ht="12.75" customHeight="1" x14ac:dyDescent="0.2">
      <c r="A24" s="650" t="s">
        <v>78</v>
      </c>
      <c r="B24" s="963">
        <v>6</v>
      </c>
      <c r="C24" s="144" t="s">
        <v>643</v>
      </c>
      <c r="D24" s="963">
        <v>1</v>
      </c>
      <c r="E24" s="144"/>
      <c r="F24" s="963">
        <v>7</v>
      </c>
      <c r="G24" s="144" t="s">
        <v>646</v>
      </c>
    </row>
    <row r="25" spans="1:7" ht="12.75" customHeight="1" x14ac:dyDescent="0.2">
      <c r="A25" s="650" t="s">
        <v>79</v>
      </c>
      <c r="B25" s="963">
        <v>9</v>
      </c>
      <c r="C25" s="144" t="s">
        <v>629</v>
      </c>
      <c r="D25" s="963">
        <v>7</v>
      </c>
      <c r="E25" s="144" t="s">
        <v>643</v>
      </c>
      <c r="F25" s="963">
        <v>16</v>
      </c>
      <c r="G25" s="144" t="s">
        <v>626</v>
      </c>
    </row>
    <row r="26" spans="1:7" ht="12.75" customHeight="1" x14ac:dyDescent="0.2">
      <c r="A26" s="650" t="s">
        <v>80</v>
      </c>
      <c r="B26" s="963">
        <v>5</v>
      </c>
      <c r="C26" s="144" t="s">
        <v>643</v>
      </c>
      <c r="D26" s="963">
        <v>0</v>
      </c>
      <c r="E26" s="144"/>
      <c r="F26" s="963">
        <v>5</v>
      </c>
      <c r="G26" s="144" t="s">
        <v>643</v>
      </c>
    </row>
    <row r="27" spans="1:7" ht="12.75" customHeight="1" x14ac:dyDescent="0.2">
      <c r="A27" s="650" t="s">
        <v>126</v>
      </c>
      <c r="B27" s="963">
        <v>0</v>
      </c>
      <c r="C27" s="144"/>
      <c r="D27" s="963">
        <v>1</v>
      </c>
      <c r="E27" s="144"/>
      <c r="F27" s="963">
        <v>1</v>
      </c>
      <c r="G27" s="144"/>
    </row>
    <row r="28" spans="1:7" s="139" customFormat="1" ht="12.75" customHeight="1" x14ac:dyDescent="0.2">
      <c r="A28" s="651" t="s">
        <v>81</v>
      </c>
      <c r="B28" s="963">
        <v>5</v>
      </c>
      <c r="C28" s="143" t="s">
        <v>646</v>
      </c>
      <c r="D28" s="963">
        <v>5</v>
      </c>
      <c r="E28" s="144" t="s">
        <v>627</v>
      </c>
      <c r="F28" s="963">
        <v>10</v>
      </c>
      <c r="G28" s="144" t="s">
        <v>646</v>
      </c>
    </row>
    <row r="29" spans="1:7" ht="12.75" customHeight="1" x14ac:dyDescent="0.2">
      <c r="A29" s="652" t="s">
        <v>82</v>
      </c>
      <c r="B29" s="964">
        <v>2</v>
      </c>
      <c r="C29" s="145"/>
      <c r="D29" s="964">
        <v>3</v>
      </c>
      <c r="E29" s="143"/>
      <c r="F29" s="964">
        <v>5</v>
      </c>
      <c r="G29" s="145" t="s">
        <v>684</v>
      </c>
    </row>
    <row r="30" spans="1:7" ht="12.75" customHeight="1" x14ac:dyDescent="0.2">
      <c r="A30" s="645" t="s">
        <v>485</v>
      </c>
      <c r="B30" s="965">
        <v>56</v>
      </c>
      <c r="C30" s="951" t="s">
        <v>646</v>
      </c>
      <c r="D30" s="965">
        <v>47</v>
      </c>
      <c r="E30" s="951" t="s">
        <v>643</v>
      </c>
      <c r="F30" s="975">
        <v>103</v>
      </c>
      <c r="G30" s="434" t="s">
        <v>643</v>
      </c>
    </row>
    <row r="31" spans="1:7" ht="12.75" customHeight="1" x14ac:dyDescent="0.2">
      <c r="A31" s="649" t="s">
        <v>83</v>
      </c>
      <c r="B31" s="962">
        <v>12</v>
      </c>
      <c r="C31" s="143" t="s">
        <v>626</v>
      </c>
      <c r="D31" s="962">
        <v>7</v>
      </c>
      <c r="E31" s="143" t="s">
        <v>628</v>
      </c>
      <c r="F31" s="962">
        <v>19</v>
      </c>
      <c r="G31" s="143" t="s">
        <v>626</v>
      </c>
    </row>
    <row r="32" spans="1:7" ht="12.75" customHeight="1" x14ac:dyDescent="0.2">
      <c r="A32" s="650" t="s">
        <v>84</v>
      </c>
      <c r="B32" s="963">
        <v>3</v>
      </c>
      <c r="C32" s="144"/>
      <c r="D32" s="963">
        <v>6</v>
      </c>
      <c r="E32" s="144" t="s">
        <v>643</v>
      </c>
      <c r="F32" s="963">
        <v>9</v>
      </c>
      <c r="G32" s="144" t="s">
        <v>643</v>
      </c>
    </row>
    <row r="33" spans="1:7" ht="12.75" customHeight="1" x14ac:dyDescent="0.2">
      <c r="A33" s="650" t="s">
        <v>85</v>
      </c>
      <c r="B33" s="963">
        <v>5</v>
      </c>
      <c r="C33" s="144" t="s">
        <v>627</v>
      </c>
      <c r="D33" s="963">
        <v>3</v>
      </c>
      <c r="E33" s="144"/>
      <c r="F33" s="963">
        <v>8</v>
      </c>
      <c r="G33" s="144" t="s">
        <v>645</v>
      </c>
    </row>
    <row r="34" spans="1:7" ht="12.75" customHeight="1" x14ac:dyDescent="0.2">
      <c r="A34" s="650" t="s">
        <v>86</v>
      </c>
      <c r="B34" s="963">
        <v>11</v>
      </c>
      <c r="C34" s="144" t="s">
        <v>643</v>
      </c>
      <c r="D34" s="963">
        <v>5</v>
      </c>
      <c r="E34" s="144" t="s">
        <v>630</v>
      </c>
      <c r="F34" s="963">
        <v>16</v>
      </c>
      <c r="G34" s="144" t="s">
        <v>628</v>
      </c>
    </row>
    <row r="35" spans="1:7" ht="12.75" customHeight="1" x14ac:dyDescent="0.2">
      <c r="A35" s="650" t="s">
        <v>87</v>
      </c>
      <c r="B35" s="963">
        <v>4</v>
      </c>
      <c r="C35" s="144"/>
      <c r="D35" s="963">
        <v>2</v>
      </c>
      <c r="E35" s="144"/>
      <c r="F35" s="963">
        <v>6</v>
      </c>
      <c r="G35" s="144" t="s">
        <v>649</v>
      </c>
    </row>
    <row r="36" spans="1:7" ht="12.75" customHeight="1" x14ac:dyDescent="0.2">
      <c r="A36" s="650" t="s">
        <v>88</v>
      </c>
      <c r="B36" s="963">
        <v>7</v>
      </c>
      <c r="C36" s="144" t="s">
        <v>645</v>
      </c>
      <c r="D36" s="963">
        <v>7</v>
      </c>
      <c r="E36" s="144" t="s">
        <v>627</v>
      </c>
      <c r="F36" s="963">
        <v>14</v>
      </c>
      <c r="G36" s="144" t="s">
        <v>627</v>
      </c>
    </row>
    <row r="37" spans="1:7" ht="12.75" customHeight="1" x14ac:dyDescent="0.2">
      <c r="A37" s="650" t="s">
        <v>89</v>
      </c>
      <c r="B37" s="963">
        <v>6</v>
      </c>
      <c r="C37" s="145" t="s">
        <v>627</v>
      </c>
      <c r="D37" s="963">
        <v>9</v>
      </c>
      <c r="E37" s="144" t="s">
        <v>643</v>
      </c>
      <c r="F37" s="963">
        <v>15</v>
      </c>
      <c r="G37" s="144" t="s">
        <v>646</v>
      </c>
    </row>
    <row r="38" spans="1:7" s="139" customFormat="1" ht="12.75" customHeight="1" x14ac:dyDescent="0.2">
      <c r="A38" s="651" t="s">
        <v>90</v>
      </c>
      <c r="B38" s="963">
        <v>5</v>
      </c>
      <c r="C38" s="144" t="s">
        <v>628</v>
      </c>
      <c r="D38" s="963">
        <v>8</v>
      </c>
      <c r="E38" s="144" t="s">
        <v>643</v>
      </c>
      <c r="F38" s="963">
        <v>13</v>
      </c>
      <c r="G38" s="143" t="s">
        <v>643</v>
      </c>
    </row>
    <row r="39" spans="1:7" ht="12.75" customHeight="1" x14ac:dyDescent="0.2">
      <c r="A39" s="652" t="s">
        <v>91</v>
      </c>
      <c r="B39" s="964">
        <v>3</v>
      </c>
      <c r="C39" s="145"/>
      <c r="D39" s="964">
        <v>0</v>
      </c>
      <c r="E39" s="145"/>
      <c r="F39" s="964">
        <v>3</v>
      </c>
      <c r="G39" s="145"/>
    </row>
    <row r="40" spans="1:7" ht="12.75" customHeight="1" x14ac:dyDescent="0.2">
      <c r="A40" s="645" t="s">
        <v>478</v>
      </c>
      <c r="B40" s="965">
        <v>15</v>
      </c>
      <c r="C40" s="951" t="s">
        <v>645</v>
      </c>
      <c r="D40" s="965">
        <v>17</v>
      </c>
      <c r="E40" s="951" t="s">
        <v>643</v>
      </c>
      <c r="F40" s="975">
        <v>32</v>
      </c>
      <c r="G40" s="434" t="s">
        <v>646</v>
      </c>
    </row>
    <row r="41" spans="1:7" ht="12.75" customHeight="1" x14ac:dyDescent="0.2">
      <c r="A41" s="649" t="s">
        <v>114</v>
      </c>
      <c r="B41" s="962">
        <v>8</v>
      </c>
      <c r="C41" s="143" t="s">
        <v>649</v>
      </c>
      <c r="D41" s="962">
        <v>8</v>
      </c>
      <c r="E41" s="143" t="s">
        <v>643</v>
      </c>
      <c r="F41" s="962">
        <v>16</v>
      </c>
      <c r="G41" s="143" t="s">
        <v>627</v>
      </c>
    </row>
    <row r="42" spans="1:7" ht="12.75" customHeight="1" x14ac:dyDescent="0.2">
      <c r="A42" s="650" t="s">
        <v>115</v>
      </c>
      <c r="B42" s="963">
        <v>5</v>
      </c>
      <c r="C42" s="144" t="s">
        <v>646</v>
      </c>
      <c r="D42" s="963">
        <v>3</v>
      </c>
      <c r="E42" s="144"/>
      <c r="F42" s="963">
        <v>8</v>
      </c>
      <c r="G42" s="144" t="s">
        <v>646</v>
      </c>
    </row>
    <row r="43" spans="1:7" ht="12.75" customHeight="1" x14ac:dyDescent="0.2">
      <c r="A43" s="650" t="s">
        <v>116</v>
      </c>
      <c r="B43" s="963">
        <v>0</v>
      </c>
      <c r="C43" s="144"/>
      <c r="D43" s="963">
        <v>1</v>
      </c>
      <c r="E43" s="144"/>
      <c r="F43" s="963">
        <v>1</v>
      </c>
      <c r="G43" s="144"/>
    </row>
    <row r="44" spans="1:7" ht="12.75" customHeight="1" x14ac:dyDescent="0.2">
      <c r="A44" s="600" t="s">
        <v>117</v>
      </c>
      <c r="B44" s="963"/>
      <c r="C44" s="144"/>
      <c r="D44" s="963"/>
      <c r="E44" s="144"/>
      <c r="F44" s="963"/>
      <c r="G44" s="144"/>
    </row>
    <row r="45" spans="1:7" s="139" customFormat="1" ht="12.75" customHeight="1" x14ac:dyDescent="0.2">
      <c r="A45" s="654" t="s">
        <v>118</v>
      </c>
      <c r="B45" s="964">
        <v>2</v>
      </c>
      <c r="C45" s="145"/>
      <c r="D45" s="964">
        <v>5</v>
      </c>
      <c r="E45" s="145" t="s">
        <v>628</v>
      </c>
      <c r="F45" s="964">
        <v>7</v>
      </c>
      <c r="G45" s="145" t="s">
        <v>628</v>
      </c>
    </row>
    <row r="46" spans="1:7" s="140" customFormat="1" ht="12.75" customHeight="1" x14ac:dyDescent="0.2">
      <c r="A46" s="646" t="s">
        <v>572</v>
      </c>
      <c r="B46" s="965"/>
      <c r="C46" s="951"/>
      <c r="D46" s="965"/>
      <c r="E46" s="951"/>
      <c r="F46" s="975"/>
      <c r="G46" s="434"/>
    </row>
    <row r="47" spans="1:7" s="140" customFormat="1" ht="12.75" customHeight="1" x14ac:dyDescent="0.2">
      <c r="A47" s="602" t="s">
        <v>119</v>
      </c>
      <c r="B47" s="966"/>
      <c r="C47" s="629"/>
      <c r="D47" s="966"/>
      <c r="E47" s="629"/>
      <c r="F47" s="966"/>
      <c r="G47" s="629"/>
    </row>
    <row r="48" spans="1:7" ht="12.75" customHeight="1" x14ac:dyDescent="0.2">
      <c r="A48" s="735" t="s">
        <v>270</v>
      </c>
      <c r="B48" s="964"/>
      <c r="C48" s="145"/>
      <c r="D48" s="964"/>
      <c r="E48" s="145"/>
      <c r="F48" s="964"/>
      <c r="G48" s="145"/>
    </row>
    <row r="49" spans="1:7" ht="12.75" customHeight="1" x14ac:dyDescent="0.2">
      <c r="A49" s="647" t="s">
        <v>155</v>
      </c>
      <c r="B49" s="960">
        <v>64</v>
      </c>
      <c r="C49" s="949" t="s">
        <v>626</v>
      </c>
      <c r="D49" s="960">
        <v>150</v>
      </c>
      <c r="E49" s="949" t="s">
        <v>630</v>
      </c>
      <c r="F49" s="973">
        <v>214</v>
      </c>
      <c r="G49" s="658" t="s">
        <v>629</v>
      </c>
    </row>
    <row r="50" spans="1:7" ht="12.75" customHeight="1" x14ac:dyDescent="0.2">
      <c r="A50" s="648" t="s">
        <v>486</v>
      </c>
      <c r="B50" s="961">
        <v>18</v>
      </c>
      <c r="C50" s="950" t="s">
        <v>591</v>
      </c>
      <c r="D50" s="961">
        <v>48</v>
      </c>
      <c r="E50" s="950" t="s">
        <v>591</v>
      </c>
      <c r="F50" s="974">
        <v>66</v>
      </c>
      <c r="G50" s="478" t="s">
        <v>591</v>
      </c>
    </row>
    <row r="51" spans="1:7" s="139" customFormat="1" ht="12.75" customHeight="1" x14ac:dyDescent="0.2">
      <c r="A51" s="653" t="s">
        <v>92</v>
      </c>
      <c r="B51" s="962">
        <v>5</v>
      </c>
      <c r="C51" s="143" t="s">
        <v>591</v>
      </c>
      <c r="D51" s="962">
        <v>9</v>
      </c>
      <c r="E51" s="143" t="s">
        <v>651</v>
      </c>
      <c r="F51" s="962">
        <v>14</v>
      </c>
      <c r="G51" s="143" t="s">
        <v>647</v>
      </c>
    </row>
    <row r="52" spans="1:7" ht="12.75" customHeight="1" x14ac:dyDescent="0.2">
      <c r="A52" s="650" t="s">
        <v>93</v>
      </c>
      <c r="B52" s="963">
        <v>7</v>
      </c>
      <c r="C52" s="144" t="s">
        <v>631</v>
      </c>
      <c r="D52" s="963">
        <v>9</v>
      </c>
      <c r="E52" s="144" t="s">
        <v>591</v>
      </c>
      <c r="F52" s="963">
        <v>16</v>
      </c>
      <c r="G52" s="144" t="s">
        <v>631</v>
      </c>
    </row>
    <row r="53" spans="1:7" ht="12.75" customHeight="1" x14ac:dyDescent="0.2">
      <c r="A53" s="652" t="s">
        <v>94</v>
      </c>
      <c r="B53" s="964">
        <v>6</v>
      </c>
      <c r="C53" s="145" t="s">
        <v>629</v>
      </c>
      <c r="D53" s="964">
        <v>30</v>
      </c>
      <c r="E53" s="145" t="s">
        <v>630</v>
      </c>
      <c r="F53" s="964">
        <v>36</v>
      </c>
      <c r="G53" s="145" t="s">
        <v>630</v>
      </c>
    </row>
    <row r="54" spans="1:7" ht="12.75" customHeight="1" x14ac:dyDescent="0.2">
      <c r="A54" s="645" t="s">
        <v>459</v>
      </c>
      <c r="B54" s="965">
        <v>3</v>
      </c>
      <c r="C54" s="951" t="s">
        <v>643</v>
      </c>
      <c r="D54" s="965">
        <v>11</v>
      </c>
      <c r="E54" s="951" t="s">
        <v>629</v>
      </c>
      <c r="F54" s="975">
        <v>14</v>
      </c>
      <c r="G54" s="434" t="s">
        <v>626</v>
      </c>
    </row>
    <row r="55" spans="1:7" s="139" customFormat="1" ht="12.75" customHeight="1" x14ac:dyDescent="0.2">
      <c r="A55" s="653" t="s">
        <v>95</v>
      </c>
      <c r="B55" s="962">
        <v>2</v>
      </c>
      <c r="C55" s="143"/>
      <c r="D55" s="962">
        <v>6</v>
      </c>
      <c r="E55" s="143" t="s">
        <v>629</v>
      </c>
      <c r="F55" s="962">
        <v>8</v>
      </c>
      <c r="G55" s="143" t="s">
        <v>629</v>
      </c>
    </row>
    <row r="56" spans="1:7" s="139" customFormat="1" ht="12.75" customHeight="1" x14ac:dyDescent="0.2">
      <c r="A56" s="653" t="s">
        <v>96</v>
      </c>
      <c r="B56" s="967">
        <v>1</v>
      </c>
      <c r="C56" s="869"/>
      <c r="D56" s="967">
        <v>3</v>
      </c>
      <c r="E56" s="869"/>
      <c r="F56" s="967">
        <v>4</v>
      </c>
      <c r="G56" s="143"/>
    </row>
    <row r="57" spans="1:7" ht="12.75" customHeight="1" x14ac:dyDescent="0.2">
      <c r="A57" s="652" t="s">
        <v>97</v>
      </c>
      <c r="B57" s="964">
        <v>0</v>
      </c>
      <c r="C57" s="145"/>
      <c r="D57" s="964">
        <v>2</v>
      </c>
      <c r="E57" s="145"/>
      <c r="F57" s="964">
        <v>2</v>
      </c>
      <c r="G57" s="145"/>
    </row>
    <row r="58" spans="1:7" ht="12.75" customHeight="1" x14ac:dyDescent="0.2">
      <c r="A58" s="645" t="s">
        <v>489</v>
      </c>
      <c r="B58" s="965">
        <v>5</v>
      </c>
      <c r="C58" s="951" t="s">
        <v>628</v>
      </c>
      <c r="D58" s="965">
        <v>19</v>
      </c>
      <c r="E58" s="951" t="s">
        <v>629</v>
      </c>
      <c r="F58" s="975">
        <v>24</v>
      </c>
      <c r="G58" s="434" t="s">
        <v>626</v>
      </c>
    </row>
    <row r="59" spans="1:7" s="139" customFormat="1" ht="12.75" customHeight="1" x14ac:dyDescent="0.2">
      <c r="A59" s="653" t="s">
        <v>98</v>
      </c>
      <c r="B59" s="962">
        <v>3</v>
      </c>
      <c r="C59" s="143" t="s">
        <v>646</v>
      </c>
      <c r="D59" s="962">
        <v>7</v>
      </c>
      <c r="E59" s="143" t="s">
        <v>629</v>
      </c>
      <c r="F59" s="962">
        <v>10</v>
      </c>
      <c r="G59" s="143" t="s">
        <v>626</v>
      </c>
    </row>
    <row r="60" spans="1:7" ht="12.75" customHeight="1" x14ac:dyDescent="0.2">
      <c r="A60" s="650" t="s">
        <v>99</v>
      </c>
      <c r="B60" s="963">
        <v>1</v>
      </c>
      <c r="C60" s="144"/>
      <c r="D60" s="963">
        <v>3</v>
      </c>
      <c r="E60" s="144"/>
      <c r="F60" s="963">
        <v>4</v>
      </c>
      <c r="G60" s="144"/>
    </row>
    <row r="61" spans="1:7" ht="12.75" customHeight="1" x14ac:dyDescent="0.2">
      <c r="A61" s="652" t="s">
        <v>100</v>
      </c>
      <c r="B61" s="964">
        <v>1</v>
      </c>
      <c r="C61" s="145"/>
      <c r="D61" s="964">
        <v>9</v>
      </c>
      <c r="E61" s="143" t="s">
        <v>628</v>
      </c>
      <c r="F61" s="964">
        <v>10</v>
      </c>
      <c r="G61" s="145" t="s">
        <v>626</v>
      </c>
    </row>
    <row r="62" spans="1:7" ht="12.75" customHeight="1" x14ac:dyDescent="0.2">
      <c r="A62" s="645" t="s">
        <v>490</v>
      </c>
      <c r="B62" s="965">
        <v>0</v>
      </c>
      <c r="C62" s="951"/>
      <c r="D62" s="965">
        <v>8</v>
      </c>
      <c r="E62" s="951" t="s">
        <v>629</v>
      </c>
      <c r="F62" s="975">
        <v>8</v>
      </c>
      <c r="G62" s="434" t="s">
        <v>629</v>
      </c>
    </row>
    <row r="63" spans="1:7" ht="12.75" customHeight="1" x14ac:dyDescent="0.2">
      <c r="A63" s="649" t="s">
        <v>127</v>
      </c>
      <c r="B63" s="962"/>
      <c r="C63" s="143"/>
      <c r="D63" s="962"/>
      <c r="E63" s="143"/>
      <c r="F63" s="962"/>
      <c r="G63" s="143"/>
    </row>
    <row r="64" spans="1:7" ht="12.75" customHeight="1" x14ac:dyDescent="0.2">
      <c r="A64" s="651" t="s">
        <v>101</v>
      </c>
      <c r="B64" s="963">
        <v>0</v>
      </c>
      <c r="C64" s="144"/>
      <c r="D64" s="963">
        <v>5</v>
      </c>
      <c r="E64" s="144" t="s">
        <v>630</v>
      </c>
      <c r="F64" s="963">
        <v>5</v>
      </c>
      <c r="G64" s="144" t="s">
        <v>630</v>
      </c>
    </row>
    <row r="65" spans="1:7" ht="12.75" customHeight="1" x14ac:dyDescent="0.2">
      <c r="A65" s="650" t="s">
        <v>102</v>
      </c>
      <c r="B65" s="963">
        <v>0</v>
      </c>
      <c r="C65" s="144"/>
      <c r="D65" s="963">
        <v>2</v>
      </c>
      <c r="E65" s="144"/>
      <c r="F65" s="963">
        <v>2</v>
      </c>
      <c r="G65" s="144"/>
    </row>
    <row r="66" spans="1:7" ht="12.75" customHeight="1" x14ac:dyDescent="0.2">
      <c r="A66" s="601" t="s">
        <v>103</v>
      </c>
      <c r="B66" s="963">
        <v>0</v>
      </c>
      <c r="C66" s="144"/>
      <c r="D66" s="963">
        <v>1</v>
      </c>
      <c r="E66" s="144"/>
      <c r="F66" s="963">
        <v>1</v>
      </c>
      <c r="G66" s="144"/>
    </row>
    <row r="67" spans="1:7" s="142" customFormat="1" ht="12.75" customHeight="1" x14ac:dyDescent="0.2">
      <c r="A67" s="645" t="s">
        <v>491</v>
      </c>
      <c r="B67" s="965">
        <v>12</v>
      </c>
      <c r="C67" s="951" t="s">
        <v>628</v>
      </c>
      <c r="D67" s="965">
        <v>54</v>
      </c>
      <c r="E67" s="951" t="s">
        <v>629</v>
      </c>
      <c r="F67" s="975">
        <v>66</v>
      </c>
      <c r="G67" s="434" t="s">
        <v>629</v>
      </c>
    </row>
    <row r="68" spans="1:7" s="142" customFormat="1" ht="12.75" customHeight="1" x14ac:dyDescent="0.2">
      <c r="A68" s="649" t="s">
        <v>104</v>
      </c>
      <c r="B68" s="962">
        <v>3</v>
      </c>
      <c r="C68" s="144"/>
      <c r="D68" s="962">
        <v>22</v>
      </c>
      <c r="E68" s="143" t="s">
        <v>591</v>
      </c>
      <c r="F68" s="962">
        <v>25</v>
      </c>
      <c r="G68" s="143" t="s">
        <v>630</v>
      </c>
    </row>
    <row r="69" spans="1:7" s="142" customFormat="1" ht="12.75" customHeight="1" x14ac:dyDescent="0.2">
      <c r="A69" s="651" t="s">
        <v>105</v>
      </c>
      <c r="B69" s="963">
        <v>3</v>
      </c>
      <c r="C69" s="144"/>
      <c r="D69" s="963">
        <v>17</v>
      </c>
      <c r="E69" s="144" t="s">
        <v>626</v>
      </c>
      <c r="F69" s="963">
        <v>20</v>
      </c>
      <c r="G69" s="144" t="s">
        <v>629</v>
      </c>
    </row>
    <row r="70" spans="1:7" s="142" customFormat="1" ht="12.75" customHeight="1" x14ac:dyDescent="0.2">
      <c r="A70" s="650" t="s">
        <v>106</v>
      </c>
      <c r="B70" s="963">
        <v>2</v>
      </c>
      <c r="C70" s="144"/>
      <c r="D70" s="963">
        <v>6</v>
      </c>
      <c r="E70" s="144" t="s">
        <v>626</v>
      </c>
      <c r="F70" s="963">
        <v>8</v>
      </c>
      <c r="G70" s="144" t="s">
        <v>626</v>
      </c>
    </row>
    <row r="71" spans="1:7" s="142" customFormat="1" ht="12.75" customHeight="1" x14ac:dyDescent="0.2">
      <c r="A71" s="652" t="s">
        <v>107</v>
      </c>
      <c r="B71" s="964">
        <v>4</v>
      </c>
      <c r="C71" s="145"/>
      <c r="D71" s="964">
        <v>9</v>
      </c>
      <c r="E71" s="145" t="s">
        <v>629</v>
      </c>
      <c r="F71" s="964">
        <v>13</v>
      </c>
      <c r="G71" s="145" t="s">
        <v>626</v>
      </c>
    </row>
    <row r="72" spans="1:7" s="142" customFormat="1" ht="12.75" customHeight="1" x14ac:dyDescent="0.2">
      <c r="A72" s="645" t="s">
        <v>290</v>
      </c>
      <c r="B72" s="965">
        <v>26</v>
      </c>
      <c r="C72" s="951" t="s">
        <v>628</v>
      </c>
      <c r="D72" s="965">
        <v>10</v>
      </c>
      <c r="E72" s="951" t="s">
        <v>629</v>
      </c>
      <c r="F72" s="975">
        <v>36</v>
      </c>
      <c r="G72" s="434" t="s">
        <v>626</v>
      </c>
    </row>
    <row r="73" spans="1:7" s="142" customFormat="1" ht="12.75" customHeight="1" x14ac:dyDescent="0.2">
      <c r="A73" s="649" t="s">
        <v>108</v>
      </c>
      <c r="B73" s="962">
        <v>5</v>
      </c>
      <c r="C73" s="143" t="s">
        <v>643</v>
      </c>
      <c r="D73" s="962">
        <v>4</v>
      </c>
      <c r="E73" s="143"/>
      <c r="F73" s="962">
        <v>9</v>
      </c>
      <c r="G73" s="143" t="s">
        <v>626</v>
      </c>
    </row>
    <row r="74" spans="1:7" s="142" customFormat="1" ht="12.75" customHeight="1" x14ac:dyDescent="0.2">
      <c r="A74" s="650" t="s">
        <v>109</v>
      </c>
      <c r="B74" s="963">
        <v>9</v>
      </c>
      <c r="C74" s="144" t="s">
        <v>626</v>
      </c>
      <c r="D74" s="963">
        <v>2</v>
      </c>
      <c r="E74" s="144"/>
      <c r="F74" s="963">
        <v>11</v>
      </c>
      <c r="G74" s="144" t="s">
        <v>629</v>
      </c>
    </row>
    <row r="75" spans="1:7" s="142" customFormat="1" ht="12.75" customHeight="1" x14ac:dyDescent="0.2">
      <c r="A75" s="650" t="s">
        <v>110</v>
      </c>
      <c r="B75" s="963">
        <v>3</v>
      </c>
      <c r="C75" s="144"/>
      <c r="D75" s="963">
        <v>1</v>
      </c>
      <c r="E75" s="144"/>
      <c r="F75" s="963">
        <v>4</v>
      </c>
      <c r="G75" s="144"/>
    </row>
    <row r="76" spans="1:7" s="142" customFormat="1" ht="12.75" customHeight="1" x14ac:dyDescent="0.2">
      <c r="A76" s="651" t="s">
        <v>111</v>
      </c>
      <c r="B76" s="963">
        <v>6</v>
      </c>
      <c r="C76" s="144" t="s">
        <v>629</v>
      </c>
      <c r="D76" s="963">
        <v>2</v>
      </c>
      <c r="E76" s="144"/>
      <c r="F76" s="963">
        <v>8</v>
      </c>
      <c r="G76" s="144" t="s">
        <v>629</v>
      </c>
    </row>
    <row r="77" spans="1:7" s="142" customFormat="1" ht="12.75" customHeight="1" x14ac:dyDescent="0.2">
      <c r="A77" s="651" t="s">
        <v>112</v>
      </c>
      <c r="B77" s="963">
        <v>2</v>
      </c>
      <c r="C77" s="144"/>
      <c r="D77" s="963">
        <v>1</v>
      </c>
      <c r="E77" s="144"/>
      <c r="F77" s="963">
        <v>3</v>
      </c>
      <c r="G77" s="144"/>
    </row>
    <row r="78" spans="1:7" s="142" customFormat="1" ht="12.75" customHeight="1" x14ac:dyDescent="0.2">
      <c r="A78" s="652" t="s">
        <v>113</v>
      </c>
      <c r="B78" s="964">
        <v>1</v>
      </c>
      <c r="C78" s="145"/>
      <c r="D78" s="964">
        <v>0</v>
      </c>
      <c r="E78" s="145"/>
      <c r="F78" s="964">
        <v>1</v>
      </c>
      <c r="G78" s="145"/>
    </row>
    <row r="79" spans="1:7" s="142" customFormat="1" ht="12.75" customHeight="1" x14ac:dyDescent="0.2">
      <c r="A79" s="647" t="s">
        <v>156</v>
      </c>
      <c r="B79" s="960">
        <v>6</v>
      </c>
      <c r="C79" s="949" t="s">
        <v>626</v>
      </c>
      <c r="D79" s="960">
        <v>10</v>
      </c>
      <c r="E79" s="949" t="s">
        <v>630</v>
      </c>
      <c r="F79" s="973">
        <v>16</v>
      </c>
      <c r="G79" s="658" t="s">
        <v>629</v>
      </c>
    </row>
    <row r="80" spans="1:7" s="142" customFormat="1" ht="12.75" customHeight="1" x14ac:dyDescent="0.2">
      <c r="A80" s="648" t="s">
        <v>156</v>
      </c>
      <c r="B80" s="961">
        <v>5</v>
      </c>
      <c r="C80" s="950" t="s">
        <v>629</v>
      </c>
      <c r="D80" s="961">
        <v>8</v>
      </c>
      <c r="E80" s="950" t="s">
        <v>629</v>
      </c>
      <c r="F80" s="974">
        <v>13</v>
      </c>
      <c r="G80" s="478" t="s">
        <v>629</v>
      </c>
    </row>
    <row r="81" spans="1:7" s="142" customFormat="1" ht="12.75" customHeight="1" x14ac:dyDescent="0.2">
      <c r="A81" s="653" t="s">
        <v>120</v>
      </c>
      <c r="B81" s="962">
        <v>3</v>
      </c>
      <c r="C81" s="143"/>
      <c r="D81" s="962">
        <v>3</v>
      </c>
      <c r="E81" s="143"/>
      <c r="F81" s="962">
        <v>6</v>
      </c>
      <c r="G81" s="143" t="s">
        <v>629</v>
      </c>
    </row>
    <row r="82" spans="1:7" s="142" customFormat="1" ht="12.75" customHeight="1" x14ac:dyDescent="0.2">
      <c r="A82" s="651" t="s">
        <v>121</v>
      </c>
      <c r="B82" s="963">
        <v>2</v>
      </c>
      <c r="C82" s="144"/>
      <c r="D82" s="963">
        <v>4</v>
      </c>
      <c r="E82" s="144"/>
      <c r="F82" s="963">
        <v>6</v>
      </c>
      <c r="G82" s="143" t="s">
        <v>629</v>
      </c>
    </row>
    <row r="83" spans="1:7" s="142" customFormat="1" ht="12.75" customHeight="1" x14ac:dyDescent="0.2">
      <c r="A83" s="655" t="s">
        <v>122</v>
      </c>
      <c r="B83" s="968">
        <v>0</v>
      </c>
      <c r="C83" s="644"/>
      <c r="D83" s="968">
        <v>1</v>
      </c>
      <c r="E83" s="644"/>
      <c r="F83" s="968">
        <v>1</v>
      </c>
      <c r="G83" s="644"/>
    </row>
    <row r="84" spans="1:7" s="142" customFormat="1" ht="12.75" customHeight="1" x14ac:dyDescent="0.2">
      <c r="A84" s="946" t="s">
        <v>685</v>
      </c>
      <c r="B84" s="969">
        <v>1</v>
      </c>
      <c r="C84" s="948"/>
      <c r="D84" s="969">
        <v>2</v>
      </c>
      <c r="E84" s="948"/>
      <c r="F84" s="976">
        <v>3</v>
      </c>
      <c r="G84" s="439"/>
    </row>
    <row r="85" spans="1:7" s="142" customFormat="1" ht="12.75" customHeight="1" x14ac:dyDescent="0.2">
      <c r="A85" s="631" t="s">
        <v>682</v>
      </c>
      <c r="B85" s="970">
        <v>1</v>
      </c>
      <c r="C85" s="626"/>
      <c r="D85" s="970">
        <v>0</v>
      </c>
      <c r="E85" s="626"/>
      <c r="F85" s="970">
        <v>1</v>
      </c>
      <c r="G85" s="626"/>
    </row>
    <row r="86" spans="1:7" s="142" customFormat="1" ht="12.75" customHeight="1" x14ac:dyDescent="0.2">
      <c r="A86" s="631" t="s">
        <v>713</v>
      </c>
      <c r="B86" s="970">
        <v>0</v>
      </c>
      <c r="C86" s="626"/>
      <c r="D86" s="970">
        <v>1</v>
      </c>
      <c r="E86" s="626"/>
      <c r="F86" s="970">
        <v>1</v>
      </c>
      <c r="G86" s="626"/>
    </row>
    <row r="87" spans="1:7" s="142" customFormat="1" ht="12.75" customHeight="1" x14ac:dyDescent="0.2">
      <c r="A87" s="631" t="s">
        <v>714</v>
      </c>
      <c r="B87" s="970">
        <v>0</v>
      </c>
      <c r="C87" s="626"/>
      <c r="D87" s="970">
        <v>1</v>
      </c>
      <c r="E87" s="626"/>
      <c r="F87" s="970">
        <v>1</v>
      </c>
      <c r="G87" s="626"/>
    </row>
    <row r="88" spans="1:7" s="142" customFormat="1" ht="12.75" customHeight="1" x14ac:dyDescent="0.2">
      <c r="A88" s="136"/>
      <c r="B88" s="971"/>
      <c r="C88" s="643"/>
      <c r="D88" s="971"/>
      <c r="E88" s="643"/>
      <c r="F88" s="971"/>
      <c r="G88" s="643"/>
    </row>
    <row r="89" spans="1:7" s="142" customFormat="1" ht="15" customHeight="1" x14ac:dyDescent="0.2">
      <c r="A89" s="656" t="s">
        <v>1</v>
      </c>
      <c r="B89" s="972">
        <v>201</v>
      </c>
      <c r="C89" s="952" t="s">
        <v>643</v>
      </c>
      <c r="D89" s="972">
        <v>267</v>
      </c>
      <c r="E89" s="952" t="s">
        <v>629</v>
      </c>
      <c r="F89" s="975">
        <v>468</v>
      </c>
      <c r="G89" s="657" t="s">
        <v>626</v>
      </c>
    </row>
    <row r="90" spans="1:7" s="142" customFormat="1" ht="15" customHeight="1" x14ac:dyDescent="0.2">
      <c r="A90" s="135"/>
      <c r="B90" s="135"/>
      <c r="C90" s="136"/>
      <c r="D90" s="136"/>
      <c r="E90" s="136"/>
      <c r="F90" s="136"/>
    </row>
  </sheetData>
  <mergeCells count="5">
    <mergeCell ref="A5:G5"/>
    <mergeCell ref="A2:G2"/>
    <mergeCell ref="A3:G3"/>
    <mergeCell ref="A4:G4"/>
    <mergeCell ref="B7:G7"/>
  </mergeCells>
  <pageMargins left="0.39370078740157483" right="0" top="0.59055118110236227" bottom="0.59055118110236227" header="0.51181102362204722" footer="0.51181102362204722"/>
  <pageSetup paperSize="9" firstPageNumber="50" fitToHeight="0" orientation="portrait" r:id="rId1"/>
  <headerFooter alignWithMargins="0">
    <oddHeader>&amp;L&amp;"Times New Roman,Gras"DGRH A1-1&amp;R&amp;"Times New Roman,Gras"Juillet 2022</oddHeader>
    <oddFooter>&amp;C&amp;"Times New Roman,Gras"Page &amp;P de &amp;N</oddFooter>
  </headerFooter>
  <rowBreaks count="1" manualBreakCount="1">
    <brk id="48"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9"/>
  <sheetViews>
    <sheetView showGridLines="0" zoomScaleNormal="100" workbookViewId="0">
      <selection activeCell="L19" sqref="L19"/>
    </sheetView>
  </sheetViews>
  <sheetFormatPr baseColWidth="10" defaultRowHeight="12.75" x14ac:dyDescent="0.2"/>
  <cols>
    <col min="1" max="1" width="19.1640625" customWidth="1"/>
    <col min="2" max="2" width="10.6640625" customWidth="1"/>
    <col min="3" max="4" width="13.33203125" customWidth="1"/>
    <col min="5" max="5" width="13.6640625" customWidth="1"/>
    <col min="6" max="6" width="12.33203125" customWidth="1"/>
    <col min="7" max="7" width="13.33203125" customWidth="1"/>
  </cols>
  <sheetData>
    <row r="2" spans="1:7" ht="36.75" customHeight="1" x14ac:dyDescent="0.2">
      <c r="A2" s="1027" t="s">
        <v>704</v>
      </c>
      <c r="B2" s="1027"/>
      <c r="C2" s="1027"/>
      <c r="D2" s="1027"/>
      <c r="E2" s="1027"/>
      <c r="F2" s="1027"/>
      <c r="G2" s="1027"/>
    </row>
    <row r="3" spans="1:7" x14ac:dyDescent="0.2">
      <c r="A3" s="1084"/>
      <c r="B3" s="1084"/>
      <c r="C3" s="1084"/>
      <c r="D3" s="1084"/>
      <c r="E3" s="1084"/>
      <c r="F3" s="1084"/>
      <c r="G3" s="1084"/>
    </row>
    <row r="5" spans="1:7" x14ac:dyDescent="0.2">
      <c r="A5" s="1083" t="s">
        <v>664</v>
      </c>
      <c r="B5" s="1083"/>
      <c r="C5" s="1083"/>
      <c r="D5" s="1083"/>
      <c r="E5" s="1083"/>
      <c r="F5" s="1083"/>
      <c r="G5" s="1083"/>
    </row>
    <row r="7" spans="1:7" x14ac:dyDescent="0.2">
      <c r="B7" s="1086" t="s">
        <v>272</v>
      </c>
      <c r="C7" s="1087"/>
      <c r="D7" s="1087"/>
      <c r="E7" s="1087"/>
      <c r="F7" s="1087"/>
      <c r="G7" s="1087"/>
    </row>
    <row r="8" spans="1:7" x14ac:dyDescent="0.2">
      <c r="A8" s="479" t="s">
        <v>345</v>
      </c>
      <c r="B8" s="618" t="s">
        <v>267</v>
      </c>
      <c r="C8" s="618" t="s">
        <v>268</v>
      </c>
      <c r="D8" s="618" t="s">
        <v>269</v>
      </c>
      <c r="E8" s="619" t="s">
        <v>268</v>
      </c>
      <c r="F8" s="620" t="s">
        <v>68</v>
      </c>
      <c r="G8" s="434" t="s">
        <v>268</v>
      </c>
    </row>
    <row r="9" spans="1:7" s="4" customFormat="1" x14ac:dyDescent="0.2">
      <c r="A9" s="621"/>
      <c r="B9" s="141"/>
      <c r="C9" s="141"/>
      <c r="D9" s="141"/>
      <c r="E9" s="141"/>
      <c r="F9" s="622"/>
      <c r="G9" s="622"/>
    </row>
    <row r="10" spans="1:7" x14ac:dyDescent="0.2">
      <c r="A10" s="616" t="s">
        <v>153</v>
      </c>
      <c r="B10" s="953">
        <v>84</v>
      </c>
      <c r="C10" s="954" t="s">
        <v>620</v>
      </c>
      <c r="D10" s="953">
        <v>101</v>
      </c>
      <c r="E10" s="954" t="s">
        <v>622</v>
      </c>
      <c r="F10" s="280">
        <v>185</v>
      </c>
      <c r="G10" s="438" t="s">
        <v>621</v>
      </c>
    </row>
    <row r="11" spans="1:7" x14ac:dyDescent="0.2">
      <c r="A11" s="530" t="s">
        <v>500</v>
      </c>
      <c r="B11" s="947">
        <v>37</v>
      </c>
      <c r="C11" s="948" t="s">
        <v>620</v>
      </c>
      <c r="D11" s="947">
        <v>47</v>
      </c>
      <c r="E11" s="948" t="s">
        <v>621</v>
      </c>
      <c r="F11" s="234">
        <v>84</v>
      </c>
      <c r="G11" s="439" t="s">
        <v>621</v>
      </c>
    </row>
    <row r="12" spans="1:7" x14ac:dyDescent="0.2">
      <c r="A12" s="599" t="s">
        <v>69</v>
      </c>
      <c r="B12" s="30">
        <v>18</v>
      </c>
      <c r="C12" s="626" t="s">
        <v>620</v>
      </c>
      <c r="D12" s="30">
        <v>16</v>
      </c>
      <c r="E12" s="626" t="s">
        <v>622</v>
      </c>
      <c r="F12" s="30">
        <v>34</v>
      </c>
      <c r="G12" s="626" t="s">
        <v>621</v>
      </c>
    </row>
    <row r="13" spans="1:7" x14ac:dyDescent="0.2">
      <c r="A13" s="600" t="s">
        <v>70</v>
      </c>
      <c r="B13" s="32">
        <v>12</v>
      </c>
      <c r="C13" s="627" t="s">
        <v>621</v>
      </c>
      <c r="D13" s="32">
        <v>19</v>
      </c>
      <c r="E13" s="626" t="s">
        <v>621</v>
      </c>
      <c r="F13" s="32">
        <v>31</v>
      </c>
      <c r="G13" s="627" t="s">
        <v>621</v>
      </c>
    </row>
    <row r="14" spans="1:7" x14ac:dyDescent="0.2">
      <c r="A14" s="600" t="s">
        <v>71</v>
      </c>
      <c r="B14" s="32">
        <v>2</v>
      </c>
      <c r="C14" s="627"/>
      <c r="D14" s="32">
        <v>7</v>
      </c>
      <c r="E14" s="627" t="s">
        <v>621</v>
      </c>
      <c r="F14" s="32">
        <v>9</v>
      </c>
      <c r="G14" s="627" t="s">
        <v>622</v>
      </c>
    </row>
    <row r="15" spans="1:7" x14ac:dyDescent="0.2">
      <c r="A15" s="601" t="s">
        <v>72</v>
      </c>
      <c r="B15" s="33">
        <v>5</v>
      </c>
      <c r="C15" s="628" t="s">
        <v>620</v>
      </c>
      <c r="D15" s="33">
        <v>5</v>
      </c>
      <c r="E15" s="628" t="s">
        <v>621</v>
      </c>
      <c r="F15" s="33">
        <v>10</v>
      </c>
      <c r="G15" s="628" t="s">
        <v>620</v>
      </c>
    </row>
    <row r="16" spans="1:7" x14ac:dyDescent="0.2">
      <c r="A16" s="277" t="s">
        <v>458</v>
      </c>
      <c r="B16" s="955">
        <v>47</v>
      </c>
      <c r="C16" s="956" t="s">
        <v>623</v>
      </c>
      <c r="D16" s="955">
        <v>54</v>
      </c>
      <c r="E16" s="956" t="s">
        <v>622</v>
      </c>
      <c r="F16" s="121">
        <v>101</v>
      </c>
      <c r="G16" s="945" t="s">
        <v>620</v>
      </c>
    </row>
    <row r="17" spans="1:7" x14ac:dyDescent="0.2">
      <c r="A17" s="599" t="s">
        <v>73</v>
      </c>
      <c r="B17" s="30">
        <v>16</v>
      </c>
      <c r="C17" s="626" t="s">
        <v>620</v>
      </c>
      <c r="D17" s="30">
        <v>28</v>
      </c>
      <c r="E17" s="626" t="s">
        <v>624</v>
      </c>
      <c r="F17" s="30">
        <v>44</v>
      </c>
      <c r="G17" s="626" t="s">
        <v>622</v>
      </c>
    </row>
    <row r="18" spans="1:7" x14ac:dyDescent="0.2">
      <c r="A18" s="601" t="s">
        <v>74</v>
      </c>
      <c r="B18" s="33">
        <v>31</v>
      </c>
      <c r="C18" s="628" t="s">
        <v>623</v>
      </c>
      <c r="D18" s="33">
        <v>26</v>
      </c>
      <c r="E18" s="628" t="s">
        <v>621</v>
      </c>
      <c r="F18" s="33">
        <v>57</v>
      </c>
      <c r="G18" s="628" t="s">
        <v>623</v>
      </c>
    </row>
    <row r="19" spans="1:7" x14ac:dyDescent="0.2">
      <c r="A19" s="616" t="s">
        <v>154</v>
      </c>
      <c r="B19" s="953">
        <v>228</v>
      </c>
      <c r="C19" s="954" t="s">
        <v>653</v>
      </c>
      <c r="D19" s="953">
        <v>148</v>
      </c>
      <c r="E19" s="954" t="s">
        <v>653</v>
      </c>
      <c r="F19" s="280">
        <v>376</v>
      </c>
      <c r="G19" s="438" t="s">
        <v>653</v>
      </c>
    </row>
    <row r="20" spans="1:7" x14ac:dyDescent="0.2">
      <c r="A20" s="530" t="s">
        <v>484</v>
      </c>
      <c r="B20" s="947">
        <v>95</v>
      </c>
      <c r="C20" s="948" t="s">
        <v>650</v>
      </c>
      <c r="D20" s="947">
        <v>42</v>
      </c>
      <c r="E20" s="948" t="s">
        <v>650</v>
      </c>
      <c r="F20" s="234">
        <v>137</v>
      </c>
      <c r="G20" s="439" t="s">
        <v>650</v>
      </c>
    </row>
    <row r="21" spans="1:7" x14ac:dyDescent="0.2">
      <c r="A21" s="599" t="s">
        <v>75</v>
      </c>
      <c r="B21" s="30">
        <v>19</v>
      </c>
      <c r="C21" s="626" t="s">
        <v>650</v>
      </c>
      <c r="D21" s="30">
        <v>8</v>
      </c>
      <c r="E21" s="626" t="s">
        <v>651</v>
      </c>
      <c r="F21" s="30">
        <v>27</v>
      </c>
      <c r="G21" s="626" t="s">
        <v>650</v>
      </c>
    </row>
    <row r="22" spans="1:7" x14ac:dyDescent="0.2">
      <c r="A22" s="600" t="s">
        <v>76</v>
      </c>
      <c r="B22" s="32">
        <v>3</v>
      </c>
      <c r="C22" s="627"/>
      <c r="D22" s="32">
        <v>2</v>
      </c>
      <c r="E22" s="627"/>
      <c r="F22" s="32">
        <v>5</v>
      </c>
      <c r="G22" s="627" t="s">
        <v>623</v>
      </c>
    </row>
    <row r="23" spans="1:7" x14ac:dyDescent="0.2">
      <c r="A23" s="600" t="s">
        <v>77</v>
      </c>
      <c r="B23" s="32">
        <v>14</v>
      </c>
      <c r="C23" s="627" t="s">
        <v>650</v>
      </c>
      <c r="D23" s="32">
        <v>7</v>
      </c>
      <c r="E23" s="627" t="s">
        <v>648</v>
      </c>
      <c r="F23" s="32">
        <v>21</v>
      </c>
      <c r="G23" s="627" t="s">
        <v>651</v>
      </c>
    </row>
    <row r="24" spans="1:7" x14ac:dyDescent="0.2">
      <c r="A24" s="600" t="s">
        <v>78</v>
      </c>
      <c r="B24" s="32">
        <v>3</v>
      </c>
      <c r="C24" s="627"/>
      <c r="D24" s="32">
        <v>1</v>
      </c>
      <c r="E24" s="627"/>
      <c r="F24" s="32">
        <v>4</v>
      </c>
      <c r="G24" s="627"/>
    </row>
    <row r="25" spans="1:7" x14ac:dyDescent="0.2">
      <c r="A25" s="600" t="s">
        <v>79</v>
      </c>
      <c r="B25" s="32">
        <v>27</v>
      </c>
      <c r="C25" s="627" t="s">
        <v>650</v>
      </c>
      <c r="D25" s="32">
        <v>10</v>
      </c>
      <c r="E25" s="627" t="s">
        <v>623</v>
      </c>
      <c r="F25" s="32">
        <v>37</v>
      </c>
      <c r="G25" s="627" t="s">
        <v>653</v>
      </c>
    </row>
    <row r="26" spans="1:7" x14ac:dyDescent="0.2">
      <c r="A26" s="600" t="s">
        <v>80</v>
      </c>
      <c r="B26" s="32">
        <v>3</v>
      </c>
      <c r="C26" s="627"/>
      <c r="D26" s="32">
        <v>1</v>
      </c>
      <c r="E26" s="627"/>
      <c r="F26" s="32">
        <v>4</v>
      </c>
      <c r="G26" s="627"/>
    </row>
    <row r="27" spans="1:7" x14ac:dyDescent="0.2">
      <c r="A27" s="600" t="s">
        <v>126</v>
      </c>
      <c r="B27" s="32"/>
      <c r="C27" s="627"/>
      <c r="D27" s="32">
        <v>1</v>
      </c>
      <c r="E27" s="627"/>
      <c r="F27" s="32">
        <v>1</v>
      </c>
      <c r="G27" s="627"/>
    </row>
    <row r="28" spans="1:7" x14ac:dyDescent="0.2">
      <c r="A28" s="600" t="s">
        <v>81</v>
      </c>
      <c r="B28" s="32">
        <v>14</v>
      </c>
      <c r="C28" s="627" t="s">
        <v>625</v>
      </c>
      <c r="D28" s="32">
        <v>5</v>
      </c>
      <c r="E28" s="627" t="s">
        <v>650</v>
      </c>
      <c r="F28" s="32">
        <v>19</v>
      </c>
      <c r="G28" s="627" t="s">
        <v>653</v>
      </c>
    </row>
    <row r="29" spans="1:7" x14ac:dyDescent="0.2">
      <c r="A29" s="601" t="s">
        <v>82</v>
      </c>
      <c r="B29" s="33">
        <v>12</v>
      </c>
      <c r="C29" s="628" t="s">
        <v>591</v>
      </c>
      <c r="D29" s="33">
        <v>7</v>
      </c>
      <c r="E29" s="628" t="s">
        <v>648</v>
      </c>
      <c r="F29" s="33">
        <v>19</v>
      </c>
      <c r="G29" s="628" t="s">
        <v>631</v>
      </c>
    </row>
    <row r="30" spans="1:7" x14ac:dyDescent="0.2">
      <c r="A30" s="277" t="s">
        <v>485</v>
      </c>
      <c r="B30" s="955">
        <v>89</v>
      </c>
      <c r="C30" s="956" t="s">
        <v>625</v>
      </c>
      <c r="D30" s="955">
        <v>62</v>
      </c>
      <c r="E30" s="956" t="s">
        <v>653</v>
      </c>
      <c r="F30" s="121">
        <v>151</v>
      </c>
      <c r="G30" s="945" t="s">
        <v>653</v>
      </c>
    </row>
    <row r="31" spans="1:7" x14ac:dyDescent="0.2">
      <c r="A31" s="599" t="s">
        <v>83</v>
      </c>
      <c r="B31" s="30">
        <v>27</v>
      </c>
      <c r="C31" s="626" t="s">
        <v>620</v>
      </c>
      <c r="D31" s="30">
        <v>9</v>
      </c>
      <c r="E31" s="626" t="s">
        <v>650</v>
      </c>
      <c r="F31" s="30">
        <v>36</v>
      </c>
      <c r="G31" s="626" t="s">
        <v>623</v>
      </c>
    </row>
    <row r="32" spans="1:7" x14ac:dyDescent="0.2">
      <c r="A32" s="600" t="s">
        <v>84</v>
      </c>
      <c r="B32" s="32">
        <v>3</v>
      </c>
      <c r="C32" s="627"/>
      <c r="D32" s="32">
        <v>3</v>
      </c>
      <c r="E32" s="627"/>
      <c r="F32" s="32">
        <v>6</v>
      </c>
      <c r="G32" s="627" t="s">
        <v>648</v>
      </c>
    </row>
    <row r="33" spans="1:7" x14ac:dyDescent="0.2">
      <c r="A33" s="600" t="s">
        <v>85</v>
      </c>
      <c r="B33" s="32">
        <v>19</v>
      </c>
      <c r="C33" s="627" t="s">
        <v>650</v>
      </c>
      <c r="D33" s="32">
        <v>11</v>
      </c>
      <c r="E33" s="627" t="s">
        <v>647</v>
      </c>
      <c r="F33" s="32">
        <v>30</v>
      </c>
      <c r="G33" s="627" t="s">
        <v>651</v>
      </c>
    </row>
    <row r="34" spans="1:7" x14ac:dyDescent="0.2">
      <c r="A34" s="600" t="s">
        <v>86</v>
      </c>
      <c r="B34" s="32">
        <v>6</v>
      </c>
      <c r="C34" s="627" t="s">
        <v>621</v>
      </c>
      <c r="D34" s="32">
        <v>8</v>
      </c>
      <c r="E34" s="627" t="s">
        <v>623</v>
      </c>
      <c r="F34" s="32">
        <v>14</v>
      </c>
      <c r="G34" s="627" t="s">
        <v>620</v>
      </c>
    </row>
    <row r="35" spans="1:7" x14ac:dyDescent="0.2">
      <c r="A35" s="600" t="s">
        <v>87</v>
      </c>
      <c r="B35" s="32">
        <v>2</v>
      </c>
      <c r="C35" s="627"/>
      <c r="D35" s="32">
        <v>2</v>
      </c>
      <c r="E35" s="627"/>
      <c r="F35" s="32">
        <v>4</v>
      </c>
      <c r="G35" s="627"/>
    </row>
    <row r="36" spans="1:7" x14ac:dyDescent="0.2">
      <c r="A36" s="600" t="s">
        <v>88</v>
      </c>
      <c r="B36" s="32">
        <v>8</v>
      </c>
      <c r="C36" s="627" t="s">
        <v>650</v>
      </c>
      <c r="D36" s="32">
        <v>9</v>
      </c>
      <c r="E36" s="627" t="s">
        <v>625</v>
      </c>
      <c r="F36" s="32">
        <v>17</v>
      </c>
      <c r="G36" s="627" t="s">
        <v>653</v>
      </c>
    </row>
    <row r="37" spans="1:7" x14ac:dyDescent="0.2">
      <c r="A37" s="600" t="s">
        <v>89</v>
      </c>
      <c r="B37" s="32">
        <v>10</v>
      </c>
      <c r="C37" s="627" t="s">
        <v>647</v>
      </c>
      <c r="D37" s="32">
        <v>10</v>
      </c>
      <c r="E37" s="627" t="s">
        <v>653</v>
      </c>
      <c r="F37" s="32">
        <v>20</v>
      </c>
      <c r="G37" s="627" t="s">
        <v>651</v>
      </c>
    </row>
    <row r="38" spans="1:7" x14ac:dyDescent="0.2">
      <c r="A38" s="600" t="s">
        <v>90</v>
      </c>
      <c r="B38" s="32">
        <v>10</v>
      </c>
      <c r="C38" s="627" t="s">
        <v>623</v>
      </c>
      <c r="D38" s="32">
        <v>10</v>
      </c>
      <c r="E38" s="627" t="s">
        <v>620</v>
      </c>
      <c r="F38" s="32">
        <v>20</v>
      </c>
      <c r="G38" s="627" t="s">
        <v>623</v>
      </c>
    </row>
    <row r="39" spans="1:7" x14ac:dyDescent="0.2">
      <c r="A39" s="601" t="s">
        <v>91</v>
      </c>
      <c r="B39" s="33">
        <v>4</v>
      </c>
      <c r="C39" s="628"/>
      <c r="D39" s="33"/>
      <c r="E39" s="628"/>
      <c r="F39" s="33">
        <v>4</v>
      </c>
      <c r="G39" s="628"/>
    </row>
    <row r="40" spans="1:7" x14ac:dyDescent="0.2">
      <c r="A40" s="277" t="s">
        <v>478</v>
      </c>
      <c r="B40" s="955">
        <v>44</v>
      </c>
      <c r="C40" s="956" t="s">
        <v>625</v>
      </c>
      <c r="D40" s="955">
        <v>43</v>
      </c>
      <c r="E40" s="956" t="s">
        <v>653</v>
      </c>
      <c r="F40" s="121">
        <v>87</v>
      </c>
      <c r="G40" s="945" t="s">
        <v>653</v>
      </c>
    </row>
    <row r="41" spans="1:7" x14ac:dyDescent="0.2">
      <c r="A41" s="599" t="s">
        <v>114</v>
      </c>
      <c r="B41" s="30">
        <v>14</v>
      </c>
      <c r="C41" s="626" t="s">
        <v>650</v>
      </c>
      <c r="D41" s="30">
        <v>13</v>
      </c>
      <c r="E41" s="626" t="s">
        <v>650</v>
      </c>
      <c r="F41" s="30">
        <v>27</v>
      </c>
      <c r="G41" s="626" t="s">
        <v>650</v>
      </c>
    </row>
    <row r="42" spans="1:7" x14ac:dyDescent="0.2">
      <c r="A42" s="600" t="s">
        <v>115</v>
      </c>
      <c r="B42" s="32">
        <v>17</v>
      </c>
      <c r="C42" s="627" t="s">
        <v>625</v>
      </c>
      <c r="D42" s="32">
        <v>10</v>
      </c>
      <c r="E42" s="627" t="s">
        <v>620</v>
      </c>
      <c r="F42" s="32">
        <v>27</v>
      </c>
      <c r="G42" s="627" t="s">
        <v>625</v>
      </c>
    </row>
    <row r="43" spans="1:7" x14ac:dyDescent="0.2">
      <c r="A43" s="600" t="s">
        <v>116</v>
      </c>
      <c r="B43" s="32"/>
      <c r="C43" s="627"/>
      <c r="D43" s="32">
        <v>1</v>
      </c>
      <c r="E43" s="627" t="s">
        <v>625</v>
      </c>
      <c r="F43" s="32">
        <v>1</v>
      </c>
      <c r="G43" s="627" t="s">
        <v>625</v>
      </c>
    </row>
    <row r="44" spans="1:7" x14ac:dyDescent="0.2">
      <c r="A44" s="600" t="s">
        <v>117</v>
      </c>
      <c r="B44" s="32">
        <v>1</v>
      </c>
      <c r="C44" s="627" t="s">
        <v>724</v>
      </c>
      <c r="D44" s="32">
        <v>1</v>
      </c>
      <c r="E44" s="627" t="s">
        <v>648</v>
      </c>
      <c r="F44" s="32">
        <v>2</v>
      </c>
      <c r="G44" s="627" t="s">
        <v>643</v>
      </c>
    </row>
    <row r="45" spans="1:7" x14ac:dyDescent="0.2">
      <c r="A45" s="601" t="s">
        <v>118</v>
      </c>
      <c r="B45" s="33">
        <v>12</v>
      </c>
      <c r="C45" s="628" t="s">
        <v>621</v>
      </c>
      <c r="D45" s="33">
        <v>18</v>
      </c>
      <c r="E45" s="628" t="s">
        <v>653</v>
      </c>
      <c r="F45" s="33">
        <v>30</v>
      </c>
      <c r="G45" s="628" t="s">
        <v>623</v>
      </c>
    </row>
    <row r="46" spans="1:7" x14ac:dyDescent="0.2">
      <c r="A46" s="277" t="s">
        <v>572</v>
      </c>
      <c r="B46" s="955"/>
      <c r="C46" s="956"/>
      <c r="D46" s="955">
        <v>1</v>
      </c>
      <c r="E46" s="956"/>
      <c r="F46" s="121">
        <v>1</v>
      </c>
      <c r="G46" s="945"/>
    </row>
    <row r="47" spans="1:7" x14ac:dyDescent="0.2">
      <c r="A47" s="602" t="s">
        <v>119</v>
      </c>
      <c r="B47" s="28"/>
      <c r="C47" s="629"/>
      <c r="D47" s="28"/>
      <c r="E47" s="629"/>
      <c r="F47" s="28"/>
      <c r="G47" s="629"/>
    </row>
    <row r="48" spans="1:7" x14ac:dyDescent="0.2">
      <c r="A48" s="798" t="s">
        <v>270</v>
      </c>
      <c r="B48" s="33"/>
      <c r="C48" s="628"/>
      <c r="D48" s="33">
        <v>1</v>
      </c>
      <c r="E48" s="628"/>
      <c r="F48" s="33">
        <v>1</v>
      </c>
      <c r="G48" s="628"/>
    </row>
    <row r="49" spans="1:7" x14ac:dyDescent="0.2">
      <c r="A49" s="616" t="s">
        <v>155</v>
      </c>
      <c r="B49" s="953">
        <v>111</v>
      </c>
      <c r="C49" s="954" t="s">
        <v>622</v>
      </c>
      <c r="D49" s="953">
        <v>246</v>
      </c>
      <c r="E49" s="954" t="s">
        <v>621</v>
      </c>
      <c r="F49" s="280">
        <v>357</v>
      </c>
      <c r="G49" s="438" t="s">
        <v>621</v>
      </c>
    </row>
    <row r="50" spans="1:7" x14ac:dyDescent="0.2">
      <c r="A50" s="530" t="s">
        <v>486</v>
      </c>
      <c r="B50" s="947">
        <v>29</v>
      </c>
      <c r="C50" s="948" t="s">
        <v>622</v>
      </c>
      <c r="D50" s="947">
        <v>96</v>
      </c>
      <c r="E50" s="948" t="s">
        <v>622</v>
      </c>
      <c r="F50" s="947">
        <v>125</v>
      </c>
      <c r="G50" s="957" t="s">
        <v>622</v>
      </c>
    </row>
    <row r="51" spans="1:7" x14ac:dyDescent="0.2">
      <c r="A51" s="599" t="s">
        <v>92</v>
      </c>
      <c r="B51" s="30">
        <v>5</v>
      </c>
      <c r="C51" s="626" t="s">
        <v>652</v>
      </c>
      <c r="D51" s="30">
        <v>18</v>
      </c>
      <c r="E51" s="626" t="s">
        <v>624</v>
      </c>
      <c r="F51" s="30">
        <v>23</v>
      </c>
      <c r="G51" s="626" t="s">
        <v>624</v>
      </c>
    </row>
    <row r="52" spans="1:7" x14ac:dyDescent="0.2">
      <c r="A52" s="600" t="s">
        <v>93</v>
      </c>
      <c r="B52" s="32">
        <v>8</v>
      </c>
      <c r="C52" s="627" t="s">
        <v>622</v>
      </c>
      <c r="D52" s="32">
        <v>27</v>
      </c>
      <c r="E52" s="627" t="s">
        <v>624</v>
      </c>
      <c r="F52" s="32">
        <v>35</v>
      </c>
      <c r="G52" s="627" t="s">
        <v>624</v>
      </c>
    </row>
    <row r="53" spans="1:7" x14ac:dyDescent="0.2">
      <c r="A53" s="601" t="s">
        <v>94</v>
      </c>
      <c r="B53" s="33">
        <v>16</v>
      </c>
      <c r="C53" s="628" t="s">
        <v>622</v>
      </c>
      <c r="D53" s="33">
        <v>51</v>
      </c>
      <c r="E53" s="628" t="s">
        <v>622</v>
      </c>
      <c r="F53" s="33">
        <v>67</v>
      </c>
      <c r="G53" s="628" t="s">
        <v>622</v>
      </c>
    </row>
    <row r="54" spans="1:7" x14ac:dyDescent="0.2">
      <c r="A54" s="277" t="s">
        <v>459</v>
      </c>
      <c r="B54" s="955">
        <v>5</v>
      </c>
      <c r="C54" s="956" t="s">
        <v>624</v>
      </c>
      <c r="D54" s="955">
        <v>19</v>
      </c>
      <c r="E54" s="956" t="s">
        <v>620</v>
      </c>
      <c r="F54" s="121">
        <v>24</v>
      </c>
      <c r="G54" s="945" t="s">
        <v>620</v>
      </c>
    </row>
    <row r="55" spans="1:7" x14ac:dyDescent="0.2">
      <c r="A55" s="599" t="s">
        <v>95</v>
      </c>
      <c r="B55" s="30">
        <v>5</v>
      </c>
      <c r="C55" s="628" t="s">
        <v>624</v>
      </c>
      <c r="D55" s="30">
        <v>12</v>
      </c>
      <c r="E55" s="626" t="s">
        <v>620</v>
      </c>
      <c r="F55" s="30">
        <v>17</v>
      </c>
      <c r="G55" s="626" t="s">
        <v>621</v>
      </c>
    </row>
    <row r="56" spans="1:7" x14ac:dyDescent="0.2">
      <c r="A56" s="600" t="s">
        <v>96</v>
      </c>
      <c r="B56" s="32"/>
      <c r="C56" s="627"/>
      <c r="D56" s="32">
        <v>3</v>
      </c>
      <c r="E56" s="627"/>
      <c r="F56" s="32">
        <v>3</v>
      </c>
      <c r="G56" s="627"/>
    </row>
    <row r="57" spans="1:7" x14ac:dyDescent="0.2">
      <c r="A57" s="601" t="s">
        <v>97</v>
      </c>
      <c r="B57" s="33"/>
      <c r="C57" s="628"/>
      <c r="D57" s="33">
        <v>4</v>
      </c>
      <c r="E57" s="628"/>
      <c r="F57" s="33">
        <v>4</v>
      </c>
      <c r="G57" s="628"/>
    </row>
    <row r="58" spans="1:7" x14ac:dyDescent="0.2">
      <c r="A58" s="277" t="s">
        <v>489</v>
      </c>
      <c r="B58" s="955">
        <v>13</v>
      </c>
      <c r="C58" s="956" t="s">
        <v>622</v>
      </c>
      <c r="D58" s="955">
        <v>15</v>
      </c>
      <c r="E58" s="956" t="s">
        <v>620</v>
      </c>
      <c r="F58" s="121">
        <v>28</v>
      </c>
      <c r="G58" s="945" t="s">
        <v>621</v>
      </c>
    </row>
    <row r="59" spans="1:7" x14ac:dyDescent="0.2">
      <c r="A59" s="599" t="s">
        <v>98</v>
      </c>
      <c r="B59" s="30">
        <v>5</v>
      </c>
      <c r="C59" s="626" t="s">
        <v>621</v>
      </c>
      <c r="D59" s="30">
        <v>5</v>
      </c>
      <c r="E59" s="626" t="s">
        <v>623</v>
      </c>
      <c r="F59" s="30">
        <v>10</v>
      </c>
      <c r="G59" s="626" t="s">
        <v>620</v>
      </c>
    </row>
    <row r="60" spans="1:7" x14ac:dyDescent="0.2">
      <c r="A60" s="600" t="s">
        <v>99</v>
      </c>
      <c r="B60" s="32">
        <v>4</v>
      </c>
      <c r="C60" s="627"/>
      <c r="D60" s="32">
        <v>6</v>
      </c>
      <c r="E60" s="627" t="s">
        <v>620</v>
      </c>
      <c r="F60" s="32">
        <v>10</v>
      </c>
      <c r="G60" s="627" t="s">
        <v>621</v>
      </c>
    </row>
    <row r="61" spans="1:7" x14ac:dyDescent="0.2">
      <c r="A61" s="601" t="s">
        <v>100</v>
      </c>
      <c r="B61" s="33">
        <v>4</v>
      </c>
      <c r="C61" s="628"/>
      <c r="D61" s="33">
        <v>4</v>
      </c>
      <c r="E61" s="626"/>
      <c r="F61" s="33">
        <v>8</v>
      </c>
      <c r="G61" s="628" t="s">
        <v>622</v>
      </c>
    </row>
    <row r="62" spans="1:7" x14ac:dyDescent="0.2">
      <c r="A62" s="277" t="s">
        <v>490</v>
      </c>
      <c r="B62" s="955">
        <v>5</v>
      </c>
      <c r="C62" s="956" t="s">
        <v>620</v>
      </c>
      <c r="D62" s="955">
        <v>12</v>
      </c>
      <c r="E62" s="956" t="s">
        <v>621</v>
      </c>
      <c r="F62" s="121">
        <v>17</v>
      </c>
      <c r="G62" s="945" t="s">
        <v>620</v>
      </c>
    </row>
    <row r="63" spans="1:7" x14ac:dyDescent="0.2">
      <c r="A63" s="600">
        <v>34</v>
      </c>
      <c r="B63" s="32">
        <v>1</v>
      </c>
      <c r="C63" s="627"/>
      <c r="D63" s="32">
        <v>2</v>
      </c>
      <c r="E63" s="627"/>
      <c r="F63" s="32">
        <v>3</v>
      </c>
      <c r="G63" s="627"/>
    </row>
    <row r="64" spans="1:7" x14ac:dyDescent="0.2">
      <c r="A64" s="600" t="s">
        <v>101</v>
      </c>
      <c r="B64" s="32">
        <v>1</v>
      </c>
      <c r="C64" s="628"/>
      <c r="D64" s="32">
        <v>8</v>
      </c>
      <c r="E64" s="627" t="s">
        <v>620</v>
      </c>
      <c r="F64" s="32">
        <v>9</v>
      </c>
      <c r="G64" s="627" t="s">
        <v>620</v>
      </c>
    </row>
    <row r="65" spans="1:7" x14ac:dyDescent="0.2">
      <c r="A65" s="600" t="s">
        <v>102</v>
      </c>
      <c r="B65" s="32">
        <v>1</v>
      </c>
      <c r="C65" s="627"/>
      <c r="D65" s="32">
        <v>2</v>
      </c>
      <c r="E65" s="627"/>
      <c r="F65" s="32">
        <v>3</v>
      </c>
      <c r="G65" s="627"/>
    </row>
    <row r="66" spans="1:7" x14ac:dyDescent="0.2">
      <c r="A66" s="601" t="s">
        <v>103</v>
      </c>
      <c r="B66" s="33">
        <v>2</v>
      </c>
      <c r="C66" s="628"/>
      <c r="D66" s="33"/>
      <c r="E66" s="628"/>
      <c r="F66" s="33">
        <v>2</v>
      </c>
      <c r="G66" s="628"/>
    </row>
    <row r="67" spans="1:7" x14ac:dyDescent="0.2">
      <c r="A67" s="277" t="s">
        <v>491</v>
      </c>
      <c r="B67" s="955">
        <v>32</v>
      </c>
      <c r="C67" s="956" t="s">
        <v>622</v>
      </c>
      <c r="D67" s="955">
        <v>73</v>
      </c>
      <c r="E67" s="956" t="s">
        <v>621</v>
      </c>
      <c r="F67" s="121">
        <v>105</v>
      </c>
      <c r="G67" s="945" t="s">
        <v>621</v>
      </c>
    </row>
    <row r="68" spans="1:7" x14ac:dyDescent="0.2">
      <c r="A68" s="599" t="s">
        <v>104</v>
      </c>
      <c r="B68" s="30">
        <v>12</v>
      </c>
      <c r="C68" s="626" t="s">
        <v>622</v>
      </c>
      <c r="D68" s="30">
        <v>24</v>
      </c>
      <c r="E68" s="626" t="s">
        <v>621</v>
      </c>
      <c r="F68" s="632">
        <v>36</v>
      </c>
      <c r="G68" s="626" t="s">
        <v>621</v>
      </c>
    </row>
    <row r="69" spans="1:7" x14ac:dyDescent="0.2">
      <c r="A69" s="600" t="s">
        <v>105</v>
      </c>
      <c r="B69" s="32">
        <v>9</v>
      </c>
      <c r="C69" s="628" t="s">
        <v>624</v>
      </c>
      <c r="D69" s="32">
        <v>17</v>
      </c>
      <c r="E69" s="627" t="s">
        <v>622</v>
      </c>
      <c r="F69" s="32">
        <v>26</v>
      </c>
      <c r="G69" s="627" t="s">
        <v>622</v>
      </c>
    </row>
    <row r="70" spans="1:7" x14ac:dyDescent="0.2">
      <c r="A70" s="600" t="s">
        <v>106</v>
      </c>
      <c r="B70" s="32">
        <v>5</v>
      </c>
      <c r="C70" s="627" t="s">
        <v>623</v>
      </c>
      <c r="D70" s="32">
        <v>11</v>
      </c>
      <c r="E70" s="627" t="s">
        <v>622</v>
      </c>
      <c r="F70" s="32">
        <v>16</v>
      </c>
      <c r="G70" s="627" t="s">
        <v>621</v>
      </c>
    </row>
    <row r="71" spans="1:7" x14ac:dyDescent="0.2">
      <c r="A71" s="601" t="s">
        <v>107</v>
      </c>
      <c r="B71" s="33">
        <v>6</v>
      </c>
      <c r="C71" s="628" t="s">
        <v>621</v>
      </c>
      <c r="D71" s="33">
        <v>21</v>
      </c>
      <c r="E71" s="628" t="s">
        <v>622</v>
      </c>
      <c r="F71" s="33">
        <v>27</v>
      </c>
      <c r="G71" s="628" t="s">
        <v>621</v>
      </c>
    </row>
    <row r="72" spans="1:7" x14ac:dyDescent="0.2">
      <c r="A72" s="277" t="s">
        <v>290</v>
      </c>
      <c r="B72" s="955">
        <v>27</v>
      </c>
      <c r="C72" s="956" t="s">
        <v>621</v>
      </c>
      <c r="D72" s="955">
        <v>31</v>
      </c>
      <c r="E72" s="956" t="s">
        <v>623</v>
      </c>
      <c r="F72" s="121">
        <v>58</v>
      </c>
      <c r="G72" s="945" t="s">
        <v>620</v>
      </c>
    </row>
    <row r="73" spans="1:7" x14ac:dyDescent="0.2">
      <c r="A73" s="599" t="s">
        <v>108</v>
      </c>
      <c r="B73" s="30">
        <v>5</v>
      </c>
      <c r="C73" s="626" t="s">
        <v>622</v>
      </c>
      <c r="D73" s="30">
        <v>8</v>
      </c>
      <c r="E73" s="626" t="s">
        <v>653</v>
      </c>
      <c r="F73" s="30">
        <v>13</v>
      </c>
      <c r="G73" s="626" t="s">
        <v>623</v>
      </c>
    </row>
    <row r="74" spans="1:7" x14ac:dyDescent="0.2">
      <c r="A74" s="600" t="s">
        <v>109</v>
      </c>
      <c r="B74" s="32">
        <v>6</v>
      </c>
      <c r="C74" s="627" t="s">
        <v>621</v>
      </c>
      <c r="D74" s="32">
        <v>5</v>
      </c>
      <c r="E74" s="626" t="s">
        <v>623</v>
      </c>
      <c r="F74" s="32">
        <v>11</v>
      </c>
      <c r="G74" s="627" t="s">
        <v>620</v>
      </c>
    </row>
    <row r="75" spans="1:7" x14ac:dyDescent="0.2">
      <c r="A75" s="600" t="s">
        <v>110</v>
      </c>
      <c r="B75" s="32">
        <v>4</v>
      </c>
      <c r="C75" s="627"/>
      <c r="D75" s="32">
        <v>6</v>
      </c>
      <c r="E75" s="627" t="s">
        <v>625</v>
      </c>
      <c r="F75" s="32">
        <v>10</v>
      </c>
      <c r="G75" s="627" t="s">
        <v>623</v>
      </c>
    </row>
    <row r="76" spans="1:7" x14ac:dyDescent="0.2">
      <c r="A76" s="600" t="s">
        <v>111</v>
      </c>
      <c r="B76" s="32">
        <v>4</v>
      </c>
      <c r="C76" s="628"/>
      <c r="D76" s="32">
        <v>4</v>
      </c>
      <c r="E76" s="627"/>
      <c r="F76" s="32">
        <v>8</v>
      </c>
      <c r="G76" s="627" t="s">
        <v>621</v>
      </c>
    </row>
    <row r="77" spans="1:7" x14ac:dyDescent="0.2">
      <c r="A77" s="600" t="s">
        <v>112</v>
      </c>
      <c r="B77" s="32">
        <v>5</v>
      </c>
      <c r="C77" s="627" t="s">
        <v>622</v>
      </c>
      <c r="D77" s="32">
        <v>2</v>
      </c>
      <c r="E77" s="627"/>
      <c r="F77" s="32">
        <v>7</v>
      </c>
      <c r="G77" s="627" t="s">
        <v>622</v>
      </c>
    </row>
    <row r="78" spans="1:7" x14ac:dyDescent="0.2">
      <c r="A78" s="601" t="s">
        <v>113</v>
      </c>
      <c r="B78" s="33">
        <v>3</v>
      </c>
      <c r="C78" s="628"/>
      <c r="D78" s="33">
        <v>6</v>
      </c>
      <c r="E78" s="628" t="s">
        <v>653</v>
      </c>
      <c r="F78" s="33">
        <v>9</v>
      </c>
      <c r="G78" s="628" t="s">
        <v>625</v>
      </c>
    </row>
    <row r="79" spans="1:7" x14ac:dyDescent="0.2">
      <c r="A79" s="616" t="s">
        <v>156</v>
      </c>
      <c r="B79" s="953">
        <v>15</v>
      </c>
      <c r="C79" s="954" t="s">
        <v>620</v>
      </c>
      <c r="D79" s="953">
        <v>20</v>
      </c>
      <c r="E79" s="954" t="s">
        <v>621</v>
      </c>
      <c r="F79" s="280">
        <v>35</v>
      </c>
      <c r="G79" s="438" t="s">
        <v>620</v>
      </c>
    </row>
    <row r="80" spans="1:7" x14ac:dyDescent="0.2">
      <c r="A80" s="530" t="s">
        <v>156</v>
      </c>
      <c r="B80" s="947">
        <v>11</v>
      </c>
      <c r="C80" s="948" t="s">
        <v>621</v>
      </c>
      <c r="D80" s="947">
        <v>18</v>
      </c>
      <c r="E80" s="948" t="s">
        <v>622</v>
      </c>
      <c r="F80" s="234">
        <v>29</v>
      </c>
      <c r="G80" s="439" t="s">
        <v>622</v>
      </c>
    </row>
    <row r="81" spans="1:7" x14ac:dyDescent="0.2">
      <c r="A81" s="599" t="s">
        <v>120</v>
      </c>
      <c r="B81" s="30">
        <v>3</v>
      </c>
      <c r="C81" s="626"/>
      <c r="D81" s="30">
        <v>5</v>
      </c>
      <c r="E81" s="626" t="s">
        <v>622</v>
      </c>
      <c r="F81" s="30">
        <v>8</v>
      </c>
      <c r="G81" s="626" t="s">
        <v>622</v>
      </c>
    </row>
    <row r="82" spans="1:7" x14ac:dyDescent="0.2">
      <c r="A82" s="600" t="s">
        <v>121</v>
      </c>
      <c r="B82" s="32">
        <v>5</v>
      </c>
      <c r="C82" s="626" t="s">
        <v>622</v>
      </c>
      <c r="D82" s="32">
        <v>9</v>
      </c>
      <c r="E82" s="627" t="s">
        <v>622</v>
      </c>
      <c r="F82" s="32">
        <v>14</v>
      </c>
      <c r="G82" s="627" t="s">
        <v>622</v>
      </c>
    </row>
    <row r="83" spans="1:7" x14ac:dyDescent="0.2">
      <c r="A83" s="631" t="s">
        <v>122</v>
      </c>
      <c r="B83" s="481">
        <v>3</v>
      </c>
      <c r="C83" s="630"/>
      <c r="D83" s="481">
        <v>4</v>
      </c>
      <c r="E83" s="627"/>
      <c r="F83" s="481">
        <v>7</v>
      </c>
      <c r="G83" s="626" t="s">
        <v>621</v>
      </c>
    </row>
    <row r="84" spans="1:7" x14ac:dyDescent="0.2">
      <c r="A84" s="530" t="s">
        <v>685</v>
      </c>
      <c r="B84" s="947">
        <v>4</v>
      </c>
      <c r="C84" s="948"/>
      <c r="D84" s="947">
        <v>2</v>
      </c>
      <c r="E84" s="948"/>
      <c r="F84" s="234">
        <v>6</v>
      </c>
      <c r="G84" s="439" t="s">
        <v>651</v>
      </c>
    </row>
    <row r="85" spans="1:7" x14ac:dyDescent="0.2">
      <c r="A85" s="631" t="s">
        <v>682</v>
      </c>
      <c r="B85" s="30"/>
      <c r="C85" s="626"/>
      <c r="D85" s="30"/>
      <c r="E85" s="626"/>
      <c r="F85" s="30"/>
      <c r="G85" s="626"/>
    </row>
    <row r="86" spans="1:7" x14ac:dyDescent="0.2">
      <c r="A86" s="631" t="s">
        <v>713</v>
      </c>
      <c r="B86" s="30">
        <v>3</v>
      </c>
      <c r="C86" s="626"/>
      <c r="D86" s="30">
        <v>2</v>
      </c>
      <c r="E86" s="626"/>
      <c r="F86" s="30">
        <v>5</v>
      </c>
      <c r="G86" s="626" t="s">
        <v>651</v>
      </c>
    </row>
    <row r="87" spans="1:7" x14ac:dyDescent="0.2">
      <c r="A87" s="631" t="s">
        <v>714</v>
      </c>
      <c r="B87" s="30">
        <v>1</v>
      </c>
      <c r="C87" s="626"/>
      <c r="D87" s="30"/>
      <c r="E87" s="626"/>
      <c r="F87" s="30">
        <v>1</v>
      </c>
      <c r="G87" s="626"/>
    </row>
    <row r="88" spans="1:7" x14ac:dyDescent="0.2">
      <c r="B88" s="61"/>
      <c r="C88" s="623"/>
      <c r="D88" s="61"/>
      <c r="E88" s="623"/>
      <c r="F88" s="61"/>
      <c r="G88" s="623"/>
    </row>
    <row r="89" spans="1:7" x14ac:dyDescent="0.2">
      <c r="A89" s="183" t="s">
        <v>1</v>
      </c>
      <c r="B89" s="958">
        <v>438</v>
      </c>
      <c r="C89" s="959" t="s">
        <v>623</v>
      </c>
      <c r="D89" s="958">
        <v>515</v>
      </c>
      <c r="E89" s="959" t="s">
        <v>620</v>
      </c>
      <c r="F89" s="382">
        <v>953</v>
      </c>
      <c r="G89" s="945" t="s">
        <v>623</v>
      </c>
    </row>
  </sheetData>
  <mergeCells count="4">
    <mergeCell ref="B7:G7"/>
    <mergeCell ref="A2:G2"/>
    <mergeCell ref="A3:G3"/>
    <mergeCell ref="A5:G5"/>
  </mergeCells>
  <pageMargins left="0.39370078740157483" right="0" top="0.59055118110236227" bottom="0.59055118110236227" header="0.51181102362204722" footer="0.51181102362204722"/>
  <pageSetup paperSize="9" firstPageNumber="51" fitToHeight="0" orientation="portrait" r:id="rId1"/>
  <headerFooter alignWithMargins="0">
    <oddHeader>&amp;L&amp;"Times New Roman,Gras"DGRH A1-1&amp;R&amp;"Times New Roman,Gras"Juillet 2022</oddHeader>
    <oddFooter>&amp;C&amp;"Times New Roman,Gras"Page &amp;P de &amp;N</oddFooter>
  </headerFooter>
  <rowBreaks count="1" manualBreakCount="1">
    <brk id="48"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showGridLines="0" topLeftCell="A4" workbookViewId="0">
      <selection activeCell="A33" sqref="A33"/>
    </sheetView>
  </sheetViews>
  <sheetFormatPr baseColWidth="10" defaultColWidth="11.83203125" defaultRowHeight="12.75" x14ac:dyDescent="0.2"/>
  <cols>
    <col min="1" max="1" width="15.6640625" customWidth="1"/>
    <col min="2" max="2" width="12.33203125" customWidth="1"/>
    <col min="3" max="3" width="13.6640625" customWidth="1"/>
    <col min="4" max="6" width="12.33203125" customWidth="1"/>
    <col min="7" max="7" width="14.6640625" customWidth="1"/>
    <col min="8" max="10" width="12.33203125" customWidth="1"/>
    <col min="11" max="11" width="16.83203125" customWidth="1"/>
    <col min="12" max="15" width="12.33203125" customWidth="1"/>
    <col min="16" max="17" width="9.1640625" customWidth="1"/>
  </cols>
  <sheetData>
    <row r="2" spans="1:15" ht="36.75" customHeight="1" x14ac:dyDescent="0.2">
      <c r="A2" s="1027" t="s">
        <v>701</v>
      </c>
      <c r="B2" s="1027"/>
      <c r="C2" s="1027"/>
      <c r="D2" s="1027"/>
      <c r="E2" s="1027"/>
      <c r="F2" s="1027"/>
      <c r="G2" s="1027"/>
      <c r="H2" s="1027"/>
      <c r="I2" s="1027"/>
      <c r="J2" s="1027"/>
      <c r="K2" s="1027"/>
      <c r="L2" s="1027"/>
      <c r="M2" s="1027"/>
      <c r="N2" s="1027"/>
      <c r="O2" s="1027"/>
    </row>
    <row r="3" spans="1:15" x14ac:dyDescent="0.2">
      <c r="A3" s="44"/>
    </row>
    <row r="4" spans="1:15" x14ac:dyDescent="0.2">
      <c r="A4" s="44"/>
    </row>
    <row r="5" spans="1:15" x14ac:dyDescent="0.2">
      <c r="A5" s="1056" t="s">
        <v>487</v>
      </c>
      <c r="B5" s="1056"/>
      <c r="C5" s="1056"/>
      <c r="D5" s="1056"/>
      <c r="E5" s="1056"/>
      <c r="F5" s="1056"/>
      <c r="G5" s="1056"/>
      <c r="H5" s="1056"/>
      <c r="I5" s="1056"/>
      <c r="J5" s="1056"/>
      <c r="K5" s="1056"/>
      <c r="L5" s="1056"/>
      <c r="M5" s="1056"/>
      <c r="N5" s="1056"/>
      <c r="O5" s="1056"/>
    </row>
    <row r="7" spans="1:15" ht="25.5" customHeight="1" x14ac:dyDescent="0.2">
      <c r="B7" s="1080" t="s">
        <v>279</v>
      </c>
      <c r="C7" s="1088"/>
      <c r="D7" s="1088"/>
      <c r="E7" s="1088"/>
      <c r="F7" s="1088"/>
      <c r="G7" s="1088"/>
      <c r="H7" s="1088"/>
      <c r="I7" s="1088"/>
      <c r="J7" s="1088"/>
      <c r="K7" s="1088"/>
      <c r="L7" s="1088"/>
      <c r="M7" s="1088"/>
      <c r="N7" s="1088"/>
      <c r="O7" s="1078"/>
    </row>
    <row r="8" spans="1:15" ht="57" customHeight="1" x14ac:dyDescent="0.2">
      <c r="A8" s="519" t="s">
        <v>280</v>
      </c>
      <c r="B8" s="150" t="s">
        <v>725</v>
      </c>
      <c r="C8" s="150" t="s">
        <v>494</v>
      </c>
      <c r="D8" s="150" t="s">
        <v>495</v>
      </c>
      <c r="E8" s="150" t="s">
        <v>496</v>
      </c>
      <c r="F8" s="150" t="s">
        <v>277</v>
      </c>
      <c r="G8" s="150" t="s">
        <v>497</v>
      </c>
      <c r="H8" s="150" t="s">
        <v>273</v>
      </c>
      <c r="I8" s="150" t="s">
        <v>274</v>
      </c>
      <c r="J8" s="150" t="s">
        <v>275</v>
      </c>
      <c r="K8" s="150" t="s">
        <v>498</v>
      </c>
      <c r="L8" s="150" t="s">
        <v>276</v>
      </c>
      <c r="M8" s="150" t="s">
        <v>156</v>
      </c>
      <c r="N8" s="150" t="s">
        <v>685</v>
      </c>
      <c r="O8" s="435" t="s">
        <v>68</v>
      </c>
    </row>
    <row r="9" spans="1:15" x14ac:dyDescent="0.2">
      <c r="A9" s="436"/>
      <c r="B9" s="56"/>
      <c r="C9" s="56"/>
      <c r="D9" s="56"/>
      <c r="E9" s="56"/>
      <c r="F9" s="56"/>
      <c r="G9" s="56"/>
      <c r="H9" s="56"/>
      <c r="I9" s="56"/>
      <c r="J9" s="56"/>
      <c r="K9" s="56"/>
      <c r="L9" s="56"/>
      <c r="M9" s="56"/>
      <c r="N9" s="56"/>
      <c r="O9" s="47"/>
    </row>
    <row r="10" spans="1:15" x14ac:dyDescent="0.2">
      <c r="A10" s="91">
        <v>2</v>
      </c>
      <c r="B10" s="32"/>
      <c r="C10" s="32">
        <v>2</v>
      </c>
      <c r="D10" s="32"/>
      <c r="E10" s="32">
        <v>1</v>
      </c>
      <c r="F10" s="32"/>
      <c r="G10" s="32">
        <v>1</v>
      </c>
      <c r="H10" s="32"/>
      <c r="I10" s="32"/>
      <c r="J10" s="32"/>
      <c r="K10" s="70"/>
      <c r="L10" s="70"/>
      <c r="M10" s="70"/>
      <c r="N10" s="70"/>
      <c r="O10" s="480">
        <f>SUM(B10:N10)</f>
        <v>4</v>
      </c>
    </row>
    <row r="11" spans="1:15" x14ac:dyDescent="0.2">
      <c r="A11" s="91">
        <v>3</v>
      </c>
      <c r="B11" s="32"/>
      <c r="C11" s="32"/>
      <c r="D11" s="32">
        <v>1</v>
      </c>
      <c r="E11" s="32"/>
      <c r="F11" s="32"/>
      <c r="G11" s="32">
        <v>1</v>
      </c>
      <c r="H11" s="32"/>
      <c r="I11" s="32"/>
      <c r="J11" s="32"/>
      <c r="K11" s="70"/>
      <c r="L11" s="70"/>
      <c r="M11" s="70"/>
      <c r="N11" s="70"/>
      <c r="O11" s="480">
        <f t="shared" ref="O11:O36" si="0">SUM(B11:N11)</f>
        <v>2</v>
      </c>
    </row>
    <row r="12" spans="1:15" x14ac:dyDescent="0.2">
      <c r="A12" s="91">
        <v>4</v>
      </c>
      <c r="B12" s="32"/>
      <c r="C12" s="32"/>
      <c r="D12" s="32"/>
      <c r="E12" s="32"/>
      <c r="F12" s="32"/>
      <c r="G12" s="32">
        <v>1</v>
      </c>
      <c r="H12" s="32"/>
      <c r="I12" s="32"/>
      <c r="J12" s="32"/>
      <c r="K12" s="70">
        <v>1</v>
      </c>
      <c r="L12" s="70"/>
      <c r="M12" s="70"/>
      <c r="N12" s="70">
        <v>1</v>
      </c>
      <c r="O12" s="480">
        <f t="shared" si="0"/>
        <v>3</v>
      </c>
    </row>
    <row r="13" spans="1:15" x14ac:dyDescent="0.2">
      <c r="A13" s="91">
        <v>5</v>
      </c>
      <c r="B13" s="32"/>
      <c r="C13" s="32"/>
      <c r="D13" s="32"/>
      <c r="E13" s="32"/>
      <c r="F13" s="32"/>
      <c r="G13" s="32">
        <v>1</v>
      </c>
      <c r="H13" s="32"/>
      <c r="I13" s="32"/>
      <c r="J13" s="32">
        <v>1</v>
      </c>
      <c r="K13" s="70"/>
      <c r="L13" s="70">
        <v>1</v>
      </c>
      <c r="M13" s="70"/>
      <c r="N13" s="70"/>
      <c r="O13" s="480">
        <f t="shared" si="0"/>
        <v>3</v>
      </c>
    </row>
    <row r="14" spans="1:15" x14ac:dyDescent="0.2">
      <c r="A14" s="91">
        <v>6</v>
      </c>
      <c r="B14" s="32"/>
      <c r="C14" s="32">
        <v>2</v>
      </c>
      <c r="D14" s="32">
        <v>2</v>
      </c>
      <c r="E14" s="32">
        <v>2</v>
      </c>
      <c r="F14" s="32">
        <v>1</v>
      </c>
      <c r="G14" s="32">
        <v>3</v>
      </c>
      <c r="H14" s="32"/>
      <c r="I14" s="32"/>
      <c r="J14" s="32"/>
      <c r="K14" s="70">
        <v>1</v>
      </c>
      <c r="L14" s="70"/>
      <c r="M14" s="70"/>
      <c r="N14" s="70"/>
      <c r="O14" s="480">
        <f t="shared" si="0"/>
        <v>11</v>
      </c>
    </row>
    <row r="15" spans="1:15" x14ac:dyDescent="0.2">
      <c r="A15" s="91">
        <v>7</v>
      </c>
      <c r="B15" s="32">
        <v>1</v>
      </c>
      <c r="C15" s="32">
        <v>1</v>
      </c>
      <c r="D15" s="32">
        <v>1</v>
      </c>
      <c r="E15" s="32">
        <v>1</v>
      </c>
      <c r="F15" s="32">
        <v>3</v>
      </c>
      <c r="G15" s="32">
        <v>2</v>
      </c>
      <c r="H15" s="32"/>
      <c r="I15" s="32"/>
      <c r="J15" s="32"/>
      <c r="K15" s="70">
        <v>1</v>
      </c>
      <c r="L15" s="70">
        <v>1</v>
      </c>
      <c r="M15" s="70"/>
      <c r="N15" s="70">
        <v>1</v>
      </c>
      <c r="O15" s="480">
        <f t="shared" si="0"/>
        <v>12</v>
      </c>
    </row>
    <row r="16" spans="1:15" x14ac:dyDescent="0.2">
      <c r="A16" s="91">
        <v>8</v>
      </c>
      <c r="B16" s="32"/>
      <c r="C16" s="32">
        <v>1</v>
      </c>
      <c r="D16" s="32">
        <v>2</v>
      </c>
      <c r="E16" s="32">
        <v>4</v>
      </c>
      <c r="F16" s="32">
        <v>4</v>
      </c>
      <c r="G16" s="32">
        <v>3</v>
      </c>
      <c r="H16" s="32"/>
      <c r="I16" s="32"/>
      <c r="J16" s="32">
        <v>1</v>
      </c>
      <c r="K16" s="70">
        <v>2</v>
      </c>
      <c r="L16" s="70">
        <v>2</v>
      </c>
      <c r="M16" s="70"/>
      <c r="N16" s="70"/>
      <c r="O16" s="480">
        <f t="shared" si="0"/>
        <v>19</v>
      </c>
    </row>
    <row r="17" spans="1:15" x14ac:dyDescent="0.2">
      <c r="A17" s="91">
        <v>9</v>
      </c>
      <c r="B17" s="32">
        <v>2</v>
      </c>
      <c r="C17" s="32"/>
      <c r="D17" s="32">
        <v>3</v>
      </c>
      <c r="E17" s="32">
        <v>3</v>
      </c>
      <c r="F17" s="32">
        <v>3</v>
      </c>
      <c r="G17" s="32">
        <v>5</v>
      </c>
      <c r="H17" s="32"/>
      <c r="I17" s="32"/>
      <c r="J17" s="32">
        <v>1</v>
      </c>
      <c r="K17" s="70">
        <v>2</v>
      </c>
      <c r="L17" s="70">
        <v>1</v>
      </c>
      <c r="M17" s="70"/>
      <c r="N17" s="70"/>
      <c r="O17" s="480">
        <f t="shared" si="0"/>
        <v>20</v>
      </c>
    </row>
    <row r="18" spans="1:15" x14ac:dyDescent="0.2">
      <c r="A18" s="91">
        <v>10</v>
      </c>
      <c r="B18" s="32"/>
      <c r="C18" s="32">
        <v>1</v>
      </c>
      <c r="D18" s="32">
        <v>4</v>
      </c>
      <c r="E18" s="32">
        <v>5</v>
      </c>
      <c r="F18" s="32">
        <v>2</v>
      </c>
      <c r="G18" s="32">
        <v>1</v>
      </c>
      <c r="H18" s="32"/>
      <c r="I18" s="32">
        <v>2</v>
      </c>
      <c r="J18" s="32"/>
      <c r="K18" s="70">
        <v>7</v>
      </c>
      <c r="L18" s="70">
        <v>2</v>
      </c>
      <c r="M18" s="70">
        <v>1</v>
      </c>
      <c r="N18" s="70"/>
      <c r="O18" s="480">
        <f t="shared" si="0"/>
        <v>25</v>
      </c>
    </row>
    <row r="19" spans="1:15" x14ac:dyDescent="0.2">
      <c r="A19" s="91">
        <v>11</v>
      </c>
      <c r="B19" s="32">
        <v>1</v>
      </c>
      <c r="C19" s="32">
        <v>3</v>
      </c>
      <c r="D19" s="32">
        <v>4</v>
      </c>
      <c r="E19" s="32">
        <v>5</v>
      </c>
      <c r="F19" s="32">
        <v>1</v>
      </c>
      <c r="G19" s="32">
        <v>8</v>
      </c>
      <c r="H19" s="32">
        <v>1</v>
      </c>
      <c r="I19" s="32">
        <v>4</v>
      </c>
      <c r="J19" s="32"/>
      <c r="K19" s="70">
        <v>1</v>
      </c>
      <c r="L19" s="70">
        <v>3</v>
      </c>
      <c r="M19" s="70">
        <v>1</v>
      </c>
      <c r="N19" s="70"/>
      <c r="O19" s="480">
        <f t="shared" si="0"/>
        <v>32</v>
      </c>
    </row>
    <row r="20" spans="1:15" x14ac:dyDescent="0.2">
      <c r="A20" s="91">
        <v>12</v>
      </c>
      <c r="B20" s="32">
        <v>2</v>
      </c>
      <c r="C20" s="32"/>
      <c r="D20" s="32">
        <v>6</v>
      </c>
      <c r="E20" s="32">
        <v>5</v>
      </c>
      <c r="F20" s="32"/>
      <c r="G20" s="32">
        <v>3</v>
      </c>
      <c r="H20" s="32"/>
      <c r="I20" s="32">
        <v>2</v>
      </c>
      <c r="J20" s="32">
        <v>1</v>
      </c>
      <c r="K20" s="70">
        <v>3</v>
      </c>
      <c r="L20" s="70">
        <v>2</v>
      </c>
      <c r="M20" s="70">
        <v>1</v>
      </c>
      <c r="N20" s="70"/>
      <c r="O20" s="480">
        <f t="shared" si="0"/>
        <v>25</v>
      </c>
    </row>
    <row r="21" spans="1:15" x14ac:dyDescent="0.2">
      <c r="A21" s="91">
        <v>13</v>
      </c>
      <c r="B21" s="32"/>
      <c r="C21" s="32">
        <v>1</v>
      </c>
      <c r="D21" s="32">
        <v>3</v>
      </c>
      <c r="E21" s="32">
        <v>9</v>
      </c>
      <c r="F21" s="32">
        <v>2</v>
      </c>
      <c r="G21" s="32">
        <v>6</v>
      </c>
      <c r="H21" s="32">
        <v>1</v>
      </c>
      <c r="I21" s="32">
        <v>3</v>
      </c>
      <c r="J21" s="32"/>
      <c r="K21" s="70">
        <v>2</v>
      </c>
      <c r="L21" s="70"/>
      <c r="M21" s="70">
        <v>3</v>
      </c>
      <c r="N21" s="70"/>
      <c r="O21" s="480">
        <f t="shared" si="0"/>
        <v>30</v>
      </c>
    </row>
    <row r="22" spans="1:15" x14ac:dyDescent="0.2">
      <c r="A22" s="91">
        <v>14</v>
      </c>
      <c r="B22" s="32"/>
      <c r="C22" s="32"/>
      <c r="D22" s="32">
        <v>3</v>
      </c>
      <c r="E22" s="32">
        <v>9</v>
      </c>
      <c r="F22" s="32"/>
      <c r="G22" s="32">
        <v>7</v>
      </c>
      <c r="H22" s="32">
        <v>1</v>
      </c>
      <c r="I22" s="32"/>
      <c r="J22" s="32"/>
      <c r="K22" s="70">
        <v>7</v>
      </c>
      <c r="L22" s="70">
        <v>6</v>
      </c>
      <c r="M22" s="70"/>
      <c r="N22" s="70"/>
      <c r="O22" s="480">
        <f t="shared" si="0"/>
        <v>33</v>
      </c>
    </row>
    <row r="23" spans="1:15" x14ac:dyDescent="0.2">
      <c r="A23" s="91">
        <v>15</v>
      </c>
      <c r="B23" s="32">
        <v>2</v>
      </c>
      <c r="C23" s="32">
        <v>1</v>
      </c>
      <c r="D23" s="32">
        <v>4</v>
      </c>
      <c r="E23" s="32">
        <v>10</v>
      </c>
      <c r="F23" s="32">
        <v>1</v>
      </c>
      <c r="G23" s="32">
        <v>1</v>
      </c>
      <c r="H23" s="32">
        <v>1</v>
      </c>
      <c r="I23" s="32">
        <v>4</v>
      </c>
      <c r="J23" s="32"/>
      <c r="K23" s="70">
        <v>12</v>
      </c>
      <c r="L23" s="70"/>
      <c r="M23" s="70">
        <v>1</v>
      </c>
      <c r="N23" s="70"/>
      <c r="O23" s="480">
        <f t="shared" si="0"/>
        <v>37</v>
      </c>
    </row>
    <row r="24" spans="1:15" x14ac:dyDescent="0.2">
      <c r="A24" s="91">
        <v>16</v>
      </c>
      <c r="B24" s="32">
        <v>2</v>
      </c>
      <c r="C24" s="32"/>
      <c r="D24" s="32">
        <v>4</v>
      </c>
      <c r="E24" s="32">
        <v>5</v>
      </c>
      <c r="F24" s="32"/>
      <c r="G24" s="32">
        <v>2</v>
      </c>
      <c r="H24" s="32">
        <v>3</v>
      </c>
      <c r="I24" s="32">
        <v>2</v>
      </c>
      <c r="J24" s="32">
        <v>1</v>
      </c>
      <c r="K24" s="70">
        <v>7</v>
      </c>
      <c r="L24" s="70">
        <v>1</v>
      </c>
      <c r="M24" s="70"/>
      <c r="N24" s="70"/>
      <c r="O24" s="480">
        <f t="shared" si="0"/>
        <v>27</v>
      </c>
    </row>
    <row r="25" spans="1:15" x14ac:dyDescent="0.2">
      <c r="A25" s="91">
        <v>17</v>
      </c>
      <c r="B25" s="32">
        <v>1</v>
      </c>
      <c r="C25" s="32">
        <v>1</v>
      </c>
      <c r="D25" s="32">
        <v>5</v>
      </c>
      <c r="E25" s="32">
        <v>4</v>
      </c>
      <c r="F25" s="32"/>
      <c r="G25" s="32">
        <v>1</v>
      </c>
      <c r="H25" s="32">
        <v>1</v>
      </c>
      <c r="I25" s="32"/>
      <c r="J25" s="32">
        <v>2</v>
      </c>
      <c r="K25" s="70">
        <v>2</v>
      </c>
      <c r="L25" s="70"/>
      <c r="M25" s="70">
        <v>2</v>
      </c>
      <c r="N25" s="70"/>
      <c r="O25" s="480">
        <f t="shared" si="0"/>
        <v>19</v>
      </c>
    </row>
    <row r="26" spans="1:15" x14ac:dyDescent="0.2">
      <c r="A26" s="91">
        <v>18</v>
      </c>
      <c r="B26" s="32">
        <v>1</v>
      </c>
      <c r="C26" s="32"/>
      <c r="D26" s="32">
        <v>4</v>
      </c>
      <c r="E26" s="32">
        <v>4</v>
      </c>
      <c r="F26" s="32">
        <v>1</v>
      </c>
      <c r="G26" s="32">
        <v>2</v>
      </c>
      <c r="H26" s="32">
        <v>1</v>
      </c>
      <c r="I26" s="32"/>
      <c r="J26" s="32"/>
      <c r="K26" s="70">
        <v>7</v>
      </c>
      <c r="L26" s="70">
        <v>3</v>
      </c>
      <c r="M26" s="70">
        <v>1</v>
      </c>
      <c r="N26" s="70"/>
      <c r="O26" s="480">
        <f t="shared" si="0"/>
        <v>24</v>
      </c>
    </row>
    <row r="27" spans="1:15" x14ac:dyDescent="0.2">
      <c r="A27" s="91">
        <v>19</v>
      </c>
      <c r="B27" s="32">
        <v>1</v>
      </c>
      <c r="C27" s="32">
        <v>1</v>
      </c>
      <c r="D27" s="32">
        <v>2</v>
      </c>
      <c r="E27" s="32">
        <v>2</v>
      </c>
      <c r="F27" s="32">
        <v>2</v>
      </c>
      <c r="G27" s="32">
        <v>2</v>
      </c>
      <c r="H27" s="32"/>
      <c r="I27" s="32">
        <v>2</v>
      </c>
      <c r="J27" s="32"/>
      <c r="K27" s="70">
        <v>1</v>
      </c>
      <c r="L27" s="70">
        <v>2</v>
      </c>
      <c r="M27" s="70"/>
      <c r="N27" s="70"/>
      <c r="O27" s="480">
        <f t="shared" si="0"/>
        <v>15</v>
      </c>
    </row>
    <row r="28" spans="1:15" x14ac:dyDescent="0.2">
      <c r="A28" s="91">
        <v>20</v>
      </c>
      <c r="B28" s="32"/>
      <c r="C28" s="32"/>
      <c r="D28" s="32">
        <v>4</v>
      </c>
      <c r="E28" s="32">
        <v>3</v>
      </c>
      <c r="F28" s="32">
        <v>2</v>
      </c>
      <c r="G28" s="32">
        <v>2</v>
      </c>
      <c r="H28" s="32"/>
      <c r="I28" s="32"/>
      <c r="J28" s="32"/>
      <c r="K28" s="70">
        <v>1</v>
      </c>
      <c r="L28" s="70">
        <v>2</v>
      </c>
      <c r="M28" s="70">
        <v>1</v>
      </c>
      <c r="N28" s="70"/>
      <c r="O28" s="480">
        <f t="shared" si="0"/>
        <v>15</v>
      </c>
    </row>
    <row r="29" spans="1:15" x14ac:dyDescent="0.2">
      <c r="A29" s="91">
        <v>21</v>
      </c>
      <c r="B29" s="32"/>
      <c r="C29" s="32"/>
      <c r="D29" s="32">
        <v>1</v>
      </c>
      <c r="E29" s="32">
        <v>2</v>
      </c>
      <c r="F29" s="32">
        <v>4</v>
      </c>
      <c r="G29" s="32">
        <v>1</v>
      </c>
      <c r="H29" s="32"/>
      <c r="I29" s="32"/>
      <c r="J29" s="32"/>
      <c r="K29" s="70">
        <v>1</v>
      </c>
      <c r="L29" s="70">
        <v>1</v>
      </c>
      <c r="M29" s="70">
        <v>1</v>
      </c>
      <c r="N29" s="70"/>
      <c r="O29" s="480">
        <f t="shared" si="0"/>
        <v>11</v>
      </c>
    </row>
    <row r="30" spans="1:15" x14ac:dyDescent="0.2">
      <c r="A30" s="91">
        <v>22</v>
      </c>
      <c r="B30" s="32">
        <v>1</v>
      </c>
      <c r="C30" s="32">
        <v>1</v>
      </c>
      <c r="D30" s="32">
        <v>2</v>
      </c>
      <c r="E30" s="32">
        <v>5</v>
      </c>
      <c r="F30" s="32">
        <v>3</v>
      </c>
      <c r="G30" s="32">
        <v>1</v>
      </c>
      <c r="H30" s="32">
        <v>1</v>
      </c>
      <c r="I30" s="32">
        <v>1</v>
      </c>
      <c r="J30" s="32"/>
      <c r="K30" s="70">
        <v>2</v>
      </c>
      <c r="L30" s="70">
        <v>1</v>
      </c>
      <c r="M30" s="70"/>
      <c r="N30" s="70"/>
      <c r="O30" s="480">
        <f t="shared" si="0"/>
        <v>18</v>
      </c>
    </row>
    <row r="31" spans="1:15" x14ac:dyDescent="0.2">
      <c r="A31" s="91">
        <v>23</v>
      </c>
      <c r="B31" s="32"/>
      <c r="C31" s="32"/>
      <c r="D31" s="32"/>
      <c r="E31" s="32">
        <v>1</v>
      </c>
      <c r="F31" s="32"/>
      <c r="G31" s="32">
        <v>1</v>
      </c>
      <c r="H31" s="32">
        <v>1</v>
      </c>
      <c r="I31" s="32"/>
      <c r="J31" s="32"/>
      <c r="K31" s="70"/>
      <c r="L31" s="70">
        <v>1</v>
      </c>
      <c r="M31" s="70"/>
      <c r="N31" s="70"/>
      <c r="O31" s="480">
        <f t="shared" si="0"/>
        <v>4</v>
      </c>
    </row>
    <row r="32" spans="1:15" x14ac:dyDescent="0.2">
      <c r="A32" s="91">
        <v>24</v>
      </c>
      <c r="B32" s="32">
        <v>1</v>
      </c>
      <c r="C32" s="32"/>
      <c r="D32" s="32">
        <v>2</v>
      </c>
      <c r="E32" s="32">
        <v>1</v>
      </c>
      <c r="F32" s="32"/>
      <c r="G32" s="32"/>
      <c r="H32" s="32"/>
      <c r="I32" s="32"/>
      <c r="J32" s="32"/>
      <c r="K32" s="70">
        <v>1</v>
      </c>
      <c r="L32" s="70"/>
      <c r="M32" s="70"/>
      <c r="N32" s="70"/>
      <c r="O32" s="480">
        <f t="shared" si="0"/>
        <v>5</v>
      </c>
    </row>
    <row r="33" spans="1:15" x14ac:dyDescent="0.2">
      <c r="A33" s="91">
        <v>25</v>
      </c>
      <c r="B33" s="32"/>
      <c r="C33" s="32"/>
      <c r="D33" s="32"/>
      <c r="E33" s="32">
        <v>2</v>
      </c>
      <c r="F33" s="32"/>
      <c r="G33" s="32"/>
      <c r="H33" s="32"/>
      <c r="I33" s="32">
        <v>1</v>
      </c>
      <c r="J33" s="32"/>
      <c r="K33" s="70">
        <v>1</v>
      </c>
      <c r="L33" s="70"/>
      <c r="M33" s="70"/>
      <c r="N33" s="70"/>
      <c r="O33" s="480">
        <f t="shared" si="0"/>
        <v>4</v>
      </c>
    </row>
    <row r="34" spans="1:15" x14ac:dyDescent="0.2">
      <c r="A34" s="91">
        <v>26</v>
      </c>
      <c r="B34" s="32"/>
      <c r="C34" s="32"/>
      <c r="D34" s="32">
        <v>4</v>
      </c>
      <c r="E34" s="32">
        <v>2</v>
      </c>
      <c r="F34" s="32"/>
      <c r="G34" s="32"/>
      <c r="H34" s="32"/>
      <c r="I34" s="32"/>
      <c r="J34" s="32"/>
      <c r="K34" s="70"/>
      <c r="L34" s="70">
        <v>1</v>
      </c>
      <c r="M34" s="70"/>
      <c r="N34" s="70"/>
      <c r="O34" s="480">
        <f t="shared" si="0"/>
        <v>7</v>
      </c>
    </row>
    <row r="35" spans="1:15" x14ac:dyDescent="0.2">
      <c r="A35" s="91">
        <v>27</v>
      </c>
      <c r="B35" s="32"/>
      <c r="C35" s="32"/>
      <c r="D35" s="32">
        <v>2</v>
      </c>
      <c r="E35" s="32">
        <v>2</v>
      </c>
      <c r="F35" s="32"/>
      <c r="G35" s="32"/>
      <c r="H35" s="32"/>
      <c r="I35" s="32"/>
      <c r="J35" s="32"/>
      <c r="K35" s="70"/>
      <c r="L35" s="70"/>
      <c r="M35" s="70"/>
      <c r="N35" s="70"/>
      <c r="O35" s="480">
        <f t="shared" si="0"/>
        <v>4</v>
      </c>
    </row>
    <row r="36" spans="1:15" x14ac:dyDescent="0.2">
      <c r="A36" s="91">
        <v>28</v>
      </c>
      <c r="B36" s="32"/>
      <c r="C36" s="32"/>
      <c r="D36" s="32"/>
      <c r="E36" s="32"/>
      <c r="F36" s="32"/>
      <c r="G36" s="32"/>
      <c r="H36" s="32"/>
      <c r="I36" s="32"/>
      <c r="J36" s="32"/>
      <c r="K36" s="70">
        <v>1</v>
      </c>
      <c r="L36" s="70"/>
      <c r="M36" s="70"/>
      <c r="N36" s="70"/>
      <c r="O36" s="480">
        <f t="shared" si="0"/>
        <v>1</v>
      </c>
    </row>
    <row r="37" spans="1:15" x14ac:dyDescent="0.2">
      <c r="A37" s="483" t="s">
        <v>726</v>
      </c>
      <c r="B37" s="481"/>
      <c r="C37" s="481"/>
      <c r="D37" s="481">
        <v>1</v>
      </c>
      <c r="E37" s="481"/>
      <c r="F37" s="481">
        <v>1</v>
      </c>
      <c r="G37" s="481">
        <v>1</v>
      </c>
      <c r="H37" s="481"/>
      <c r="I37" s="481">
        <v>1</v>
      </c>
      <c r="J37" s="481"/>
      <c r="K37" s="659"/>
      <c r="L37" s="659"/>
      <c r="M37" s="659"/>
      <c r="N37" s="659"/>
      <c r="O37" s="480">
        <f>SUM(B37:N37)</f>
        <v>4</v>
      </c>
    </row>
    <row r="38" spans="1:15" x14ac:dyDescent="0.2">
      <c r="A38" s="518"/>
      <c r="B38" s="61"/>
      <c r="C38" s="61"/>
      <c r="D38" s="61"/>
      <c r="E38" s="61"/>
      <c r="F38" s="61"/>
      <c r="G38" s="61"/>
      <c r="H38" s="61"/>
      <c r="I38" s="61"/>
      <c r="J38" s="61"/>
      <c r="K38" s="61"/>
      <c r="L38" s="61"/>
      <c r="M38" s="61"/>
      <c r="N38" s="61"/>
      <c r="O38" s="62"/>
    </row>
    <row r="39" spans="1:15" x14ac:dyDescent="0.2">
      <c r="A39" s="148" t="s">
        <v>68</v>
      </c>
      <c r="B39" s="149">
        <f>SUM(B10:B37)</f>
        <v>15</v>
      </c>
      <c r="C39" s="149">
        <f t="shared" ref="C39:N39" si="1">SUM(C10:C37)</f>
        <v>15</v>
      </c>
      <c r="D39" s="149">
        <f t="shared" si="1"/>
        <v>64</v>
      </c>
      <c r="E39" s="149">
        <f t="shared" si="1"/>
        <v>87</v>
      </c>
      <c r="F39" s="149">
        <f t="shared" si="1"/>
        <v>30</v>
      </c>
      <c r="G39" s="149">
        <f t="shared" si="1"/>
        <v>56</v>
      </c>
      <c r="H39" s="149">
        <f t="shared" si="1"/>
        <v>11</v>
      </c>
      <c r="I39" s="149">
        <f t="shared" si="1"/>
        <v>22</v>
      </c>
      <c r="J39" s="149">
        <f t="shared" si="1"/>
        <v>7</v>
      </c>
      <c r="K39" s="149">
        <f t="shared" si="1"/>
        <v>63</v>
      </c>
      <c r="L39" s="149">
        <f t="shared" si="1"/>
        <v>30</v>
      </c>
      <c r="M39" s="149">
        <f t="shared" si="1"/>
        <v>12</v>
      </c>
      <c r="N39" s="149">
        <f t="shared" si="1"/>
        <v>2</v>
      </c>
      <c r="O39" s="165">
        <f>SUM(O10:O37)</f>
        <v>414</v>
      </c>
    </row>
    <row r="41" spans="1:15" x14ac:dyDescent="0.2">
      <c r="A41" s="148" t="s">
        <v>278</v>
      </c>
      <c r="B41" s="148" t="s">
        <v>686</v>
      </c>
      <c r="C41" s="148" t="s">
        <v>727</v>
      </c>
      <c r="D41" s="148" t="s">
        <v>656</v>
      </c>
      <c r="E41" s="148" t="s">
        <v>686</v>
      </c>
      <c r="F41" s="148" t="s">
        <v>686</v>
      </c>
      <c r="G41" s="148" t="s">
        <v>654</v>
      </c>
      <c r="H41" s="148" t="s">
        <v>656</v>
      </c>
      <c r="I41" s="148" t="s">
        <v>686</v>
      </c>
      <c r="J41" s="148" t="s">
        <v>654</v>
      </c>
      <c r="K41" s="148" t="s">
        <v>686</v>
      </c>
      <c r="L41" s="148" t="s">
        <v>686</v>
      </c>
      <c r="M41" s="148" t="s">
        <v>686</v>
      </c>
      <c r="N41" s="148"/>
      <c r="O41" s="598" t="s">
        <v>655</v>
      </c>
    </row>
  </sheetData>
  <mergeCells count="3">
    <mergeCell ref="B7:O7"/>
    <mergeCell ref="A2:O2"/>
    <mergeCell ref="A5:O5"/>
  </mergeCells>
  <pageMargins left="0.39370078740157483" right="0" top="0.59055118110236227" bottom="0.59055118110236227" header="0.51181102362204722" footer="0.51181102362204722"/>
  <pageSetup paperSize="9" scale="80" firstPageNumber="52"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8"/>
  <sheetViews>
    <sheetView showGridLines="0" workbookViewId="0">
      <selection activeCell="F26" sqref="F26"/>
    </sheetView>
  </sheetViews>
  <sheetFormatPr baseColWidth="10" defaultRowHeight="12.75" x14ac:dyDescent="0.2"/>
  <cols>
    <col min="1" max="1" width="62.83203125" customWidth="1"/>
    <col min="3" max="3" width="12.1640625" customWidth="1"/>
    <col min="5" max="5" width="14" customWidth="1"/>
    <col min="7" max="7" width="13.5" customWidth="1"/>
    <col min="9" max="9" width="13.33203125" customWidth="1"/>
    <col min="11" max="11" width="13.33203125" customWidth="1"/>
  </cols>
  <sheetData>
    <row r="2" spans="1:11" ht="36" customHeight="1" x14ac:dyDescent="0.2">
      <c r="A2" s="1027" t="s">
        <v>728</v>
      </c>
      <c r="B2" s="1027"/>
      <c r="C2" s="1027"/>
      <c r="D2" s="1027"/>
      <c r="E2" s="1027"/>
      <c r="F2" s="1027"/>
      <c r="G2" s="1027"/>
      <c r="H2" s="1027"/>
      <c r="I2" s="1027"/>
      <c r="J2" s="1027"/>
      <c r="K2" s="1027"/>
    </row>
    <row r="3" spans="1:11" x14ac:dyDescent="0.2">
      <c r="A3" s="44"/>
    </row>
    <row r="4" spans="1:11" x14ac:dyDescent="0.2">
      <c r="A4" s="44"/>
    </row>
    <row r="5" spans="1:11" x14ac:dyDescent="0.2">
      <c r="A5" s="44"/>
    </row>
    <row r="6" spans="1:11" x14ac:dyDescent="0.2">
      <c r="A6" s="1056" t="s">
        <v>665</v>
      </c>
      <c r="B6" s="1056"/>
      <c r="C6" s="1056"/>
      <c r="D6" s="1056"/>
      <c r="E6" s="1056"/>
      <c r="F6" s="1056"/>
      <c r="G6" s="1056"/>
      <c r="H6" s="1056"/>
      <c r="I6" s="1056"/>
      <c r="J6" s="1056"/>
      <c r="K6" s="1056"/>
    </row>
    <row r="8" spans="1:11" ht="17.25" customHeight="1" x14ac:dyDescent="0.2">
      <c r="B8" s="1089" t="s">
        <v>129</v>
      </c>
      <c r="C8" s="1090"/>
      <c r="D8" s="1090" t="s">
        <v>130</v>
      </c>
      <c r="E8" s="1090"/>
      <c r="F8" s="1090" t="s">
        <v>131</v>
      </c>
      <c r="G8" s="1090"/>
      <c r="H8" s="1090" t="s">
        <v>132</v>
      </c>
      <c r="I8" s="1090"/>
      <c r="J8" s="1091" t="s">
        <v>68</v>
      </c>
      <c r="K8" s="1092"/>
    </row>
    <row r="9" spans="1:11" x14ac:dyDescent="0.2">
      <c r="A9" s="456" t="s">
        <v>721</v>
      </c>
      <c r="B9" s="152" t="s">
        <v>281</v>
      </c>
      <c r="C9" s="152" t="s">
        <v>134</v>
      </c>
      <c r="D9" s="152" t="s">
        <v>281</v>
      </c>
      <c r="E9" s="152" t="s">
        <v>134</v>
      </c>
      <c r="F9" s="152" t="s">
        <v>281</v>
      </c>
      <c r="G9" s="152" t="s">
        <v>134</v>
      </c>
      <c r="H9" s="152" t="s">
        <v>281</v>
      </c>
      <c r="I9" s="152" t="s">
        <v>134</v>
      </c>
      <c r="J9" s="152" t="s">
        <v>281</v>
      </c>
      <c r="K9" s="152" t="s">
        <v>134</v>
      </c>
    </row>
    <row r="10" spans="1:11" x14ac:dyDescent="0.2">
      <c r="B10" s="152"/>
      <c r="C10" s="152"/>
      <c r="D10" s="152"/>
      <c r="E10" s="152"/>
      <c r="F10" s="152"/>
      <c r="G10" s="152"/>
      <c r="H10" s="152"/>
      <c r="I10" s="152"/>
      <c r="J10" s="152"/>
      <c r="K10" s="152"/>
    </row>
    <row r="11" spans="1:11" x14ac:dyDescent="0.2">
      <c r="A11" s="877" t="s">
        <v>468</v>
      </c>
      <c r="B11" s="878">
        <v>41</v>
      </c>
      <c r="C11" s="879" t="s">
        <v>621</v>
      </c>
      <c r="D11" s="878">
        <v>99</v>
      </c>
      <c r="E11" s="878" t="s">
        <v>625</v>
      </c>
      <c r="F11" s="878">
        <v>202</v>
      </c>
      <c r="G11" s="878" t="s">
        <v>622</v>
      </c>
      <c r="H11" s="878">
        <v>14</v>
      </c>
      <c r="I11" s="878" t="s">
        <v>621</v>
      </c>
      <c r="J11" s="874">
        <f>H11+F11+D11+B11</f>
        <v>356</v>
      </c>
      <c r="K11" s="919" t="s">
        <v>621</v>
      </c>
    </row>
    <row r="12" spans="1:11" x14ac:dyDescent="0.2">
      <c r="A12" s="877" t="s">
        <v>163</v>
      </c>
      <c r="B12" s="878">
        <v>40</v>
      </c>
      <c r="C12" s="879" t="s">
        <v>622</v>
      </c>
      <c r="D12" s="878">
        <v>45</v>
      </c>
      <c r="E12" s="878" t="s">
        <v>620</v>
      </c>
      <c r="F12" s="878">
        <v>30</v>
      </c>
      <c r="G12" s="878" t="s">
        <v>652</v>
      </c>
      <c r="H12" s="878">
        <v>6</v>
      </c>
      <c r="I12" s="878" t="s">
        <v>621</v>
      </c>
      <c r="J12" s="875">
        <f t="shared" ref="J12:J16" si="0">H12+F12+D12+B12</f>
        <v>121</v>
      </c>
      <c r="K12" s="871" t="s">
        <v>622</v>
      </c>
    </row>
    <row r="13" spans="1:11" ht="25.5" x14ac:dyDescent="0.2">
      <c r="A13" s="877" t="s">
        <v>164</v>
      </c>
      <c r="B13" s="879">
        <v>27</v>
      </c>
      <c r="C13" s="879" t="s">
        <v>622</v>
      </c>
      <c r="D13" s="879">
        <v>62</v>
      </c>
      <c r="E13" s="879" t="s">
        <v>625</v>
      </c>
      <c r="F13" s="879">
        <v>17</v>
      </c>
      <c r="G13" s="879" t="s">
        <v>622</v>
      </c>
      <c r="H13" s="879">
        <v>4</v>
      </c>
      <c r="I13" s="879"/>
      <c r="J13" s="872">
        <f t="shared" si="0"/>
        <v>110</v>
      </c>
      <c r="K13" s="917" t="s">
        <v>620</v>
      </c>
    </row>
    <row r="14" spans="1:11" x14ac:dyDescent="0.2">
      <c r="A14" s="880" t="s">
        <v>165</v>
      </c>
      <c r="B14" s="879">
        <v>6</v>
      </c>
      <c r="C14" s="879" t="s">
        <v>591</v>
      </c>
      <c r="D14" s="879">
        <v>86</v>
      </c>
      <c r="E14" s="879" t="s">
        <v>648</v>
      </c>
      <c r="F14" s="879">
        <v>6</v>
      </c>
      <c r="G14" s="879" t="s">
        <v>647</v>
      </c>
      <c r="H14" s="879"/>
      <c r="I14" s="879"/>
      <c r="J14" s="876">
        <f t="shared" si="0"/>
        <v>98</v>
      </c>
      <c r="K14" s="870" t="s">
        <v>647</v>
      </c>
    </row>
    <row r="15" spans="1:11" x14ac:dyDescent="0.2">
      <c r="A15" s="880" t="s">
        <v>161</v>
      </c>
      <c r="B15" s="879">
        <v>46</v>
      </c>
      <c r="C15" s="879" t="s">
        <v>623</v>
      </c>
      <c r="D15" s="879">
        <v>75</v>
      </c>
      <c r="E15" s="879" t="s">
        <v>650</v>
      </c>
      <c r="F15" s="879">
        <v>72</v>
      </c>
      <c r="G15" s="879" t="s">
        <v>623</v>
      </c>
      <c r="H15" s="879">
        <v>8</v>
      </c>
      <c r="I15" s="879" t="s">
        <v>625</v>
      </c>
      <c r="J15" s="876">
        <f t="shared" si="0"/>
        <v>201</v>
      </c>
      <c r="K15" s="870" t="s">
        <v>625</v>
      </c>
    </row>
    <row r="16" spans="1:11" x14ac:dyDescent="0.2">
      <c r="A16" s="880" t="s">
        <v>166</v>
      </c>
      <c r="B16" s="879">
        <v>25</v>
      </c>
      <c r="C16" s="879" t="s">
        <v>622</v>
      </c>
      <c r="D16" s="879">
        <v>9</v>
      </c>
      <c r="E16" s="879" t="s">
        <v>625</v>
      </c>
      <c r="F16" s="879">
        <v>30</v>
      </c>
      <c r="G16" s="879" t="s">
        <v>652</v>
      </c>
      <c r="H16" s="879">
        <v>3</v>
      </c>
      <c r="I16" s="879"/>
      <c r="J16" s="876">
        <f t="shared" si="0"/>
        <v>67</v>
      </c>
      <c r="K16" s="870" t="s">
        <v>622</v>
      </c>
    </row>
    <row r="17" spans="1:11" x14ac:dyDescent="0.2">
      <c r="B17" s="461"/>
      <c r="C17" s="151"/>
      <c r="D17" s="461"/>
      <c r="E17" s="461"/>
      <c r="F17" s="461"/>
      <c r="G17" s="461"/>
      <c r="H17" s="461"/>
      <c r="I17" s="461"/>
      <c r="J17" s="461"/>
      <c r="K17" s="461"/>
    </row>
    <row r="18" spans="1:11" x14ac:dyDescent="0.2">
      <c r="A18" s="517" t="s">
        <v>1</v>
      </c>
      <c r="B18" s="148">
        <f>B16+B15+B14+B13+B12+B11</f>
        <v>185</v>
      </c>
      <c r="C18" s="148" t="s">
        <v>621</v>
      </c>
      <c r="D18" s="148">
        <f>D16+D15+D14+D13+D12+D11</f>
        <v>376</v>
      </c>
      <c r="E18" s="148" t="s">
        <v>653</v>
      </c>
      <c r="F18" s="148">
        <f>F16+F15+F14+F13+F12+F11</f>
        <v>357</v>
      </c>
      <c r="G18" s="148" t="s">
        <v>621</v>
      </c>
      <c r="H18" s="148">
        <f>H16+H15+H14+H13+H12+H11</f>
        <v>35</v>
      </c>
      <c r="I18" s="148" t="s">
        <v>620</v>
      </c>
      <c r="J18" s="873">
        <f>J16+J15+J14+J13+J12+J11</f>
        <v>953</v>
      </c>
      <c r="K18" s="918" t="s">
        <v>623</v>
      </c>
    </row>
  </sheetData>
  <mergeCells count="7">
    <mergeCell ref="A2:K2"/>
    <mergeCell ref="A6:K6"/>
    <mergeCell ref="B8:C8"/>
    <mergeCell ref="D8:E8"/>
    <mergeCell ref="F8:G8"/>
    <mergeCell ref="H8:I8"/>
    <mergeCell ref="J8:K8"/>
  </mergeCells>
  <pageMargins left="0.39370078740157483" right="0" top="0.59055118110236227" bottom="0.59055118110236227" header="0.51181102362204722" footer="0.51181102362204722"/>
  <pageSetup paperSize="9" scale="83" firstPageNumber="53"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1"/>
  <sheetViews>
    <sheetView showGridLines="0" workbookViewId="0">
      <selection activeCell="S8" sqref="S8"/>
    </sheetView>
  </sheetViews>
  <sheetFormatPr baseColWidth="10" defaultRowHeight="12.75" x14ac:dyDescent="0.2"/>
  <cols>
    <col min="1" max="1" width="49.83203125" customWidth="1"/>
    <col min="2" max="2" width="7.66406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x14ac:dyDescent="0.2">
      <c r="A2" s="1027" t="s">
        <v>701</v>
      </c>
      <c r="B2" s="1027"/>
      <c r="C2" s="1027"/>
      <c r="D2" s="1027"/>
      <c r="E2" s="1027"/>
      <c r="F2" s="1027"/>
      <c r="G2" s="1027"/>
      <c r="H2" s="1027"/>
      <c r="I2" s="1027"/>
      <c r="J2" s="1027"/>
      <c r="K2" s="1027"/>
      <c r="L2" s="1027"/>
      <c r="M2" s="1027"/>
      <c r="N2" s="1027"/>
      <c r="O2" s="1027"/>
      <c r="P2" s="1027"/>
    </row>
    <row r="7" spans="1:16" ht="12.75" customHeight="1" x14ac:dyDescent="0.2">
      <c r="A7" s="1076" t="s">
        <v>504</v>
      </c>
      <c r="B7" s="1076"/>
      <c r="C7" s="1076"/>
      <c r="D7" s="1076"/>
      <c r="E7" s="1076"/>
      <c r="F7" s="1076"/>
      <c r="G7" s="1076"/>
      <c r="H7" s="1076"/>
      <c r="I7" s="1076"/>
      <c r="J7" s="1076"/>
      <c r="K7" s="1076"/>
      <c r="L7" s="1076"/>
      <c r="M7" s="1076"/>
      <c r="N7" s="1076"/>
      <c r="O7" s="1076"/>
      <c r="P7" s="1076"/>
    </row>
    <row r="9" spans="1:16" x14ac:dyDescent="0.2">
      <c r="B9" s="1094" t="s">
        <v>153</v>
      </c>
      <c r="C9" s="1093"/>
      <c r="D9" s="1093"/>
      <c r="E9" s="1093" t="s">
        <v>154</v>
      </c>
      <c r="F9" s="1093"/>
      <c r="G9" s="1093"/>
      <c r="H9" s="1093" t="s">
        <v>155</v>
      </c>
      <c r="I9" s="1093"/>
      <c r="J9" s="1093"/>
      <c r="K9" s="1093" t="s">
        <v>156</v>
      </c>
      <c r="L9" s="1093"/>
      <c r="M9" s="1093"/>
      <c r="N9" s="1095" t="s">
        <v>68</v>
      </c>
      <c r="O9" s="1095"/>
      <c r="P9" s="1096"/>
    </row>
    <row r="10" spans="1:16" ht="25.5" x14ac:dyDescent="0.2">
      <c r="A10" s="456" t="s">
        <v>721</v>
      </c>
      <c r="B10" s="2" t="s">
        <v>292</v>
      </c>
      <c r="C10" s="2" t="s">
        <v>291</v>
      </c>
      <c r="D10" s="122" t="s">
        <v>68</v>
      </c>
      <c r="E10" s="2" t="s">
        <v>292</v>
      </c>
      <c r="F10" s="2" t="s">
        <v>291</v>
      </c>
      <c r="G10" s="122" t="s">
        <v>68</v>
      </c>
      <c r="H10" s="2" t="s">
        <v>292</v>
      </c>
      <c r="I10" s="2" t="s">
        <v>291</v>
      </c>
      <c r="J10" s="122" t="s">
        <v>68</v>
      </c>
      <c r="K10" s="2" t="s">
        <v>292</v>
      </c>
      <c r="L10" s="2" t="s">
        <v>291</v>
      </c>
      <c r="M10" s="122" t="s">
        <v>68</v>
      </c>
      <c r="N10" s="2" t="s">
        <v>292</v>
      </c>
      <c r="O10" s="2" t="s">
        <v>291</v>
      </c>
      <c r="P10" s="122" t="s">
        <v>68</v>
      </c>
    </row>
    <row r="12" spans="1:16" x14ac:dyDescent="0.2">
      <c r="A12" s="29" t="s">
        <v>157</v>
      </c>
      <c r="B12" s="166">
        <v>13</v>
      </c>
      <c r="C12" s="63">
        <v>17</v>
      </c>
      <c r="D12" s="175">
        <v>30</v>
      </c>
      <c r="E12" s="166">
        <v>110</v>
      </c>
      <c r="F12" s="63">
        <v>71</v>
      </c>
      <c r="G12" s="175">
        <v>181</v>
      </c>
      <c r="H12" s="166">
        <v>60</v>
      </c>
      <c r="I12" s="63">
        <v>129</v>
      </c>
      <c r="J12" s="175">
        <v>189</v>
      </c>
      <c r="K12" s="166">
        <v>5</v>
      </c>
      <c r="L12" s="63">
        <v>9</v>
      </c>
      <c r="M12" s="175">
        <v>14</v>
      </c>
      <c r="N12" s="816">
        <f t="shared" ref="N12:P17" si="0">B12+E12+H12+K12</f>
        <v>188</v>
      </c>
      <c r="O12" s="817">
        <f t="shared" si="0"/>
        <v>226</v>
      </c>
      <c r="P12" s="175">
        <f t="shared" si="0"/>
        <v>414</v>
      </c>
    </row>
    <row r="13" spans="1:16" x14ac:dyDescent="0.2">
      <c r="A13" s="31" t="s">
        <v>158</v>
      </c>
      <c r="B13" s="170"/>
      <c r="C13" s="64"/>
      <c r="D13" s="177"/>
      <c r="E13" s="170"/>
      <c r="F13" s="64"/>
      <c r="G13" s="177"/>
      <c r="H13" s="170"/>
      <c r="I13" s="64">
        <v>3</v>
      </c>
      <c r="J13" s="177">
        <v>3</v>
      </c>
      <c r="K13" s="170"/>
      <c r="L13" s="64"/>
      <c r="M13" s="177"/>
      <c r="N13" s="818">
        <f t="shared" si="0"/>
        <v>0</v>
      </c>
      <c r="O13" s="819">
        <f t="shared" si="0"/>
        <v>3</v>
      </c>
      <c r="P13" s="177">
        <f t="shared" si="0"/>
        <v>3</v>
      </c>
    </row>
    <row r="14" spans="1:16" x14ac:dyDescent="0.2">
      <c r="A14" s="31" t="s">
        <v>563</v>
      </c>
      <c r="B14" s="170"/>
      <c r="C14" s="64"/>
      <c r="D14" s="177"/>
      <c r="E14" s="170"/>
      <c r="F14" s="64"/>
      <c r="G14" s="177"/>
      <c r="H14" s="170"/>
      <c r="I14" s="64">
        <v>1</v>
      </c>
      <c r="J14" s="177">
        <v>1</v>
      </c>
      <c r="K14" s="170"/>
      <c r="L14" s="64"/>
      <c r="M14" s="177"/>
      <c r="N14" s="818">
        <f t="shared" ref="N14" si="1">B14+E14+H14+K14</f>
        <v>0</v>
      </c>
      <c r="O14" s="819">
        <f t="shared" ref="O14" si="2">C14+F14+I14+L14</f>
        <v>1</v>
      </c>
      <c r="P14" s="177">
        <f t="shared" ref="P14" si="3">D14+G14+J14+M14</f>
        <v>1</v>
      </c>
    </row>
    <row r="15" spans="1:16" x14ac:dyDescent="0.2">
      <c r="A15" s="31" t="s">
        <v>562</v>
      </c>
      <c r="B15" s="170"/>
      <c r="C15" s="64"/>
      <c r="D15" s="177"/>
      <c r="E15" s="170"/>
      <c r="F15" s="64">
        <v>1</v>
      </c>
      <c r="G15" s="177">
        <v>1</v>
      </c>
      <c r="H15" s="170">
        <v>1</v>
      </c>
      <c r="I15" s="64"/>
      <c r="J15" s="177">
        <v>1</v>
      </c>
      <c r="K15" s="170">
        <v>1</v>
      </c>
      <c r="L15" s="64"/>
      <c r="M15" s="177">
        <v>1</v>
      </c>
      <c r="N15" s="818">
        <f t="shared" si="0"/>
        <v>2</v>
      </c>
      <c r="O15" s="819">
        <f t="shared" si="0"/>
        <v>1</v>
      </c>
      <c r="P15" s="177">
        <f t="shared" si="0"/>
        <v>3</v>
      </c>
    </row>
    <row r="16" spans="1:16" x14ac:dyDescent="0.2">
      <c r="A16" s="31" t="s">
        <v>160</v>
      </c>
      <c r="B16" s="170"/>
      <c r="C16" s="64">
        <v>1</v>
      </c>
      <c r="D16" s="177">
        <v>1</v>
      </c>
      <c r="E16" s="170">
        <v>1</v>
      </c>
      <c r="F16" s="64">
        <v>1</v>
      </c>
      <c r="G16" s="177">
        <v>2</v>
      </c>
      <c r="H16" s="170"/>
      <c r="I16" s="64"/>
      <c r="J16" s="177"/>
      <c r="K16" s="170"/>
      <c r="L16" s="64"/>
      <c r="M16" s="177"/>
      <c r="N16" s="818">
        <f t="shared" si="0"/>
        <v>1</v>
      </c>
      <c r="O16" s="819">
        <f t="shared" si="0"/>
        <v>2</v>
      </c>
      <c r="P16" s="177">
        <f t="shared" si="0"/>
        <v>3</v>
      </c>
    </row>
    <row r="17" spans="1:16" x14ac:dyDescent="0.2">
      <c r="A17" s="168" t="s">
        <v>161</v>
      </c>
      <c r="B17" s="172">
        <v>1</v>
      </c>
      <c r="C17" s="173">
        <v>4</v>
      </c>
      <c r="D17" s="178">
        <v>5</v>
      </c>
      <c r="E17" s="172">
        <v>6</v>
      </c>
      <c r="F17" s="173">
        <v>12</v>
      </c>
      <c r="G17" s="178">
        <v>18</v>
      </c>
      <c r="H17" s="172">
        <v>3</v>
      </c>
      <c r="I17" s="173">
        <v>17</v>
      </c>
      <c r="J17" s="178">
        <v>20</v>
      </c>
      <c r="K17" s="172"/>
      <c r="L17" s="173">
        <v>1</v>
      </c>
      <c r="M17" s="178">
        <v>1</v>
      </c>
      <c r="N17" s="820">
        <f t="shared" si="0"/>
        <v>10</v>
      </c>
      <c r="O17" s="821">
        <f t="shared" si="0"/>
        <v>34</v>
      </c>
      <c r="P17" s="178">
        <f t="shared" si="0"/>
        <v>44</v>
      </c>
    </row>
    <row r="18" spans="1:16" x14ac:dyDescent="0.2">
      <c r="A18" s="167"/>
      <c r="N18" s="2"/>
      <c r="O18" s="2"/>
      <c r="P18" s="2"/>
    </row>
    <row r="19" spans="1:16" x14ac:dyDescent="0.2">
      <c r="A19" s="101" t="s">
        <v>1</v>
      </c>
      <c r="B19" s="104">
        <f>SUM(B12:B17)</f>
        <v>14</v>
      </c>
      <c r="C19" s="104">
        <f t="shared" ref="C19:P19" si="4">SUM(C12:C17)</f>
        <v>22</v>
      </c>
      <c r="D19" s="121">
        <f t="shared" si="4"/>
        <v>36</v>
      </c>
      <c r="E19" s="104">
        <f t="shared" si="4"/>
        <v>117</v>
      </c>
      <c r="F19" s="104">
        <f t="shared" si="4"/>
        <v>85</v>
      </c>
      <c r="G19" s="121">
        <f t="shared" si="4"/>
        <v>202</v>
      </c>
      <c r="H19" s="104">
        <f t="shared" si="4"/>
        <v>64</v>
      </c>
      <c r="I19" s="104">
        <f t="shared" si="4"/>
        <v>150</v>
      </c>
      <c r="J19" s="121">
        <f t="shared" si="4"/>
        <v>214</v>
      </c>
      <c r="K19" s="104">
        <f t="shared" si="4"/>
        <v>6</v>
      </c>
      <c r="L19" s="104">
        <f t="shared" si="4"/>
        <v>10</v>
      </c>
      <c r="M19" s="121">
        <f t="shared" si="4"/>
        <v>16</v>
      </c>
      <c r="N19" s="121">
        <f t="shared" si="4"/>
        <v>201</v>
      </c>
      <c r="O19" s="121">
        <f t="shared" si="4"/>
        <v>267</v>
      </c>
      <c r="P19" s="159">
        <f t="shared" si="4"/>
        <v>468</v>
      </c>
    </row>
    <row r="21" spans="1:16" x14ac:dyDescent="0.2">
      <c r="A21" s="101" t="s">
        <v>293</v>
      </c>
      <c r="B21" s="103">
        <f>B19/$D$19</f>
        <v>0.3888888888888889</v>
      </c>
      <c r="C21" s="133">
        <f>C19/$D$19</f>
        <v>0.61111111111111116</v>
      </c>
      <c r="E21" s="180">
        <f>E19/$G$19</f>
        <v>0.57920792079207917</v>
      </c>
      <c r="F21" s="133">
        <f>F19/$G$19</f>
        <v>0.42079207920792078</v>
      </c>
      <c r="H21" s="180">
        <f>H19/$J$19</f>
        <v>0.29906542056074764</v>
      </c>
      <c r="I21" s="133">
        <f>I19/$J$19</f>
        <v>0.7009345794392523</v>
      </c>
      <c r="K21" s="180">
        <f>K19/$M$19</f>
        <v>0.375</v>
      </c>
      <c r="L21" s="133">
        <f>L19/$M$19</f>
        <v>0.625</v>
      </c>
      <c r="N21" s="181">
        <f>N19/$P$19</f>
        <v>0.42948717948717946</v>
      </c>
      <c r="O21" s="182">
        <f>O19/$P$19</f>
        <v>0.57051282051282048</v>
      </c>
    </row>
  </sheetData>
  <mergeCells count="7">
    <mergeCell ref="A7:P7"/>
    <mergeCell ref="A2:P2"/>
    <mergeCell ref="E9:G9"/>
    <mergeCell ref="H9:J9"/>
    <mergeCell ref="K9:M9"/>
    <mergeCell ref="B9:D9"/>
    <mergeCell ref="N9:P9"/>
  </mergeCells>
  <pageMargins left="0.39370078740157483" right="0" top="0.59055118110236227" bottom="0.59055118110236227" header="0.51181102362204722" footer="0.51181102362204722"/>
  <pageSetup paperSize="9" firstPageNumber="58"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6"/>
  <sheetViews>
    <sheetView showGridLines="0" workbookViewId="0">
      <selection activeCell="R15" sqref="R15"/>
    </sheetView>
  </sheetViews>
  <sheetFormatPr baseColWidth="10" defaultRowHeight="12.75" x14ac:dyDescent="0.2"/>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 min="17" max="17" width="4.1640625" customWidth="1"/>
    <col min="18" max="18" width="52.1640625" customWidth="1"/>
  </cols>
  <sheetData>
    <row r="2" spans="1:17" ht="34.5" customHeight="1" x14ac:dyDescent="0.2">
      <c r="A2" s="1027" t="s">
        <v>704</v>
      </c>
      <c r="B2" s="1027"/>
      <c r="C2" s="1027"/>
      <c r="D2" s="1027"/>
      <c r="E2" s="1027"/>
      <c r="F2" s="1027"/>
      <c r="G2" s="1027"/>
      <c r="H2" s="1027"/>
      <c r="I2" s="1027"/>
      <c r="J2" s="1027"/>
      <c r="K2" s="1027"/>
      <c r="L2" s="1027"/>
      <c r="M2" s="1027"/>
      <c r="N2" s="1027"/>
      <c r="O2" s="1027"/>
      <c r="P2" s="1027"/>
      <c r="Q2" s="54"/>
    </row>
    <row r="5" spans="1:17" x14ac:dyDescent="0.2">
      <c r="A5" s="1076" t="s">
        <v>488</v>
      </c>
      <c r="B5" s="1076"/>
      <c r="C5" s="1076"/>
      <c r="D5" s="1076"/>
      <c r="E5" s="1076"/>
      <c r="F5" s="1076"/>
      <c r="G5" s="1076"/>
      <c r="H5" s="1076"/>
      <c r="I5" s="1076"/>
      <c r="J5" s="1076"/>
      <c r="K5" s="1076"/>
      <c r="L5" s="1076"/>
      <c r="M5" s="1076"/>
      <c r="N5" s="1076"/>
      <c r="O5" s="1076"/>
      <c r="P5" s="1076"/>
    </row>
    <row r="7" spans="1:17" x14ac:dyDescent="0.2">
      <c r="B7" s="1097" t="s">
        <v>153</v>
      </c>
      <c r="C7" s="1098"/>
      <c r="D7" s="1098"/>
      <c r="E7" s="1098" t="s">
        <v>154</v>
      </c>
      <c r="F7" s="1098"/>
      <c r="G7" s="1098"/>
      <c r="H7" s="1098" t="s">
        <v>155</v>
      </c>
      <c r="I7" s="1098"/>
      <c r="J7" s="1098"/>
      <c r="K7" s="1098" t="s">
        <v>156</v>
      </c>
      <c r="L7" s="1098"/>
      <c r="M7" s="1098"/>
      <c r="N7" s="1099" t="s">
        <v>68</v>
      </c>
      <c r="O7" s="1099"/>
      <c r="P7" s="1100"/>
    </row>
    <row r="8" spans="1:17" x14ac:dyDescent="0.2">
      <c r="A8" s="456" t="s">
        <v>721</v>
      </c>
      <c r="B8" s="152" t="s">
        <v>292</v>
      </c>
      <c r="C8" s="152" t="s">
        <v>291</v>
      </c>
      <c r="D8" s="105" t="s">
        <v>68</v>
      </c>
      <c r="E8" s="152" t="s">
        <v>292</v>
      </c>
      <c r="F8" s="152" t="s">
        <v>291</v>
      </c>
      <c r="G8" s="105" t="s">
        <v>68</v>
      </c>
      <c r="H8" s="152" t="s">
        <v>292</v>
      </c>
      <c r="I8" s="152" t="s">
        <v>291</v>
      </c>
      <c r="J8" s="105" t="s">
        <v>68</v>
      </c>
      <c r="K8" s="152" t="s">
        <v>292</v>
      </c>
      <c r="L8" s="152" t="s">
        <v>291</v>
      </c>
      <c r="M8" s="105" t="s">
        <v>68</v>
      </c>
      <c r="N8" s="152" t="s">
        <v>292</v>
      </c>
      <c r="O8" s="152" t="s">
        <v>291</v>
      </c>
      <c r="P8" s="105" t="s">
        <v>68</v>
      </c>
    </row>
    <row r="9" spans="1:17" x14ac:dyDescent="0.2">
      <c r="B9" s="162"/>
      <c r="C9" s="162"/>
      <c r="D9" s="162"/>
      <c r="E9" s="162"/>
      <c r="F9" s="162"/>
      <c r="G9" s="162"/>
      <c r="H9" s="162"/>
      <c r="I9" s="162"/>
      <c r="J9" s="162"/>
      <c r="K9" s="162"/>
      <c r="L9" s="162"/>
      <c r="M9" s="162"/>
    </row>
    <row r="10" spans="1:17" x14ac:dyDescent="0.2">
      <c r="A10" s="399" t="s">
        <v>468</v>
      </c>
      <c r="B10" s="276">
        <v>19</v>
      </c>
      <c r="C10" s="276">
        <v>22</v>
      </c>
      <c r="D10" s="280">
        <v>41</v>
      </c>
      <c r="E10" s="276">
        <v>55</v>
      </c>
      <c r="F10" s="276">
        <v>44</v>
      </c>
      <c r="G10" s="280">
        <v>99</v>
      </c>
      <c r="H10" s="276">
        <v>62</v>
      </c>
      <c r="I10" s="276">
        <v>140</v>
      </c>
      <c r="J10" s="280">
        <v>202</v>
      </c>
      <c r="K10" s="276">
        <v>4</v>
      </c>
      <c r="L10" s="276">
        <v>10</v>
      </c>
      <c r="M10" s="280">
        <v>14</v>
      </c>
      <c r="N10" s="280">
        <f>B10+E10+H10+K10</f>
        <v>140</v>
      </c>
      <c r="O10" s="280">
        <f t="shared" ref="O10:P10" si="0">C10+F10+I10+L10</f>
        <v>216</v>
      </c>
      <c r="P10" s="282">
        <f t="shared" si="0"/>
        <v>356</v>
      </c>
    </row>
    <row r="11" spans="1:17" x14ac:dyDescent="0.2">
      <c r="A11" s="401" t="s">
        <v>163</v>
      </c>
      <c r="B11" s="278">
        <v>13</v>
      </c>
      <c r="C11" s="278">
        <v>27</v>
      </c>
      <c r="D11" s="279">
        <v>40</v>
      </c>
      <c r="E11" s="278">
        <v>24</v>
      </c>
      <c r="F11" s="278">
        <v>21</v>
      </c>
      <c r="G11" s="279">
        <v>45</v>
      </c>
      <c r="H11" s="278">
        <v>10</v>
      </c>
      <c r="I11" s="278">
        <v>20</v>
      </c>
      <c r="J11" s="279">
        <v>30</v>
      </c>
      <c r="K11" s="278">
        <v>3</v>
      </c>
      <c r="L11" s="278">
        <v>3</v>
      </c>
      <c r="M11" s="279">
        <v>6</v>
      </c>
      <c r="N11" s="279">
        <f t="shared" ref="N11:N32" si="1">B11+E11+H11+K11</f>
        <v>50</v>
      </c>
      <c r="O11" s="279">
        <f t="shared" ref="O11:O32" si="2">C11+F11+I11+L11</f>
        <v>71</v>
      </c>
      <c r="P11" s="281">
        <f t="shared" ref="P11:P32" si="3">D11+G11+J11+M11</f>
        <v>121</v>
      </c>
    </row>
    <row r="12" spans="1:17" ht="25.5" x14ac:dyDescent="0.2">
      <c r="A12" s="347" t="s">
        <v>164</v>
      </c>
      <c r="B12" s="327">
        <f t="shared" ref="B12:M12" si="4">SUM(B13:B21)</f>
        <v>15</v>
      </c>
      <c r="C12" s="327">
        <f t="shared" si="4"/>
        <v>12</v>
      </c>
      <c r="D12" s="362">
        <f t="shared" si="4"/>
        <v>27</v>
      </c>
      <c r="E12" s="327">
        <f t="shared" si="4"/>
        <v>41</v>
      </c>
      <c r="F12" s="327">
        <f t="shared" si="4"/>
        <v>21</v>
      </c>
      <c r="G12" s="362">
        <f t="shared" si="4"/>
        <v>62</v>
      </c>
      <c r="H12" s="327">
        <f t="shared" si="4"/>
        <v>7</v>
      </c>
      <c r="I12" s="327">
        <f t="shared" si="4"/>
        <v>10</v>
      </c>
      <c r="J12" s="362">
        <f t="shared" si="4"/>
        <v>17</v>
      </c>
      <c r="K12" s="327">
        <f t="shared" si="4"/>
        <v>3</v>
      </c>
      <c r="L12" s="327">
        <f t="shared" si="4"/>
        <v>1</v>
      </c>
      <c r="M12" s="362">
        <f t="shared" si="4"/>
        <v>4</v>
      </c>
      <c r="N12" s="362">
        <f t="shared" si="1"/>
        <v>66</v>
      </c>
      <c r="O12" s="362">
        <f t="shared" si="2"/>
        <v>44</v>
      </c>
      <c r="P12" s="437">
        <f t="shared" si="3"/>
        <v>110</v>
      </c>
    </row>
    <row r="13" spans="1:17" x14ac:dyDescent="0.2">
      <c r="A13" s="59" t="s">
        <v>167</v>
      </c>
      <c r="B13" s="65">
        <v>2</v>
      </c>
      <c r="C13" s="63">
        <v>1</v>
      </c>
      <c r="D13" s="67">
        <v>3</v>
      </c>
      <c r="E13" s="65">
        <v>2</v>
      </c>
      <c r="F13" s="63">
        <v>2</v>
      </c>
      <c r="G13" s="67">
        <v>4</v>
      </c>
      <c r="H13" s="65"/>
      <c r="I13" s="63"/>
      <c r="J13" s="67"/>
      <c r="K13" s="65">
        <v>1</v>
      </c>
      <c r="L13" s="63"/>
      <c r="M13" s="67">
        <v>1</v>
      </c>
      <c r="N13" s="65">
        <f t="shared" si="1"/>
        <v>5</v>
      </c>
      <c r="O13" s="63">
        <f t="shared" si="2"/>
        <v>3</v>
      </c>
      <c r="P13" s="67">
        <f t="shared" si="3"/>
        <v>8</v>
      </c>
    </row>
    <row r="14" spans="1:17" x14ac:dyDescent="0.2">
      <c r="A14" s="60" t="s">
        <v>168</v>
      </c>
      <c r="B14" s="66"/>
      <c r="C14" s="64"/>
      <c r="D14" s="69"/>
      <c r="E14" s="66">
        <v>1</v>
      </c>
      <c r="F14" s="64"/>
      <c r="G14" s="69">
        <v>1</v>
      </c>
      <c r="H14" s="66"/>
      <c r="I14" s="64"/>
      <c r="J14" s="69"/>
      <c r="K14" s="66"/>
      <c r="L14" s="64"/>
      <c r="M14" s="69"/>
      <c r="N14" s="66">
        <f t="shared" si="1"/>
        <v>1</v>
      </c>
      <c r="O14" s="64">
        <f t="shared" si="2"/>
        <v>0</v>
      </c>
      <c r="P14" s="69">
        <f t="shared" si="3"/>
        <v>1</v>
      </c>
    </row>
    <row r="15" spans="1:17" x14ac:dyDescent="0.2">
      <c r="A15" s="154" t="s">
        <v>169</v>
      </c>
      <c r="B15" s="66">
        <v>2</v>
      </c>
      <c r="C15" s="64">
        <v>3</v>
      </c>
      <c r="D15" s="69">
        <v>5</v>
      </c>
      <c r="E15" s="66">
        <v>5</v>
      </c>
      <c r="F15" s="64">
        <v>3</v>
      </c>
      <c r="G15" s="69">
        <v>8</v>
      </c>
      <c r="H15" s="66"/>
      <c r="I15" s="64"/>
      <c r="J15" s="69"/>
      <c r="K15" s="66"/>
      <c r="L15" s="64"/>
      <c r="M15" s="69"/>
      <c r="N15" s="66">
        <f t="shared" si="1"/>
        <v>7</v>
      </c>
      <c r="O15" s="64">
        <f t="shared" si="2"/>
        <v>6</v>
      </c>
      <c r="P15" s="69">
        <f t="shared" si="3"/>
        <v>13</v>
      </c>
    </row>
    <row r="16" spans="1:17" x14ac:dyDescent="0.2">
      <c r="A16" s="154" t="s">
        <v>170</v>
      </c>
      <c r="B16" s="66">
        <v>2</v>
      </c>
      <c r="C16" s="64">
        <v>2</v>
      </c>
      <c r="D16" s="69">
        <v>4</v>
      </c>
      <c r="E16" s="66">
        <v>3</v>
      </c>
      <c r="F16" s="64">
        <v>3</v>
      </c>
      <c r="G16" s="69">
        <v>6</v>
      </c>
      <c r="H16" s="66">
        <v>4</v>
      </c>
      <c r="I16" s="64">
        <v>3</v>
      </c>
      <c r="J16" s="69">
        <v>7</v>
      </c>
      <c r="K16" s="66">
        <v>1</v>
      </c>
      <c r="L16" s="64"/>
      <c r="M16" s="69">
        <v>1</v>
      </c>
      <c r="N16" s="66">
        <f t="shared" si="1"/>
        <v>10</v>
      </c>
      <c r="O16" s="64">
        <f t="shared" si="2"/>
        <v>8</v>
      </c>
      <c r="P16" s="69">
        <f t="shared" si="3"/>
        <v>18</v>
      </c>
    </row>
    <row r="17" spans="1:16" x14ac:dyDescent="0.2">
      <c r="A17" s="154" t="s">
        <v>447</v>
      </c>
      <c r="B17" s="66"/>
      <c r="C17" s="64">
        <v>2</v>
      </c>
      <c r="D17" s="69">
        <v>2</v>
      </c>
      <c r="E17" s="66">
        <v>12</v>
      </c>
      <c r="F17" s="64">
        <v>6</v>
      </c>
      <c r="G17" s="69">
        <v>18</v>
      </c>
      <c r="H17" s="66">
        <v>1</v>
      </c>
      <c r="I17" s="64">
        <v>1</v>
      </c>
      <c r="J17" s="69">
        <v>2</v>
      </c>
      <c r="K17" s="66"/>
      <c r="L17" s="64"/>
      <c r="M17" s="69"/>
      <c r="N17" s="66">
        <f t="shared" si="1"/>
        <v>13</v>
      </c>
      <c r="O17" s="64">
        <f t="shared" si="2"/>
        <v>9</v>
      </c>
      <c r="P17" s="69">
        <f t="shared" si="3"/>
        <v>22</v>
      </c>
    </row>
    <row r="18" spans="1:16" x14ac:dyDescent="0.2">
      <c r="A18" s="154" t="s">
        <v>171</v>
      </c>
      <c r="B18" s="66"/>
      <c r="C18" s="64"/>
      <c r="D18" s="69"/>
      <c r="E18" s="66">
        <v>3</v>
      </c>
      <c r="F18" s="64"/>
      <c r="G18" s="69">
        <v>3</v>
      </c>
      <c r="H18" s="66"/>
      <c r="I18" s="64">
        <v>1</v>
      </c>
      <c r="J18" s="69">
        <v>1</v>
      </c>
      <c r="K18" s="66"/>
      <c r="L18" s="64"/>
      <c r="M18" s="69"/>
      <c r="N18" s="66">
        <f t="shared" si="1"/>
        <v>3</v>
      </c>
      <c r="O18" s="64">
        <f t="shared" si="2"/>
        <v>1</v>
      </c>
      <c r="P18" s="69">
        <f t="shared" si="3"/>
        <v>4</v>
      </c>
    </row>
    <row r="19" spans="1:16" x14ac:dyDescent="0.2">
      <c r="A19" s="154" t="s">
        <v>448</v>
      </c>
      <c r="B19" s="66">
        <v>1</v>
      </c>
      <c r="C19" s="64">
        <v>1</v>
      </c>
      <c r="D19" s="69">
        <v>2</v>
      </c>
      <c r="E19" s="66"/>
      <c r="F19" s="64">
        <v>1</v>
      </c>
      <c r="G19" s="69">
        <v>1</v>
      </c>
      <c r="H19" s="66">
        <v>1</v>
      </c>
      <c r="I19" s="64"/>
      <c r="J19" s="69">
        <v>1</v>
      </c>
      <c r="K19" s="66"/>
      <c r="L19" s="64"/>
      <c r="M19" s="69"/>
      <c r="N19" s="66">
        <f t="shared" si="1"/>
        <v>2</v>
      </c>
      <c r="O19" s="64">
        <f t="shared" si="2"/>
        <v>2</v>
      </c>
      <c r="P19" s="69">
        <f t="shared" si="3"/>
        <v>4</v>
      </c>
    </row>
    <row r="20" spans="1:16" ht="25.5" x14ac:dyDescent="0.2">
      <c r="A20" s="60" t="s">
        <v>449</v>
      </c>
      <c r="B20" s="66">
        <v>8</v>
      </c>
      <c r="C20" s="64">
        <v>2</v>
      </c>
      <c r="D20" s="69">
        <v>10</v>
      </c>
      <c r="E20" s="66">
        <v>12</v>
      </c>
      <c r="F20" s="64">
        <v>5</v>
      </c>
      <c r="G20" s="69">
        <v>17</v>
      </c>
      <c r="H20" s="66">
        <v>1</v>
      </c>
      <c r="I20" s="64">
        <v>3</v>
      </c>
      <c r="J20" s="69">
        <v>4</v>
      </c>
      <c r="K20" s="66">
        <v>1</v>
      </c>
      <c r="L20" s="64">
        <v>1</v>
      </c>
      <c r="M20" s="69">
        <v>2</v>
      </c>
      <c r="N20" s="66">
        <f t="shared" si="1"/>
        <v>22</v>
      </c>
      <c r="O20" s="64">
        <f t="shared" si="2"/>
        <v>11</v>
      </c>
      <c r="P20" s="69">
        <f t="shared" si="3"/>
        <v>33</v>
      </c>
    </row>
    <row r="21" spans="1:16" x14ac:dyDescent="0.2">
      <c r="A21" s="155" t="s">
        <v>172</v>
      </c>
      <c r="B21" s="157"/>
      <c r="C21" s="113">
        <v>1</v>
      </c>
      <c r="D21" s="158">
        <v>1</v>
      </c>
      <c r="E21" s="157">
        <v>3</v>
      </c>
      <c r="F21" s="113">
        <v>1</v>
      </c>
      <c r="G21" s="158">
        <v>4</v>
      </c>
      <c r="H21" s="157"/>
      <c r="I21" s="113">
        <v>2</v>
      </c>
      <c r="J21" s="158">
        <v>2</v>
      </c>
      <c r="K21" s="157"/>
      <c r="L21" s="113"/>
      <c r="M21" s="158"/>
      <c r="N21" s="157">
        <f t="shared" si="1"/>
        <v>3</v>
      </c>
      <c r="O21" s="113">
        <f t="shared" si="2"/>
        <v>4</v>
      </c>
      <c r="P21" s="158">
        <f t="shared" si="3"/>
        <v>7</v>
      </c>
    </row>
    <row r="22" spans="1:16" x14ac:dyDescent="0.2">
      <c r="A22" s="156" t="s">
        <v>165</v>
      </c>
      <c r="B22" s="43">
        <f t="shared" ref="B22:J22" si="5">SUM(B23:B25)</f>
        <v>4</v>
      </c>
      <c r="C22" s="43">
        <f t="shared" si="5"/>
        <v>2</v>
      </c>
      <c r="D22" s="121">
        <f t="shared" si="5"/>
        <v>6</v>
      </c>
      <c r="E22" s="43">
        <f t="shared" si="5"/>
        <v>53</v>
      </c>
      <c r="F22" s="43">
        <f t="shared" si="5"/>
        <v>33</v>
      </c>
      <c r="G22" s="121">
        <f t="shared" si="5"/>
        <v>86</v>
      </c>
      <c r="H22" s="43">
        <f t="shared" si="5"/>
        <v>2</v>
      </c>
      <c r="I22" s="43">
        <f t="shared" si="5"/>
        <v>4</v>
      </c>
      <c r="J22" s="121">
        <f t="shared" si="5"/>
        <v>6</v>
      </c>
      <c r="K22" s="43"/>
      <c r="L22" s="43"/>
      <c r="M22" s="121"/>
      <c r="N22" s="121">
        <f t="shared" si="1"/>
        <v>59</v>
      </c>
      <c r="O22" s="121">
        <f t="shared" si="2"/>
        <v>39</v>
      </c>
      <c r="P22" s="159">
        <f t="shared" si="3"/>
        <v>98</v>
      </c>
    </row>
    <row r="23" spans="1:16" x14ac:dyDescent="0.2">
      <c r="A23" s="153" t="s">
        <v>173</v>
      </c>
      <c r="B23" s="65">
        <v>2</v>
      </c>
      <c r="C23" s="63">
        <v>1</v>
      </c>
      <c r="D23" s="67">
        <v>3</v>
      </c>
      <c r="E23" s="65">
        <v>34</v>
      </c>
      <c r="F23" s="63">
        <v>22</v>
      </c>
      <c r="G23" s="67">
        <v>56</v>
      </c>
      <c r="H23" s="65">
        <v>2</v>
      </c>
      <c r="I23" s="63">
        <v>2</v>
      </c>
      <c r="J23" s="67">
        <v>4</v>
      </c>
      <c r="K23" s="65"/>
      <c r="L23" s="63"/>
      <c r="M23" s="67"/>
      <c r="N23" s="65">
        <f t="shared" si="1"/>
        <v>38</v>
      </c>
      <c r="O23" s="63">
        <f t="shared" si="2"/>
        <v>25</v>
      </c>
      <c r="P23" s="67">
        <f t="shared" si="3"/>
        <v>63</v>
      </c>
    </row>
    <row r="24" spans="1:16" x14ac:dyDescent="0.2">
      <c r="A24" s="154" t="s">
        <v>174</v>
      </c>
      <c r="B24" s="66">
        <v>2</v>
      </c>
      <c r="C24" s="64">
        <v>1</v>
      </c>
      <c r="D24" s="69">
        <v>3</v>
      </c>
      <c r="E24" s="66">
        <v>16</v>
      </c>
      <c r="F24" s="64">
        <v>10</v>
      </c>
      <c r="G24" s="69">
        <v>26</v>
      </c>
      <c r="H24" s="66"/>
      <c r="I24" s="64">
        <v>1</v>
      </c>
      <c r="J24" s="69">
        <v>1</v>
      </c>
      <c r="K24" s="66"/>
      <c r="L24" s="64"/>
      <c r="M24" s="69"/>
      <c r="N24" s="66">
        <f t="shared" si="1"/>
        <v>18</v>
      </c>
      <c r="O24" s="64">
        <f t="shared" si="2"/>
        <v>12</v>
      </c>
      <c r="P24" s="69">
        <f t="shared" si="3"/>
        <v>30</v>
      </c>
    </row>
    <row r="25" spans="1:16" x14ac:dyDescent="0.2">
      <c r="A25" s="155" t="s">
        <v>175</v>
      </c>
      <c r="B25" s="157"/>
      <c r="C25" s="113"/>
      <c r="D25" s="158"/>
      <c r="E25" s="157">
        <v>3</v>
      </c>
      <c r="F25" s="113">
        <v>1</v>
      </c>
      <c r="G25" s="158">
        <v>4</v>
      </c>
      <c r="H25" s="157"/>
      <c r="I25" s="113">
        <v>1</v>
      </c>
      <c r="J25" s="158">
        <v>1</v>
      </c>
      <c r="K25" s="157"/>
      <c r="L25" s="113"/>
      <c r="M25" s="158"/>
      <c r="N25" s="157">
        <f t="shared" si="1"/>
        <v>3</v>
      </c>
      <c r="O25" s="113">
        <f t="shared" si="2"/>
        <v>2</v>
      </c>
      <c r="P25" s="158">
        <f>D25+G25+J25+M25</f>
        <v>5</v>
      </c>
    </row>
    <row r="26" spans="1:16" x14ac:dyDescent="0.2">
      <c r="A26" s="156" t="s">
        <v>161</v>
      </c>
      <c r="B26" s="43">
        <f t="shared" ref="B26:M26" si="6">SUM(B27:B31)</f>
        <v>22</v>
      </c>
      <c r="C26" s="43">
        <f t="shared" si="6"/>
        <v>24</v>
      </c>
      <c r="D26" s="121">
        <f t="shared" si="6"/>
        <v>46</v>
      </c>
      <c r="E26" s="43">
        <f t="shared" si="6"/>
        <v>49</v>
      </c>
      <c r="F26" s="43">
        <f t="shared" si="6"/>
        <v>26</v>
      </c>
      <c r="G26" s="121">
        <f t="shared" si="6"/>
        <v>75</v>
      </c>
      <c r="H26" s="43">
        <f t="shared" si="6"/>
        <v>18</v>
      </c>
      <c r="I26" s="43">
        <f t="shared" si="6"/>
        <v>54</v>
      </c>
      <c r="J26" s="121">
        <f t="shared" si="6"/>
        <v>72</v>
      </c>
      <c r="K26" s="43">
        <f t="shared" si="6"/>
        <v>4</v>
      </c>
      <c r="L26" s="43">
        <f t="shared" si="6"/>
        <v>4</v>
      </c>
      <c r="M26" s="121">
        <f t="shared" si="6"/>
        <v>8</v>
      </c>
      <c r="N26" s="121">
        <f t="shared" si="1"/>
        <v>93</v>
      </c>
      <c r="O26" s="121">
        <f t="shared" si="2"/>
        <v>108</v>
      </c>
      <c r="P26" s="159">
        <f t="shared" si="3"/>
        <v>201</v>
      </c>
    </row>
    <row r="27" spans="1:16" x14ac:dyDescent="0.2">
      <c r="A27" s="153" t="s">
        <v>588</v>
      </c>
      <c r="B27" s="65">
        <v>6</v>
      </c>
      <c r="C27" s="63">
        <v>1</v>
      </c>
      <c r="D27" s="67">
        <v>7</v>
      </c>
      <c r="E27" s="65">
        <v>3</v>
      </c>
      <c r="F27" s="63">
        <v>1</v>
      </c>
      <c r="G27" s="67">
        <v>4</v>
      </c>
      <c r="H27" s="65">
        <v>1</v>
      </c>
      <c r="I27" s="63">
        <v>7</v>
      </c>
      <c r="J27" s="67">
        <v>8</v>
      </c>
      <c r="K27" s="65"/>
      <c r="L27" s="63"/>
      <c r="M27" s="67"/>
      <c r="N27" s="65">
        <f t="shared" si="1"/>
        <v>10</v>
      </c>
      <c r="O27" s="63">
        <f t="shared" si="2"/>
        <v>9</v>
      </c>
      <c r="P27" s="67">
        <f t="shared" si="3"/>
        <v>19</v>
      </c>
    </row>
    <row r="28" spans="1:16" x14ac:dyDescent="0.2">
      <c r="A28" s="153" t="s">
        <v>159</v>
      </c>
      <c r="B28" s="65"/>
      <c r="C28" s="63">
        <v>1</v>
      </c>
      <c r="D28" s="67">
        <v>1</v>
      </c>
      <c r="E28" s="65">
        <v>2</v>
      </c>
      <c r="F28" s="63">
        <v>2</v>
      </c>
      <c r="G28" s="67">
        <v>4</v>
      </c>
      <c r="H28" s="65">
        <v>6</v>
      </c>
      <c r="I28" s="63">
        <v>14</v>
      </c>
      <c r="J28" s="67">
        <v>20</v>
      </c>
      <c r="K28" s="65">
        <v>1</v>
      </c>
      <c r="L28" s="63"/>
      <c r="M28" s="67">
        <v>1</v>
      </c>
      <c r="N28" s="65">
        <f t="shared" si="1"/>
        <v>9</v>
      </c>
      <c r="O28" s="63">
        <f t="shared" si="2"/>
        <v>17</v>
      </c>
      <c r="P28" s="67">
        <f t="shared" si="3"/>
        <v>26</v>
      </c>
    </row>
    <row r="29" spans="1:16" x14ac:dyDescent="0.2">
      <c r="A29" s="154" t="s">
        <v>177</v>
      </c>
      <c r="B29" s="66">
        <v>2</v>
      </c>
      <c r="C29" s="64">
        <v>1</v>
      </c>
      <c r="D29" s="69">
        <v>3</v>
      </c>
      <c r="E29" s="66">
        <v>6</v>
      </c>
      <c r="F29" s="64">
        <v>3</v>
      </c>
      <c r="G29" s="69">
        <v>9</v>
      </c>
      <c r="H29" s="66">
        <v>1</v>
      </c>
      <c r="I29" s="64">
        <v>2</v>
      </c>
      <c r="J29" s="69">
        <v>3</v>
      </c>
      <c r="K29" s="66"/>
      <c r="L29" s="64"/>
      <c r="M29" s="69"/>
      <c r="N29" s="66">
        <f t="shared" si="1"/>
        <v>9</v>
      </c>
      <c r="O29" s="64">
        <f t="shared" si="2"/>
        <v>6</v>
      </c>
      <c r="P29" s="69">
        <f t="shared" si="3"/>
        <v>15</v>
      </c>
    </row>
    <row r="30" spans="1:16" x14ac:dyDescent="0.2">
      <c r="A30" s="154" t="s">
        <v>160</v>
      </c>
      <c r="B30" s="66">
        <v>1</v>
      </c>
      <c r="C30" s="64">
        <v>1</v>
      </c>
      <c r="D30" s="69">
        <v>2</v>
      </c>
      <c r="E30" s="66"/>
      <c r="F30" s="64">
        <v>2</v>
      </c>
      <c r="G30" s="69">
        <v>2</v>
      </c>
      <c r="H30" s="66">
        <v>2</v>
      </c>
      <c r="I30" s="64">
        <v>2</v>
      </c>
      <c r="J30" s="69">
        <v>4</v>
      </c>
      <c r="K30" s="66">
        <v>1</v>
      </c>
      <c r="L30" s="64"/>
      <c r="M30" s="69">
        <v>1</v>
      </c>
      <c r="N30" s="66">
        <f t="shared" si="1"/>
        <v>4</v>
      </c>
      <c r="O30" s="64">
        <f t="shared" si="2"/>
        <v>5</v>
      </c>
      <c r="P30" s="69">
        <f t="shared" si="3"/>
        <v>9</v>
      </c>
    </row>
    <row r="31" spans="1:16" s="61" customFormat="1" x14ac:dyDescent="0.2">
      <c r="A31" s="155" t="s">
        <v>176</v>
      </c>
      <c r="B31" s="157">
        <v>13</v>
      </c>
      <c r="C31" s="113">
        <v>20</v>
      </c>
      <c r="D31" s="158">
        <v>33</v>
      </c>
      <c r="E31" s="157">
        <v>38</v>
      </c>
      <c r="F31" s="113">
        <v>18</v>
      </c>
      <c r="G31" s="158">
        <v>56</v>
      </c>
      <c r="H31" s="157">
        <v>8</v>
      </c>
      <c r="I31" s="113">
        <v>29</v>
      </c>
      <c r="J31" s="158">
        <v>37</v>
      </c>
      <c r="K31" s="157">
        <v>2</v>
      </c>
      <c r="L31" s="113">
        <v>4</v>
      </c>
      <c r="M31" s="158">
        <v>6</v>
      </c>
      <c r="N31" s="157">
        <f t="shared" si="1"/>
        <v>61</v>
      </c>
      <c r="O31" s="113">
        <f t="shared" si="2"/>
        <v>71</v>
      </c>
      <c r="P31" s="158">
        <f t="shared" si="3"/>
        <v>132</v>
      </c>
    </row>
    <row r="32" spans="1:16" x14ac:dyDescent="0.2">
      <c r="A32" s="156" t="s">
        <v>166</v>
      </c>
      <c r="B32" s="43">
        <v>11</v>
      </c>
      <c r="C32" s="43">
        <v>14</v>
      </c>
      <c r="D32" s="121">
        <v>25</v>
      </c>
      <c r="E32" s="43">
        <v>6</v>
      </c>
      <c r="F32" s="43">
        <v>3</v>
      </c>
      <c r="G32" s="121">
        <v>9</v>
      </c>
      <c r="H32" s="43">
        <v>12</v>
      </c>
      <c r="I32" s="43">
        <v>18</v>
      </c>
      <c r="J32" s="121">
        <v>30</v>
      </c>
      <c r="K32" s="43">
        <v>1</v>
      </c>
      <c r="L32" s="43">
        <v>2</v>
      </c>
      <c r="M32" s="121">
        <v>3</v>
      </c>
      <c r="N32" s="121">
        <f t="shared" si="1"/>
        <v>30</v>
      </c>
      <c r="O32" s="121">
        <f t="shared" si="2"/>
        <v>37</v>
      </c>
      <c r="P32" s="159">
        <f t="shared" si="3"/>
        <v>67</v>
      </c>
    </row>
    <row r="33" spans="1:16" x14ac:dyDescent="0.2">
      <c r="A33" s="57"/>
    </row>
    <row r="34" spans="1:16" x14ac:dyDescent="0.2">
      <c r="A34" s="163" t="s">
        <v>1</v>
      </c>
      <c r="B34" s="104">
        <f>B32+B26+B22+B12+B11+B10</f>
        <v>84</v>
      </c>
      <c r="C34" s="104">
        <f t="shared" ref="C34:O34" si="7">C32+C26+C22+C12+C11+C10</f>
        <v>101</v>
      </c>
      <c r="D34" s="121">
        <f t="shared" si="7"/>
        <v>185</v>
      </c>
      <c r="E34" s="104">
        <f t="shared" si="7"/>
        <v>228</v>
      </c>
      <c r="F34" s="104">
        <f t="shared" si="7"/>
        <v>148</v>
      </c>
      <c r="G34" s="121">
        <f t="shared" si="7"/>
        <v>376</v>
      </c>
      <c r="H34" s="104">
        <f t="shared" si="7"/>
        <v>111</v>
      </c>
      <c r="I34" s="104">
        <f t="shared" si="7"/>
        <v>246</v>
      </c>
      <c r="J34" s="121">
        <f t="shared" si="7"/>
        <v>357</v>
      </c>
      <c r="K34" s="104">
        <f t="shared" si="7"/>
        <v>15</v>
      </c>
      <c r="L34" s="104">
        <f t="shared" si="7"/>
        <v>20</v>
      </c>
      <c r="M34" s="121">
        <f t="shared" si="7"/>
        <v>35</v>
      </c>
      <c r="N34" s="121">
        <f t="shared" si="7"/>
        <v>438</v>
      </c>
      <c r="O34" s="121">
        <f t="shared" si="7"/>
        <v>515</v>
      </c>
      <c r="P34" s="179">
        <f>P32+P26+P22+P12+P11+P10</f>
        <v>953</v>
      </c>
    </row>
    <row r="36" spans="1:16" x14ac:dyDescent="0.2">
      <c r="A36" s="101" t="s">
        <v>293</v>
      </c>
      <c r="B36" s="103">
        <f>B34/D34</f>
        <v>0.45405405405405408</v>
      </c>
      <c r="C36" s="103">
        <f>C34/D34</f>
        <v>0.54594594594594592</v>
      </c>
      <c r="D36" s="8"/>
      <c r="E36" s="180">
        <f>E34/G34</f>
        <v>0.6063829787234043</v>
      </c>
      <c r="F36" s="180">
        <f>F34/G34</f>
        <v>0.39361702127659576</v>
      </c>
      <c r="G36" s="8"/>
      <c r="H36" s="180">
        <f>H34/J34</f>
        <v>0.31092436974789917</v>
      </c>
      <c r="I36" s="180">
        <f>I34/J34</f>
        <v>0.68907563025210083</v>
      </c>
      <c r="J36" s="8"/>
      <c r="K36" s="180">
        <f>K34/M34</f>
        <v>0.42857142857142855</v>
      </c>
      <c r="L36" s="180">
        <f>L34/M34</f>
        <v>0.5714285714285714</v>
      </c>
      <c r="M36" s="8"/>
      <c r="N36" s="181">
        <f>N34/P34</f>
        <v>0.459601259181532</v>
      </c>
      <c r="O36" s="181">
        <f>O34/P34</f>
        <v>0.54039874081846795</v>
      </c>
    </row>
  </sheetData>
  <mergeCells count="7">
    <mergeCell ref="A5:P5"/>
    <mergeCell ref="A2:P2"/>
    <mergeCell ref="B7:D7"/>
    <mergeCell ref="E7:G7"/>
    <mergeCell ref="H7:J7"/>
    <mergeCell ref="K7:M7"/>
    <mergeCell ref="N7:P7"/>
  </mergeCells>
  <pageMargins left="0.39370078740157483" right="0" top="0.59055118110236227" bottom="0.59055118110236227" header="0.51181102362204722" footer="0.51181102362204722"/>
  <pageSetup paperSize="9" scale="91" firstPageNumber="59" fitToHeight="0" orientation="landscape" r:id="rId1"/>
  <headerFooter alignWithMargins="0">
    <oddHeader>&amp;L&amp;"Times New Roman,Gras"DGRH A1-1&amp;R&amp;"Times New Roman,Gras"Juillet 2022</oddHeader>
    <oddFooter>&amp;C&amp;"Times New Roman,Gras"Page &amp;P de &amp;N</oddFooter>
  </headerFooter>
  <ignoredErrors>
    <ignoredError sqref="B26:M26"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E2" sqref="E2"/>
    </sheetView>
  </sheetViews>
  <sheetFormatPr baseColWidth="10" defaultColWidth="12" defaultRowHeight="12.75" x14ac:dyDescent="0.2"/>
  <cols>
    <col min="1" max="1" width="10.5" style="330" customWidth="1"/>
    <col min="2" max="9" width="13.5" style="330" customWidth="1"/>
    <col min="10" max="16384" width="12" style="330"/>
  </cols>
  <sheetData>
    <row r="1" spans="2:8" ht="18" customHeight="1" x14ac:dyDescent="0.2">
      <c r="B1" s="329"/>
      <c r="C1" s="329"/>
      <c r="D1" s="329"/>
    </row>
    <row r="2" spans="2:8" x14ac:dyDescent="0.2">
      <c r="B2" s="331"/>
      <c r="C2" s="331"/>
      <c r="D2" s="331"/>
    </row>
    <row r="3" spans="2:8" x14ac:dyDescent="0.2">
      <c r="B3" s="331"/>
      <c r="C3" s="331"/>
      <c r="D3" s="331"/>
    </row>
    <row r="4" spans="2:8" x14ac:dyDescent="0.2">
      <c r="B4" s="331"/>
      <c r="C4" s="331"/>
      <c r="D4" s="331"/>
    </row>
    <row r="5" spans="2:8" x14ac:dyDescent="0.2">
      <c r="B5" s="331"/>
      <c r="C5" s="331"/>
      <c r="D5" s="331"/>
      <c r="G5" s="331"/>
      <c r="H5" s="331"/>
    </row>
    <row r="6" spans="2:8" x14ac:dyDescent="0.2">
      <c r="B6" s="331"/>
      <c r="C6" s="331"/>
      <c r="D6" s="331"/>
    </row>
    <row r="7" spans="2:8" x14ac:dyDescent="0.2">
      <c r="B7" s="331"/>
      <c r="C7" s="331"/>
      <c r="D7" s="331"/>
    </row>
    <row r="8" spans="2:8" x14ac:dyDescent="0.2">
      <c r="B8" s="331"/>
      <c r="C8" s="331"/>
      <c r="D8" s="331"/>
    </row>
    <row r="9" spans="2:8" x14ac:dyDescent="0.2">
      <c r="B9" s="331"/>
      <c r="C9" s="331"/>
      <c r="D9" s="331"/>
    </row>
    <row r="10" spans="2:8" x14ac:dyDescent="0.2">
      <c r="B10" s="331"/>
      <c r="C10" s="331"/>
      <c r="D10" s="331"/>
    </row>
    <row r="11" spans="2:8" x14ac:dyDescent="0.2">
      <c r="B11" s="331"/>
      <c r="C11" s="331"/>
      <c r="D11" s="331"/>
    </row>
    <row r="12" spans="2:8" x14ac:dyDescent="0.2">
      <c r="B12" s="331"/>
      <c r="C12" s="331"/>
      <c r="D12" s="331"/>
    </row>
    <row r="13" spans="2:8" x14ac:dyDescent="0.2">
      <c r="B13" s="331"/>
      <c r="C13" s="331"/>
      <c r="D13" s="331"/>
    </row>
    <row r="14" spans="2:8" x14ac:dyDescent="0.2">
      <c r="B14" s="331"/>
      <c r="C14" s="331"/>
      <c r="D14" s="331"/>
    </row>
    <row r="15" spans="2:8" x14ac:dyDescent="0.2">
      <c r="B15" s="331"/>
      <c r="C15" s="331"/>
      <c r="D15" s="331"/>
    </row>
    <row r="16" spans="2:8" x14ac:dyDescent="0.2">
      <c r="B16" s="331"/>
      <c r="C16" s="331"/>
      <c r="D16" s="331"/>
    </row>
    <row r="17" spans="2:9" x14ac:dyDescent="0.2">
      <c r="B17" s="331"/>
      <c r="C17" s="331"/>
      <c r="D17" s="331"/>
    </row>
    <row r="18" spans="2:9" x14ac:dyDescent="0.2">
      <c r="B18" s="331"/>
      <c r="C18" s="331"/>
      <c r="D18" s="331"/>
    </row>
    <row r="19" spans="2:9" x14ac:dyDescent="0.2">
      <c r="B19" s="331"/>
      <c r="C19" s="331"/>
      <c r="D19" s="331"/>
    </row>
    <row r="20" spans="2:9" x14ac:dyDescent="0.2">
      <c r="B20" s="331"/>
      <c r="C20" s="331"/>
      <c r="D20" s="331"/>
    </row>
    <row r="21" spans="2:9" x14ac:dyDescent="0.2">
      <c r="B21" s="331"/>
      <c r="C21" s="331"/>
      <c r="D21" s="331"/>
    </row>
    <row r="22" spans="2:9" x14ac:dyDescent="0.2">
      <c r="B22" s="331"/>
      <c r="C22" s="331"/>
      <c r="D22" s="331"/>
    </row>
    <row r="23" spans="2:9" x14ac:dyDescent="0.2">
      <c r="B23" s="331"/>
      <c r="C23" s="331"/>
      <c r="D23" s="331"/>
    </row>
    <row r="24" spans="2:9" x14ac:dyDescent="0.2">
      <c r="B24" s="331"/>
      <c r="C24" s="331"/>
      <c r="D24" s="331"/>
    </row>
    <row r="25" spans="2:9" x14ac:dyDescent="0.2">
      <c r="B25" s="331"/>
      <c r="C25" s="331"/>
      <c r="D25" s="331"/>
    </row>
    <row r="26" spans="2:9" ht="13.5" thickBot="1" x14ac:dyDescent="0.25">
      <c r="B26" s="331"/>
      <c r="C26" s="331"/>
      <c r="D26" s="331"/>
    </row>
    <row r="27" spans="2:9" ht="26.25" customHeight="1" thickTop="1" x14ac:dyDescent="0.2">
      <c r="B27" s="1016"/>
      <c r="C27" s="1017"/>
      <c r="D27" s="1017"/>
      <c r="E27" s="1018"/>
      <c r="F27" s="1018"/>
      <c r="G27" s="1018"/>
      <c r="H27" s="1018"/>
      <c r="I27" s="1019"/>
    </row>
    <row r="28" spans="2:9" ht="19.5" customHeight="1" x14ac:dyDescent="0.25">
      <c r="B28" s="332"/>
      <c r="C28" s="333" t="s">
        <v>404</v>
      </c>
      <c r="D28" s="333"/>
      <c r="E28" s="333"/>
      <c r="F28" s="333"/>
      <c r="G28" s="333"/>
      <c r="H28" s="333"/>
      <c r="I28" s="334"/>
    </row>
    <row r="29" spans="2:9" ht="19.5" customHeight="1" thickBot="1" x14ac:dyDescent="0.3">
      <c r="B29" s="1020"/>
      <c r="C29" s="1021"/>
      <c r="D29" s="1021"/>
      <c r="E29" s="1022"/>
      <c r="F29" s="1022"/>
      <c r="G29" s="1022"/>
      <c r="H29" s="1022"/>
      <c r="I29" s="1023"/>
    </row>
    <row r="30" spans="2:9" ht="13.5" thickTop="1" x14ac:dyDescent="0.2">
      <c r="B30" s="331"/>
      <c r="C30" s="331"/>
      <c r="D30" s="331"/>
    </row>
    <row r="31" spans="2:9" x14ac:dyDescent="0.2">
      <c r="B31" s="331"/>
      <c r="C31" s="331"/>
      <c r="D31" s="331"/>
    </row>
    <row r="32" spans="2:9" x14ac:dyDescent="0.2">
      <c r="B32" s="331"/>
      <c r="C32" s="331"/>
      <c r="D32" s="331"/>
    </row>
    <row r="33" spans="2:9" ht="15.75" x14ac:dyDescent="0.2">
      <c r="B33" s="335" t="s">
        <v>735</v>
      </c>
      <c r="C33" s="336"/>
      <c r="D33" s="336"/>
      <c r="E33" s="337"/>
      <c r="F33" s="337"/>
      <c r="G33" s="337"/>
      <c r="H33" s="337"/>
      <c r="I33" s="337"/>
    </row>
    <row r="34" spans="2:9" x14ac:dyDescent="0.2">
      <c r="B34" s="331"/>
      <c r="C34" s="331"/>
      <c r="D34" s="331"/>
    </row>
    <row r="35" spans="2:9" x14ac:dyDescent="0.2">
      <c r="B35" s="331"/>
      <c r="C35" s="331"/>
      <c r="D35" s="331"/>
    </row>
    <row r="36" spans="2:9" ht="15.75" x14ac:dyDescent="0.25">
      <c r="B36" s="331"/>
      <c r="C36" s="331"/>
      <c r="D36" s="331"/>
      <c r="E36" s="338"/>
    </row>
    <row r="37" spans="2:9" x14ac:dyDescent="0.2">
      <c r="B37" s="331"/>
      <c r="C37" s="339" t="s">
        <v>560</v>
      </c>
      <c r="D37" s="331"/>
    </row>
    <row r="38" spans="2:9" x14ac:dyDescent="0.2">
      <c r="B38" s="331"/>
      <c r="C38" s="339" t="s">
        <v>405</v>
      </c>
      <c r="D38" s="331"/>
    </row>
    <row r="39" spans="2:9" x14ac:dyDescent="0.2">
      <c r="B39" s="331"/>
      <c r="C39" s="440"/>
      <c r="D39" s="331"/>
    </row>
    <row r="40" spans="2:9" x14ac:dyDescent="0.2">
      <c r="B40" s="331"/>
      <c r="C40" s="440"/>
      <c r="D40" s="331"/>
    </row>
    <row r="41" spans="2:9" x14ac:dyDescent="0.2">
      <c r="B41" s="331"/>
      <c r="C41" s="441"/>
      <c r="D41" s="331"/>
    </row>
    <row r="42" spans="2:9" x14ac:dyDescent="0.2">
      <c r="B42" s="331"/>
      <c r="C42" s="442"/>
      <c r="D42" s="341"/>
      <c r="E42" s="342"/>
      <c r="F42" s="342"/>
      <c r="G42" s="342"/>
      <c r="H42" s="342"/>
      <c r="I42" s="342"/>
    </row>
    <row r="43" spans="2:9" x14ac:dyDescent="0.2">
      <c r="B43" s="331"/>
      <c r="C43" s="331"/>
      <c r="D43" s="331"/>
    </row>
    <row r="44" spans="2:9" x14ac:dyDescent="0.2">
      <c r="B44" s="331"/>
      <c r="C44" s="331"/>
      <c r="D44" s="331"/>
    </row>
    <row r="45" spans="2:9" x14ac:dyDescent="0.2">
      <c r="B45" s="331"/>
      <c r="C45" s="331"/>
      <c r="D45" s="331"/>
    </row>
    <row r="46" spans="2:9" x14ac:dyDescent="0.2">
      <c r="B46" s="331"/>
      <c r="C46" s="331"/>
      <c r="D46" s="331"/>
    </row>
    <row r="47" spans="2:9" x14ac:dyDescent="0.2">
      <c r="B47" s="331"/>
      <c r="C47" s="331"/>
      <c r="D47" s="331"/>
    </row>
    <row r="48" spans="2:9" x14ac:dyDescent="0.2">
      <c r="B48" s="331"/>
      <c r="C48" s="331"/>
      <c r="D48" s="331"/>
    </row>
    <row r="49" spans="2:10" x14ac:dyDescent="0.2">
      <c r="B49" s="1002" t="s">
        <v>668</v>
      </c>
      <c r="C49" s="1002"/>
      <c r="D49" s="1002"/>
      <c r="E49" s="1002"/>
      <c r="F49" s="1002"/>
      <c r="G49" s="1002"/>
      <c r="H49" s="1002"/>
      <c r="I49" s="1002"/>
      <c r="J49" s="1002"/>
    </row>
    <row r="50" spans="2:10" x14ac:dyDescent="0.2">
      <c r="B50" s="1025" t="s">
        <v>367</v>
      </c>
      <c r="C50" s="1025"/>
      <c r="D50" s="1025"/>
      <c r="E50" s="1025"/>
      <c r="F50" s="1025"/>
      <c r="G50" s="1025"/>
      <c r="H50" s="1025"/>
      <c r="I50" s="1025"/>
    </row>
    <row r="51" spans="2:10" ht="16.5" customHeight="1" x14ac:dyDescent="0.2">
      <c r="B51" s="1014" t="s">
        <v>636</v>
      </c>
      <c r="C51" s="1014"/>
      <c r="D51" s="1014"/>
      <c r="E51" s="1014"/>
      <c r="F51" s="1014"/>
      <c r="G51" s="1014"/>
      <c r="H51" s="1014"/>
      <c r="I51" s="1014"/>
    </row>
    <row r="52" spans="2:10" ht="16.5" customHeight="1" x14ac:dyDescent="0.2">
      <c r="B52" s="1014" t="s">
        <v>635</v>
      </c>
      <c r="C52" s="1014"/>
      <c r="D52" s="1014"/>
      <c r="E52" s="1014"/>
      <c r="F52" s="1014"/>
      <c r="G52" s="1014"/>
      <c r="H52" s="1014"/>
      <c r="I52" s="1014"/>
    </row>
    <row r="53" spans="2:10" ht="16.5" customHeight="1" x14ac:dyDescent="0.2">
      <c r="B53" s="1015" t="s">
        <v>368</v>
      </c>
      <c r="C53" s="1015"/>
      <c r="D53" s="1015"/>
      <c r="E53" s="1015"/>
      <c r="F53" s="1015"/>
      <c r="G53" s="1015"/>
      <c r="H53" s="1015"/>
      <c r="I53" s="1015"/>
    </row>
    <row r="54" spans="2:10" x14ac:dyDescent="0.2">
      <c r="B54" s="331"/>
      <c r="C54" s="343"/>
      <c r="D54" s="343"/>
      <c r="J54" s="560"/>
    </row>
    <row r="55" spans="2:10" x14ac:dyDescent="0.2">
      <c r="B55" s="344"/>
      <c r="C55" s="343"/>
      <c r="D55" s="343"/>
      <c r="I55" s="443">
        <f>PG_4!$I$55</f>
        <v>0</v>
      </c>
    </row>
    <row r="58" spans="2:10" x14ac:dyDescent="0.2">
      <c r="B58" s="343"/>
      <c r="C58" s="343"/>
      <c r="D58" s="343"/>
    </row>
    <row r="59" spans="2:10" x14ac:dyDescent="0.2">
      <c r="B59" s="331"/>
      <c r="C59" s="343"/>
      <c r="D59" s="343"/>
    </row>
    <row r="60" spans="2:10" x14ac:dyDescent="0.2">
      <c r="B60" s="343"/>
      <c r="C60" s="343"/>
      <c r="D60" s="343"/>
    </row>
    <row r="61" spans="2:10" x14ac:dyDescent="0.2">
      <c r="B61" s="343"/>
      <c r="C61" s="343"/>
      <c r="D61" s="343"/>
    </row>
    <row r="62" spans="2:10" x14ac:dyDescent="0.2">
      <c r="B62" s="343"/>
      <c r="C62" s="343"/>
      <c r="D62" s="343"/>
    </row>
    <row r="63" spans="2:10" x14ac:dyDescent="0.2">
      <c r="B63" s="343"/>
      <c r="C63" s="343"/>
      <c r="D63" s="343"/>
    </row>
    <row r="64" spans="2:10" x14ac:dyDescent="0.2">
      <c r="B64" s="343"/>
      <c r="C64" s="343"/>
      <c r="D64" s="343"/>
    </row>
    <row r="65" spans="2:4" x14ac:dyDescent="0.2">
      <c r="B65" s="343"/>
      <c r="C65" s="343"/>
      <c r="D65" s="343"/>
    </row>
    <row r="66" spans="2:4" x14ac:dyDescent="0.2">
      <c r="B66" s="343"/>
      <c r="C66" s="343"/>
      <c r="D66" s="343"/>
    </row>
    <row r="67" spans="2:4" x14ac:dyDescent="0.2">
      <c r="B67" s="343"/>
      <c r="C67" s="343"/>
      <c r="D67" s="343"/>
    </row>
    <row r="68" spans="2:4" x14ac:dyDescent="0.2">
      <c r="B68" s="343"/>
      <c r="C68" s="343"/>
      <c r="D68" s="343"/>
    </row>
    <row r="69" spans="2:4" x14ac:dyDescent="0.2">
      <c r="B69" s="343"/>
      <c r="C69" s="343"/>
      <c r="D69" s="343"/>
    </row>
    <row r="70" spans="2:4" x14ac:dyDescent="0.2">
      <c r="B70" s="343"/>
      <c r="C70" s="343"/>
      <c r="D70" s="343"/>
    </row>
    <row r="71" spans="2:4" x14ac:dyDescent="0.2">
      <c r="B71" s="343"/>
      <c r="C71" s="343"/>
      <c r="D71" s="343"/>
    </row>
    <row r="72" spans="2:4" x14ac:dyDescent="0.2">
      <c r="B72" s="343"/>
      <c r="C72" s="343"/>
      <c r="D72" s="343"/>
    </row>
    <row r="73" spans="2:4" x14ac:dyDescent="0.2">
      <c r="B73" s="343"/>
      <c r="C73" s="343"/>
      <c r="D73" s="343"/>
    </row>
    <row r="74" spans="2:4" x14ac:dyDescent="0.2">
      <c r="B74" s="343"/>
      <c r="C74" s="343"/>
      <c r="D74" s="343"/>
    </row>
    <row r="75" spans="2:4" x14ac:dyDescent="0.2">
      <c r="B75" s="343"/>
      <c r="C75" s="343"/>
      <c r="D75" s="343"/>
    </row>
    <row r="76" spans="2:4" x14ac:dyDescent="0.2">
      <c r="B76" s="343"/>
      <c r="C76" s="343"/>
      <c r="D76" s="343"/>
    </row>
    <row r="77" spans="2:4" x14ac:dyDescent="0.2">
      <c r="B77" s="343"/>
      <c r="C77" s="343"/>
      <c r="D77" s="343"/>
    </row>
    <row r="78" spans="2:4" x14ac:dyDescent="0.2">
      <c r="B78" s="343"/>
      <c r="C78" s="343"/>
      <c r="D78" s="343"/>
    </row>
    <row r="79" spans="2:4" x14ac:dyDescent="0.2">
      <c r="B79" s="343"/>
      <c r="C79" s="343"/>
      <c r="D79" s="343"/>
    </row>
    <row r="80" spans="2:4" x14ac:dyDescent="0.2">
      <c r="B80" s="343"/>
      <c r="C80" s="343"/>
      <c r="D80" s="343"/>
    </row>
    <row r="81" spans="2:4" x14ac:dyDescent="0.2">
      <c r="B81" s="343"/>
      <c r="C81" s="343"/>
      <c r="D81" s="343"/>
    </row>
    <row r="82" spans="2:4" x14ac:dyDescent="0.2">
      <c r="B82" s="343"/>
      <c r="C82" s="343"/>
      <c r="D82" s="343"/>
    </row>
    <row r="83" spans="2:4" x14ac:dyDescent="0.2">
      <c r="B83" s="343"/>
      <c r="C83" s="343"/>
      <c r="D83" s="343"/>
    </row>
    <row r="84" spans="2:4" x14ac:dyDescent="0.2">
      <c r="B84" s="343"/>
      <c r="C84" s="343"/>
      <c r="D84" s="343"/>
    </row>
    <row r="85" spans="2:4" x14ac:dyDescent="0.2">
      <c r="B85" s="343"/>
      <c r="C85" s="343"/>
      <c r="D85" s="343"/>
    </row>
    <row r="86" spans="2:4" x14ac:dyDescent="0.2">
      <c r="B86" s="343"/>
      <c r="C86" s="343"/>
      <c r="D86" s="343"/>
    </row>
    <row r="87" spans="2:4" x14ac:dyDescent="0.2">
      <c r="B87" s="343"/>
      <c r="C87" s="343"/>
      <c r="D87" s="343"/>
    </row>
    <row r="88" spans="2:4" x14ac:dyDescent="0.2">
      <c r="B88" s="343"/>
      <c r="C88" s="343"/>
      <c r="D88" s="343"/>
    </row>
    <row r="89" spans="2:4" x14ac:dyDescent="0.2">
      <c r="B89" s="343"/>
      <c r="C89" s="343"/>
      <c r="D89" s="343"/>
    </row>
    <row r="90" spans="2:4" x14ac:dyDescent="0.2">
      <c r="B90" s="343"/>
      <c r="C90" s="343"/>
      <c r="D90" s="343"/>
    </row>
    <row r="91" spans="2:4" x14ac:dyDescent="0.2">
      <c r="B91" s="343"/>
      <c r="C91" s="343"/>
      <c r="D91" s="343"/>
    </row>
    <row r="92" spans="2:4" x14ac:dyDescent="0.2">
      <c r="B92" s="343"/>
      <c r="C92" s="343"/>
      <c r="D92" s="343"/>
    </row>
    <row r="93" spans="2:4" x14ac:dyDescent="0.2">
      <c r="B93" s="343"/>
      <c r="C93" s="343"/>
      <c r="D93" s="343"/>
    </row>
    <row r="94" spans="2:4" x14ac:dyDescent="0.2">
      <c r="B94" s="343"/>
      <c r="C94" s="343"/>
      <c r="D94" s="343"/>
    </row>
    <row r="95" spans="2:4" x14ac:dyDescent="0.2">
      <c r="B95" s="343"/>
      <c r="C95" s="343"/>
      <c r="D95" s="343"/>
    </row>
    <row r="96" spans="2:4" x14ac:dyDescent="0.2">
      <c r="B96" s="343"/>
      <c r="C96" s="343"/>
      <c r="D96" s="343"/>
    </row>
    <row r="97" spans="2:4" x14ac:dyDescent="0.2">
      <c r="B97" s="343"/>
      <c r="C97" s="343"/>
      <c r="D97" s="343"/>
    </row>
    <row r="98" spans="2:4" x14ac:dyDescent="0.2">
      <c r="B98" s="343"/>
      <c r="C98" s="343"/>
      <c r="D98" s="343"/>
    </row>
    <row r="99" spans="2:4" x14ac:dyDescent="0.2">
      <c r="B99" s="343"/>
      <c r="C99" s="343"/>
      <c r="D99" s="343"/>
    </row>
    <row r="100" spans="2:4" x14ac:dyDescent="0.2">
      <c r="B100" s="343"/>
      <c r="C100" s="343"/>
      <c r="D100" s="343"/>
    </row>
    <row r="101" spans="2:4" x14ac:dyDescent="0.2">
      <c r="B101" s="343"/>
      <c r="C101" s="343"/>
      <c r="D101" s="343"/>
    </row>
    <row r="102" spans="2:4" x14ac:dyDescent="0.2">
      <c r="B102" s="343"/>
      <c r="C102" s="343"/>
      <c r="D102" s="343"/>
    </row>
    <row r="103" spans="2:4" x14ac:dyDescent="0.2">
      <c r="B103" s="343"/>
      <c r="C103" s="343"/>
      <c r="D103" s="343"/>
    </row>
    <row r="104" spans="2:4" x14ac:dyDescent="0.2">
      <c r="B104" s="343"/>
      <c r="C104" s="343"/>
      <c r="D104" s="343"/>
    </row>
    <row r="105" spans="2:4" x14ac:dyDescent="0.2">
      <c r="B105" s="343"/>
      <c r="C105" s="343"/>
      <c r="D105" s="343"/>
    </row>
    <row r="106" spans="2:4" x14ac:dyDescent="0.2">
      <c r="B106" s="343"/>
      <c r="C106" s="343"/>
      <c r="D106" s="343"/>
    </row>
    <row r="107" spans="2:4" x14ac:dyDescent="0.2">
      <c r="B107" s="343"/>
      <c r="C107" s="343"/>
      <c r="D107" s="343"/>
    </row>
    <row r="108" spans="2:4" x14ac:dyDescent="0.2">
      <c r="B108" s="343"/>
      <c r="C108" s="343"/>
      <c r="D108" s="343"/>
    </row>
    <row r="109" spans="2:4" x14ac:dyDescent="0.2">
      <c r="B109" s="343"/>
      <c r="C109" s="343"/>
      <c r="D109" s="343"/>
    </row>
    <row r="110" spans="2:4" x14ac:dyDescent="0.2">
      <c r="B110" s="343"/>
      <c r="C110" s="343"/>
      <c r="D110" s="343"/>
    </row>
    <row r="111" spans="2:4" x14ac:dyDescent="0.2">
      <c r="B111" s="343"/>
      <c r="C111" s="343"/>
      <c r="D111" s="343"/>
    </row>
    <row r="112" spans="2:4" x14ac:dyDescent="0.2">
      <c r="B112" s="343"/>
      <c r="C112" s="343"/>
      <c r="D112" s="343"/>
    </row>
    <row r="113" spans="2:4" x14ac:dyDescent="0.2">
      <c r="B113" s="343"/>
      <c r="C113" s="343"/>
      <c r="D113" s="343"/>
    </row>
    <row r="114" spans="2:4" x14ac:dyDescent="0.2">
      <c r="B114" s="343"/>
      <c r="C114" s="343"/>
      <c r="D114" s="343"/>
    </row>
    <row r="115" spans="2:4" x14ac:dyDescent="0.2">
      <c r="B115" s="343"/>
      <c r="C115" s="343"/>
      <c r="D115" s="343"/>
    </row>
    <row r="116" spans="2:4" x14ac:dyDescent="0.2">
      <c r="B116" s="343"/>
      <c r="C116" s="343"/>
      <c r="D116" s="343"/>
    </row>
    <row r="117" spans="2:4" x14ac:dyDescent="0.2">
      <c r="B117" s="343"/>
      <c r="C117" s="343"/>
      <c r="D117" s="343"/>
    </row>
    <row r="118" spans="2:4" x14ac:dyDescent="0.2">
      <c r="B118" s="343"/>
      <c r="C118" s="343"/>
      <c r="D118" s="343"/>
    </row>
    <row r="119" spans="2:4" x14ac:dyDescent="0.2">
      <c r="B119" s="343"/>
      <c r="C119" s="343"/>
      <c r="D119" s="343"/>
    </row>
    <row r="120" spans="2:4" x14ac:dyDescent="0.2">
      <c r="B120" s="343"/>
      <c r="C120" s="343"/>
      <c r="D120" s="343"/>
    </row>
    <row r="121" spans="2:4" x14ac:dyDescent="0.2">
      <c r="B121" s="343"/>
      <c r="C121" s="343"/>
      <c r="D121" s="343"/>
    </row>
    <row r="122" spans="2:4" x14ac:dyDescent="0.2">
      <c r="B122" s="343"/>
      <c r="C122" s="343"/>
      <c r="D122" s="343"/>
    </row>
    <row r="123" spans="2:4" x14ac:dyDescent="0.2">
      <c r="B123" s="343"/>
      <c r="C123" s="343"/>
      <c r="D123" s="343"/>
    </row>
    <row r="124" spans="2:4" x14ac:dyDescent="0.2">
      <c r="B124" s="343"/>
      <c r="C124" s="343"/>
      <c r="D124" s="343"/>
    </row>
    <row r="125" spans="2:4" x14ac:dyDescent="0.2">
      <c r="B125" s="343"/>
      <c r="C125" s="343"/>
      <c r="D125" s="343"/>
    </row>
    <row r="126" spans="2:4" x14ac:dyDescent="0.2">
      <c r="B126" s="343"/>
      <c r="C126" s="343"/>
      <c r="D126" s="343"/>
    </row>
    <row r="127" spans="2:4" x14ac:dyDescent="0.2">
      <c r="B127" s="343"/>
      <c r="C127" s="343"/>
      <c r="D127" s="343"/>
    </row>
    <row r="128" spans="2:4" x14ac:dyDescent="0.2">
      <c r="B128" s="343"/>
      <c r="C128" s="343"/>
      <c r="D128" s="343"/>
    </row>
    <row r="129" spans="2:4" x14ac:dyDescent="0.2">
      <c r="B129" s="343"/>
      <c r="C129" s="343"/>
      <c r="D129" s="343"/>
    </row>
    <row r="130" spans="2:4" x14ac:dyDescent="0.2">
      <c r="B130" s="343"/>
      <c r="C130" s="343"/>
      <c r="D130" s="343"/>
    </row>
    <row r="131" spans="2:4" x14ac:dyDescent="0.2">
      <c r="B131" s="343"/>
      <c r="C131" s="343"/>
      <c r="D131" s="343"/>
    </row>
    <row r="132" spans="2:4" x14ac:dyDescent="0.2">
      <c r="B132" s="343"/>
      <c r="C132" s="343"/>
      <c r="D132" s="343"/>
    </row>
    <row r="133" spans="2:4" x14ac:dyDescent="0.2">
      <c r="B133" s="343"/>
      <c r="C133" s="343"/>
      <c r="D133" s="343"/>
    </row>
    <row r="134" spans="2:4" x14ac:dyDescent="0.2">
      <c r="B134" s="343"/>
      <c r="C134" s="343"/>
      <c r="D134" s="343"/>
    </row>
    <row r="135" spans="2:4" x14ac:dyDescent="0.2">
      <c r="B135" s="343"/>
      <c r="C135" s="343"/>
      <c r="D135" s="343"/>
    </row>
    <row r="136" spans="2:4" x14ac:dyDescent="0.2">
      <c r="B136" s="343"/>
      <c r="C136" s="343"/>
      <c r="D136" s="343"/>
    </row>
    <row r="137" spans="2:4" x14ac:dyDescent="0.2">
      <c r="B137" s="343"/>
      <c r="C137" s="343"/>
      <c r="D137" s="343"/>
    </row>
    <row r="138" spans="2:4" x14ac:dyDescent="0.2">
      <c r="B138" s="343"/>
      <c r="C138" s="343"/>
      <c r="D138" s="343"/>
    </row>
    <row r="139" spans="2:4" x14ac:dyDescent="0.2">
      <c r="B139" s="343"/>
      <c r="C139" s="343"/>
      <c r="D139" s="343"/>
    </row>
    <row r="140" spans="2:4" x14ac:dyDescent="0.2">
      <c r="B140" s="343"/>
      <c r="C140" s="343"/>
      <c r="D140" s="343"/>
    </row>
    <row r="141" spans="2:4" x14ac:dyDescent="0.2">
      <c r="B141" s="343"/>
      <c r="C141" s="343"/>
      <c r="D141" s="343"/>
    </row>
    <row r="142" spans="2:4" x14ac:dyDescent="0.2">
      <c r="B142" s="343"/>
      <c r="C142" s="343"/>
      <c r="D142" s="343"/>
    </row>
    <row r="143" spans="2:4" x14ac:dyDescent="0.2">
      <c r="B143" s="343"/>
      <c r="C143" s="343"/>
      <c r="D143" s="343"/>
    </row>
    <row r="144" spans="2:4" x14ac:dyDescent="0.2">
      <c r="B144" s="343"/>
      <c r="C144" s="343"/>
      <c r="D144" s="343"/>
    </row>
    <row r="145" spans="2:4" x14ac:dyDescent="0.2">
      <c r="B145" s="343"/>
      <c r="C145" s="343"/>
      <c r="D145" s="343"/>
    </row>
    <row r="146" spans="2:4" x14ac:dyDescent="0.2">
      <c r="B146" s="343"/>
      <c r="C146" s="343"/>
      <c r="D146" s="343"/>
    </row>
    <row r="147" spans="2:4" x14ac:dyDescent="0.2">
      <c r="B147" s="343"/>
      <c r="C147" s="343"/>
      <c r="D147" s="343"/>
    </row>
    <row r="148" spans="2:4" x14ac:dyDescent="0.2">
      <c r="B148" s="343"/>
      <c r="C148" s="343"/>
      <c r="D148" s="343"/>
    </row>
    <row r="149" spans="2:4" x14ac:dyDescent="0.2">
      <c r="B149" s="343"/>
      <c r="C149" s="343"/>
      <c r="D149" s="343"/>
    </row>
    <row r="150" spans="2:4" x14ac:dyDescent="0.2">
      <c r="B150" s="343"/>
      <c r="C150" s="343"/>
      <c r="D150" s="343"/>
    </row>
    <row r="151" spans="2:4" x14ac:dyDescent="0.2">
      <c r="B151" s="343"/>
      <c r="C151" s="343"/>
      <c r="D151" s="343"/>
    </row>
    <row r="152" spans="2:4" x14ac:dyDescent="0.2">
      <c r="B152" s="343"/>
      <c r="C152" s="343"/>
      <c r="D152" s="343"/>
    </row>
    <row r="153" spans="2:4" x14ac:dyDescent="0.2">
      <c r="B153" s="343"/>
      <c r="C153" s="343"/>
      <c r="D153" s="343"/>
    </row>
    <row r="154" spans="2:4" x14ac:dyDescent="0.2">
      <c r="B154" s="343"/>
      <c r="C154" s="343"/>
      <c r="D154" s="343"/>
    </row>
    <row r="155" spans="2:4" x14ac:dyDescent="0.2">
      <c r="B155" s="343"/>
      <c r="C155" s="343"/>
      <c r="D155" s="343"/>
    </row>
    <row r="156" spans="2:4" x14ac:dyDescent="0.2">
      <c r="B156" s="343"/>
      <c r="C156" s="343"/>
      <c r="D156" s="343"/>
    </row>
    <row r="157" spans="2:4" x14ac:dyDescent="0.2">
      <c r="B157" s="343"/>
      <c r="C157" s="343"/>
      <c r="D157" s="343"/>
    </row>
    <row r="158" spans="2:4" x14ac:dyDescent="0.2">
      <c r="B158" s="343"/>
      <c r="C158" s="343"/>
      <c r="D158" s="343"/>
    </row>
    <row r="159" spans="2:4" x14ac:dyDescent="0.2">
      <c r="B159" s="343"/>
      <c r="C159" s="343"/>
      <c r="D159" s="343"/>
    </row>
    <row r="160" spans="2:4" x14ac:dyDescent="0.2">
      <c r="B160" s="343"/>
      <c r="C160" s="343"/>
      <c r="D160" s="343"/>
    </row>
    <row r="161" spans="2:4" x14ac:dyDescent="0.2">
      <c r="B161" s="343"/>
      <c r="C161" s="343"/>
      <c r="D161" s="343"/>
    </row>
    <row r="162" spans="2:4" x14ac:dyDescent="0.2">
      <c r="B162" s="343"/>
      <c r="C162" s="343"/>
      <c r="D162" s="343"/>
    </row>
    <row r="163" spans="2:4" x14ac:dyDescent="0.2">
      <c r="B163" s="343"/>
      <c r="C163" s="343"/>
      <c r="D163" s="343"/>
    </row>
    <row r="164" spans="2:4" x14ac:dyDescent="0.2">
      <c r="B164" s="343"/>
      <c r="C164" s="343"/>
      <c r="D164" s="343"/>
    </row>
    <row r="165" spans="2:4" x14ac:dyDescent="0.2">
      <c r="B165" s="343"/>
      <c r="C165" s="343"/>
      <c r="D165" s="343"/>
    </row>
    <row r="166" spans="2:4" x14ac:dyDescent="0.2">
      <c r="B166" s="343"/>
      <c r="C166" s="343"/>
      <c r="D166" s="343"/>
    </row>
    <row r="167" spans="2:4" x14ac:dyDescent="0.2">
      <c r="B167" s="343"/>
      <c r="C167" s="343"/>
      <c r="D167" s="343"/>
    </row>
    <row r="168" spans="2:4" x14ac:dyDescent="0.2">
      <c r="B168" s="343"/>
      <c r="C168" s="343"/>
      <c r="D168" s="343"/>
    </row>
    <row r="169" spans="2:4" x14ac:dyDescent="0.2">
      <c r="B169" s="343"/>
      <c r="C169" s="343"/>
      <c r="D169" s="343"/>
    </row>
    <row r="170" spans="2:4" x14ac:dyDescent="0.2">
      <c r="B170" s="343"/>
      <c r="C170" s="343"/>
      <c r="D170" s="343"/>
    </row>
    <row r="171" spans="2:4" x14ac:dyDescent="0.2">
      <c r="B171" s="343"/>
      <c r="C171" s="343"/>
      <c r="D171" s="343"/>
    </row>
    <row r="172" spans="2:4" x14ac:dyDescent="0.2">
      <c r="B172" s="343"/>
      <c r="C172" s="343"/>
      <c r="D172" s="343"/>
    </row>
    <row r="173" spans="2:4" x14ac:dyDescent="0.2">
      <c r="B173" s="343"/>
      <c r="C173" s="343"/>
      <c r="D173" s="343"/>
    </row>
    <row r="174" spans="2:4" x14ac:dyDescent="0.2">
      <c r="B174" s="343"/>
      <c r="C174" s="343"/>
      <c r="D174" s="343"/>
    </row>
    <row r="175" spans="2:4" x14ac:dyDescent="0.2">
      <c r="B175" s="343"/>
      <c r="C175" s="343"/>
      <c r="D175" s="343"/>
    </row>
    <row r="176" spans="2:4" x14ac:dyDescent="0.2">
      <c r="B176" s="343"/>
      <c r="C176" s="343"/>
      <c r="D176" s="343"/>
    </row>
    <row r="177" spans="2:4" x14ac:dyDescent="0.2">
      <c r="B177" s="343"/>
      <c r="C177" s="343"/>
      <c r="D177" s="343"/>
    </row>
    <row r="178" spans="2:4" x14ac:dyDescent="0.2">
      <c r="B178" s="343"/>
      <c r="C178" s="343"/>
      <c r="D178" s="343"/>
    </row>
    <row r="179" spans="2:4" x14ac:dyDescent="0.2">
      <c r="B179" s="343"/>
      <c r="C179" s="343"/>
      <c r="D179" s="343"/>
    </row>
    <row r="180" spans="2:4" x14ac:dyDescent="0.2">
      <c r="B180" s="343"/>
      <c r="C180" s="343"/>
      <c r="D180" s="343"/>
    </row>
    <row r="181" spans="2:4" x14ac:dyDescent="0.2">
      <c r="B181" s="343"/>
      <c r="C181" s="343"/>
      <c r="D181" s="343"/>
    </row>
    <row r="182" spans="2:4" x14ac:dyDescent="0.2">
      <c r="B182" s="343"/>
      <c r="C182" s="343"/>
      <c r="D182" s="343"/>
    </row>
    <row r="183" spans="2:4" x14ac:dyDescent="0.2">
      <c r="B183" s="343"/>
      <c r="C183" s="343"/>
      <c r="D183" s="343"/>
    </row>
    <row r="184" spans="2:4" x14ac:dyDescent="0.2">
      <c r="B184" s="343"/>
      <c r="C184" s="343"/>
      <c r="D184" s="343"/>
    </row>
    <row r="185" spans="2:4" x14ac:dyDescent="0.2">
      <c r="B185" s="343"/>
      <c r="C185" s="343"/>
      <c r="D185" s="343"/>
    </row>
    <row r="186" spans="2:4" x14ac:dyDescent="0.2">
      <c r="B186" s="343"/>
      <c r="C186" s="343"/>
      <c r="D186" s="343"/>
    </row>
    <row r="187" spans="2:4" x14ac:dyDescent="0.2">
      <c r="B187" s="343"/>
      <c r="C187" s="343"/>
      <c r="D187" s="343"/>
    </row>
    <row r="188" spans="2:4" x14ac:dyDescent="0.2">
      <c r="B188" s="343"/>
      <c r="C188" s="343"/>
      <c r="D188" s="343"/>
    </row>
    <row r="189" spans="2:4" x14ac:dyDescent="0.2">
      <c r="B189" s="343"/>
      <c r="C189" s="343"/>
      <c r="D189" s="343"/>
    </row>
    <row r="190" spans="2:4" x14ac:dyDescent="0.2">
      <c r="B190" s="343"/>
      <c r="C190" s="343"/>
      <c r="D190" s="343"/>
    </row>
    <row r="191" spans="2:4" x14ac:dyDescent="0.2">
      <c r="B191" s="343"/>
      <c r="C191" s="343"/>
      <c r="D191" s="343"/>
    </row>
    <row r="192" spans="2:4" x14ac:dyDescent="0.2">
      <c r="B192" s="343"/>
      <c r="C192" s="343"/>
      <c r="D192" s="343"/>
    </row>
    <row r="193" spans="2:4" x14ac:dyDescent="0.2">
      <c r="B193" s="343"/>
      <c r="C193" s="343"/>
      <c r="D193" s="343"/>
    </row>
    <row r="194" spans="2:4" x14ac:dyDescent="0.2">
      <c r="B194" s="343"/>
      <c r="C194" s="343"/>
      <c r="D194" s="343"/>
    </row>
    <row r="195" spans="2:4" x14ac:dyDescent="0.2">
      <c r="B195" s="343"/>
      <c r="C195" s="343"/>
      <c r="D195" s="343"/>
    </row>
    <row r="196" spans="2:4" x14ac:dyDescent="0.2">
      <c r="B196" s="343"/>
      <c r="C196" s="343"/>
      <c r="D196" s="343"/>
    </row>
    <row r="197" spans="2:4" x14ac:dyDescent="0.2">
      <c r="B197" s="343"/>
      <c r="C197" s="343"/>
      <c r="D197" s="343"/>
    </row>
    <row r="198" spans="2:4" x14ac:dyDescent="0.2">
      <c r="B198" s="343"/>
      <c r="C198" s="343"/>
      <c r="D198" s="343"/>
    </row>
    <row r="199" spans="2:4" x14ac:dyDescent="0.2">
      <c r="B199" s="343"/>
      <c r="C199" s="343"/>
      <c r="D199" s="343"/>
    </row>
    <row r="200" spans="2:4" x14ac:dyDescent="0.2">
      <c r="B200" s="343"/>
      <c r="C200" s="343"/>
      <c r="D200" s="343"/>
    </row>
    <row r="201" spans="2:4" x14ac:dyDescent="0.2">
      <c r="B201" s="343"/>
      <c r="C201" s="343"/>
      <c r="D201" s="343"/>
    </row>
    <row r="202" spans="2:4" x14ac:dyDescent="0.2">
      <c r="B202" s="343"/>
      <c r="C202" s="343"/>
      <c r="D202" s="343"/>
    </row>
    <row r="203" spans="2:4" x14ac:dyDescent="0.2">
      <c r="B203" s="343"/>
      <c r="C203" s="343"/>
      <c r="D203" s="343"/>
    </row>
    <row r="204" spans="2:4" x14ac:dyDescent="0.2">
      <c r="B204" s="343"/>
      <c r="C204" s="343"/>
      <c r="D204" s="343"/>
    </row>
    <row r="205" spans="2:4" x14ac:dyDescent="0.2">
      <c r="B205" s="343"/>
      <c r="C205" s="343"/>
      <c r="D205" s="343"/>
    </row>
    <row r="206" spans="2:4" x14ac:dyDescent="0.2">
      <c r="B206" s="343"/>
      <c r="C206" s="343"/>
      <c r="D206" s="343"/>
    </row>
    <row r="207" spans="2:4" x14ac:dyDescent="0.2">
      <c r="B207" s="343"/>
      <c r="C207" s="343"/>
      <c r="D207" s="343"/>
    </row>
    <row r="208" spans="2:4" x14ac:dyDescent="0.2">
      <c r="B208" s="343"/>
      <c r="C208" s="343"/>
      <c r="D208" s="343"/>
    </row>
    <row r="209" spans="2:4" x14ac:dyDescent="0.2">
      <c r="B209" s="343"/>
      <c r="C209" s="343"/>
      <c r="D209" s="343"/>
    </row>
    <row r="210" spans="2:4" x14ac:dyDescent="0.2">
      <c r="B210" s="343"/>
      <c r="C210" s="343"/>
      <c r="D210" s="343"/>
    </row>
    <row r="211" spans="2:4" x14ac:dyDescent="0.2">
      <c r="B211" s="343"/>
      <c r="C211" s="343"/>
      <c r="D211" s="343"/>
    </row>
    <row r="212" spans="2:4" x14ac:dyDescent="0.2">
      <c r="B212" s="343"/>
      <c r="C212" s="343"/>
      <c r="D212" s="343"/>
    </row>
    <row r="213" spans="2:4" x14ac:dyDescent="0.2">
      <c r="B213" s="343"/>
      <c r="C213" s="343"/>
      <c r="D213" s="343"/>
    </row>
    <row r="214" spans="2:4" x14ac:dyDescent="0.2">
      <c r="B214" s="343"/>
      <c r="C214" s="343"/>
      <c r="D214" s="343"/>
    </row>
    <row r="215" spans="2:4" x14ac:dyDescent="0.2">
      <c r="B215" s="343"/>
      <c r="C215" s="343"/>
      <c r="D215" s="343"/>
    </row>
    <row r="216" spans="2:4" x14ac:dyDescent="0.2">
      <c r="B216" s="343"/>
      <c r="C216" s="343"/>
      <c r="D216" s="343"/>
    </row>
    <row r="217" spans="2:4" x14ac:dyDescent="0.2">
      <c r="B217" s="343"/>
      <c r="C217" s="343"/>
      <c r="D217" s="343"/>
    </row>
    <row r="218" spans="2:4" x14ac:dyDescent="0.2">
      <c r="B218" s="343"/>
      <c r="C218" s="343"/>
      <c r="D218" s="343"/>
    </row>
    <row r="219" spans="2:4" x14ac:dyDescent="0.2">
      <c r="B219" s="343"/>
      <c r="C219" s="343"/>
      <c r="D219" s="343"/>
    </row>
    <row r="220" spans="2:4" x14ac:dyDescent="0.2">
      <c r="B220" s="343"/>
      <c r="C220" s="343"/>
      <c r="D220" s="343"/>
    </row>
    <row r="221" spans="2:4" x14ac:dyDescent="0.2">
      <c r="B221" s="343"/>
      <c r="C221" s="343"/>
      <c r="D221" s="343"/>
    </row>
    <row r="222" spans="2:4" x14ac:dyDescent="0.2">
      <c r="B222" s="343"/>
      <c r="C222" s="343"/>
      <c r="D222" s="343"/>
    </row>
    <row r="223" spans="2:4" x14ac:dyDescent="0.2">
      <c r="B223" s="343"/>
      <c r="C223" s="343"/>
      <c r="D223" s="343"/>
    </row>
    <row r="224" spans="2:4" x14ac:dyDescent="0.2">
      <c r="B224" s="343"/>
      <c r="C224" s="343"/>
      <c r="D224" s="343"/>
    </row>
    <row r="225" spans="2:4" x14ac:dyDescent="0.2">
      <c r="B225" s="343"/>
      <c r="C225" s="343"/>
      <c r="D225" s="343"/>
    </row>
    <row r="226" spans="2:4" x14ac:dyDescent="0.2">
      <c r="B226" s="343"/>
      <c r="C226" s="343"/>
      <c r="D226" s="343"/>
    </row>
    <row r="227" spans="2:4" x14ac:dyDescent="0.2">
      <c r="B227" s="343"/>
      <c r="C227" s="343"/>
      <c r="D227" s="343"/>
    </row>
    <row r="228" spans="2:4" x14ac:dyDescent="0.2">
      <c r="B228" s="343"/>
      <c r="C228" s="343"/>
      <c r="D228" s="343"/>
    </row>
    <row r="229" spans="2:4" x14ac:dyDescent="0.2">
      <c r="B229" s="343"/>
      <c r="C229" s="343"/>
      <c r="D229" s="343"/>
    </row>
    <row r="230" spans="2:4" x14ac:dyDescent="0.2">
      <c r="B230" s="343"/>
      <c r="C230" s="343"/>
      <c r="D230" s="343"/>
    </row>
    <row r="231" spans="2:4" x14ac:dyDescent="0.2">
      <c r="B231" s="343"/>
      <c r="C231" s="343"/>
      <c r="D231" s="343"/>
    </row>
    <row r="232" spans="2:4" x14ac:dyDescent="0.2">
      <c r="B232" s="343"/>
      <c r="C232" s="343"/>
      <c r="D232" s="343"/>
    </row>
    <row r="233" spans="2:4" x14ac:dyDescent="0.2">
      <c r="B233" s="343"/>
      <c r="C233" s="343"/>
      <c r="D233" s="343"/>
    </row>
    <row r="234" spans="2:4" x14ac:dyDescent="0.2">
      <c r="B234" s="343"/>
      <c r="C234" s="343"/>
      <c r="D234" s="343"/>
    </row>
    <row r="235" spans="2:4" x14ac:dyDescent="0.2">
      <c r="B235" s="343"/>
      <c r="C235" s="343"/>
      <c r="D235" s="343"/>
    </row>
    <row r="236" spans="2:4" x14ac:dyDescent="0.2">
      <c r="B236" s="343"/>
      <c r="C236" s="343"/>
      <c r="D236" s="343"/>
    </row>
    <row r="237" spans="2:4" x14ac:dyDescent="0.2">
      <c r="B237" s="343"/>
      <c r="C237" s="343"/>
      <c r="D237" s="343"/>
    </row>
    <row r="238" spans="2:4" x14ac:dyDescent="0.2">
      <c r="B238" s="343"/>
      <c r="C238" s="343"/>
      <c r="D238" s="343"/>
    </row>
    <row r="239" spans="2:4" x14ac:dyDescent="0.2">
      <c r="B239" s="343"/>
      <c r="C239" s="343"/>
      <c r="D239" s="343"/>
    </row>
    <row r="240" spans="2:4" x14ac:dyDescent="0.2">
      <c r="B240" s="343"/>
      <c r="C240" s="343"/>
      <c r="D240" s="343"/>
    </row>
    <row r="241" spans="2:4" x14ac:dyDescent="0.2">
      <c r="B241" s="343"/>
      <c r="C241" s="343"/>
      <c r="D241" s="343"/>
    </row>
    <row r="242" spans="2:4" x14ac:dyDescent="0.2">
      <c r="B242" s="343"/>
      <c r="C242" s="343"/>
      <c r="D242" s="343"/>
    </row>
    <row r="243" spans="2:4" x14ac:dyDescent="0.2">
      <c r="B243" s="343"/>
      <c r="C243" s="343"/>
      <c r="D243" s="343"/>
    </row>
    <row r="244" spans="2:4" x14ac:dyDescent="0.2">
      <c r="B244" s="343"/>
      <c r="C244" s="343"/>
      <c r="D244" s="343"/>
    </row>
    <row r="245" spans="2:4" x14ac:dyDescent="0.2">
      <c r="B245" s="343"/>
      <c r="C245" s="343"/>
      <c r="D245" s="343"/>
    </row>
    <row r="246" spans="2:4" x14ac:dyDescent="0.2">
      <c r="B246" s="343"/>
      <c r="C246" s="343"/>
      <c r="D246" s="343"/>
    </row>
    <row r="247" spans="2:4" x14ac:dyDescent="0.2">
      <c r="B247" s="343"/>
      <c r="C247" s="343"/>
      <c r="D247" s="343"/>
    </row>
    <row r="248" spans="2:4" x14ac:dyDescent="0.2">
      <c r="B248" s="343"/>
      <c r="C248" s="343"/>
      <c r="D248" s="343"/>
    </row>
    <row r="249" spans="2:4" x14ac:dyDescent="0.2">
      <c r="B249" s="343"/>
      <c r="C249" s="343"/>
      <c r="D249" s="343"/>
    </row>
    <row r="250" spans="2:4" x14ac:dyDescent="0.2">
      <c r="B250" s="343"/>
      <c r="C250" s="343"/>
      <c r="D250" s="343"/>
    </row>
    <row r="251" spans="2:4" x14ac:dyDescent="0.2">
      <c r="B251" s="343"/>
      <c r="C251" s="343"/>
      <c r="D251" s="343"/>
    </row>
    <row r="252" spans="2:4" x14ac:dyDescent="0.2">
      <c r="B252" s="343"/>
      <c r="C252" s="343"/>
      <c r="D252" s="343"/>
    </row>
    <row r="253" spans="2:4" x14ac:dyDescent="0.2">
      <c r="B253" s="343"/>
      <c r="C253" s="343"/>
      <c r="D253" s="343"/>
    </row>
    <row r="254" spans="2:4" x14ac:dyDescent="0.2">
      <c r="B254" s="343"/>
      <c r="C254" s="343"/>
      <c r="D254" s="343"/>
    </row>
    <row r="255" spans="2:4" x14ac:dyDescent="0.2">
      <c r="B255" s="343"/>
      <c r="C255" s="343"/>
      <c r="D255" s="343"/>
    </row>
    <row r="256" spans="2:4" x14ac:dyDescent="0.2">
      <c r="B256" s="343"/>
      <c r="C256" s="343"/>
      <c r="D256" s="343"/>
    </row>
    <row r="257" spans="2:4" x14ac:dyDescent="0.2">
      <c r="B257" s="343"/>
      <c r="C257" s="343"/>
      <c r="D257" s="343"/>
    </row>
    <row r="258" spans="2:4" x14ac:dyDescent="0.2">
      <c r="B258" s="343"/>
      <c r="C258" s="343"/>
      <c r="D258" s="343"/>
    </row>
    <row r="259" spans="2:4" x14ac:dyDescent="0.2">
      <c r="B259" s="343"/>
      <c r="C259" s="343"/>
      <c r="D259" s="343"/>
    </row>
    <row r="260" spans="2:4" x14ac:dyDescent="0.2">
      <c r="B260" s="343"/>
      <c r="C260" s="343"/>
      <c r="D260" s="343"/>
    </row>
    <row r="261" spans="2:4" x14ac:dyDescent="0.2">
      <c r="B261" s="343"/>
      <c r="C261" s="343"/>
      <c r="D261" s="343"/>
    </row>
    <row r="262" spans="2:4" x14ac:dyDescent="0.2">
      <c r="B262" s="343"/>
      <c r="C262" s="343"/>
      <c r="D262" s="343"/>
    </row>
    <row r="263" spans="2:4" x14ac:dyDescent="0.2">
      <c r="B263" s="343"/>
      <c r="C263" s="343"/>
      <c r="D263" s="343"/>
    </row>
    <row r="264" spans="2:4" x14ac:dyDescent="0.2">
      <c r="B264" s="343"/>
      <c r="C264" s="343"/>
      <c r="D264" s="343"/>
    </row>
    <row r="265" spans="2:4" x14ac:dyDescent="0.2">
      <c r="B265" s="343"/>
      <c r="C265" s="343"/>
      <c r="D265" s="343"/>
    </row>
    <row r="266" spans="2:4" x14ac:dyDescent="0.2">
      <c r="B266" s="343"/>
      <c r="C266" s="343"/>
      <c r="D266" s="343"/>
    </row>
    <row r="267" spans="2:4" x14ac:dyDescent="0.2">
      <c r="B267" s="343"/>
      <c r="C267" s="343"/>
      <c r="D267" s="343"/>
    </row>
    <row r="268" spans="2:4" x14ac:dyDescent="0.2">
      <c r="B268" s="343"/>
      <c r="C268" s="343"/>
      <c r="D268" s="343"/>
    </row>
    <row r="269" spans="2:4" x14ac:dyDescent="0.2">
      <c r="B269" s="343"/>
      <c r="C269" s="343"/>
      <c r="D269" s="343"/>
    </row>
    <row r="270" spans="2:4" x14ac:dyDescent="0.2">
      <c r="B270" s="343"/>
      <c r="C270" s="343"/>
      <c r="D270" s="343"/>
    </row>
    <row r="271" spans="2:4" x14ac:dyDescent="0.2">
      <c r="B271" s="343"/>
      <c r="C271" s="343"/>
      <c r="D271" s="343"/>
    </row>
    <row r="272" spans="2:4" x14ac:dyDescent="0.2">
      <c r="B272" s="343"/>
      <c r="C272" s="343"/>
      <c r="D272" s="343"/>
    </row>
    <row r="273" spans="2:4" x14ac:dyDescent="0.2">
      <c r="B273" s="343"/>
      <c r="C273" s="343"/>
      <c r="D273" s="343"/>
    </row>
    <row r="274" spans="2:4" x14ac:dyDescent="0.2">
      <c r="B274" s="343"/>
      <c r="C274" s="343"/>
      <c r="D274" s="343"/>
    </row>
    <row r="275" spans="2:4" x14ac:dyDescent="0.2">
      <c r="B275" s="343"/>
      <c r="C275" s="343"/>
      <c r="D275" s="343"/>
    </row>
    <row r="276" spans="2:4" x14ac:dyDescent="0.2">
      <c r="B276" s="343"/>
      <c r="C276" s="343"/>
      <c r="D276" s="343"/>
    </row>
    <row r="277" spans="2:4" x14ac:dyDescent="0.2">
      <c r="B277" s="343"/>
      <c r="C277" s="343"/>
      <c r="D277" s="343"/>
    </row>
    <row r="278" spans="2:4" x14ac:dyDescent="0.2">
      <c r="B278" s="343"/>
      <c r="C278" s="343"/>
      <c r="D278" s="343"/>
    </row>
    <row r="279" spans="2:4" x14ac:dyDescent="0.2">
      <c r="B279" s="343"/>
      <c r="C279" s="343"/>
      <c r="D279" s="343"/>
    </row>
    <row r="280" spans="2:4" x14ac:dyDescent="0.2">
      <c r="B280" s="343"/>
      <c r="C280" s="343"/>
      <c r="D280" s="343"/>
    </row>
    <row r="281" spans="2:4" x14ac:dyDescent="0.2">
      <c r="B281" s="343"/>
      <c r="C281" s="343"/>
      <c r="D281" s="343"/>
    </row>
    <row r="282" spans="2:4" x14ac:dyDescent="0.2">
      <c r="B282" s="343"/>
      <c r="C282" s="343"/>
      <c r="D282" s="343"/>
    </row>
    <row r="283" spans="2:4" x14ac:dyDescent="0.2">
      <c r="B283" s="343"/>
      <c r="C283" s="343"/>
      <c r="D283" s="343"/>
    </row>
    <row r="284" spans="2:4" x14ac:dyDescent="0.2">
      <c r="B284" s="343"/>
      <c r="C284" s="343"/>
      <c r="D284" s="343"/>
    </row>
    <row r="285" spans="2:4" x14ac:dyDescent="0.2">
      <c r="B285" s="343"/>
      <c r="C285" s="343"/>
      <c r="D285" s="343"/>
    </row>
    <row r="286" spans="2:4" x14ac:dyDescent="0.2">
      <c r="B286" s="343"/>
      <c r="C286" s="343"/>
      <c r="D286" s="343"/>
    </row>
    <row r="287" spans="2:4" x14ac:dyDescent="0.2">
      <c r="B287" s="343"/>
      <c r="C287" s="343"/>
      <c r="D287" s="343"/>
    </row>
    <row r="288" spans="2:4" x14ac:dyDescent="0.2">
      <c r="B288" s="343"/>
      <c r="C288" s="343"/>
      <c r="D288" s="343"/>
    </row>
    <row r="289" spans="2:4" x14ac:dyDescent="0.2">
      <c r="B289" s="343"/>
      <c r="C289" s="343"/>
      <c r="D289" s="343"/>
    </row>
    <row r="290" spans="2:4" x14ac:dyDescent="0.2">
      <c r="B290" s="343"/>
      <c r="C290" s="343"/>
      <c r="D290" s="343"/>
    </row>
    <row r="291" spans="2:4" x14ac:dyDescent="0.2">
      <c r="B291" s="343"/>
      <c r="C291" s="343"/>
      <c r="D291" s="343"/>
    </row>
    <row r="292" spans="2:4" x14ac:dyDescent="0.2">
      <c r="B292" s="343"/>
      <c r="C292" s="343"/>
      <c r="D292" s="343"/>
    </row>
    <row r="293" spans="2:4" x14ac:dyDescent="0.2">
      <c r="B293" s="343"/>
      <c r="C293" s="343"/>
      <c r="D293" s="343"/>
    </row>
    <row r="294" spans="2:4" x14ac:dyDescent="0.2">
      <c r="B294" s="343"/>
      <c r="C294" s="343"/>
      <c r="D294" s="343"/>
    </row>
    <row r="295" spans="2:4" x14ac:dyDescent="0.2">
      <c r="B295" s="343"/>
      <c r="C295" s="343"/>
      <c r="D295" s="343"/>
    </row>
    <row r="296" spans="2:4" x14ac:dyDescent="0.2">
      <c r="B296" s="343"/>
      <c r="C296" s="343"/>
      <c r="D296" s="343"/>
    </row>
    <row r="297" spans="2:4" x14ac:dyDescent="0.2">
      <c r="B297" s="343"/>
      <c r="C297" s="343"/>
      <c r="D297" s="343"/>
    </row>
    <row r="298" spans="2:4" x14ac:dyDescent="0.2">
      <c r="B298" s="343"/>
      <c r="C298" s="343"/>
      <c r="D298" s="343"/>
    </row>
    <row r="299" spans="2:4" x14ac:dyDescent="0.2">
      <c r="B299" s="343"/>
      <c r="C299" s="343"/>
      <c r="D299" s="343"/>
    </row>
    <row r="300" spans="2:4" x14ac:dyDescent="0.2">
      <c r="B300" s="343"/>
      <c r="C300" s="343"/>
      <c r="D300" s="343"/>
    </row>
    <row r="301" spans="2:4" x14ac:dyDescent="0.2">
      <c r="B301" s="343"/>
      <c r="C301" s="343"/>
      <c r="D301" s="343"/>
    </row>
    <row r="302" spans="2:4" x14ac:dyDescent="0.2">
      <c r="B302" s="343"/>
      <c r="C302" s="343"/>
      <c r="D302" s="343"/>
    </row>
    <row r="303" spans="2:4" x14ac:dyDescent="0.2">
      <c r="B303" s="343"/>
      <c r="C303" s="343"/>
      <c r="D303" s="343"/>
    </row>
    <row r="304" spans="2:4" x14ac:dyDescent="0.2">
      <c r="B304" s="343"/>
      <c r="C304" s="343"/>
      <c r="D304" s="343"/>
    </row>
    <row r="305" spans="2:4" x14ac:dyDescent="0.2">
      <c r="B305" s="343"/>
      <c r="C305" s="343"/>
      <c r="D305" s="343"/>
    </row>
    <row r="306" spans="2:4" x14ac:dyDescent="0.2">
      <c r="B306" s="343"/>
      <c r="C306" s="343"/>
      <c r="D306" s="343"/>
    </row>
    <row r="307" spans="2:4" x14ac:dyDescent="0.2">
      <c r="B307" s="343"/>
      <c r="C307" s="343"/>
      <c r="D307" s="343"/>
    </row>
    <row r="308" spans="2:4" x14ac:dyDescent="0.2">
      <c r="B308" s="343"/>
      <c r="C308" s="343"/>
      <c r="D308" s="343"/>
    </row>
    <row r="309" spans="2:4" x14ac:dyDescent="0.2">
      <c r="B309" s="343"/>
      <c r="C309" s="343"/>
      <c r="D309" s="343"/>
    </row>
    <row r="310" spans="2:4" x14ac:dyDescent="0.2">
      <c r="B310" s="343"/>
      <c r="C310" s="343"/>
      <c r="D310" s="343"/>
    </row>
    <row r="311" spans="2:4" x14ac:dyDescent="0.2">
      <c r="B311" s="343"/>
      <c r="C311" s="343"/>
      <c r="D311" s="343"/>
    </row>
    <row r="312" spans="2:4" x14ac:dyDescent="0.2">
      <c r="B312" s="343"/>
      <c r="C312" s="343"/>
      <c r="D312" s="343"/>
    </row>
    <row r="313" spans="2:4" x14ac:dyDescent="0.2">
      <c r="B313" s="343"/>
      <c r="C313" s="343"/>
      <c r="D313" s="343"/>
    </row>
    <row r="314" spans="2:4" x14ac:dyDescent="0.2">
      <c r="B314" s="343"/>
      <c r="C314" s="343"/>
      <c r="D314" s="343"/>
    </row>
    <row r="315" spans="2:4" x14ac:dyDescent="0.2">
      <c r="B315" s="343"/>
      <c r="C315" s="343"/>
      <c r="D315" s="343"/>
    </row>
    <row r="316" spans="2:4" x14ac:dyDescent="0.2">
      <c r="B316" s="343"/>
      <c r="C316" s="343"/>
      <c r="D316" s="343"/>
    </row>
    <row r="317" spans="2:4" x14ac:dyDescent="0.2">
      <c r="B317" s="343"/>
      <c r="C317" s="343"/>
      <c r="D317" s="343"/>
    </row>
    <row r="318" spans="2:4" x14ac:dyDescent="0.2">
      <c r="B318" s="343"/>
      <c r="C318" s="343"/>
      <c r="D318" s="343"/>
    </row>
    <row r="319" spans="2:4" x14ac:dyDescent="0.2">
      <c r="B319" s="343"/>
      <c r="C319" s="343"/>
      <c r="D319" s="343"/>
    </row>
    <row r="320" spans="2:4" x14ac:dyDescent="0.2">
      <c r="B320" s="343"/>
      <c r="C320" s="343"/>
      <c r="D320" s="343"/>
    </row>
    <row r="321" spans="2:4" x14ac:dyDescent="0.2">
      <c r="B321" s="343"/>
      <c r="C321" s="343"/>
      <c r="D321" s="343"/>
    </row>
    <row r="322" spans="2:4" x14ac:dyDescent="0.2">
      <c r="B322" s="343"/>
      <c r="C322" s="343"/>
      <c r="D322" s="343"/>
    </row>
    <row r="323" spans="2:4" x14ac:dyDescent="0.2">
      <c r="B323" s="343"/>
      <c r="C323" s="343"/>
      <c r="D323" s="343"/>
    </row>
    <row r="324" spans="2:4" x14ac:dyDescent="0.2">
      <c r="B324" s="343"/>
      <c r="C324" s="343"/>
      <c r="D324" s="343"/>
    </row>
    <row r="325" spans="2:4" x14ac:dyDescent="0.2">
      <c r="B325" s="343"/>
      <c r="C325" s="343"/>
      <c r="D325" s="343"/>
    </row>
    <row r="326" spans="2:4" x14ac:dyDescent="0.2">
      <c r="B326" s="343"/>
      <c r="C326" s="343"/>
      <c r="D326" s="343"/>
    </row>
    <row r="327" spans="2:4" x14ac:dyDescent="0.2">
      <c r="B327" s="343"/>
      <c r="C327" s="343"/>
      <c r="D327" s="343"/>
    </row>
    <row r="328" spans="2:4" x14ac:dyDescent="0.2">
      <c r="B328" s="343"/>
      <c r="C328" s="343"/>
      <c r="D328" s="343"/>
    </row>
    <row r="329" spans="2:4" x14ac:dyDescent="0.2">
      <c r="B329" s="343"/>
      <c r="C329" s="343"/>
      <c r="D329" s="343"/>
    </row>
    <row r="330" spans="2:4" x14ac:dyDescent="0.2">
      <c r="B330" s="343"/>
      <c r="C330" s="343"/>
      <c r="D330" s="343"/>
    </row>
    <row r="331" spans="2:4" x14ac:dyDescent="0.2">
      <c r="B331" s="343"/>
      <c r="C331" s="343"/>
      <c r="D331" s="343"/>
    </row>
    <row r="332" spans="2:4" x14ac:dyDescent="0.2">
      <c r="B332" s="343"/>
      <c r="C332" s="343"/>
      <c r="D332" s="343"/>
    </row>
    <row r="333" spans="2:4" x14ac:dyDescent="0.2">
      <c r="B333" s="343"/>
      <c r="C333" s="343"/>
      <c r="D333" s="343"/>
    </row>
    <row r="334" spans="2:4" x14ac:dyDescent="0.2">
      <c r="B334" s="343"/>
      <c r="C334" s="343"/>
      <c r="D334" s="343"/>
    </row>
    <row r="335" spans="2:4" x14ac:dyDescent="0.2">
      <c r="B335" s="343"/>
      <c r="C335" s="343"/>
      <c r="D335" s="343"/>
    </row>
    <row r="336" spans="2:4" x14ac:dyDescent="0.2">
      <c r="B336" s="343"/>
      <c r="C336" s="343"/>
      <c r="D336" s="343"/>
    </row>
    <row r="337" spans="2:4" x14ac:dyDescent="0.2">
      <c r="B337" s="343"/>
      <c r="C337" s="343"/>
      <c r="D337" s="343"/>
    </row>
    <row r="338" spans="2:4" x14ac:dyDescent="0.2">
      <c r="B338" s="343"/>
      <c r="C338" s="343"/>
      <c r="D338" s="343"/>
    </row>
    <row r="339" spans="2:4" x14ac:dyDescent="0.2">
      <c r="B339" s="343"/>
      <c r="C339" s="343"/>
      <c r="D339" s="343"/>
    </row>
    <row r="340" spans="2:4" x14ac:dyDescent="0.2">
      <c r="B340" s="343"/>
      <c r="C340" s="343"/>
      <c r="D340" s="343"/>
    </row>
    <row r="341" spans="2:4" x14ac:dyDescent="0.2">
      <c r="B341" s="343"/>
      <c r="C341" s="343"/>
      <c r="D341" s="343"/>
    </row>
    <row r="342" spans="2:4" x14ac:dyDescent="0.2">
      <c r="B342" s="343"/>
      <c r="C342" s="343"/>
      <c r="D342" s="343"/>
    </row>
    <row r="343" spans="2:4" x14ac:dyDescent="0.2">
      <c r="B343" s="343"/>
      <c r="C343" s="343"/>
      <c r="D343" s="343"/>
    </row>
    <row r="344" spans="2:4" x14ac:dyDescent="0.2">
      <c r="B344" s="343"/>
      <c r="C344" s="343"/>
      <c r="D344" s="343"/>
    </row>
    <row r="345" spans="2:4" x14ac:dyDescent="0.2">
      <c r="B345" s="343"/>
      <c r="C345" s="343"/>
      <c r="D345" s="343"/>
    </row>
    <row r="346" spans="2:4" x14ac:dyDescent="0.2">
      <c r="B346" s="343"/>
      <c r="C346" s="343"/>
      <c r="D346" s="343"/>
    </row>
    <row r="347" spans="2:4" x14ac:dyDescent="0.2">
      <c r="B347" s="343"/>
      <c r="C347" s="343"/>
      <c r="D347" s="343"/>
    </row>
    <row r="348" spans="2:4" x14ac:dyDescent="0.2">
      <c r="B348" s="343"/>
      <c r="C348" s="343"/>
      <c r="D348" s="343"/>
    </row>
    <row r="349" spans="2:4" x14ac:dyDescent="0.2">
      <c r="B349" s="343"/>
      <c r="C349" s="343"/>
      <c r="D349" s="343"/>
    </row>
    <row r="350" spans="2:4" x14ac:dyDescent="0.2">
      <c r="B350" s="343"/>
      <c r="C350" s="343"/>
      <c r="D350" s="343"/>
    </row>
    <row r="351" spans="2:4" x14ac:dyDescent="0.2">
      <c r="B351" s="343"/>
      <c r="C351" s="343"/>
      <c r="D351" s="343"/>
    </row>
    <row r="352" spans="2:4" x14ac:dyDescent="0.2">
      <c r="B352" s="343"/>
      <c r="C352" s="343"/>
      <c r="D352" s="343"/>
    </row>
    <row r="353" spans="2:4" x14ac:dyDescent="0.2">
      <c r="B353" s="343"/>
      <c r="C353" s="343"/>
      <c r="D353" s="343"/>
    </row>
    <row r="354" spans="2:4" x14ac:dyDescent="0.2">
      <c r="B354" s="343"/>
      <c r="C354" s="343"/>
      <c r="D354" s="343"/>
    </row>
    <row r="355" spans="2:4" x14ac:dyDescent="0.2">
      <c r="B355" s="343"/>
      <c r="C355" s="343"/>
      <c r="D355" s="343"/>
    </row>
    <row r="356" spans="2:4" x14ac:dyDescent="0.2">
      <c r="B356" s="343"/>
      <c r="C356" s="343"/>
      <c r="D356" s="343"/>
    </row>
    <row r="357" spans="2:4" x14ac:dyDescent="0.2">
      <c r="B357" s="343"/>
      <c r="C357" s="343"/>
      <c r="D357" s="343"/>
    </row>
    <row r="358" spans="2:4" x14ac:dyDescent="0.2">
      <c r="B358" s="343"/>
      <c r="C358" s="343"/>
      <c r="D358" s="343"/>
    </row>
    <row r="359" spans="2:4" x14ac:dyDescent="0.2">
      <c r="B359" s="343"/>
      <c r="C359" s="343"/>
      <c r="D359" s="343"/>
    </row>
    <row r="360" spans="2:4" x14ac:dyDescent="0.2">
      <c r="B360" s="343"/>
      <c r="C360" s="343"/>
      <c r="D360" s="343"/>
    </row>
    <row r="361" spans="2:4" x14ac:dyDescent="0.2">
      <c r="B361" s="343"/>
      <c r="C361" s="343"/>
      <c r="D361" s="343"/>
    </row>
    <row r="362" spans="2:4" x14ac:dyDescent="0.2">
      <c r="B362" s="343"/>
      <c r="C362" s="343"/>
      <c r="D362" s="343"/>
    </row>
    <row r="363" spans="2:4" x14ac:dyDescent="0.2">
      <c r="B363" s="343"/>
      <c r="C363" s="343"/>
      <c r="D363" s="343"/>
    </row>
    <row r="364" spans="2:4" x14ac:dyDescent="0.2">
      <c r="B364" s="343"/>
      <c r="C364" s="343"/>
      <c r="D364" s="343"/>
    </row>
    <row r="365" spans="2:4" x14ac:dyDescent="0.2">
      <c r="B365" s="343"/>
      <c r="C365" s="343"/>
      <c r="D365" s="343"/>
    </row>
    <row r="366" spans="2:4" x14ac:dyDescent="0.2">
      <c r="B366" s="343"/>
      <c r="C366" s="343"/>
      <c r="D366" s="343"/>
    </row>
    <row r="367" spans="2:4" x14ac:dyDescent="0.2">
      <c r="B367" s="343"/>
      <c r="C367" s="343"/>
      <c r="D367" s="343"/>
    </row>
    <row r="368" spans="2:4" x14ac:dyDescent="0.2">
      <c r="B368" s="343"/>
      <c r="C368" s="343"/>
      <c r="D368" s="343"/>
    </row>
    <row r="369" spans="2:4" x14ac:dyDescent="0.2">
      <c r="B369" s="343"/>
      <c r="C369" s="343"/>
      <c r="D369" s="343"/>
    </row>
    <row r="370" spans="2:4" x14ac:dyDescent="0.2">
      <c r="B370" s="343"/>
      <c r="C370" s="343"/>
      <c r="D370" s="343"/>
    </row>
    <row r="371" spans="2:4" x14ac:dyDescent="0.2">
      <c r="B371" s="343"/>
      <c r="C371" s="343"/>
      <c r="D371" s="343"/>
    </row>
    <row r="372" spans="2:4" x14ac:dyDescent="0.2">
      <c r="B372" s="343"/>
      <c r="C372" s="343"/>
      <c r="D372" s="343"/>
    </row>
    <row r="373" spans="2:4" x14ac:dyDescent="0.2">
      <c r="B373" s="343"/>
      <c r="C373" s="343"/>
      <c r="D373" s="343"/>
    </row>
    <row r="374" spans="2:4" x14ac:dyDescent="0.2">
      <c r="B374" s="343"/>
      <c r="C374" s="343"/>
      <c r="D374" s="343"/>
    </row>
    <row r="375" spans="2:4" x14ac:dyDescent="0.2">
      <c r="B375" s="343"/>
      <c r="C375" s="343"/>
      <c r="D375" s="343"/>
    </row>
    <row r="376" spans="2:4" x14ac:dyDescent="0.2">
      <c r="B376" s="343"/>
      <c r="C376" s="343"/>
      <c r="D376" s="343"/>
    </row>
    <row r="377" spans="2:4" x14ac:dyDescent="0.2">
      <c r="B377" s="343"/>
      <c r="C377" s="343"/>
      <c r="D377" s="343"/>
    </row>
    <row r="378" spans="2:4" x14ac:dyDescent="0.2">
      <c r="B378" s="343"/>
      <c r="C378" s="343"/>
      <c r="D378" s="343"/>
    </row>
    <row r="379" spans="2:4" x14ac:dyDescent="0.2">
      <c r="B379" s="343"/>
      <c r="C379" s="343"/>
      <c r="D379" s="343"/>
    </row>
    <row r="380" spans="2:4" x14ac:dyDescent="0.2">
      <c r="B380" s="343"/>
      <c r="C380" s="343"/>
      <c r="D380" s="343"/>
    </row>
    <row r="381" spans="2:4" x14ac:dyDescent="0.2">
      <c r="B381" s="343"/>
      <c r="C381" s="343"/>
      <c r="D381" s="343"/>
    </row>
    <row r="382" spans="2:4" x14ac:dyDescent="0.2">
      <c r="B382" s="343"/>
      <c r="C382" s="343"/>
      <c r="D382" s="343"/>
    </row>
    <row r="383" spans="2:4" x14ac:dyDescent="0.2">
      <c r="B383" s="343"/>
      <c r="C383" s="343"/>
      <c r="D383" s="343"/>
    </row>
    <row r="384" spans="2:4" x14ac:dyDescent="0.2">
      <c r="B384" s="343"/>
      <c r="C384" s="343"/>
      <c r="D384" s="343"/>
    </row>
    <row r="385" spans="2:4" x14ac:dyDescent="0.2">
      <c r="B385" s="343"/>
      <c r="C385" s="343"/>
      <c r="D385" s="343"/>
    </row>
    <row r="386" spans="2:4" x14ac:dyDescent="0.2">
      <c r="B386" s="343"/>
      <c r="C386" s="343"/>
      <c r="D386" s="343"/>
    </row>
    <row r="387" spans="2:4" x14ac:dyDescent="0.2">
      <c r="B387" s="343"/>
      <c r="C387" s="343"/>
      <c r="D387" s="343"/>
    </row>
    <row r="388" spans="2:4" x14ac:dyDescent="0.2">
      <c r="B388" s="343"/>
      <c r="C388" s="343"/>
      <c r="D388" s="343"/>
    </row>
    <row r="389" spans="2:4" x14ac:dyDescent="0.2">
      <c r="B389" s="343"/>
      <c r="C389" s="343"/>
      <c r="D389" s="343"/>
    </row>
    <row r="390" spans="2:4" x14ac:dyDescent="0.2">
      <c r="B390" s="343"/>
      <c r="C390" s="343"/>
      <c r="D390" s="343"/>
    </row>
    <row r="391" spans="2:4" x14ac:dyDescent="0.2">
      <c r="B391" s="343"/>
      <c r="C391" s="343"/>
      <c r="D391" s="343"/>
    </row>
    <row r="392" spans="2:4" x14ac:dyDescent="0.2">
      <c r="B392" s="343"/>
      <c r="C392" s="343"/>
      <c r="D392" s="343"/>
    </row>
    <row r="393" spans="2:4" x14ac:dyDescent="0.2">
      <c r="B393" s="343"/>
      <c r="C393" s="343"/>
      <c r="D393" s="343"/>
    </row>
    <row r="394" spans="2:4" x14ac:dyDescent="0.2">
      <c r="B394" s="343"/>
      <c r="C394" s="343"/>
      <c r="D394" s="343"/>
    </row>
    <row r="395" spans="2:4" x14ac:dyDescent="0.2">
      <c r="B395" s="343"/>
      <c r="C395" s="343"/>
      <c r="D395" s="343"/>
    </row>
    <row r="396" spans="2:4" x14ac:dyDescent="0.2">
      <c r="B396" s="343"/>
      <c r="C396" s="343"/>
      <c r="D396" s="343"/>
    </row>
    <row r="397" spans="2:4" x14ac:dyDescent="0.2">
      <c r="B397" s="343"/>
      <c r="C397" s="343"/>
      <c r="D397" s="343"/>
    </row>
    <row r="398" spans="2:4" x14ac:dyDescent="0.2">
      <c r="B398" s="343"/>
      <c r="C398" s="343"/>
      <c r="D398" s="343"/>
    </row>
    <row r="399" spans="2:4" x14ac:dyDescent="0.2">
      <c r="B399" s="343"/>
      <c r="C399" s="343"/>
      <c r="D399" s="343"/>
    </row>
    <row r="400" spans="2:4" x14ac:dyDescent="0.2">
      <c r="B400" s="343"/>
      <c r="C400" s="343"/>
      <c r="D400" s="343"/>
    </row>
    <row r="401" spans="2:4" x14ac:dyDescent="0.2">
      <c r="B401" s="343"/>
      <c r="C401" s="343"/>
      <c r="D401" s="343"/>
    </row>
    <row r="402" spans="2:4" x14ac:dyDescent="0.2">
      <c r="B402" s="343"/>
      <c r="C402" s="343"/>
      <c r="D402" s="343"/>
    </row>
    <row r="403" spans="2:4" x14ac:dyDescent="0.2">
      <c r="B403" s="343"/>
      <c r="C403" s="343"/>
      <c r="D403" s="343"/>
    </row>
    <row r="404" spans="2:4" x14ac:dyDescent="0.2">
      <c r="B404" s="343"/>
      <c r="C404" s="343"/>
      <c r="D404" s="343"/>
    </row>
    <row r="405" spans="2:4" x14ac:dyDescent="0.2">
      <c r="B405" s="343"/>
      <c r="C405" s="343"/>
      <c r="D405" s="343"/>
    </row>
    <row r="406" spans="2:4" x14ac:dyDescent="0.2">
      <c r="B406" s="343"/>
      <c r="C406" s="343"/>
      <c r="D406" s="343"/>
    </row>
    <row r="407" spans="2:4" x14ac:dyDescent="0.2">
      <c r="B407" s="343"/>
      <c r="C407" s="343"/>
      <c r="D407" s="343"/>
    </row>
    <row r="408" spans="2:4" x14ac:dyDescent="0.2">
      <c r="B408" s="343"/>
      <c r="C408" s="343"/>
      <c r="D408" s="343"/>
    </row>
    <row r="409" spans="2:4" x14ac:dyDescent="0.2">
      <c r="B409" s="343"/>
      <c r="C409" s="343"/>
      <c r="D409" s="343"/>
    </row>
    <row r="410" spans="2:4" x14ac:dyDescent="0.2">
      <c r="B410" s="343"/>
      <c r="C410" s="343"/>
      <c r="D410" s="343"/>
    </row>
    <row r="411" spans="2:4" x14ac:dyDescent="0.2">
      <c r="B411" s="343"/>
      <c r="C411" s="343"/>
      <c r="D411" s="343"/>
    </row>
    <row r="412" spans="2:4" x14ac:dyDescent="0.2">
      <c r="B412" s="343"/>
      <c r="C412" s="343"/>
      <c r="D412" s="343"/>
    </row>
    <row r="413" spans="2:4" x14ac:dyDescent="0.2">
      <c r="B413" s="343"/>
      <c r="C413" s="343"/>
      <c r="D413" s="343"/>
    </row>
    <row r="414" spans="2:4" x14ac:dyDescent="0.2">
      <c r="B414" s="343"/>
      <c r="C414" s="343"/>
      <c r="D414" s="343"/>
    </row>
    <row r="415" spans="2:4" x14ac:dyDescent="0.2">
      <c r="B415" s="343"/>
      <c r="C415" s="343"/>
      <c r="D415" s="343"/>
    </row>
    <row r="416" spans="2:4" x14ac:dyDescent="0.2">
      <c r="B416" s="343"/>
      <c r="C416" s="343"/>
      <c r="D416" s="343"/>
    </row>
    <row r="417" spans="2:4" x14ac:dyDescent="0.2">
      <c r="B417" s="343"/>
      <c r="C417" s="343"/>
      <c r="D417" s="343"/>
    </row>
    <row r="418" spans="2:4" x14ac:dyDescent="0.2">
      <c r="B418" s="343"/>
      <c r="C418" s="343"/>
      <c r="D418" s="343"/>
    </row>
    <row r="419" spans="2:4" x14ac:dyDescent="0.2">
      <c r="B419" s="343"/>
      <c r="C419" s="343"/>
      <c r="D419" s="343"/>
    </row>
    <row r="420" spans="2:4" x14ac:dyDescent="0.2">
      <c r="B420" s="343"/>
      <c r="C420" s="343"/>
      <c r="D420" s="343"/>
    </row>
    <row r="421" spans="2:4" x14ac:dyDescent="0.2">
      <c r="B421" s="343"/>
      <c r="C421" s="343"/>
      <c r="D421" s="343"/>
    </row>
    <row r="422" spans="2:4" x14ac:dyDescent="0.2">
      <c r="B422" s="343"/>
      <c r="C422" s="343"/>
      <c r="D422" s="343"/>
    </row>
    <row r="423" spans="2:4" x14ac:dyDescent="0.2">
      <c r="B423" s="343"/>
      <c r="C423" s="343"/>
      <c r="D423" s="343"/>
    </row>
    <row r="424" spans="2:4" x14ac:dyDescent="0.2">
      <c r="B424" s="343"/>
      <c r="C424" s="343"/>
      <c r="D424" s="343"/>
    </row>
    <row r="425" spans="2:4" x14ac:dyDescent="0.2">
      <c r="B425" s="343"/>
      <c r="C425" s="343"/>
      <c r="D425" s="343"/>
    </row>
    <row r="426" spans="2:4" x14ac:dyDescent="0.2">
      <c r="B426" s="343"/>
      <c r="C426" s="343"/>
      <c r="D426" s="343"/>
    </row>
    <row r="427" spans="2:4" x14ac:dyDescent="0.2">
      <c r="B427" s="343"/>
      <c r="C427" s="343"/>
      <c r="D427" s="343"/>
    </row>
    <row r="428" spans="2:4" x14ac:dyDescent="0.2">
      <c r="B428" s="343"/>
      <c r="C428" s="343"/>
      <c r="D428" s="343"/>
    </row>
    <row r="429" spans="2:4" x14ac:dyDescent="0.2">
      <c r="B429" s="343"/>
      <c r="C429" s="343"/>
      <c r="D429" s="343"/>
    </row>
    <row r="430" spans="2:4" x14ac:dyDescent="0.2">
      <c r="B430" s="343"/>
      <c r="C430" s="343"/>
      <c r="D430" s="343"/>
    </row>
    <row r="431" spans="2:4" x14ac:dyDescent="0.2">
      <c r="B431" s="343"/>
      <c r="C431" s="343"/>
      <c r="D431" s="343"/>
    </row>
    <row r="432" spans="2:4" x14ac:dyDescent="0.2">
      <c r="B432" s="343"/>
      <c r="C432" s="343"/>
      <c r="D432" s="343"/>
    </row>
    <row r="433" spans="2:4" x14ac:dyDescent="0.2">
      <c r="B433" s="343"/>
      <c r="C433" s="343"/>
      <c r="D433" s="343"/>
    </row>
    <row r="434" spans="2:4" x14ac:dyDescent="0.2">
      <c r="B434" s="343"/>
      <c r="C434" s="343"/>
      <c r="D434" s="343"/>
    </row>
    <row r="435" spans="2:4" x14ac:dyDescent="0.2">
      <c r="B435" s="343"/>
      <c r="C435" s="343"/>
      <c r="D435" s="343"/>
    </row>
    <row r="436" spans="2:4" x14ac:dyDescent="0.2">
      <c r="B436" s="343"/>
      <c r="C436" s="343"/>
      <c r="D436" s="343"/>
    </row>
    <row r="437" spans="2:4" x14ac:dyDescent="0.2">
      <c r="B437" s="343"/>
      <c r="C437" s="343"/>
      <c r="D437" s="343"/>
    </row>
    <row r="438" spans="2:4" x14ac:dyDescent="0.2">
      <c r="B438" s="343"/>
      <c r="C438" s="343"/>
      <c r="D438" s="343"/>
    </row>
    <row r="439" spans="2:4" x14ac:dyDescent="0.2">
      <c r="B439" s="343"/>
      <c r="C439" s="343"/>
      <c r="D439" s="343"/>
    </row>
    <row r="440" spans="2:4" x14ac:dyDescent="0.2">
      <c r="B440" s="343"/>
      <c r="C440" s="343"/>
      <c r="D440" s="343"/>
    </row>
    <row r="441" spans="2:4" x14ac:dyDescent="0.2">
      <c r="B441" s="343"/>
      <c r="C441" s="343"/>
      <c r="D441" s="343"/>
    </row>
    <row r="442" spans="2:4" x14ac:dyDescent="0.2">
      <c r="B442" s="343"/>
      <c r="C442" s="343"/>
      <c r="D442" s="343"/>
    </row>
    <row r="443" spans="2:4" x14ac:dyDescent="0.2">
      <c r="B443" s="343"/>
      <c r="C443" s="343"/>
      <c r="D443" s="343"/>
    </row>
    <row r="444" spans="2:4" x14ac:dyDescent="0.2">
      <c r="B444" s="343"/>
      <c r="C444" s="343"/>
      <c r="D444" s="343"/>
    </row>
    <row r="445" spans="2:4" x14ac:dyDescent="0.2">
      <c r="B445" s="343"/>
      <c r="C445" s="343"/>
      <c r="D445" s="343"/>
    </row>
    <row r="446" spans="2:4" x14ac:dyDescent="0.2">
      <c r="B446" s="343"/>
      <c r="C446" s="343"/>
      <c r="D446" s="343"/>
    </row>
    <row r="447" spans="2:4" x14ac:dyDescent="0.2">
      <c r="B447" s="343"/>
      <c r="C447" s="343"/>
      <c r="D447" s="343"/>
    </row>
    <row r="448" spans="2:4" x14ac:dyDescent="0.2">
      <c r="B448" s="343"/>
      <c r="C448" s="343"/>
      <c r="D448" s="343"/>
    </row>
    <row r="449" spans="2:4" x14ac:dyDescent="0.2">
      <c r="B449" s="343"/>
      <c r="C449" s="343"/>
      <c r="D449" s="343"/>
    </row>
    <row r="450" spans="2:4" x14ac:dyDescent="0.2">
      <c r="B450" s="343"/>
      <c r="C450" s="343"/>
      <c r="D450" s="343"/>
    </row>
    <row r="451" spans="2:4" x14ac:dyDescent="0.2">
      <c r="B451" s="343"/>
      <c r="C451" s="343"/>
      <c r="D451" s="343"/>
    </row>
    <row r="452" spans="2:4" x14ac:dyDescent="0.2">
      <c r="B452" s="343"/>
      <c r="C452" s="343"/>
      <c r="D452" s="343"/>
    </row>
    <row r="453" spans="2:4" x14ac:dyDescent="0.2">
      <c r="B453" s="343"/>
      <c r="C453" s="343"/>
      <c r="D453" s="343"/>
    </row>
    <row r="454" spans="2:4" x14ac:dyDescent="0.2">
      <c r="B454" s="343"/>
      <c r="C454" s="343"/>
      <c r="D454" s="343"/>
    </row>
    <row r="455" spans="2:4" x14ac:dyDescent="0.2">
      <c r="B455" s="343"/>
      <c r="C455" s="343"/>
      <c r="D455" s="343"/>
    </row>
    <row r="456" spans="2:4" x14ac:dyDescent="0.2">
      <c r="B456" s="343"/>
      <c r="C456" s="343"/>
      <c r="D456" s="343"/>
    </row>
    <row r="457" spans="2:4" x14ac:dyDescent="0.2">
      <c r="B457" s="343"/>
      <c r="C457" s="343"/>
      <c r="D457" s="343"/>
    </row>
    <row r="458" spans="2:4" x14ac:dyDescent="0.2">
      <c r="B458" s="343"/>
      <c r="C458" s="343"/>
      <c r="D458" s="343"/>
    </row>
    <row r="459" spans="2:4" x14ac:dyDescent="0.2">
      <c r="B459" s="343"/>
      <c r="C459" s="343"/>
      <c r="D459" s="343"/>
    </row>
    <row r="460" spans="2:4" x14ac:dyDescent="0.2">
      <c r="B460" s="343"/>
      <c r="C460" s="343"/>
      <c r="D460" s="343"/>
    </row>
    <row r="461" spans="2:4" x14ac:dyDescent="0.2">
      <c r="B461" s="343"/>
      <c r="C461" s="343"/>
      <c r="D461" s="343"/>
    </row>
    <row r="462" spans="2:4" x14ac:dyDescent="0.2">
      <c r="B462" s="343"/>
      <c r="C462" s="343"/>
      <c r="D462" s="343"/>
    </row>
    <row r="463" spans="2:4" x14ac:dyDescent="0.2">
      <c r="B463" s="343"/>
      <c r="C463" s="343"/>
      <c r="D463" s="343"/>
    </row>
    <row r="464" spans="2:4" x14ac:dyDescent="0.2">
      <c r="B464" s="343"/>
      <c r="C464" s="343"/>
      <c r="D464" s="343"/>
    </row>
    <row r="465" spans="2:4" x14ac:dyDescent="0.2">
      <c r="B465" s="343"/>
      <c r="C465" s="343"/>
      <c r="D465" s="343"/>
    </row>
    <row r="466" spans="2:4" x14ac:dyDescent="0.2">
      <c r="B466" s="343"/>
      <c r="C466" s="343"/>
      <c r="D466" s="343"/>
    </row>
    <row r="467" spans="2:4" x14ac:dyDescent="0.2">
      <c r="B467" s="343"/>
      <c r="C467" s="343"/>
      <c r="D467" s="343"/>
    </row>
    <row r="468" spans="2:4" x14ac:dyDescent="0.2">
      <c r="B468" s="343"/>
      <c r="C468" s="343"/>
      <c r="D468" s="343"/>
    </row>
    <row r="469" spans="2:4" x14ac:dyDescent="0.2">
      <c r="B469" s="343"/>
      <c r="C469" s="343"/>
      <c r="D469" s="343"/>
    </row>
    <row r="470" spans="2:4" x14ac:dyDescent="0.2">
      <c r="B470" s="343"/>
      <c r="C470" s="343"/>
      <c r="D470" s="343"/>
    </row>
    <row r="471" spans="2:4" x14ac:dyDescent="0.2">
      <c r="B471" s="343"/>
      <c r="C471" s="343"/>
      <c r="D471" s="343"/>
    </row>
    <row r="472" spans="2:4" x14ac:dyDescent="0.2">
      <c r="B472" s="343"/>
      <c r="C472" s="343"/>
      <c r="D472" s="343"/>
    </row>
    <row r="473" spans="2:4" x14ac:dyDescent="0.2">
      <c r="B473" s="343"/>
      <c r="C473" s="343"/>
      <c r="D473" s="343"/>
    </row>
    <row r="474" spans="2:4" x14ac:dyDescent="0.2">
      <c r="B474" s="343"/>
      <c r="C474" s="343"/>
      <c r="D474" s="343"/>
    </row>
    <row r="475" spans="2:4" x14ac:dyDescent="0.2">
      <c r="B475" s="343"/>
      <c r="C475" s="343"/>
      <c r="D475" s="343"/>
    </row>
    <row r="476" spans="2:4" x14ac:dyDescent="0.2">
      <c r="B476" s="343"/>
      <c r="C476" s="343"/>
      <c r="D476" s="343"/>
    </row>
    <row r="477" spans="2:4" x14ac:dyDescent="0.2">
      <c r="B477" s="343"/>
      <c r="C477" s="343"/>
      <c r="D477" s="343"/>
    </row>
    <row r="478" spans="2:4" x14ac:dyDescent="0.2">
      <c r="B478" s="343"/>
      <c r="C478" s="343"/>
      <c r="D478" s="343"/>
    </row>
    <row r="479" spans="2:4" x14ac:dyDescent="0.2">
      <c r="B479" s="343"/>
      <c r="C479" s="343"/>
      <c r="D479" s="343"/>
    </row>
    <row r="480" spans="2:4" x14ac:dyDescent="0.2">
      <c r="B480" s="343"/>
      <c r="C480" s="343"/>
      <c r="D480" s="343"/>
    </row>
    <row r="481" spans="2:4" x14ac:dyDescent="0.2">
      <c r="B481" s="343"/>
      <c r="C481" s="343"/>
      <c r="D481" s="343"/>
    </row>
    <row r="482" spans="2:4" x14ac:dyDescent="0.2">
      <c r="B482" s="343"/>
      <c r="C482" s="343"/>
      <c r="D482" s="343"/>
    </row>
    <row r="483" spans="2:4" x14ac:dyDescent="0.2">
      <c r="B483" s="343"/>
      <c r="C483" s="343"/>
      <c r="D483" s="343"/>
    </row>
    <row r="484" spans="2:4" x14ac:dyDescent="0.2">
      <c r="B484" s="343"/>
      <c r="C484" s="343"/>
      <c r="D484" s="343"/>
    </row>
    <row r="485" spans="2:4" x14ac:dyDescent="0.2">
      <c r="B485" s="343"/>
      <c r="C485" s="343"/>
      <c r="D485" s="343"/>
    </row>
    <row r="486" spans="2:4" x14ac:dyDescent="0.2">
      <c r="B486" s="343"/>
      <c r="C486" s="343"/>
      <c r="D486" s="343"/>
    </row>
    <row r="487" spans="2:4" x14ac:dyDescent="0.2">
      <c r="B487" s="343"/>
      <c r="C487" s="343"/>
      <c r="D487" s="343"/>
    </row>
    <row r="488" spans="2:4" x14ac:dyDescent="0.2">
      <c r="B488" s="343"/>
      <c r="C488" s="343"/>
      <c r="D488" s="343"/>
    </row>
    <row r="489" spans="2:4" x14ac:dyDescent="0.2">
      <c r="B489" s="343"/>
      <c r="C489" s="343"/>
      <c r="D489" s="343"/>
    </row>
    <row r="490" spans="2:4" x14ac:dyDescent="0.2">
      <c r="B490" s="343"/>
      <c r="C490" s="343"/>
      <c r="D490" s="343"/>
    </row>
    <row r="491" spans="2:4" x14ac:dyDescent="0.2">
      <c r="B491" s="343"/>
      <c r="C491" s="343"/>
      <c r="D491" s="343"/>
    </row>
    <row r="492" spans="2:4" x14ac:dyDescent="0.2">
      <c r="B492" s="343"/>
      <c r="C492" s="343"/>
      <c r="D492" s="343"/>
    </row>
    <row r="493" spans="2:4" x14ac:dyDescent="0.2">
      <c r="B493" s="343"/>
      <c r="C493" s="343"/>
      <c r="D493" s="343"/>
    </row>
    <row r="494" spans="2:4" x14ac:dyDescent="0.2">
      <c r="B494" s="343"/>
      <c r="C494" s="343"/>
      <c r="D494" s="343"/>
    </row>
    <row r="495" spans="2:4" x14ac:dyDescent="0.2">
      <c r="B495" s="343"/>
      <c r="C495" s="343"/>
      <c r="D495" s="343"/>
    </row>
    <row r="496" spans="2:4" x14ac:dyDescent="0.2">
      <c r="B496" s="343"/>
      <c r="C496" s="343"/>
      <c r="D496" s="343"/>
    </row>
    <row r="497" spans="2:4" x14ac:dyDescent="0.2">
      <c r="B497" s="343"/>
      <c r="C497" s="343"/>
      <c r="D497" s="343"/>
    </row>
    <row r="498" spans="2:4" x14ac:dyDescent="0.2">
      <c r="B498" s="343"/>
      <c r="C498" s="343"/>
      <c r="D498" s="343"/>
    </row>
    <row r="499" spans="2:4" x14ac:dyDescent="0.2">
      <c r="B499" s="343"/>
      <c r="C499" s="343"/>
      <c r="D499" s="343"/>
    </row>
    <row r="500" spans="2:4" x14ac:dyDescent="0.2">
      <c r="B500" s="343"/>
      <c r="C500" s="343"/>
      <c r="D500" s="343"/>
    </row>
    <row r="501" spans="2:4" x14ac:dyDescent="0.2">
      <c r="B501" s="343"/>
      <c r="C501" s="343"/>
      <c r="D501" s="343"/>
    </row>
    <row r="502" spans="2:4" x14ac:dyDescent="0.2">
      <c r="B502" s="343"/>
      <c r="C502" s="343"/>
      <c r="D502" s="343"/>
    </row>
    <row r="503" spans="2:4" x14ac:dyDescent="0.2">
      <c r="B503" s="343"/>
      <c r="C503" s="343"/>
      <c r="D503" s="343"/>
    </row>
    <row r="504" spans="2:4" x14ac:dyDescent="0.2">
      <c r="B504" s="343"/>
      <c r="C504" s="343"/>
      <c r="D504" s="343"/>
    </row>
    <row r="505" spans="2:4" x14ac:dyDescent="0.2">
      <c r="B505" s="343"/>
      <c r="C505" s="343"/>
      <c r="D505" s="343"/>
    </row>
    <row r="506" spans="2:4" x14ac:dyDescent="0.2">
      <c r="B506" s="343"/>
      <c r="C506" s="343"/>
      <c r="D506" s="343"/>
    </row>
    <row r="507" spans="2:4" x14ac:dyDescent="0.2">
      <c r="B507" s="343"/>
      <c r="C507" s="343"/>
      <c r="D507" s="343"/>
    </row>
    <row r="508" spans="2:4" x14ac:dyDescent="0.2">
      <c r="B508" s="343"/>
      <c r="C508" s="343"/>
      <c r="D508" s="343"/>
    </row>
    <row r="509" spans="2:4" x14ac:dyDescent="0.2">
      <c r="B509" s="343"/>
      <c r="C509" s="343"/>
      <c r="D509" s="343"/>
    </row>
    <row r="510" spans="2:4" x14ac:dyDescent="0.2">
      <c r="B510" s="343"/>
      <c r="C510" s="343"/>
      <c r="D510" s="343"/>
    </row>
    <row r="511" spans="2:4" x14ac:dyDescent="0.2">
      <c r="B511" s="343"/>
      <c r="C511" s="343"/>
      <c r="D511" s="343"/>
    </row>
    <row r="512" spans="2:4" x14ac:dyDescent="0.2">
      <c r="B512" s="343"/>
      <c r="C512" s="343"/>
      <c r="D512" s="343"/>
    </row>
    <row r="513" spans="2:4" x14ac:dyDescent="0.2">
      <c r="B513" s="343"/>
      <c r="C513" s="343"/>
      <c r="D513" s="343"/>
    </row>
    <row r="514" spans="2:4" x14ac:dyDescent="0.2">
      <c r="B514" s="343"/>
      <c r="C514" s="343"/>
      <c r="D514" s="343"/>
    </row>
    <row r="515" spans="2:4" x14ac:dyDescent="0.2">
      <c r="B515" s="343"/>
      <c r="C515" s="343"/>
      <c r="D515" s="343"/>
    </row>
    <row r="516" spans="2:4" x14ac:dyDescent="0.2">
      <c r="B516" s="343"/>
      <c r="C516" s="343"/>
      <c r="D516" s="343"/>
    </row>
    <row r="517" spans="2:4" x14ac:dyDescent="0.2">
      <c r="B517" s="343"/>
      <c r="C517" s="343"/>
      <c r="D517" s="343"/>
    </row>
    <row r="518" spans="2:4" x14ac:dyDescent="0.2">
      <c r="B518" s="343"/>
      <c r="C518" s="343"/>
      <c r="D518" s="343"/>
    </row>
    <row r="519" spans="2:4" x14ac:dyDescent="0.2">
      <c r="B519" s="343"/>
      <c r="C519" s="343"/>
      <c r="D519" s="343"/>
    </row>
    <row r="520" spans="2:4" x14ac:dyDescent="0.2">
      <c r="B520" s="343"/>
      <c r="C520" s="343"/>
      <c r="D520" s="343"/>
    </row>
    <row r="521" spans="2:4" x14ac:dyDescent="0.2">
      <c r="B521" s="343"/>
      <c r="C521" s="343"/>
      <c r="D521" s="343"/>
    </row>
    <row r="522" spans="2:4" x14ac:dyDescent="0.2">
      <c r="B522" s="343"/>
      <c r="C522" s="343"/>
      <c r="D522" s="343"/>
    </row>
    <row r="523" spans="2:4" x14ac:dyDescent="0.2">
      <c r="B523" s="343"/>
      <c r="C523" s="343"/>
      <c r="D523" s="343"/>
    </row>
    <row r="524" spans="2:4" x14ac:dyDescent="0.2">
      <c r="B524" s="343"/>
      <c r="C524" s="343"/>
      <c r="D524" s="343"/>
    </row>
    <row r="525" spans="2:4" x14ac:dyDescent="0.2">
      <c r="B525" s="343"/>
      <c r="C525" s="343"/>
      <c r="D525" s="343"/>
    </row>
    <row r="526" spans="2:4" x14ac:dyDescent="0.2">
      <c r="B526" s="343"/>
      <c r="C526" s="343"/>
      <c r="D526" s="343"/>
    </row>
    <row r="527" spans="2:4" x14ac:dyDescent="0.2">
      <c r="B527" s="343"/>
      <c r="C527" s="343"/>
      <c r="D527" s="343"/>
    </row>
    <row r="528" spans="2:4" x14ac:dyDescent="0.2">
      <c r="B528" s="343"/>
      <c r="C528" s="343"/>
      <c r="D528" s="343"/>
    </row>
    <row r="529" spans="2:4" x14ac:dyDescent="0.2">
      <c r="B529" s="343"/>
      <c r="C529" s="343"/>
      <c r="D529" s="343"/>
    </row>
    <row r="530" spans="2:4" x14ac:dyDescent="0.2">
      <c r="B530" s="343"/>
      <c r="C530" s="343"/>
      <c r="D530" s="343"/>
    </row>
    <row r="531" spans="2:4" x14ac:dyDescent="0.2">
      <c r="B531" s="343"/>
      <c r="C531" s="343"/>
      <c r="D531" s="343"/>
    </row>
    <row r="532" spans="2:4" x14ac:dyDescent="0.2">
      <c r="B532" s="343"/>
      <c r="C532" s="343"/>
      <c r="D532" s="343"/>
    </row>
    <row r="533" spans="2:4" x14ac:dyDescent="0.2">
      <c r="B533" s="343"/>
      <c r="C533" s="343"/>
      <c r="D533" s="343"/>
    </row>
    <row r="534" spans="2:4" x14ac:dyDescent="0.2">
      <c r="B534" s="343"/>
      <c r="C534" s="343"/>
      <c r="D534" s="343"/>
    </row>
    <row r="535" spans="2:4" x14ac:dyDescent="0.2">
      <c r="B535" s="343"/>
      <c r="C535" s="343"/>
      <c r="D535" s="343"/>
    </row>
    <row r="536" spans="2:4" x14ac:dyDescent="0.2">
      <c r="B536" s="343"/>
      <c r="C536" s="343"/>
      <c r="D536" s="343"/>
    </row>
    <row r="537" spans="2:4" x14ac:dyDescent="0.2">
      <c r="B537" s="343"/>
      <c r="C537" s="343"/>
      <c r="D537" s="343"/>
    </row>
    <row r="538" spans="2:4" x14ac:dyDescent="0.2">
      <c r="B538" s="343"/>
      <c r="C538" s="343"/>
      <c r="D538" s="343"/>
    </row>
    <row r="539" spans="2:4" x14ac:dyDescent="0.2">
      <c r="B539" s="343"/>
      <c r="C539" s="343"/>
      <c r="D539" s="343"/>
    </row>
    <row r="540" spans="2:4" x14ac:dyDescent="0.2">
      <c r="B540" s="343"/>
      <c r="C540" s="343"/>
      <c r="D540" s="343"/>
    </row>
    <row r="541" spans="2:4" x14ac:dyDescent="0.2">
      <c r="B541" s="343"/>
      <c r="C541" s="343"/>
      <c r="D541" s="343"/>
    </row>
    <row r="542" spans="2:4" x14ac:dyDescent="0.2">
      <c r="B542" s="343"/>
      <c r="C542" s="343"/>
      <c r="D542" s="343"/>
    </row>
    <row r="543" spans="2:4" x14ac:dyDescent="0.2">
      <c r="B543" s="343"/>
      <c r="C543" s="343"/>
      <c r="D543" s="343"/>
    </row>
    <row r="544" spans="2:4" x14ac:dyDescent="0.2">
      <c r="B544" s="343"/>
      <c r="C544" s="343"/>
      <c r="D544" s="343"/>
    </row>
    <row r="545" spans="2:4" x14ac:dyDescent="0.2">
      <c r="B545" s="343"/>
      <c r="C545" s="343"/>
      <c r="D545" s="343"/>
    </row>
    <row r="546" spans="2:4" x14ac:dyDescent="0.2">
      <c r="B546" s="343"/>
      <c r="C546" s="343"/>
      <c r="D546" s="343"/>
    </row>
    <row r="547" spans="2:4" x14ac:dyDescent="0.2">
      <c r="B547" s="343"/>
      <c r="C547" s="343"/>
      <c r="D547" s="343"/>
    </row>
    <row r="548" spans="2:4" x14ac:dyDescent="0.2">
      <c r="B548" s="343"/>
      <c r="C548" s="343"/>
      <c r="D548" s="343"/>
    </row>
    <row r="549" spans="2:4" x14ac:dyDescent="0.2">
      <c r="B549" s="343"/>
      <c r="C549" s="343"/>
      <c r="D549" s="343"/>
    </row>
    <row r="550" spans="2:4" x14ac:dyDescent="0.2">
      <c r="B550" s="343"/>
      <c r="C550" s="343"/>
      <c r="D550" s="343"/>
    </row>
    <row r="551" spans="2:4" x14ac:dyDescent="0.2">
      <c r="B551" s="343"/>
      <c r="C551" s="343"/>
      <c r="D551" s="343"/>
    </row>
    <row r="552" spans="2:4" x14ac:dyDescent="0.2">
      <c r="B552" s="343"/>
      <c r="C552" s="343"/>
      <c r="D552" s="343"/>
    </row>
    <row r="553" spans="2:4" x14ac:dyDescent="0.2">
      <c r="B553" s="343"/>
      <c r="C553" s="343"/>
      <c r="D553" s="343"/>
    </row>
    <row r="554" spans="2:4" x14ac:dyDescent="0.2">
      <c r="B554" s="343"/>
      <c r="C554" s="343"/>
      <c r="D554" s="343"/>
    </row>
    <row r="555" spans="2:4" x14ac:dyDescent="0.2">
      <c r="B555" s="343"/>
      <c r="C555" s="343"/>
      <c r="D555" s="343"/>
    </row>
    <row r="556" spans="2:4" x14ac:dyDescent="0.2">
      <c r="B556" s="343"/>
      <c r="C556" s="343"/>
      <c r="D556" s="343"/>
    </row>
    <row r="557" spans="2:4" x14ac:dyDescent="0.2">
      <c r="B557" s="343"/>
      <c r="C557" s="343"/>
      <c r="D557" s="343"/>
    </row>
    <row r="558" spans="2:4" x14ac:dyDescent="0.2">
      <c r="B558" s="343"/>
      <c r="C558" s="343"/>
      <c r="D558" s="343"/>
    </row>
    <row r="559" spans="2:4" x14ac:dyDescent="0.2">
      <c r="B559" s="343"/>
      <c r="C559" s="343"/>
      <c r="D559" s="343"/>
    </row>
    <row r="560" spans="2:4" x14ac:dyDescent="0.2">
      <c r="B560" s="343"/>
      <c r="C560" s="343"/>
      <c r="D560" s="343"/>
    </row>
    <row r="561" spans="2:4" x14ac:dyDescent="0.2">
      <c r="B561" s="343"/>
      <c r="C561" s="343"/>
      <c r="D561" s="343"/>
    </row>
    <row r="562" spans="2:4" x14ac:dyDescent="0.2">
      <c r="B562" s="343"/>
      <c r="C562" s="343"/>
      <c r="D562" s="343"/>
    </row>
    <row r="563" spans="2:4" x14ac:dyDescent="0.2">
      <c r="B563" s="343"/>
      <c r="C563" s="343"/>
      <c r="D563" s="343"/>
    </row>
    <row r="564" spans="2:4" x14ac:dyDescent="0.2">
      <c r="B564" s="343"/>
      <c r="C564" s="343"/>
      <c r="D564" s="343"/>
    </row>
    <row r="565" spans="2:4" x14ac:dyDescent="0.2">
      <c r="B565" s="343"/>
      <c r="C565" s="343"/>
      <c r="D565" s="343"/>
    </row>
    <row r="566" spans="2:4" x14ac:dyDescent="0.2">
      <c r="B566" s="343"/>
      <c r="C566" s="343"/>
      <c r="D566" s="343"/>
    </row>
    <row r="567" spans="2:4" x14ac:dyDescent="0.2">
      <c r="B567" s="343"/>
      <c r="C567" s="343"/>
      <c r="D567" s="343"/>
    </row>
    <row r="568" spans="2:4" x14ac:dyDescent="0.2">
      <c r="B568" s="343"/>
      <c r="C568" s="343"/>
      <c r="D568" s="343"/>
    </row>
    <row r="569" spans="2:4" x14ac:dyDescent="0.2">
      <c r="B569" s="343"/>
      <c r="C569" s="343"/>
      <c r="D569" s="343"/>
    </row>
    <row r="570" spans="2:4" x14ac:dyDescent="0.2">
      <c r="B570" s="343"/>
      <c r="C570" s="343"/>
      <c r="D570" s="343"/>
    </row>
    <row r="571" spans="2:4" x14ac:dyDescent="0.2">
      <c r="B571" s="343"/>
      <c r="C571" s="343"/>
      <c r="D571" s="343"/>
    </row>
    <row r="572" spans="2:4" x14ac:dyDescent="0.2">
      <c r="B572" s="343"/>
      <c r="C572" s="343"/>
      <c r="D572" s="343"/>
    </row>
    <row r="573" spans="2:4" x14ac:dyDescent="0.2">
      <c r="B573" s="343"/>
      <c r="C573" s="343"/>
      <c r="D573" s="343"/>
    </row>
    <row r="574" spans="2:4" x14ac:dyDescent="0.2">
      <c r="B574" s="343"/>
      <c r="C574" s="343"/>
      <c r="D574" s="343"/>
    </row>
    <row r="575" spans="2:4" x14ac:dyDescent="0.2">
      <c r="B575" s="343"/>
      <c r="C575" s="343"/>
      <c r="D575" s="343"/>
    </row>
    <row r="576" spans="2:4" x14ac:dyDescent="0.2">
      <c r="B576" s="343"/>
      <c r="C576" s="343"/>
      <c r="D576" s="343"/>
    </row>
    <row r="577" spans="2:4" x14ac:dyDescent="0.2">
      <c r="B577" s="343"/>
      <c r="C577" s="343"/>
      <c r="D577" s="343"/>
    </row>
    <row r="578" spans="2:4" x14ac:dyDescent="0.2">
      <c r="B578" s="343"/>
      <c r="C578" s="343"/>
      <c r="D578" s="343"/>
    </row>
    <row r="579" spans="2:4" x14ac:dyDescent="0.2">
      <c r="B579" s="343"/>
      <c r="C579" s="343"/>
      <c r="D579" s="343"/>
    </row>
    <row r="580" spans="2:4" x14ac:dyDescent="0.2">
      <c r="B580" s="343"/>
      <c r="C580" s="343"/>
      <c r="D580" s="343"/>
    </row>
    <row r="581" spans="2:4" x14ac:dyDescent="0.2">
      <c r="B581" s="343"/>
      <c r="C581" s="343"/>
      <c r="D581" s="343"/>
    </row>
    <row r="582" spans="2:4" x14ac:dyDescent="0.2">
      <c r="B582" s="343"/>
      <c r="C582" s="343"/>
      <c r="D582" s="343"/>
    </row>
    <row r="583" spans="2:4" x14ac:dyDescent="0.2">
      <c r="B583" s="343"/>
      <c r="C583" s="343"/>
      <c r="D583" s="343"/>
    </row>
    <row r="584" spans="2:4" x14ac:dyDescent="0.2">
      <c r="B584" s="343"/>
      <c r="C584" s="343"/>
      <c r="D584" s="343"/>
    </row>
    <row r="585" spans="2:4" x14ac:dyDescent="0.2">
      <c r="B585" s="343"/>
      <c r="C585" s="343"/>
      <c r="D585" s="343"/>
    </row>
    <row r="586" spans="2:4" x14ac:dyDescent="0.2">
      <c r="B586" s="343"/>
      <c r="C586" s="343"/>
      <c r="D586" s="343"/>
    </row>
    <row r="587" spans="2:4" x14ac:dyDescent="0.2">
      <c r="B587" s="343"/>
      <c r="C587" s="343"/>
      <c r="D587" s="343"/>
    </row>
    <row r="588" spans="2:4" x14ac:dyDescent="0.2">
      <c r="B588" s="343"/>
      <c r="C588" s="343"/>
      <c r="D588" s="343"/>
    </row>
    <row r="589" spans="2:4" x14ac:dyDescent="0.2">
      <c r="B589" s="343"/>
      <c r="C589" s="343"/>
      <c r="D589" s="343"/>
    </row>
    <row r="590" spans="2:4" x14ac:dyDescent="0.2">
      <c r="B590" s="343"/>
      <c r="C590" s="343"/>
      <c r="D590" s="343"/>
    </row>
    <row r="591" spans="2:4" x14ac:dyDescent="0.2">
      <c r="B591" s="343"/>
      <c r="C591" s="343"/>
      <c r="D591" s="343"/>
    </row>
    <row r="592" spans="2:4" x14ac:dyDescent="0.2">
      <c r="B592" s="343"/>
      <c r="C592" s="343"/>
      <c r="D592" s="343"/>
    </row>
    <row r="593" spans="2:4" x14ac:dyDescent="0.2">
      <c r="B593" s="343"/>
      <c r="C593" s="343"/>
      <c r="D593" s="343"/>
    </row>
    <row r="594" spans="2:4" x14ac:dyDescent="0.2">
      <c r="B594" s="343"/>
      <c r="C594" s="343"/>
      <c r="D594" s="343"/>
    </row>
    <row r="595" spans="2:4" x14ac:dyDescent="0.2">
      <c r="B595" s="343"/>
      <c r="C595" s="343"/>
      <c r="D595" s="343"/>
    </row>
    <row r="596" spans="2:4" x14ac:dyDescent="0.2">
      <c r="B596" s="343"/>
      <c r="C596" s="343"/>
      <c r="D596" s="343"/>
    </row>
    <row r="597" spans="2:4" x14ac:dyDescent="0.2">
      <c r="B597" s="343"/>
      <c r="C597" s="343"/>
      <c r="D597" s="343"/>
    </row>
    <row r="598" spans="2:4" x14ac:dyDescent="0.2">
      <c r="B598" s="343"/>
      <c r="C598" s="343"/>
      <c r="D598" s="343"/>
    </row>
    <row r="599" spans="2:4" x14ac:dyDescent="0.2">
      <c r="B599" s="343"/>
      <c r="C599" s="343"/>
      <c r="D599" s="343"/>
    </row>
    <row r="600" spans="2:4" x14ac:dyDescent="0.2">
      <c r="B600" s="343"/>
      <c r="C600" s="343"/>
      <c r="D600" s="343"/>
    </row>
    <row r="601" spans="2:4" x14ac:dyDescent="0.2">
      <c r="B601" s="343"/>
      <c r="C601" s="343"/>
      <c r="D601" s="343"/>
    </row>
    <row r="602" spans="2:4" x14ac:dyDescent="0.2">
      <c r="B602" s="343"/>
      <c r="C602" s="343"/>
      <c r="D602" s="343"/>
    </row>
    <row r="603" spans="2:4" x14ac:dyDescent="0.2">
      <c r="B603" s="343"/>
      <c r="C603" s="343"/>
      <c r="D603" s="343"/>
    </row>
    <row r="604" spans="2:4" x14ac:dyDescent="0.2">
      <c r="B604" s="343"/>
      <c r="C604" s="343"/>
      <c r="D604" s="343"/>
    </row>
    <row r="605" spans="2:4" x14ac:dyDescent="0.2">
      <c r="B605" s="343"/>
      <c r="C605" s="343"/>
      <c r="D605" s="343"/>
    </row>
    <row r="606" spans="2:4" x14ac:dyDescent="0.2">
      <c r="B606" s="343"/>
      <c r="C606" s="343"/>
      <c r="D606" s="343"/>
    </row>
    <row r="607" spans="2:4" x14ac:dyDescent="0.2">
      <c r="B607" s="343"/>
      <c r="C607" s="343"/>
      <c r="D607" s="343"/>
    </row>
    <row r="608" spans="2:4" x14ac:dyDescent="0.2">
      <c r="B608" s="343"/>
      <c r="C608" s="343"/>
      <c r="D608" s="343"/>
    </row>
    <row r="609" spans="2:4" x14ac:dyDescent="0.2">
      <c r="B609" s="343"/>
      <c r="C609" s="343"/>
      <c r="D609" s="343"/>
    </row>
    <row r="610" spans="2:4" x14ac:dyDescent="0.2">
      <c r="B610" s="343"/>
      <c r="C610" s="343"/>
      <c r="D610" s="343"/>
    </row>
    <row r="611" spans="2:4" x14ac:dyDescent="0.2">
      <c r="B611" s="343"/>
      <c r="C611" s="343"/>
      <c r="D611" s="343"/>
    </row>
    <row r="612" spans="2:4" x14ac:dyDescent="0.2">
      <c r="B612" s="343"/>
      <c r="C612" s="343"/>
      <c r="D612" s="343"/>
    </row>
    <row r="613" spans="2:4" x14ac:dyDescent="0.2">
      <c r="B613" s="343"/>
      <c r="C613" s="343"/>
      <c r="D613" s="343"/>
    </row>
    <row r="614" spans="2:4" x14ac:dyDescent="0.2">
      <c r="B614" s="343"/>
      <c r="C614" s="343"/>
      <c r="D614" s="343"/>
    </row>
    <row r="615" spans="2:4" x14ac:dyDescent="0.2">
      <c r="B615" s="343"/>
      <c r="C615" s="343"/>
      <c r="D615" s="343"/>
    </row>
    <row r="616" spans="2:4" x14ac:dyDescent="0.2">
      <c r="B616" s="343"/>
      <c r="C616" s="343"/>
      <c r="D616" s="343"/>
    </row>
    <row r="617" spans="2:4" x14ac:dyDescent="0.2">
      <c r="B617" s="343"/>
      <c r="C617" s="343"/>
      <c r="D617" s="343"/>
    </row>
    <row r="618" spans="2:4" x14ac:dyDescent="0.2">
      <c r="B618" s="343"/>
      <c r="C618" s="343"/>
      <c r="D618" s="343"/>
    </row>
    <row r="619" spans="2:4" x14ac:dyDescent="0.2">
      <c r="B619" s="343"/>
      <c r="C619" s="343"/>
      <c r="D619" s="343"/>
    </row>
    <row r="620" spans="2:4" x14ac:dyDescent="0.2">
      <c r="B620" s="343"/>
      <c r="C620" s="343"/>
      <c r="D620" s="343"/>
    </row>
    <row r="621" spans="2:4" x14ac:dyDescent="0.2">
      <c r="B621" s="343"/>
      <c r="C621" s="343"/>
      <c r="D621" s="343"/>
    </row>
    <row r="622" spans="2:4" x14ac:dyDescent="0.2">
      <c r="B622" s="343"/>
      <c r="C622" s="343"/>
      <c r="D622" s="343"/>
    </row>
    <row r="623" spans="2:4" x14ac:dyDescent="0.2">
      <c r="B623" s="343"/>
      <c r="C623" s="343"/>
      <c r="D623" s="343"/>
    </row>
    <row r="624" spans="2:4" x14ac:dyDescent="0.2">
      <c r="B624" s="343"/>
      <c r="C624" s="343"/>
      <c r="D624" s="343"/>
    </row>
    <row r="625" spans="2:4" x14ac:dyDescent="0.2">
      <c r="B625" s="343"/>
      <c r="C625" s="343"/>
      <c r="D625" s="343"/>
    </row>
    <row r="626" spans="2:4" x14ac:dyDescent="0.2">
      <c r="B626" s="343"/>
      <c r="C626" s="343"/>
      <c r="D626" s="343"/>
    </row>
    <row r="627" spans="2:4" x14ac:dyDescent="0.2">
      <c r="B627" s="343"/>
      <c r="C627" s="343"/>
      <c r="D627" s="343"/>
    </row>
    <row r="628" spans="2:4" x14ac:dyDescent="0.2">
      <c r="B628" s="343"/>
      <c r="C628" s="343"/>
      <c r="D628" s="343"/>
    </row>
    <row r="629" spans="2:4" x14ac:dyDescent="0.2">
      <c r="B629" s="343"/>
      <c r="C629" s="343"/>
      <c r="D629" s="343"/>
    </row>
    <row r="630" spans="2:4" x14ac:dyDescent="0.2">
      <c r="B630" s="343"/>
      <c r="C630" s="343"/>
      <c r="D630" s="343"/>
    </row>
    <row r="631" spans="2:4" x14ac:dyDescent="0.2">
      <c r="B631" s="343"/>
      <c r="C631" s="343"/>
      <c r="D631" s="343"/>
    </row>
    <row r="632" spans="2:4" x14ac:dyDescent="0.2">
      <c r="B632" s="343"/>
      <c r="C632" s="343"/>
      <c r="D632" s="343"/>
    </row>
    <row r="633" spans="2:4" x14ac:dyDescent="0.2">
      <c r="B633" s="343"/>
      <c r="C633" s="343"/>
      <c r="D633" s="343"/>
    </row>
    <row r="634" spans="2:4" x14ac:dyDescent="0.2">
      <c r="B634" s="343"/>
      <c r="C634" s="343"/>
      <c r="D634" s="343"/>
    </row>
    <row r="635" spans="2:4" x14ac:dyDescent="0.2">
      <c r="B635" s="343"/>
      <c r="C635" s="343"/>
      <c r="D635" s="343"/>
    </row>
    <row r="636" spans="2:4" x14ac:dyDescent="0.2">
      <c r="B636" s="343"/>
      <c r="C636" s="343"/>
      <c r="D636" s="343"/>
    </row>
    <row r="637" spans="2:4" x14ac:dyDescent="0.2">
      <c r="B637" s="343"/>
      <c r="C637" s="343"/>
      <c r="D637" s="343"/>
    </row>
    <row r="638" spans="2:4" x14ac:dyDescent="0.2">
      <c r="B638" s="343"/>
      <c r="C638" s="343"/>
      <c r="D638" s="343"/>
    </row>
    <row r="639" spans="2:4" x14ac:dyDescent="0.2">
      <c r="B639" s="343"/>
      <c r="C639" s="343"/>
      <c r="D639" s="343"/>
    </row>
    <row r="640" spans="2:4" x14ac:dyDescent="0.2">
      <c r="B640" s="343"/>
      <c r="C640" s="343"/>
      <c r="D640" s="343"/>
    </row>
    <row r="641" spans="2:4" x14ac:dyDescent="0.2">
      <c r="B641" s="343"/>
      <c r="C641" s="343"/>
      <c r="D641" s="343"/>
    </row>
    <row r="642" spans="2:4" x14ac:dyDescent="0.2">
      <c r="B642" s="343"/>
      <c r="C642" s="343"/>
      <c r="D642" s="343"/>
    </row>
    <row r="643" spans="2:4" x14ac:dyDescent="0.2">
      <c r="B643" s="343"/>
      <c r="C643" s="343"/>
      <c r="D643" s="343"/>
    </row>
    <row r="644" spans="2:4" x14ac:dyDescent="0.2">
      <c r="B644" s="343"/>
      <c r="C644" s="343"/>
      <c r="D644" s="343"/>
    </row>
    <row r="645" spans="2:4" x14ac:dyDescent="0.2">
      <c r="B645" s="343"/>
      <c r="C645" s="343"/>
      <c r="D645" s="343"/>
    </row>
    <row r="646" spans="2:4" x14ac:dyDescent="0.2">
      <c r="B646" s="343"/>
      <c r="C646" s="343"/>
      <c r="D646" s="343"/>
    </row>
    <row r="647" spans="2:4" x14ac:dyDescent="0.2">
      <c r="B647" s="343"/>
      <c r="C647" s="343"/>
      <c r="D647" s="343"/>
    </row>
    <row r="648" spans="2:4" x14ac:dyDescent="0.2">
      <c r="B648" s="343"/>
      <c r="C648" s="343"/>
      <c r="D648" s="343"/>
    </row>
    <row r="649" spans="2:4" x14ac:dyDescent="0.2">
      <c r="B649" s="343"/>
      <c r="C649" s="343"/>
      <c r="D649" s="343"/>
    </row>
    <row r="650" spans="2:4" x14ac:dyDescent="0.2">
      <c r="B650" s="343"/>
      <c r="C650" s="343"/>
      <c r="D650" s="343"/>
    </row>
    <row r="651" spans="2:4" x14ac:dyDescent="0.2">
      <c r="B651" s="343"/>
      <c r="C651" s="343"/>
      <c r="D651" s="343"/>
    </row>
    <row r="652" spans="2:4" x14ac:dyDescent="0.2">
      <c r="B652" s="343"/>
      <c r="C652" s="343"/>
      <c r="D652" s="343"/>
    </row>
    <row r="653" spans="2:4" x14ac:dyDescent="0.2">
      <c r="B653" s="343"/>
      <c r="C653" s="343"/>
      <c r="D653" s="343"/>
    </row>
    <row r="654" spans="2:4" x14ac:dyDescent="0.2">
      <c r="B654" s="343"/>
      <c r="C654" s="343"/>
      <c r="D654" s="343"/>
    </row>
    <row r="655" spans="2:4" x14ac:dyDescent="0.2">
      <c r="B655" s="343"/>
      <c r="C655" s="343"/>
      <c r="D655" s="343"/>
    </row>
    <row r="656" spans="2:4" x14ac:dyDescent="0.2">
      <c r="B656" s="343"/>
      <c r="C656" s="343"/>
      <c r="D656" s="343"/>
    </row>
    <row r="657" spans="2:4" x14ac:dyDescent="0.2">
      <c r="B657" s="343"/>
      <c r="C657" s="343"/>
      <c r="D657" s="343"/>
    </row>
    <row r="658" spans="2:4" x14ac:dyDescent="0.2">
      <c r="B658" s="343"/>
      <c r="C658" s="343"/>
      <c r="D658" s="343"/>
    </row>
    <row r="659" spans="2:4" x14ac:dyDescent="0.2">
      <c r="B659" s="343"/>
      <c r="C659" s="343"/>
      <c r="D659" s="343"/>
    </row>
    <row r="660" spans="2:4" x14ac:dyDescent="0.2">
      <c r="B660" s="343"/>
      <c r="C660" s="343"/>
      <c r="D660" s="343"/>
    </row>
    <row r="661" spans="2:4" x14ac:dyDescent="0.2">
      <c r="B661" s="343"/>
      <c r="C661" s="343"/>
      <c r="D661" s="343"/>
    </row>
    <row r="662" spans="2:4" x14ac:dyDescent="0.2">
      <c r="B662" s="343"/>
      <c r="C662" s="343"/>
      <c r="D662" s="343"/>
    </row>
    <row r="663" spans="2:4" x14ac:dyDescent="0.2">
      <c r="B663" s="343"/>
      <c r="C663" s="343"/>
      <c r="D663" s="343"/>
    </row>
    <row r="664" spans="2:4" x14ac:dyDescent="0.2">
      <c r="B664" s="343"/>
      <c r="C664" s="343"/>
      <c r="D664" s="343"/>
    </row>
    <row r="665" spans="2:4" x14ac:dyDescent="0.2">
      <c r="B665" s="343"/>
      <c r="C665" s="343"/>
      <c r="D665" s="343"/>
    </row>
    <row r="666" spans="2:4" x14ac:dyDescent="0.2">
      <c r="B666" s="343"/>
      <c r="C666" s="343"/>
      <c r="D666" s="343"/>
    </row>
    <row r="667" spans="2:4" x14ac:dyDescent="0.2">
      <c r="B667" s="343"/>
      <c r="C667" s="343"/>
      <c r="D667" s="343"/>
    </row>
    <row r="668" spans="2:4" x14ac:dyDescent="0.2">
      <c r="B668" s="343"/>
      <c r="C668" s="343"/>
      <c r="D668" s="343"/>
    </row>
    <row r="669" spans="2:4" x14ac:dyDescent="0.2">
      <c r="B669" s="343"/>
      <c r="C669" s="343"/>
      <c r="D669" s="343"/>
    </row>
    <row r="670" spans="2:4" x14ac:dyDescent="0.2">
      <c r="B670" s="343"/>
      <c r="C670" s="343"/>
      <c r="D670" s="343"/>
    </row>
    <row r="671" spans="2:4" x14ac:dyDescent="0.2">
      <c r="B671" s="343"/>
      <c r="C671" s="343"/>
      <c r="D671" s="343"/>
    </row>
    <row r="672" spans="2:4" x14ac:dyDescent="0.2">
      <c r="B672" s="343"/>
      <c r="C672" s="343"/>
      <c r="D672" s="343"/>
    </row>
    <row r="673" spans="2:4" x14ac:dyDescent="0.2">
      <c r="B673" s="343"/>
      <c r="C673" s="343"/>
      <c r="D673" s="343"/>
    </row>
    <row r="674" spans="2:4" x14ac:dyDescent="0.2">
      <c r="B674" s="343"/>
      <c r="C674" s="343"/>
      <c r="D674" s="343"/>
    </row>
    <row r="675" spans="2:4" x14ac:dyDescent="0.2">
      <c r="B675" s="343"/>
      <c r="C675" s="343"/>
      <c r="D675" s="343"/>
    </row>
    <row r="676" spans="2:4" x14ac:dyDescent="0.2">
      <c r="B676" s="343"/>
      <c r="C676" s="343"/>
      <c r="D676" s="343"/>
    </row>
    <row r="677" spans="2:4" x14ac:dyDescent="0.2">
      <c r="B677" s="343"/>
      <c r="C677" s="343"/>
      <c r="D677" s="343"/>
    </row>
    <row r="678" spans="2:4" x14ac:dyDescent="0.2">
      <c r="B678" s="343"/>
      <c r="C678" s="343"/>
      <c r="D678" s="343"/>
    </row>
    <row r="679" spans="2:4" x14ac:dyDescent="0.2">
      <c r="B679" s="343"/>
      <c r="C679" s="343"/>
      <c r="D679" s="343"/>
    </row>
    <row r="680" spans="2:4" x14ac:dyDescent="0.2">
      <c r="B680" s="343"/>
      <c r="C680" s="343"/>
      <c r="D680" s="343"/>
    </row>
    <row r="681" spans="2:4" x14ac:dyDescent="0.2">
      <c r="B681" s="343"/>
      <c r="C681" s="343"/>
      <c r="D681" s="343"/>
    </row>
    <row r="682" spans="2:4" x14ac:dyDescent="0.2">
      <c r="B682" s="343"/>
      <c r="C682" s="343"/>
      <c r="D682" s="343"/>
    </row>
    <row r="683" spans="2:4" x14ac:dyDescent="0.2">
      <c r="B683" s="343"/>
      <c r="C683" s="343"/>
      <c r="D683" s="343"/>
    </row>
    <row r="684" spans="2:4" x14ac:dyDescent="0.2">
      <c r="B684" s="343"/>
      <c r="C684" s="343"/>
      <c r="D684" s="343"/>
    </row>
    <row r="685" spans="2:4" x14ac:dyDescent="0.2">
      <c r="B685" s="343"/>
      <c r="C685" s="343"/>
      <c r="D685" s="343"/>
    </row>
    <row r="686" spans="2:4" x14ac:dyDescent="0.2">
      <c r="B686" s="343"/>
      <c r="C686" s="343"/>
      <c r="D686" s="343"/>
    </row>
    <row r="687" spans="2:4" x14ac:dyDescent="0.2">
      <c r="B687" s="343"/>
      <c r="C687" s="343"/>
      <c r="D687" s="343"/>
    </row>
    <row r="688" spans="2:4" x14ac:dyDescent="0.2">
      <c r="B688" s="343"/>
      <c r="C688" s="343"/>
      <c r="D688" s="343"/>
    </row>
    <row r="689" spans="2:4" x14ac:dyDescent="0.2">
      <c r="B689" s="343"/>
      <c r="C689" s="343"/>
      <c r="D689" s="343"/>
    </row>
    <row r="690" spans="2:4" x14ac:dyDescent="0.2">
      <c r="B690" s="343"/>
      <c r="C690" s="343"/>
      <c r="D690" s="343"/>
    </row>
    <row r="691" spans="2:4" x14ac:dyDescent="0.2">
      <c r="B691" s="343"/>
      <c r="C691" s="343"/>
      <c r="D691" s="343"/>
    </row>
    <row r="692" spans="2:4" x14ac:dyDescent="0.2">
      <c r="B692" s="343"/>
      <c r="C692" s="343"/>
      <c r="D692" s="343"/>
    </row>
    <row r="693" spans="2:4" x14ac:dyDescent="0.2">
      <c r="B693" s="343"/>
      <c r="C693" s="343"/>
      <c r="D693" s="343"/>
    </row>
    <row r="694" spans="2:4" x14ac:dyDescent="0.2">
      <c r="B694" s="343"/>
      <c r="C694" s="343"/>
      <c r="D694" s="343"/>
    </row>
    <row r="695" spans="2:4" x14ac:dyDescent="0.2">
      <c r="B695" s="343"/>
      <c r="C695" s="343"/>
      <c r="D695" s="343"/>
    </row>
    <row r="696" spans="2:4" x14ac:dyDescent="0.2">
      <c r="B696" s="343"/>
      <c r="C696" s="343"/>
      <c r="D696" s="343"/>
    </row>
    <row r="697" spans="2:4" x14ac:dyDescent="0.2">
      <c r="B697" s="343"/>
      <c r="C697" s="343"/>
      <c r="D697" s="343"/>
    </row>
    <row r="698" spans="2:4" x14ac:dyDescent="0.2">
      <c r="B698" s="343"/>
      <c r="C698" s="343"/>
      <c r="D698" s="343"/>
    </row>
    <row r="699" spans="2:4" x14ac:dyDescent="0.2">
      <c r="B699" s="343"/>
      <c r="C699" s="343"/>
      <c r="D699" s="343"/>
    </row>
    <row r="700" spans="2:4" x14ac:dyDescent="0.2">
      <c r="B700" s="343"/>
      <c r="C700" s="343"/>
      <c r="D700" s="343"/>
    </row>
    <row r="701" spans="2:4" x14ac:dyDescent="0.2">
      <c r="B701" s="343"/>
      <c r="C701" s="343"/>
      <c r="D701" s="343"/>
    </row>
    <row r="702" spans="2:4" x14ac:dyDescent="0.2">
      <c r="B702" s="343"/>
      <c r="C702" s="343"/>
      <c r="D702" s="343"/>
    </row>
    <row r="703" spans="2:4" x14ac:dyDescent="0.2">
      <c r="B703" s="343"/>
      <c r="C703" s="343"/>
      <c r="D703" s="343"/>
    </row>
    <row r="704" spans="2:4" x14ac:dyDescent="0.2">
      <c r="B704" s="343"/>
      <c r="C704" s="343"/>
      <c r="D704" s="343"/>
    </row>
    <row r="705" spans="2:4" x14ac:dyDescent="0.2">
      <c r="B705" s="343"/>
      <c r="C705" s="343"/>
      <c r="D705" s="343"/>
    </row>
    <row r="706" spans="2:4" x14ac:dyDescent="0.2">
      <c r="B706" s="343"/>
      <c r="C706" s="343"/>
      <c r="D706" s="343"/>
    </row>
    <row r="707" spans="2:4" x14ac:dyDescent="0.2">
      <c r="B707" s="343"/>
      <c r="C707" s="343"/>
      <c r="D707" s="343"/>
    </row>
    <row r="708" spans="2:4" x14ac:dyDescent="0.2">
      <c r="B708" s="343"/>
      <c r="C708" s="343"/>
      <c r="D708" s="343"/>
    </row>
    <row r="709" spans="2:4" x14ac:dyDescent="0.2">
      <c r="B709" s="343"/>
      <c r="C709" s="343"/>
      <c r="D709" s="343"/>
    </row>
    <row r="710" spans="2:4" x14ac:dyDescent="0.2">
      <c r="B710" s="343"/>
      <c r="C710" s="343"/>
      <c r="D710" s="343"/>
    </row>
    <row r="711" spans="2:4" x14ac:dyDescent="0.2">
      <c r="B711" s="343"/>
      <c r="C711" s="343"/>
      <c r="D711" s="343"/>
    </row>
    <row r="712" spans="2:4" x14ac:dyDescent="0.2">
      <c r="B712" s="343"/>
      <c r="C712" s="343"/>
      <c r="D712" s="343"/>
    </row>
    <row r="713" spans="2:4" x14ac:dyDescent="0.2">
      <c r="B713" s="343"/>
      <c r="C713" s="343"/>
      <c r="D713" s="343"/>
    </row>
    <row r="714" spans="2:4" x14ac:dyDescent="0.2">
      <c r="B714" s="343"/>
      <c r="C714" s="343"/>
      <c r="D714" s="343"/>
    </row>
    <row r="715" spans="2:4" x14ac:dyDescent="0.2">
      <c r="B715" s="343"/>
      <c r="C715" s="343"/>
      <c r="D715" s="343"/>
    </row>
    <row r="716" spans="2:4" x14ac:dyDescent="0.2">
      <c r="B716" s="343"/>
      <c r="C716" s="343"/>
      <c r="D716" s="343"/>
    </row>
    <row r="717" spans="2:4" x14ac:dyDescent="0.2">
      <c r="B717" s="343"/>
      <c r="C717" s="343"/>
      <c r="D717" s="343"/>
    </row>
    <row r="718" spans="2:4" x14ac:dyDescent="0.2">
      <c r="B718" s="343"/>
      <c r="C718" s="343"/>
      <c r="D718" s="343"/>
    </row>
    <row r="719" spans="2:4" x14ac:dyDescent="0.2">
      <c r="B719" s="343"/>
      <c r="C719" s="343"/>
      <c r="D719" s="343"/>
    </row>
    <row r="720" spans="2:4" x14ac:dyDescent="0.2">
      <c r="B720" s="343"/>
      <c r="C720" s="343"/>
      <c r="D720" s="343"/>
    </row>
    <row r="721" spans="2:4" x14ac:dyDescent="0.2">
      <c r="B721" s="343"/>
      <c r="C721" s="343"/>
      <c r="D721" s="343"/>
    </row>
    <row r="722" spans="2:4" x14ac:dyDescent="0.2">
      <c r="B722" s="343"/>
      <c r="C722" s="343"/>
      <c r="D722" s="343"/>
    </row>
    <row r="723" spans="2:4" x14ac:dyDescent="0.2">
      <c r="B723" s="343"/>
      <c r="C723" s="343"/>
      <c r="D723" s="343"/>
    </row>
    <row r="724" spans="2:4" x14ac:dyDescent="0.2">
      <c r="B724" s="343"/>
      <c r="C724" s="343"/>
      <c r="D724" s="343"/>
    </row>
    <row r="725" spans="2:4" x14ac:dyDescent="0.2">
      <c r="B725" s="343"/>
      <c r="C725" s="343"/>
      <c r="D725" s="343"/>
    </row>
    <row r="726" spans="2:4" x14ac:dyDescent="0.2">
      <c r="B726" s="343"/>
      <c r="C726" s="343"/>
      <c r="D726" s="343"/>
    </row>
    <row r="727" spans="2:4" x14ac:dyDescent="0.2">
      <c r="B727" s="343"/>
      <c r="C727" s="343"/>
      <c r="D727" s="343"/>
    </row>
    <row r="728" spans="2:4" x14ac:dyDescent="0.2">
      <c r="B728" s="343"/>
      <c r="C728" s="343"/>
      <c r="D728" s="343"/>
    </row>
    <row r="729" spans="2:4" x14ac:dyDescent="0.2">
      <c r="B729" s="343"/>
      <c r="C729" s="343"/>
      <c r="D729" s="343"/>
    </row>
    <row r="730" spans="2:4" x14ac:dyDescent="0.2">
      <c r="B730" s="343"/>
      <c r="C730" s="343"/>
      <c r="D730" s="343"/>
    </row>
    <row r="731" spans="2:4" x14ac:dyDescent="0.2">
      <c r="B731" s="343"/>
      <c r="C731" s="343"/>
      <c r="D731" s="343"/>
    </row>
    <row r="732" spans="2:4" x14ac:dyDescent="0.2">
      <c r="B732" s="343"/>
      <c r="C732" s="343"/>
      <c r="D732" s="343"/>
    </row>
    <row r="733" spans="2:4" x14ac:dyDescent="0.2">
      <c r="B733" s="343"/>
      <c r="C733" s="343"/>
      <c r="D733" s="343"/>
    </row>
    <row r="734" spans="2:4" x14ac:dyDescent="0.2">
      <c r="B734" s="343"/>
      <c r="C734" s="343"/>
      <c r="D734" s="343"/>
    </row>
    <row r="735" spans="2:4" x14ac:dyDescent="0.2">
      <c r="B735" s="343"/>
      <c r="C735" s="343"/>
      <c r="D735" s="343"/>
    </row>
    <row r="736" spans="2:4" x14ac:dyDescent="0.2">
      <c r="B736" s="343"/>
      <c r="C736" s="343"/>
      <c r="D736" s="343"/>
    </row>
    <row r="737" spans="2:4" x14ac:dyDescent="0.2">
      <c r="B737" s="343"/>
      <c r="C737" s="343"/>
      <c r="D737" s="343"/>
    </row>
    <row r="738" spans="2:4" x14ac:dyDescent="0.2">
      <c r="B738" s="343"/>
      <c r="C738" s="343"/>
      <c r="D738" s="343"/>
    </row>
    <row r="739" spans="2:4" x14ac:dyDescent="0.2">
      <c r="B739" s="343"/>
      <c r="C739" s="343"/>
      <c r="D739" s="343"/>
    </row>
    <row r="740" spans="2:4" x14ac:dyDescent="0.2">
      <c r="B740" s="343"/>
      <c r="C740" s="343"/>
      <c r="D740" s="343"/>
    </row>
    <row r="741" spans="2:4" x14ac:dyDescent="0.2">
      <c r="B741" s="343"/>
      <c r="C741" s="343"/>
      <c r="D741" s="343"/>
    </row>
    <row r="742" spans="2:4" x14ac:dyDescent="0.2">
      <c r="B742" s="343"/>
      <c r="C742" s="343"/>
      <c r="D742" s="343"/>
    </row>
    <row r="743" spans="2:4" x14ac:dyDescent="0.2">
      <c r="B743" s="343"/>
      <c r="C743" s="343"/>
      <c r="D743" s="343"/>
    </row>
    <row r="744" spans="2:4" x14ac:dyDescent="0.2">
      <c r="B744" s="343"/>
      <c r="C744" s="343"/>
      <c r="D744" s="343"/>
    </row>
    <row r="745" spans="2:4" x14ac:dyDescent="0.2">
      <c r="B745" s="343"/>
      <c r="C745" s="343"/>
      <c r="D745" s="343"/>
    </row>
    <row r="746" spans="2:4" x14ac:dyDescent="0.2">
      <c r="B746" s="343"/>
      <c r="C746" s="343"/>
      <c r="D746" s="343"/>
    </row>
    <row r="747" spans="2:4" x14ac:dyDescent="0.2">
      <c r="B747" s="343"/>
      <c r="C747" s="343"/>
      <c r="D747" s="343"/>
    </row>
    <row r="748" spans="2:4" x14ac:dyDescent="0.2">
      <c r="B748" s="343"/>
      <c r="C748" s="343"/>
      <c r="D748" s="343"/>
    </row>
    <row r="749" spans="2:4" x14ac:dyDescent="0.2">
      <c r="B749" s="343"/>
      <c r="C749" s="343"/>
      <c r="D749" s="343"/>
    </row>
    <row r="750" spans="2:4" x14ac:dyDescent="0.2">
      <c r="B750" s="343"/>
      <c r="C750" s="343"/>
      <c r="D750" s="343"/>
    </row>
    <row r="751" spans="2:4" x14ac:dyDescent="0.2">
      <c r="B751" s="343"/>
      <c r="C751" s="343"/>
      <c r="D751" s="343"/>
    </row>
    <row r="752" spans="2:4" x14ac:dyDescent="0.2">
      <c r="B752" s="343"/>
      <c r="C752" s="343"/>
      <c r="D752" s="343"/>
    </row>
    <row r="753" spans="2:4" x14ac:dyDescent="0.2">
      <c r="B753" s="343"/>
      <c r="C753" s="343"/>
      <c r="D753" s="343"/>
    </row>
    <row r="754" spans="2:4" x14ac:dyDescent="0.2">
      <c r="B754" s="343"/>
      <c r="C754" s="343"/>
      <c r="D754" s="343"/>
    </row>
    <row r="755" spans="2:4" x14ac:dyDescent="0.2">
      <c r="B755" s="343"/>
      <c r="C755" s="343"/>
      <c r="D755" s="343"/>
    </row>
    <row r="756" spans="2:4" x14ac:dyDescent="0.2">
      <c r="B756" s="343"/>
      <c r="C756" s="343"/>
      <c r="D756" s="343"/>
    </row>
    <row r="757" spans="2:4" x14ac:dyDescent="0.2">
      <c r="B757" s="343"/>
      <c r="C757" s="343"/>
      <c r="D757" s="343"/>
    </row>
    <row r="758" spans="2:4" x14ac:dyDescent="0.2">
      <c r="B758" s="343"/>
      <c r="C758" s="343"/>
      <c r="D758" s="343"/>
    </row>
    <row r="759" spans="2:4" x14ac:dyDescent="0.2">
      <c r="B759" s="343"/>
      <c r="C759" s="343"/>
      <c r="D759" s="343"/>
    </row>
    <row r="760" spans="2:4" x14ac:dyDescent="0.2">
      <c r="B760" s="343"/>
      <c r="C760" s="343"/>
      <c r="D760" s="343"/>
    </row>
    <row r="761" spans="2:4" x14ac:dyDescent="0.2">
      <c r="B761" s="343"/>
      <c r="C761" s="343"/>
      <c r="D761" s="343"/>
    </row>
    <row r="762" spans="2:4" x14ac:dyDescent="0.2">
      <c r="B762" s="343"/>
      <c r="C762" s="343"/>
      <c r="D762" s="343"/>
    </row>
    <row r="763" spans="2:4" x14ac:dyDescent="0.2">
      <c r="B763" s="343"/>
      <c r="C763" s="343"/>
      <c r="D763" s="343"/>
    </row>
    <row r="764" spans="2:4" x14ac:dyDescent="0.2">
      <c r="B764" s="343"/>
      <c r="C764" s="343"/>
      <c r="D764" s="343"/>
    </row>
    <row r="765" spans="2:4" x14ac:dyDescent="0.2">
      <c r="B765" s="343"/>
      <c r="C765" s="343"/>
      <c r="D765" s="343"/>
    </row>
    <row r="766" spans="2:4" x14ac:dyDescent="0.2">
      <c r="B766" s="343"/>
      <c r="C766" s="343"/>
      <c r="D766" s="343"/>
    </row>
    <row r="767" spans="2:4" x14ac:dyDescent="0.2">
      <c r="B767" s="343"/>
      <c r="C767" s="343"/>
      <c r="D767" s="343"/>
    </row>
    <row r="768" spans="2:4" x14ac:dyDescent="0.2">
      <c r="B768" s="343"/>
      <c r="C768" s="343"/>
      <c r="D768" s="343"/>
    </row>
    <row r="769" spans="2:4" x14ac:dyDescent="0.2">
      <c r="B769" s="343"/>
      <c r="C769" s="343"/>
      <c r="D769" s="343"/>
    </row>
    <row r="770" spans="2:4" x14ac:dyDescent="0.2">
      <c r="B770" s="343"/>
      <c r="C770" s="343"/>
      <c r="D770" s="343"/>
    </row>
    <row r="771" spans="2:4" x14ac:dyDescent="0.2">
      <c r="B771" s="343"/>
      <c r="C771" s="343"/>
      <c r="D771" s="343"/>
    </row>
    <row r="772" spans="2:4" x14ac:dyDescent="0.2">
      <c r="B772" s="343"/>
      <c r="C772" s="343"/>
      <c r="D772" s="343"/>
    </row>
    <row r="773" spans="2:4" x14ac:dyDescent="0.2">
      <c r="B773" s="343"/>
      <c r="C773" s="343"/>
      <c r="D773" s="343"/>
    </row>
    <row r="774" spans="2:4" x14ac:dyDescent="0.2">
      <c r="B774" s="343"/>
      <c r="C774" s="343"/>
      <c r="D774" s="343"/>
    </row>
    <row r="775" spans="2:4" x14ac:dyDescent="0.2">
      <c r="B775" s="343"/>
      <c r="C775" s="343"/>
      <c r="D775" s="343"/>
    </row>
    <row r="776" spans="2:4" x14ac:dyDescent="0.2">
      <c r="B776" s="343"/>
      <c r="C776" s="343"/>
      <c r="D776" s="343"/>
    </row>
    <row r="777" spans="2:4" x14ac:dyDescent="0.2">
      <c r="B777" s="343"/>
      <c r="C777" s="343"/>
      <c r="D777" s="343"/>
    </row>
    <row r="778" spans="2:4" x14ac:dyDescent="0.2">
      <c r="B778" s="343"/>
      <c r="C778" s="343"/>
      <c r="D778" s="343"/>
    </row>
    <row r="779" spans="2:4" x14ac:dyDescent="0.2">
      <c r="B779" s="343"/>
      <c r="C779" s="343"/>
      <c r="D779" s="343"/>
    </row>
    <row r="780" spans="2:4" x14ac:dyDescent="0.2">
      <c r="B780" s="343"/>
      <c r="C780" s="343"/>
      <c r="D780" s="343"/>
    </row>
    <row r="781" spans="2:4" x14ac:dyDescent="0.2">
      <c r="B781" s="343"/>
      <c r="C781" s="343"/>
      <c r="D781" s="343"/>
    </row>
    <row r="782" spans="2:4" x14ac:dyDescent="0.2">
      <c r="B782" s="343"/>
      <c r="C782" s="343"/>
      <c r="D782" s="343"/>
    </row>
    <row r="783" spans="2:4" x14ac:dyDescent="0.2">
      <c r="B783" s="343"/>
      <c r="C783" s="343"/>
      <c r="D783" s="343"/>
    </row>
    <row r="784" spans="2:4" x14ac:dyDescent="0.2">
      <c r="B784" s="343"/>
      <c r="C784" s="343"/>
      <c r="D784" s="343"/>
    </row>
    <row r="785" spans="2:4" x14ac:dyDescent="0.2">
      <c r="B785" s="343"/>
      <c r="C785" s="343"/>
      <c r="D785" s="343"/>
    </row>
    <row r="786" spans="2:4" x14ac:dyDescent="0.2">
      <c r="B786" s="343"/>
      <c r="C786" s="343"/>
      <c r="D786" s="343"/>
    </row>
    <row r="787" spans="2:4" x14ac:dyDescent="0.2">
      <c r="B787" s="343"/>
      <c r="C787" s="343"/>
      <c r="D787" s="343"/>
    </row>
    <row r="788" spans="2:4" x14ac:dyDescent="0.2">
      <c r="B788" s="343"/>
      <c r="C788" s="343"/>
      <c r="D788" s="343"/>
    </row>
    <row r="789" spans="2:4" x14ac:dyDescent="0.2">
      <c r="B789" s="343"/>
      <c r="C789" s="343"/>
      <c r="D789" s="343"/>
    </row>
    <row r="790" spans="2:4" x14ac:dyDescent="0.2">
      <c r="B790" s="343"/>
      <c r="C790" s="343"/>
      <c r="D790" s="343"/>
    </row>
    <row r="791" spans="2:4" x14ac:dyDescent="0.2">
      <c r="B791" s="343"/>
      <c r="C791" s="343"/>
      <c r="D791" s="343"/>
    </row>
    <row r="792" spans="2:4" x14ac:dyDescent="0.2">
      <c r="B792" s="343"/>
      <c r="C792" s="343"/>
      <c r="D792" s="343"/>
    </row>
    <row r="793" spans="2:4" x14ac:dyDescent="0.2">
      <c r="B793" s="343"/>
      <c r="C793" s="343"/>
      <c r="D793" s="343"/>
    </row>
    <row r="794" spans="2:4" x14ac:dyDescent="0.2">
      <c r="B794" s="343"/>
      <c r="C794" s="343"/>
      <c r="D794" s="343"/>
    </row>
    <row r="795" spans="2:4" x14ac:dyDescent="0.2">
      <c r="B795" s="343"/>
      <c r="C795" s="343"/>
      <c r="D795" s="343"/>
    </row>
    <row r="796" spans="2:4" x14ac:dyDescent="0.2">
      <c r="B796" s="343"/>
      <c r="C796" s="343"/>
      <c r="D796" s="343"/>
    </row>
    <row r="797" spans="2:4" x14ac:dyDescent="0.2">
      <c r="B797" s="343"/>
      <c r="C797" s="343"/>
      <c r="D797" s="343"/>
    </row>
    <row r="798" spans="2:4" x14ac:dyDescent="0.2">
      <c r="B798" s="343"/>
      <c r="C798" s="343"/>
      <c r="D798" s="343"/>
    </row>
    <row r="799" spans="2:4" x14ac:dyDescent="0.2">
      <c r="B799" s="343"/>
      <c r="C799" s="343"/>
      <c r="D799" s="343"/>
    </row>
    <row r="800" spans="2:4" x14ac:dyDescent="0.2">
      <c r="B800" s="343"/>
      <c r="C800" s="343"/>
      <c r="D800" s="343"/>
    </row>
  </sheetData>
  <mergeCells count="7">
    <mergeCell ref="B52:I52"/>
    <mergeCell ref="B53:I53"/>
    <mergeCell ref="B27:I27"/>
    <mergeCell ref="B29:I29"/>
    <mergeCell ref="B50:I50"/>
    <mergeCell ref="B51:I51"/>
    <mergeCell ref="B49:J49"/>
  </mergeCells>
  <pageMargins left="0.39370078740157483" right="0" top="0.39370078740157483" bottom="0.59055118110236227" header="0.51181102362204722" footer="0.51181102362204722"/>
  <pageSetup paperSize="9" scale="84" firstPageNumber="60"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showWhiteSpace="0" zoomScaleNormal="100" workbookViewId="0">
      <selection activeCell="E2" sqref="E2"/>
    </sheetView>
  </sheetViews>
  <sheetFormatPr baseColWidth="10" defaultColWidth="12" defaultRowHeight="12.75" x14ac:dyDescent="0.2"/>
  <cols>
    <col min="1" max="1" width="12" style="330"/>
    <col min="2" max="9" width="12.33203125" style="330" customWidth="1"/>
    <col min="10" max="16384" width="12" style="330"/>
  </cols>
  <sheetData>
    <row r="1" spans="2:8" ht="18" customHeight="1" x14ac:dyDescent="0.2">
      <c r="B1" s="329"/>
      <c r="C1" s="329"/>
      <c r="D1" s="329"/>
    </row>
    <row r="2" spans="2:8" x14ac:dyDescent="0.2">
      <c r="B2" s="331"/>
      <c r="C2" s="331"/>
      <c r="D2" s="331"/>
    </row>
    <row r="3" spans="2:8" x14ac:dyDescent="0.2">
      <c r="B3" s="331"/>
      <c r="C3" s="331"/>
      <c r="D3" s="331"/>
    </row>
    <row r="4" spans="2:8" x14ac:dyDescent="0.2">
      <c r="B4" s="331"/>
      <c r="C4" s="331"/>
      <c r="D4" s="331"/>
    </row>
    <row r="5" spans="2:8" x14ac:dyDescent="0.2">
      <c r="B5" s="331"/>
      <c r="C5" s="331"/>
      <c r="D5" s="331"/>
      <c r="G5" s="331"/>
      <c r="H5" s="331"/>
    </row>
    <row r="6" spans="2:8" x14ac:dyDescent="0.2">
      <c r="B6" s="331"/>
      <c r="C6" s="331"/>
      <c r="D6" s="331"/>
    </row>
    <row r="7" spans="2:8" x14ac:dyDescent="0.2">
      <c r="B7" s="331"/>
      <c r="C7" s="331"/>
      <c r="D7" s="331"/>
    </row>
    <row r="8" spans="2:8" x14ac:dyDescent="0.2">
      <c r="B8" s="331"/>
      <c r="C8" s="331"/>
      <c r="D8" s="331"/>
    </row>
    <row r="9" spans="2:8" x14ac:dyDescent="0.2">
      <c r="B9" s="331"/>
      <c r="C9" s="331"/>
      <c r="D9" s="331"/>
    </row>
    <row r="10" spans="2:8" x14ac:dyDescent="0.2">
      <c r="B10" s="331"/>
      <c r="C10" s="331"/>
      <c r="D10" s="331"/>
    </row>
    <row r="11" spans="2:8" x14ac:dyDescent="0.2">
      <c r="B11" s="331"/>
      <c r="C11" s="331"/>
      <c r="D11" s="331"/>
    </row>
    <row r="12" spans="2:8" x14ac:dyDescent="0.2">
      <c r="B12" s="331"/>
      <c r="C12" s="331"/>
      <c r="D12" s="331"/>
    </row>
    <row r="13" spans="2:8" x14ac:dyDescent="0.2">
      <c r="B13" s="331"/>
      <c r="C13" s="331"/>
      <c r="D13" s="331"/>
    </row>
    <row r="14" spans="2:8" x14ac:dyDescent="0.2">
      <c r="B14" s="331"/>
      <c r="C14" s="331"/>
      <c r="D14" s="331"/>
    </row>
    <row r="15" spans="2:8" x14ac:dyDescent="0.2">
      <c r="B15" s="331"/>
      <c r="C15" s="331"/>
      <c r="D15" s="331"/>
    </row>
    <row r="16" spans="2:8" x14ac:dyDescent="0.2">
      <c r="B16" s="331"/>
      <c r="C16" s="331"/>
      <c r="D16" s="331"/>
    </row>
    <row r="17" spans="2:9" x14ac:dyDescent="0.2">
      <c r="B17" s="331"/>
      <c r="C17" s="331"/>
      <c r="D17" s="331"/>
    </row>
    <row r="18" spans="2:9" x14ac:dyDescent="0.2">
      <c r="B18" s="331"/>
      <c r="C18" s="331"/>
      <c r="D18" s="331"/>
    </row>
    <row r="19" spans="2:9" x14ac:dyDescent="0.2">
      <c r="B19" s="331"/>
      <c r="C19" s="331"/>
      <c r="D19" s="331"/>
    </row>
    <row r="20" spans="2:9" x14ac:dyDescent="0.2">
      <c r="B20" s="331"/>
      <c r="C20" s="331"/>
      <c r="D20" s="331"/>
    </row>
    <row r="21" spans="2:9" x14ac:dyDescent="0.2">
      <c r="B21" s="331"/>
      <c r="C21" s="331"/>
      <c r="D21" s="331"/>
    </row>
    <row r="22" spans="2:9" x14ac:dyDescent="0.2">
      <c r="B22" s="331"/>
      <c r="C22" s="331"/>
      <c r="D22" s="331"/>
    </row>
    <row r="23" spans="2:9" x14ac:dyDescent="0.2">
      <c r="B23" s="331"/>
      <c r="C23" s="331"/>
      <c r="D23" s="331"/>
    </row>
    <row r="24" spans="2:9" x14ac:dyDescent="0.2">
      <c r="B24" s="331"/>
      <c r="C24" s="331"/>
      <c r="D24" s="331"/>
    </row>
    <row r="25" spans="2:9" x14ac:dyDescent="0.2">
      <c r="B25" s="331"/>
      <c r="C25" s="331"/>
      <c r="D25" s="331"/>
    </row>
    <row r="26" spans="2:9" ht="13.5" thickBot="1" x14ac:dyDescent="0.25">
      <c r="B26" s="331"/>
      <c r="C26" s="331"/>
      <c r="D26" s="331"/>
    </row>
    <row r="27" spans="2:9" ht="21.75" customHeight="1" thickTop="1" x14ac:dyDescent="0.2">
      <c r="B27" s="1016" t="s">
        <v>358</v>
      </c>
      <c r="C27" s="1017"/>
      <c r="D27" s="1017"/>
      <c r="E27" s="1018"/>
      <c r="F27" s="1018"/>
      <c r="G27" s="1018"/>
      <c r="H27" s="1018"/>
      <c r="I27" s="1019"/>
    </row>
    <row r="28" spans="2:9" ht="19.5" customHeight="1" x14ac:dyDescent="0.25">
      <c r="B28" s="332"/>
      <c r="C28" s="333" t="s">
        <v>359</v>
      </c>
      <c r="D28" s="333"/>
      <c r="E28" s="333"/>
      <c r="F28" s="333"/>
      <c r="G28" s="333"/>
      <c r="H28" s="333"/>
      <c r="I28" s="334"/>
    </row>
    <row r="29" spans="2:9" ht="19.5" customHeight="1" thickBot="1" x14ac:dyDescent="0.3">
      <c r="B29" s="1020" t="s">
        <v>360</v>
      </c>
      <c r="C29" s="1021"/>
      <c r="D29" s="1021"/>
      <c r="E29" s="1022"/>
      <c r="F29" s="1022"/>
      <c r="G29" s="1022"/>
      <c r="H29" s="1022"/>
      <c r="I29" s="1023"/>
    </row>
    <row r="30" spans="2:9" ht="13.5" thickTop="1" x14ac:dyDescent="0.2">
      <c r="B30" s="331"/>
      <c r="C30" s="331"/>
      <c r="D30" s="331"/>
    </row>
    <row r="31" spans="2:9" x14ac:dyDescent="0.2">
      <c r="B31" s="331"/>
      <c r="C31" s="331"/>
      <c r="D31" s="331"/>
    </row>
    <row r="32" spans="2:9" x14ac:dyDescent="0.2">
      <c r="B32" s="331"/>
      <c r="C32" s="331"/>
      <c r="D32" s="331"/>
    </row>
    <row r="33" spans="2:9" ht="15.75" x14ac:dyDescent="0.2">
      <c r="B33" s="335" t="s">
        <v>735</v>
      </c>
      <c r="C33" s="336"/>
      <c r="D33" s="336"/>
      <c r="E33" s="337"/>
      <c r="F33" s="337"/>
      <c r="G33" s="337"/>
      <c r="H33" s="337"/>
      <c r="I33" s="337"/>
    </row>
    <row r="34" spans="2:9" x14ac:dyDescent="0.2">
      <c r="B34" s="331"/>
      <c r="C34" s="331"/>
      <c r="D34" s="331"/>
    </row>
    <row r="35" spans="2:9" x14ac:dyDescent="0.2">
      <c r="B35" s="331"/>
      <c r="C35" s="331"/>
      <c r="D35" s="331"/>
    </row>
    <row r="36" spans="2:9" ht="15.75" x14ac:dyDescent="0.25">
      <c r="B36" s="331"/>
      <c r="C36" s="331"/>
      <c r="D36" s="331"/>
      <c r="E36" s="338"/>
    </row>
    <row r="37" spans="2:9" x14ac:dyDescent="0.2">
      <c r="B37" s="339" t="s">
        <v>361</v>
      </c>
      <c r="D37" s="331"/>
    </row>
    <row r="38" spans="2:9" x14ac:dyDescent="0.2">
      <c r="B38" s="339" t="s">
        <v>362</v>
      </c>
      <c r="D38" s="331"/>
    </row>
    <row r="39" spans="2:9" x14ac:dyDescent="0.2">
      <c r="B39" s="339" t="s">
        <v>363</v>
      </c>
      <c r="D39" s="331"/>
    </row>
    <row r="40" spans="2:9" x14ac:dyDescent="0.2">
      <c r="B40" s="339" t="s">
        <v>364</v>
      </c>
      <c r="D40" s="331"/>
    </row>
    <row r="41" spans="2:9" x14ac:dyDescent="0.2">
      <c r="B41" s="340" t="s">
        <v>365</v>
      </c>
      <c r="D41" s="331"/>
    </row>
    <row r="42" spans="2:9" x14ac:dyDescent="0.2">
      <c r="B42" s="574" t="s">
        <v>696</v>
      </c>
      <c r="D42" s="341"/>
      <c r="E42" s="342"/>
      <c r="F42" s="342"/>
      <c r="G42" s="342"/>
      <c r="H42" s="342"/>
      <c r="I42" s="342"/>
    </row>
    <row r="43" spans="2:9" x14ac:dyDescent="0.2">
      <c r="B43" s="331"/>
      <c r="C43" s="331"/>
      <c r="D43" s="331"/>
    </row>
    <row r="44" spans="2:9" x14ac:dyDescent="0.2">
      <c r="B44" s="331"/>
      <c r="C44" s="331"/>
      <c r="D44" s="331"/>
    </row>
    <row r="45" spans="2:9" x14ac:dyDescent="0.2">
      <c r="B45" s="331"/>
      <c r="C45" s="331"/>
      <c r="D45" s="331"/>
    </row>
    <row r="46" spans="2:9" x14ac:dyDescent="0.2">
      <c r="B46" s="331"/>
      <c r="C46" s="331"/>
      <c r="D46" s="331"/>
    </row>
    <row r="47" spans="2:9" x14ac:dyDescent="0.2">
      <c r="B47" s="331"/>
      <c r="C47" s="331"/>
      <c r="D47" s="331"/>
    </row>
    <row r="48" spans="2:9" x14ac:dyDescent="0.2">
      <c r="B48" s="331"/>
      <c r="C48" s="331"/>
      <c r="D48" s="331"/>
    </row>
    <row r="49" spans="2:10" x14ac:dyDescent="0.2">
      <c r="B49" s="331"/>
      <c r="C49" s="331"/>
      <c r="D49" s="331"/>
    </row>
    <row r="50" spans="2:10" x14ac:dyDescent="0.2">
      <c r="B50" s="331"/>
      <c r="C50" s="331"/>
      <c r="D50" s="331"/>
    </row>
    <row r="51" spans="2:10" x14ac:dyDescent="0.2">
      <c r="B51" s="331"/>
      <c r="C51" s="331"/>
      <c r="D51" s="331"/>
    </row>
    <row r="52" spans="2:10" x14ac:dyDescent="0.2">
      <c r="B52" s="331"/>
      <c r="C52" s="331"/>
      <c r="D52" s="331"/>
      <c r="F52" s="1024"/>
      <c r="G52" s="1024"/>
      <c r="H52" s="1024"/>
    </row>
    <row r="53" spans="2:10" ht="18" customHeight="1" x14ac:dyDescent="0.2">
      <c r="B53" s="1002" t="s">
        <v>668</v>
      </c>
      <c r="C53" s="1002"/>
      <c r="D53" s="1002"/>
      <c r="E53" s="1002"/>
      <c r="F53" s="1002"/>
      <c r="G53" s="1002"/>
      <c r="H53" s="1002"/>
      <c r="I53" s="1002"/>
      <c r="J53" s="1002"/>
    </row>
    <row r="54" spans="2:10" ht="14.25" customHeight="1" x14ac:dyDescent="0.2">
      <c r="B54" s="1025" t="s">
        <v>367</v>
      </c>
      <c r="C54" s="1025"/>
      <c r="D54" s="1025"/>
      <c r="E54" s="1025"/>
      <c r="F54" s="1025"/>
      <c r="G54" s="1025"/>
      <c r="H54" s="1025"/>
      <c r="I54" s="1025"/>
    </row>
    <row r="55" spans="2:10" ht="16.5" customHeight="1" x14ac:dyDescent="0.2">
      <c r="B55" s="1014" t="s">
        <v>636</v>
      </c>
      <c r="C55" s="1014"/>
      <c r="D55" s="1014"/>
      <c r="E55" s="1014"/>
      <c r="F55" s="1014"/>
      <c r="G55" s="1014"/>
      <c r="H55" s="1014"/>
      <c r="I55" s="1014"/>
    </row>
    <row r="56" spans="2:10" x14ac:dyDescent="0.2">
      <c r="B56" s="1014" t="s">
        <v>635</v>
      </c>
      <c r="C56" s="1014"/>
      <c r="D56" s="1014"/>
      <c r="E56" s="1014"/>
      <c r="F56" s="1014"/>
      <c r="G56" s="1014"/>
      <c r="H56" s="1014"/>
      <c r="I56" s="1014"/>
      <c r="J56" s="340"/>
    </row>
    <row r="57" spans="2:10" x14ac:dyDescent="0.2">
      <c r="B57" s="1015" t="s">
        <v>368</v>
      </c>
      <c r="C57" s="1015"/>
      <c r="D57" s="1015"/>
      <c r="E57" s="1015"/>
      <c r="F57" s="1015"/>
      <c r="G57" s="1015"/>
      <c r="H57" s="1015"/>
      <c r="I57" s="1015"/>
    </row>
    <row r="58" spans="2:10" x14ac:dyDescent="0.2">
      <c r="B58" s="331"/>
      <c r="C58" s="343"/>
      <c r="D58" s="343"/>
    </row>
    <row r="59" spans="2:10" x14ac:dyDescent="0.2">
      <c r="B59" s="344"/>
      <c r="C59" s="343"/>
      <c r="D59" s="343"/>
      <c r="I59" s="352"/>
    </row>
    <row r="60" spans="2:10" x14ac:dyDescent="0.2">
      <c r="B60" s="343"/>
      <c r="C60" s="343"/>
      <c r="D60" s="343"/>
    </row>
    <row r="61" spans="2:10" x14ac:dyDescent="0.2">
      <c r="B61" s="331"/>
      <c r="C61" s="343"/>
      <c r="D61" s="343"/>
    </row>
    <row r="62" spans="2:10" x14ac:dyDescent="0.2">
      <c r="B62" s="343"/>
      <c r="C62" s="343"/>
      <c r="D62" s="343"/>
    </row>
    <row r="63" spans="2:10" x14ac:dyDescent="0.2">
      <c r="B63" s="343"/>
      <c r="C63" s="343"/>
      <c r="D63" s="343"/>
    </row>
    <row r="64" spans="2:10" x14ac:dyDescent="0.2">
      <c r="B64" s="343"/>
      <c r="C64" s="343"/>
      <c r="D64" s="343"/>
    </row>
    <row r="65" spans="2:4" x14ac:dyDescent="0.2">
      <c r="B65" s="343"/>
      <c r="C65" s="343"/>
      <c r="D65" s="343"/>
    </row>
    <row r="66" spans="2:4" x14ac:dyDescent="0.2">
      <c r="B66" s="343"/>
      <c r="C66" s="343"/>
      <c r="D66" s="343"/>
    </row>
    <row r="67" spans="2:4" x14ac:dyDescent="0.2">
      <c r="B67" s="343"/>
      <c r="C67" s="343"/>
      <c r="D67" s="343"/>
    </row>
    <row r="68" spans="2:4" x14ac:dyDescent="0.2">
      <c r="B68" s="343"/>
      <c r="C68" s="343"/>
      <c r="D68" s="343"/>
    </row>
    <row r="69" spans="2:4" x14ac:dyDescent="0.2">
      <c r="B69" s="343"/>
      <c r="C69" s="343"/>
      <c r="D69" s="343"/>
    </row>
    <row r="70" spans="2:4" x14ac:dyDescent="0.2">
      <c r="B70" s="343"/>
      <c r="C70" s="343"/>
      <c r="D70" s="343"/>
    </row>
    <row r="71" spans="2:4" x14ac:dyDescent="0.2">
      <c r="B71" s="343"/>
      <c r="C71" s="343"/>
      <c r="D71" s="343"/>
    </row>
    <row r="72" spans="2:4" x14ac:dyDescent="0.2">
      <c r="B72" s="343"/>
      <c r="C72" s="343"/>
      <c r="D72" s="343"/>
    </row>
    <row r="73" spans="2:4" x14ac:dyDescent="0.2">
      <c r="B73" s="343"/>
      <c r="C73" s="343"/>
      <c r="D73" s="343"/>
    </row>
    <row r="74" spans="2:4" x14ac:dyDescent="0.2">
      <c r="B74" s="343"/>
      <c r="C74" s="343"/>
      <c r="D74" s="343"/>
    </row>
    <row r="75" spans="2:4" x14ac:dyDescent="0.2">
      <c r="B75" s="343"/>
      <c r="C75" s="343"/>
      <c r="D75" s="343"/>
    </row>
    <row r="76" spans="2:4" x14ac:dyDescent="0.2">
      <c r="B76" s="343"/>
      <c r="C76" s="343"/>
      <c r="D76" s="343"/>
    </row>
    <row r="77" spans="2:4" x14ac:dyDescent="0.2">
      <c r="B77" s="343"/>
      <c r="C77" s="343"/>
      <c r="D77" s="343"/>
    </row>
    <row r="78" spans="2:4" x14ac:dyDescent="0.2">
      <c r="B78" s="343"/>
      <c r="C78" s="343"/>
      <c r="D78" s="343"/>
    </row>
    <row r="79" spans="2:4" x14ac:dyDescent="0.2">
      <c r="B79" s="343"/>
      <c r="C79" s="343"/>
      <c r="D79" s="343"/>
    </row>
    <row r="80" spans="2:4" x14ac:dyDescent="0.2">
      <c r="B80" s="343"/>
      <c r="C80" s="343"/>
      <c r="D80" s="343"/>
    </row>
    <row r="81" spans="2:4" x14ac:dyDescent="0.2">
      <c r="B81" s="343"/>
      <c r="C81" s="343"/>
      <c r="D81" s="343"/>
    </row>
    <row r="82" spans="2:4" x14ac:dyDescent="0.2">
      <c r="B82" s="343"/>
      <c r="C82" s="343"/>
      <c r="D82" s="343"/>
    </row>
    <row r="83" spans="2:4" x14ac:dyDescent="0.2">
      <c r="B83" s="343"/>
      <c r="C83" s="343"/>
      <c r="D83" s="343"/>
    </row>
    <row r="84" spans="2:4" x14ac:dyDescent="0.2">
      <c r="B84" s="343"/>
      <c r="C84" s="343"/>
      <c r="D84" s="343"/>
    </row>
    <row r="85" spans="2:4" x14ac:dyDescent="0.2">
      <c r="B85" s="343"/>
      <c r="C85" s="343"/>
      <c r="D85" s="343"/>
    </row>
    <row r="86" spans="2:4" x14ac:dyDescent="0.2">
      <c r="B86" s="343"/>
      <c r="C86" s="343"/>
      <c r="D86" s="343"/>
    </row>
    <row r="87" spans="2:4" x14ac:dyDescent="0.2">
      <c r="B87" s="343"/>
      <c r="C87" s="343"/>
      <c r="D87" s="343"/>
    </row>
    <row r="88" spans="2:4" x14ac:dyDescent="0.2">
      <c r="B88" s="343"/>
      <c r="C88" s="343"/>
      <c r="D88" s="343"/>
    </row>
    <row r="89" spans="2:4" x14ac:dyDescent="0.2">
      <c r="B89" s="343"/>
      <c r="C89" s="343"/>
      <c r="D89" s="343"/>
    </row>
    <row r="90" spans="2:4" x14ac:dyDescent="0.2">
      <c r="B90" s="343"/>
      <c r="C90" s="343"/>
      <c r="D90" s="343"/>
    </row>
    <row r="91" spans="2:4" x14ac:dyDescent="0.2">
      <c r="B91" s="343"/>
      <c r="C91" s="343"/>
      <c r="D91" s="343"/>
    </row>
    <row r="92" spans="2:4" x14ac:dyDescent="0.2">
      <c r="B92" s="343"/>
      <c r="C92" s="343"/>
      <c r="D92" s="343"/>
    </row>
    <row r="93" spans="2:4" x14ac:dyDescent="0.2">
      <c r="B93" s="343"/>
      <c r="C93" s="343"/>
      <c r="D93" s="343"/>
    </row>
    <row r="94" spans="2:4" x14ac:dyDescent="0.2">
      <c r="B94" s="343"/>
      <c r="C94" s="343"/>
      <c r="D94" s="343"/>
    </row>
    <row r="95" spans="2:4" x14ac:dyDescent="0.2">
      <c r="B95" s="343"/>
      <c r="C95" s="343"/>
      <c r="D95" s="343"/>
    </row>
    <row r="96" spans="2:4" x14ac:dyDescent="0.2">
      <c r="B96" s="343"/>
      <c r="C96" s="343"/>
      <c r="D96" s="343"/>
    </row>
    <row r="97" spans="2:4" x14ac:dyDescent="0.2">
      <c r="B97" s="343"/>
      <c r="C97" s="343"/>
      <c r="D97" s="343"/>
    </row>
    <row r="98" spans="2:4" x14ac:dyDescent="0.2">
      <c r="B98" s="343"/>
      <c r="C98" s="343"/>
      <c r="D98" s="343"/>
    </row>
    <row r="99" spans="2:4" x14ac:dyDescent="0.2">
      <c r="B99" s="343"/>
      <c r="C99" s="343"/>
      <c r="D99" s="343"/>
    </row>
    <row r="100" spans="2:4" x14ac:dyDescent="0.2">
      <c r="B100" s="343"/>
      <c r="C100" s="343"/>
      <c r="D100" s="343"/>
    </row>
    <row r="101" spans="2:4" x14ac:dyDescent="0.2">
      <c r="B101" s="343"/>
      <c r="C101" s="343"/>
      <c r="D101" s="343"/>
    </row>
    <row r="102" spans="2:4" x14ac:dyDescent="0.2">
      <c r="B102" s="343"/>
      <c r="C102" s="343"/>
      <c r="D102" s="343"/>
    </row>
    <row r="103" spans="2:4" x14ac:dyDescent="0.2">
      <c r="B103" s="343"/>
      <c r="C103" s="343"/>
      <c r="D103" s="343"/>
    </row>
    <row r="104" spans="2:4" x14ac:dyDescent="0.2">
      <c r="B104" s="343"/>
      <c r="C104" s="343"/>
      <c r="D104" s="343"/>
    </row>
    <row r="105" spans="2:4" x14ac:dyDescent="0.2">
      <c r="B105" s="343"/>
      <c r="C105" s="343"/>
      <c r="D105" s="343"/>
    </row>
    <row r="106" spans="2:4" x14ac:dyDescent="0.2">
      <c r="B106" s="343"/>
      <c r="C106" s="343"/>
      <c r="D106" s="343"/>
    </row>
    <row r="107" spans="2:4" x14ac:dyDescent="0.2">
      <c r="B107" s="343"/>
      <c r="C107" s="343"/>
      <c r="D107" s="343"/>
    </row>
    <row r="108" spans="2:4" x14ac:dyDescent="0.2">
      <c r="B108" s="343"/>
      <c r="C108" s="343"/>
      <c r="D108" s="343"/>
    </row>
    <row r="109" spans="2:4" x14ac:dyDescent="0.2">
      <c r="B109" s="343"/>
      <c r="C109" s="343"/>
      <c r="D109" s="343"/>
    </row>
    <row r="110" spans="2:4" x14ac:dyDescent="0.2">
      <c r="B110" s="343"/>
      <c r="C110" s="343"/>
      <c r="D110" s="343"/>
    </row>
    <row r="111" spans="2:4" x14ac:dyDescent="0.2">
      <c r="B111" s="343"/>
      <c r="C111" s="343"/>
      <c r="D111" s="343"/>
    </row>
    <row r="112" spans="2:4" x14ac:dyDescent="0.2">
      <c r="B112" s="343"/>
      <c r="C112" s="343"/>
      <c r="D112" s="343"/>
    </row>
    <row r="113" spans="2:4" x14ac:dyDescent="0.2">
      <c r="B113" s="343"/>
      <c r="C113" s="343"/>
      <c r="D113" s="343"/>
    </row>
    <row r="114" spans="2:4" x14ac:dyDescent="0.2">
      <c r="B114" s="343"/>
      <c r="C114" s="343"/>
      <c r="D114" s="343"/>
    </row>
    <row r="115" spans="2:4" x14ac:dyDescent="0.2">
      <c r="B115" s="343"/>
      <c r="C115" s="343"/>
      <c r="D115" s="343"/>
    </row>
    <row r="116" spans="2:4" x14ac:dyDescent="0.2">
      <c r="B116" s="343"/>
      <c r="C116" s="343"/>
      <c r="D116" s="343"/>
    </row>
    <row r="117" spans="2:4" x14ac:dyDescent="0.2">
      <c r="B117" s="343"/>
      <c r="C117" s="343"/>
      <c r="D117" s="343"/>
    </row>
    <row r="118" spans="2:4" x14ac:dyDescent="0.2">
      <c r="B118" s="343"/>
      <c r="C118" s="343"/>
      <c r="D118" s="343"/>
    </row>
    <row r="119" spans="2:4" x14ac:dyDescent="0.2">
      <c r="B119" s="343"/>
      <c r="C119" s="343"/>
      <c r="D119" s="343"/>
    </row>
    <row r="120" spans="2:4" x14ac:dyDescent="0.2">
      <c r="B120" s="343"/>
      <c r="C120" s="343"/>
      <c r="D120" s="343"/>
    </row>
    <row r="121" spans="2:4" x14ac:dyDescent="0.2">
      <c r="B121" s="343"/>
      <c r="C121" s="343"/>
      <c r="D121" s="343"/>
    </row>
    <row r="122" spans="2:4" x14ac:dyDescent="0.2">
      <c r="B122" s="343"/>
      <c r="C122" s="343"/>
      <c r="D122" s="343"/>
    </row>
    <row r="123" spans="2:4" x14ac:dyDescent="0.2">
      <c r="B123" s="343"/>
      <c r="C123" s="343"/>
      <c r="D123" s="343"/>
    </row>
    <row r="124" spans="2:4" x14ac:dyDescent="0.2">
      <c r="B124" s="343"/>
      <c r="C124" s="343"/>
      <c r="D124" s="343"/>
    </row>
    <row r="125" spans="2:4" x14ac:dyDescent="0.2">
      <c r="B125" s="343"/>
      <c r="C125" s="343"/>
      <c r="D125" s="343"/>
    </row>
    <row r="126" spans="2:4" x14ac:dyDescent="0.2">
      <c r="B126" s="343"/>
      <c r="C126" s="343"/>
      <c r="D126" s="343"/>
    </row>
    <row r="127" spans="2:4" x14ac:dyDescent="0.2">
      <c r="B127" s="343"/>
      <c r="C127" s="343"/>
      <c r="D127" s="343"/>
    </row>
    <row r="128" spans="2:4" x14ac:dyDescent="0.2">
      <c r="B128" s="343"/>
      <c r="C128" s="343"/>
      <c r="D128" s="343"/>
    </row>
    <row r="129" spans="2:4" x14ac:dyDescent="0.2">
      <c r="B129" s="343"/>
      <c r="C129" s="343"/>
      <c r="D129" s="343"/>
    </row>
    <row r="130" spans="2:4" x14ac:dyDescent="0.2">
      <c r="B130" s="343"/>
      <c r="C130" s="343"/>
      <c r="D130" s="343"/>
    </row>
    <row r="131" spans="2:4" x14ac:dyDescent="0.2">
      <c r="B131" s="343"/>
      <c r="C131" s="343"/>
      <c r="D131" s="343"/>
    </row>
    <row r="132" spans="2:4" x14ac:dyDescent="0.2">
      <c r="B132" s="343"/>
      <c r="C132" s="343"/>
      <c r="D132" s="343"/>
    </row>
    <row r="133" spans="2:4" x14ac:dyDescent="0.2">
      <c r="B133" s="343"/>
      <c r="C133" s="343"/>
      <c r="D133" s="343"/>
    </row>
    <row r="134" spans="2:4" x14ac:dyDescent="0.2">
      <c r="B134" s="343"/>
      <c r="C134" s="343"/>
      <c r="D134" s="343"/>
    </row>
    <row r="135" spans="2:4" x14ac:dyDescent="0.2">
      <c r="B135" s="343"/>
      <c r="C135" s="343"/>
      <c r="D135" s="343"/>
    </row>
    <row r="136" spans="2:4" x14ac:dyDescent="0.2">
      <c r="B136" s="343"/>
      <c r="C136" s="343"/>
      <c r="D136" s="343"/>
    </row>
    <row r="137" spans="2:4" x14ac:dyDescent="0.2">
      <c r="B137" s="343"/>
      <c r="C137" s="343"/>
      <c r="D137" s="343"/>
    </row>
    <row r="138" spans="2:4" x14ac:dyDescent="0.2">
      <c r="B138" s="343"/>
      <c r="C138" s="343"/>
      <c r="D138" s="343"/>
    </row>
    <row r="139" spans="2:4" x14ac:dyDescent="0.2">
      <c r="B139" s="343"/>
      <c r="C139" s="343"/>
      <c r="D139" s="343"/>
    </row>
    <row r="140" spans="2:4" x14ac:dyDescent="0.2">
      <c r="B140" s="343"/>
      <c r="C140" s="343"/>
      <c r="D140" s="343"/>
    </row>
    <row r="141" spans="2:4" x14ac:dyDescent="0.2">
      <c r="B141" s="343"/>
      <c r="C141" s="343"/>
      <c r="D141" s="343"/>
    </row>
    <row r="142" spans="2:4" x14ac:dyDescent="0.2">
      <c r="B142" s="343"/>
      <c r="C142" s="343"/>
      <c r="D142" s="343"/>
    </row>
    <row r="143" spans="2:4" x14ac:dyDescent="0.2">
      <c r="B143" s="343"/>
      <c r="C143" s="343"/>
      <c r="D143" s="343"/>
    </row>
    <row r="144" spans="2:4" x14ac:dyDescent="0.2">
      <c r="B144" s="343"/>
      <c r="C144" s="343"/>
      <c r="D144" s="343"/>
    </row>
    <row r="145" spans="2:4" x14ac:dyDescent="0.2">
      <c r="B145" s="343"/>
      <c r="C145" s="343"/>
      <c r="D145" s="343"/>
    </row>
    <row r="146" spans="2:4" x14ac:dyDescent="0.2">
      <c r="B146" s="343"/>
      <c r="C146" s="343"/>
      <c r="D146" s="343"/>
    </row>
    <row r="147" spans="2:4" x14ac:dyDescent="0.2">
      <c r="B147" s="343"/>
      <c r="C147" s="343"/>
      <c r="D147" s="343"/>
    </row>
    <row r="148" spans="2:4" x14ac:dyDescent="0.2">
      <c r="B148" s="343"/>
      <c r="C148" s="343"/>
      <c r="D148" s="343"/>
    </row>
    <row r="149" spans="2:4" x14ac:dyDescent="0.2">
      <c r="B149" s="343"/>
      <c r="C149" s="343"/>
      <c r="D149" s="343"/>
    </row>
    <row r="150" spans="2:4" x14ac:dyDescent="0.2">
      <c r="B150" s="343"/>
      <c r="C150" s="343"/>
      <c r="D150" s="343"/>
    </row>
    <row r="151" spans="2:4" x14ac:dyDescent="0.2">
      <c r="B151" s="343"/>
      <c r="C151" s="343"/>
      <c r="D151" s="343"/>
    </row>
    <row r="152" spans="2:4" x14ac:dyDescent="0.2">
      <c r="B152" s="343"/>
      <c r="C152" s="343"/>
      <c r="D152" s="343"/>
    </row>
    <row r="153" spans="2:4" x14ac:dyDescent="0.2">
      <c r="B153" s="343"/>
      <c r="C153" s="343"/>
      <c r="D153" s="343"/>
    </row>
    <row r="154" spans="2:4" x14ac:dyDescent="0.2">
      <c r="B154" s="343"/>
      <c r="C154" s="343"/>
      <c r="D154" s="343"/>
    </row>
    <row r="155" spans="2:4" x14ac:dyDescent="0.2">
      <c r="B155" s="343"/>
      <c r="C155" s="343"/>
      <c r="D155" s="343"/>
    </row>
    <row r="156" spans="2:4" x14ac:dyDescent="0.2">
      <c r="B156" s="343"/>
      <c r="C156" s="343"/>
      <c r="D156" s="343"/>
    </row>
    <row r="157" spans="2:4" x14ac:dyDescent="0.2">
      <c r="B157" s="343"/>
      <c r="C157" s="343"/>
      <c r="D157" s="343"/>
    </row>
    <row r="158" spans="2:4" x14ac:dyDescent="0.2">
      <c r="B158" s="343"/>
      <c r="C158" s="343"/>
      <c r="D158" s="343"/>
    </row>
    <row r="159" spans="2:4" x14ac:dyDescent="0.2">
      <c r="B159" s="343"/>
      <c r="C159" s="343"/>
      <c r="D159" s="343"/>
    </row>
    <row r="160" spans="2:4" x14ac:dyDescent="0.2">
      <c r="B160" s="343"/>
      <c r="C160" s="343"/>
      <c r="D160" s="343"/>
    </row>
    <row r="161" spans="2:4" x14ac:dyDescent="0.2">
      <c r="B161" s="343"/>
      <c r="C161" s="343"/>
      <c r="D161" s="343"/>
    </row>
    <row r="162" spans="2:4" x14ac:dyDescent="0.2">
      <c r="B162" s="343"/>
      <c r="C162" s="343"/>
      <c r="D162" s="343"/>
    </row>
    <row r="163" spans="2:4" x14ac:dyDescent="0.2">
      <c r="B163" s="343"/>
      <c r="C163" s="343"/>
      <c r="D163" s="343"/>
    </row>
    <row r="164" spans="2:4" x14ac:dyDescent="0.2">
      <c r="B164" s="343"/>
      <c r="C164" s="343"/>
      <c r="D164" s="343"/>
    </row>
    <row r="165" spans="2:4" x14ac:dyDescent="0.2">
      <c r="B165" s="343"/>
      <c r="C165" s="343"/>
      <c r="D165" s="343"/>
    </row>
    <row r="166" spans="2:4" x14ac:dyDescent="0.2">
      <c r="B166" s="343"/>
      <c r="C166" s="343"/>
      <c r="D166" s="343"/>
    </row>
    <row r="167" spans="2:4" x14ac:dyDescent="0.2">
      <c r="B167" s="343"/>
      <c r="C167" s="343"/>
      <c r="D167" s="343"/>
    </row>
    <row r="168" spans="2:4" x14ac:dyDescent="0.2">
      <c r="B168" s="343"/>
      <c r="C168" s="343"/>
      <c r="D168" s="343"/>
    </row>
    <row r="169" spans="2:4" x14ac:dyDescent="0.2">
      <c r="B169" s="343"/>
      <c r="C169" s="343"/>
      <c r="D169" s="343"/>
    </row>
    <row r="170" spans="2:4" x14ac:dyDescent="0.2">
      <c r="B170" s="343"/>
      <c r="C170" s="343"/>
      <c r="D170" s="343"/>
    </row>
    <row r="171" spans="2:4" x14ac:dyDescent="0.2">
      <c r="B171" s="343"/>
      <c r="C171" s="343"/>
      <c r="D171" s="343"/>
    </row>
    <row r="172" spans="2:4" x14ac:dyDescent="0.2">
      <c r="B172" s="343"/>
      <c r="C172" s="343"/>
      <c r="D172" s="343"/>
    </row>
    <row r="173" spans="2:4" x14ac:dyDescent="0.2">
      <c r="B173" s="343"/>
      <c r="C173" s="343"/>
      <c r="D173" s="343"/>
    </row>
    <row r="174" spans="2:4" x14ac:dyDescent="0.2">
      <c r="B174" s="343"/>
      <c r="C174" s="343"/>
      <c r="D174" s="343"/>
    </row>
    <row r="175" spans="2:4" x14ac:dyDescent="0.2">
      <c r="B175" s="343"/>
      <c r="C175" s="343"/>
      <c r="D175" s="343"/>
    </row>
    <row r="176" spans="2:4" x14ac:dyDescent="0.2">
      <c r="B176" s="343"/>
      <c r="C176" s="343"/>
      <c r="D176" s="343"/>
    </row>
    <row r="177" spans="2:4" x14ac:dyDescent="0.2">
      <c r="B177" s="343"/>
      <c r="C177" s="343"/>
      <c r="D177" s="343"/>
    </row>
    <row r="178" spans="2:4" x14ac:dyDescent="0.2">
      <c r="B178" s="343"/>
      <c r="C178" s="343"/>
      <c r="D178" s="343"/>
    </row>
    <row r="179" spans="2:4" x14ac:dyDescent="0.2">
      <c r="B179" s="343"/>
      <c r="C179" s="343"/>
      <c r="D179" s="343"/>
    </row>
    <row r="180" spans="2:4" x14ac:dyDescent="0.2">
      <c r="B180" s="343"/>
      <c r="C180" s="343"/>
      <c r="D180" s="343"/>
    </row>
    <row r="181" spans="2:4" x14ac:dyDescent="0.2">
      <c r="B181" s="343"/>
      <c r="C181" s="343"/>
      <c r="D181" s="343"/>
    </row>
    <row r="182" spans="2:4" x14ac:dyDescent="0.2">
      <c r="B182" s="343"/>
      <c r="C182" s="343"/>
      <c r="D182" s="343"/>
    </row>
    <row r="183" spans="2:4" x14ac:dyDescent="0.2">
      <c r="B183" s="343"/>
      <c r="C183" s="343"/>
      <c r="D183" s="343"/>
    </row>
    <row r="184" spans="2:4" x14ac:dyDescent="0.2">
      <c r="B184" s="343"/>
      <c r="C184" s="343"/>
      <c r="D184" s="343"/>
    </row>
    <row r="185" spans="2:4" x14ac:dyDescent="0.2">
      <c r="B185" s="343"/>
      <c r="C185" s="343"/>
      <c r="D185" s="343"/>
    </row>
    <row r="186" spans="2:4" x14ac:dyDescent="0.2">
      <c r="B186" s="343"/>
      <c r="C186" s="343"/>
      <c r="D186" s="343"/>
    </row>
    <row r="187" spans="2:4" x14ac:dyDescent="0.2">
      <c r="B187" s="343"/>
      <c r="C187" s="343"/>
      <c r="D187" s="343"/>
    </row>
    <row r="188" spans="2:4" x14ac:dyDescent="0.2">
      <c r="B188" s="343"/>
      <c r="C188" s="343"/>
      <c r="D188" s="343"/>
    </row>
    <row r="189" spans="2:4" x14ac:dyDescent="0.2">
      <c r="B189" s="343"/>
      <c r="C189" s="343"/>
      <c r="D189" s="343"/>
    </row>
    <row r="190" spans="2:4" x14ac:dyDescent="0.2">
      <c r="B190" s="343"/>
      <c r="C190" s="343"/>
      <c r="D190" s="343"/>
    </row>
    <row r="191" spans="2:4" x14ac:dyDescent="0.2">
      <c r="B191" s="343"/>
      <c r="C191" s="343"/>
      <c r="D191" s="343"/>
    </row>
    <row r="192" spans="2:4" x14ac:dyDescent="0.2">
      <c r="B192" s="343"/>
      <c r="C192" s="343"/>
      <c r="D192" s="343"/>
    </row>
    <row r="193" spans="2:4" x14ac:dyDescent="0.2">
      <c r="B193" s="343"/>
      <c r="C193" s="343"/>
      <c r="D193" s="343"/>
    </row>
    <row r="194" spans="2:4" x14ac:dyDescent="0.2">
      <c r="B194" s="343"/>
      <c r="C194" s="343"/>
      <c r="D194" s="343"/>
    </row>
    <row r="195" spans="2:4" x14ac:dyDescent="0.2">
      <c r="B195" s="343"/>
      <c r="C195" s="343"/>
      <c r="D195" s="343"/>
    </row>
    <row r="196" spans="2:4" x14ac:dyDescent="0.2">
      <c r="B196" s="343"/>
      <c r="C196" s="343"/>
      <c r="D196" s="343"/>
    </row>
    <row r="197" spans="2:4" x14ac:dyDescent="0.2">
      <c r="B197" s="343"/>
      <c r="C197" s="343"/>
      <c r="D197" s="343"/>
    </row>
    <row r="198" spans="2:4" x14ac:dyDescent="0.2">
      <c r="B198" s="343"/>
      <c r="C198" s="343"/>
      <c r="D198" s="343"/>
    </row>
    <row r="199" spans="2:4" x14ac:dyDescent="0.2">
      <c r="B199" s="343"/>
      <c r="C199" s="343"/>
      <c r="D199" s="343"/>
    </row>
    <row r="200" spans="2:4" x14ac:dyDescent="0.2">
      <c r="B200" s="343"/>
      <c r="C200" s="343"/>
      <c r="D200" s="343"/>
    </row>
    <row r="201" spans="2:4" x14ac:dyDescent="0.2">
      <c r="B201" s="343"/>
      <c r="C201" s="343"/>
      <c r="D201" s="343"/>
    </row>
    <row r="202" spans="2:4" x14ac:dyDescent="0.2">
      <c r="B202" s="343"/>
      <c r="C202" s="343"/>
      <c r="D202" s="343"/>
    </row>
    <row r="203" spans="2:4" x14ac:dyDescent="0.2">
      <c r="B203" s="343"/>
      <c r="C203" s="343"/>
      <c r="D203" s="343"/>
    </row>
    <row r="204" spans="2:4" x14ac:dyDescent="0.2">
      <c r="B204" s="343"/>
      <c r="C204" s="343"/>
      <c r="D204" s="343"/>
    </row>
    <row r="205" spans="2:4" x14ac:dyDescent="0.2">
      <c r="B205" s="343"/>
      <c r="C205" s="343"/>
      <c r="D205" s="343"/>
    </row>
    <row r="206" spans="2:4" x14ac:dyDescent="0.2">
      <c r="B206" s="343"/>
      <c r="C206" s="343"/>
      <c r="D206" s="343"/>
    </row>
    <row r="207" spans="2:4" x14ac:dyDescent="0.2">
      <c r="B207" s="343"/>
      <c r="C207" s="343"/>
      <c r="D207" s="343"/>
    </row>
    <row r="208" spans="2:4" x14ac:dyDescent="0.2">
      <c r="B208" s="343"/>
      <c r="C208" s="343"/>
      <c r="D208" s="343"/>
    </row>
    <row r="209" spans="2:4" x14ac:dyDescent="0.2">
      <c r="B209" s="343"/>
      <c r="C209" s="343"/>
      <c r="D209" s="343"/>
    </row>
    <row r="210" spans="2:4" x14ac:dyDescent="0.2">
      <c r="B210" s="343"/>
      <c r="C210" s="343"/>
      <c r="D210" s="343"/>
    </row>
    <row r="211" spans="2:4" x14ac:dyDescent="0.2">
      <c r="B211" s="343"/>
      <c r="C211" s="343"/>
      <c r="D211" s="343"/>
    </row>
    <row r="212" spans="2:4" x14ac:dyDescent="0.2">
      <c r="B212" s="343"/>
      <c r="C212" s="343"/>
      <c r="D212" s="343"/>
    </row>
    <row r="213" spans="2:4" x14ac:dyDescent="0.2">
      <c r="B213" s="343"/>
      <c r="C213" s="343"/>
      <c r="D213" s="343"/>
    </row>
    <row r="214" spans="2:4" x14ac:dyDescent="0.2">
      <c r="B214" s="343"/>
      <c r="C214" s="343"/>
      <c r="D214" s="343"/>
    </row>
    <row r="215" spans="2:4" x14ac:dyDescent="0.2">
      <c r="B215" s="343"/>
      <c r="C215" s="343"/>
      <c r="D215" s="343"/>
    </row>
    <row r="216" spans="2:4" x14ac:dyDescent="0.2">
      <c r="B216" s="343"/>
      <c r="C216" s="343"/>
      <c r="D216" s="343"/>
    </row>
    <row r="217" spans="2:4" x14ac:dyDescent="0.2">
      <c r="B217" s="343"/>
      <c r="C217" s="343"/>
      <c r="D217" s="343"/>
    </row>
    <row r="218" spans="2:4" x14ac:dyDescent="0.2">
      <c r="B218" s="343"/>
      <c r="C218" s="343"/>
      <c r="D218" s="343"/>
    </row>
    <row r="219" spans="2:4" x14ac:dyDescent="0.2">
      <c r="B219" s="343"/>
      <c r="C219" s="343"/>
      <c r="D219" s="343"/>
    </row>
    <row r="220" spans="2:4" x14ac:dyDescent="0.2">
      <c r="B220" s="343"/>
      <c r="C220" s="343"/>
      <c r="D220" s="343"/>
    </row>
    <row r="221" spans="2:4" x14ac:dyDescent="0.2">
      <c r="B221" s="343"/>
      <c r="C221" s="343"/>
      <c r="D221" s="343"/>
    </row>
    <row r="222" spans="2:4" x14ac:dyDescent="0.2">
      <c r="B222" s="343"/>
      <c r="C222" s="343"/>
      <c r="D222" s="343"/>
    </row>
    <row r="223" spans="2:4" x14ac:dyDescent="0.2">
      <c r="B223" s="343"/>
      <c r="C223" s="343"/>
      <c r="D223" s="343"/>
    </row>
    <row r="224" spans="2:4" x14ac:dyDescent="0.2">
      <c r="B224" s="343"/>
      <c r="C224" s="343"/>
      <c r="D224" s="343"/>
    </row>
    <row r="225" spans="2:4" x14ac:dyDescent="0.2">
      <c r="B225" s="343"/>
      <c r="C225" s="343"/>
      <c r="D225" s="343"/>
    </row>
    <row r="226" spans="2:4" x14ac:dyDescent="0.2">
      <c r="B226" s="343"/>
      <c r="C226" s="343"/>
      <c r="D226" s="343"/>
    </row>
    <row r="227" spans="2:4" x14ac:dyDescent="0.2">
      <c r="B227" s="343"/>
      <c r="C227" s="343"/>
      <c r="D227" s="343"/>
    </row>
    <row r="228" spans="2:4" x14ac:dyDescent="0.2">
      <c r="B228" s="343"/>
      <c r="C228" s="343"/>
      <c r="D228" s="343"/>
    </row>
    <row r="229" spans="2:4" x14ac:dyDescent="0.2">
      <c r="B229" s="343"/>
      <c r="C229" s="343"/>
      <c r="D229" s="343"/>
    </row>
    <row r="230" spans="2:4" x14ac:dyDescent="0.2">
      <c r="B230" s="343"/>
      <c r="C230" s="343"/>
      <c r="D230" s="343"/>
    </row>
    <row r="231" spans="2:4" x14ac:dyDescent="0.2">
      <c r="B231" s="343"/>
      <c r="C231" s="343"/>
      <c r="D231" s="343"/>
    </row>
    <row r="232" spans="2:4" x14ac:dyDescent="0.2">
      <c r="B232" s="343"/>
      <c r="C232" s="343"/>
      <c r="D232" s="343"/>
    </row>
    <row r="233" spans="2:4" x14ac:dyDescent="0.2">
      <c r="B233" s="343"/>
      <c r="C233" s="343"/>
      <c r="D233" s="343"/>
    </row>
    <row r="234" spans="2:4" x14ac:dyDescent="0.2">
      <c r="B234" s="343"/>
      <c r="C234" s="343"/>
      <c r="D234" s="343"/>
    </row>
    <row r="235" spans="2:4" x14ac:dyDescent="0.2">
      <c r="B235" s="343"/>
      <c r="C235" s="343"/>
      <c r="D235" s="343"/>
    </row>
    <row r="236" spans="2:4" x14ac:dyDescent="0.2">
      <c r="B236" s="343"/>
      <c r="C236" s="343"/>
      <c r="D236" s="343"/>
    </row>
    <row r="237" spans="2:4" x14ac:dyDescent="0.2">
      <c r="B237" s="343"/>
      <c r="C237" s="343"/>
      <c r="D237" s="343"/>
    </row>
    <row r="238" spans="2:4" x14ac:dyDescent="0.2">
      <c r="B238" s="343"/>
      <c r="C238" s="343"/>
      <c r="D238" s="343"/>
    </row>
    <row r="239" spans="2:4" x14ac:dyDescent="0.2">
      <c r="B239" s="343"/>
      <c r="C239" s="343"/>
      <c r="D239" s="343"/>
    </row>
    <row r="240" spans="2:4" x14ac:dyDescent="0.2">
      <c r="B240" s="343"/>
      <c r="C240" s="343"/>
      <c r="D240" s="343"/>
    </row>
    <row r="241" spans="2:4" x14ac:dyDescent="0.2">
      <c r="B241" s="343"/>
      <c r="C241" s="343"/>
      <c r="D241" s="343"/>
    </row>
    <row r="242" spans="2:4" x14ac:dyDescent="0.2">
      <c r="B242" s="343"/>
      <c r="C242" s="343"/>
      <c r="D242" s="343"/>
    </row>
    <row r="243" spans="2:4" x14ac:dyDescent="0.2">
      <c r="B243" s="343"/>
      <c r="C243" s="343"/>
      <c r="D243" s="343"/>
    </row>
    <row r="244" spans="2:4" x14ac:dyDescent="0.2">
      <c r="B244" s="343"/>
      <c r="C244" s="343"/>
      <c r="D244" s="343"/>
    </row>
    <row r="245" spans="2:4" x14ac:dyDescent="0.2">
      <c r="B245" s="343"/>
      <c r="C245" s="343"/>
      <c r="D245" s="343"/>
    </row>
    <row r="246" spans="2:4" x14ac:dyDescent="0.2">
      <c r="B246" s="343"/>
      <c r="C246" s="343"/>
      <c r="D246" s="343"/>
    </row>
    <row r="247" spans="2:4" x14ac:dyDescent="0.2">
      <c r="B247" s="343"/>
      <c r="C247" s="343"/>
      <c r="D247" s="343"/>
    </row>
    <row r="248" spans="2:4" x14ac:dyDescent="0.2">
      <c r="B248" s="343"/>
      <c r="C248" s="343"/>
      <c r="D248" s="343"/>
    </row>
    <row r="249" spans="2:4" x14ac:dyDescent="0.2">
      <c r="B249" s="343"/>
      <c r="C249" s="343"/>
      <c r="D249" s="343"/>
    </row>
    <row r="250" spans="2:4" x14ac:dyDescent="0.2">
      <c r="B250" s="343"/>
      <c r="C250" s="343"/>
      <c r="D250" s="343"/>
    </row>
    <row r="251" spans="2:4" x14ac:dyDescent="0.2">
      <c r="B251" s="343"/>
      <c r="C251" s="343"/>
      <c r="D251" s="343"/>
    </row>
    <row r="252" spans="2:4" x14ac:dyDescent="0.2">
      <c r="B252" s="343"/>
      <c r="C252" s="343"/>
      <c r="D252" s="343"/>
    </row>
    <row r="253" spans="2:4" x14ac:dyDescent="0.2">
      <c r="B253" s="343"/>
      <c r="C253" s="343"/>
      <c r="D253" s="343"/>
    </row>
    <row r="254" spans="2:4" x14ac:dyDescent="0.2">
      <c r="B254" s="343"/>
      <c r="C254" s="343"/>
      <c r="D254" s="343"/>
    </row>
    <row r="255" spans="2:4" x14ac:dyDescent="0.2">
      <c r="B255" s="343"/>
      <c r="C255" s="343"/>
      <c r="D255" s="343"/>
    </row>
    <row r="256" spans="2:4" x14ac:dyDescent="0.2">
      <c r="B256" s="343"/>
      <c r="C256" s="343"/>
      <c r="D256" s="343"/>
    </row>
    <row r="257" spans="2:4" x14ac:dyDescent="0.2">
      <c r="B257" s="343"/>
      <c r="C257" s="343"/>
      <c r="D257" s="343"/>
    </row>
    <row r="258" spans="2:4" x14ac:dyDescent="0.2">
      <c r="B258" s="343"/>
      <c r="C258" s="343"/>
      <c r="D258" s="343"/>
    </row>
    <row r="259" spans="2:4" x14ac:dyDescent="0.2">
      <c r="B259" s="343"/>
      <c r="C259" s="343"/>
      <c r="D259" s="343"/>
    </row>
    <row r="260" spans="2:4" x14ac:dyDescent="0.2">
      <c r="B260" s="343"/>
      <c r="C260" s="343"/>
      <c r="D260" s="343"/>
    </row>
    <row r="261" spans="2:4" x14ac:dyDescent="0.2">
      <c r="B261" s="343"/>
      <c r="C261" s="343"/>
      <c r="D261" s="343"/>
    </row>
    <row r="262" spans="2:4" x14ac:dyDescent="0.2">
      <c r="B262" s="343"/>
      <c r="C262" s="343"/>
      <c r="D262" s="343"/>
    </row>
    <row r="263" spans="2:4" x14ac:dyDescent="0.2">
      <c r="B263" s="343"/>
      <c r="C263" s="343"/>
      <c r="D263" s="343"/>
    </row>
    <row r="264" spans="2:4" x14ac:dyDescent="0.2">
      <c r="B264" s="343"/>
      <c r="C264" s="343"/>
      <c r="D264" s="343"/>
    </row>
    <row r="265" spans="2:4" x14ac:dyDescent="0.2">
      <c r="B265" s="343"/>
      <c r="C265" s="343"/>
      <c r="D265" s="343"/>
    </row>
    <row r="266" spans="2:4" x14ac:dyDescent="0.2">
      <c r="B266" s="343"/>
      <c r="C266" s="343"/>
      <c r="D266" s="343"/>
    </row>
    <row r="267" spans="2:4" x14ac:dyDescent="0.2">
      <c r="B267" s="343"/>
      <c r="C267" s="343"/>
      <c r="D267" s="343"/>
    </row>
    <row r="268" spans="2:4" x14ac:dyDescent="0.2">
      <c r="B268" s="343"/>
      <c r="C268" s="343"/>
      <c r="D268" s="343"/>
    </row>
    <row r="269" spans="2:4" x14ac:dyDescent="0.2">
      <c r="B269" s="343"/>
      <c r="C269" s="343"/>
      <c r="D269" s="343"/>
    </row>
    <row r="270" spans="2:4" x14ac:dyDescent="0.2">
      <c r="B270" s="343"/>
      <c r="C270" s="343"/>
      <c r="D270" s="343"/>
    </row>
    <row r="271" spans="2:4" x14ac:dyDescent="0.2">
      <c r="B271" s="343"/>
      <c r="C271" s="343"/>
      <c r="D271" s="343"/>
    </row>
    <row r="272" spans="2:4" x14ac:dyDescent="0.2">
      <c r="B272" s="343"/>
      <c r="C272" s="343"/>
      <c r="D272" s="343"/>
    </row>
    <row r="273" spans="2:4" x14ac:dyDescent="0.2">
      <c r="B273" s="343"/>
      <c r="C273" s="343"/>
      <c r="D273" s="343"/>
    </row>
    <row r="274" spans="2:4" x14ac:dyDescent="0.2">
      <c r="B274" s="343"/>
      <c r="C274" s="343"/>
      <c r="D274" s="343"/>
    </row>
    <row r="275" spans="2:4" x14ac:dyDescent="0.2">
      <c r="B275" s="343"/>
      <c r="C275" s="343"/>
      <c r="D275" s="343"/>
    </row>
    <row r="276" spans="2:4" x14ac:dyDescent="0.2">
      <c r="B276" s="343"/>
      <c r="C276" s="343"/>
      <c r="D276" s="343"/>
    </row>
    <row r="277" spans="2:4" x14ac:dyDescent="0.2">
      <c r="B277" s="343"/>
      <c r="C277" s="343"/>
      <c r="D277" s="343"/>
    </row>
    <row r="278" spans="2:4" x14ac:dyDescent="0.2">
      <c r="B278" s="343"/>
      <c r="C278" s="343"/>
      <c r="D278" s="343"/>
    </row>
    <row r="279" spans="2:4" x14ac:dyDescent="0.2">
      <c r="B279" s="343"/>
      <c r="C279" s="343"/>
      <c r="D279" s="343"/>
    </row>
    <row r="280" spans="2:4" x14ac:dyDescent="0.2">
      <c r="B280" s="343"/>
      <c r="C280" s="343"/>
      <c r="D280" s="343"/>
    </row>
    <row r="281" spans="2:4" x14ac:dyDescent="0.2">
      <c r="B281" s="343"/>
      <c r="C281" s="343"/>
      <c r="D281" s="343"/>
    </row>
    <row r="282" spans="2:4" x14ac:dyDescent="0.2">
      <c r="B282" s="343"/>
      <c r="C282" s="343"/>
      <c r="D282" s="343"/>
    </row>
    <row r="283" spans="2:4" x14ac:dyDescent="0.2">
      <c r="B283" s="343"/>
      <c r="C283" s="343"/>
      <c r="D283" s="343"/>
    </row>
    <row r="284" spans="2:4" x14ac:dyDescent="0.2">
      <c r="B284" s="343"/>
      <c r="C284" s="343"/>
      <c r="D284" s="343"/>
    </row>
    <row r="285" spans="2:4" x14ac:dyDescent="0.2">
      <c r="B285" s="343"/>
      <c r="C285" s="343"/>
      <c r="D285" s="343"/>
    </row>
    <row r="286" spans="2:4" x14ac:dyDescent="0.2">
      <c r="B286" s="343"/>
      <c r="C286" s="343"/>
      <c r="D286" s="343"/>
    </row>
    <row r="287" spans="2:4" x14ac:dyDescent="0.2">
      <c r="B287" s="343"/>
      <c r="C287" s="343"/>
      <c r="D287" s="343"/>
    </row>
    <row r="288" spans="2:4" x14ac:dyDescent="0.2">
      <c r="B288" s="343"/>
      <c r="C288" s="343"/>
      <c r="D288" s="343"/>
    </row>
    <row r="289" spans="2:4" x14ac:dyDescent="0.2">
      <c r="B289" s="343"/>
      <c r="C289" s="343"/>
      <c r="D289" s="343"/>
    </row>
    <row r="290" spans="2:4" x14ac:dyDescent="0.2">
      <c r="B290" s="343"/>
      <c r="C290" s="343"/>
      <c r="D290" s="343"/>
    </row>
    <row r="291" spans="2:4" x14ac:dyDescent="0.2">
      <c r="B291" s="343"/>
      <c r="C291" s="343"/>
      <c r="D291" s="343"/>
    </row>
    <row r="292" spans="2:4" x14ac:dyDescent="0.2">
      <c r="B292" s="343"/>
      <c r="C292" s="343"/>
      <c r="D292" s="343"/>
    </row>
    <row r="293" spans="2:4" x14ac:dyDescent="0.2">
      <c r="B293" s="343"/>
      <c r="C293" s="343"/>
      <c r="D293" s="343"/>
    </row>
    <row r="294" spans="2:4" x14ac:dyDescent="0.2">
      <c r="B294" s="343"/>
      <c r="C294" s="343"/>
      <c r="D294" s="343"/>
    </row>
    <row r="295" spans="2:4" x14ac:dyDescent="0.2">
      <c r="B295" s="343"/>
      <c r="C295" s="343"/>
      <c r="D295" s="343"/>
    </row>
    <row r="296" spans="2:4" x14ac:dyDescent="0.2">
      <c r="B296" s="343"/>
      <c r="C296" s="343"/>
      <c r="D296" s="343"/>
    </row>
    <row r="297" spans="2:4" x14ac:dyDescent="0.2">
      <c r="B297" s="343"/>
      <c r="C297" s="343"/>
      <c r="D297" s="343"/>
    </row>
    <row r="298" spans="2:4" x14ac:dyDescent="0.2">
      <c r="B298" s="343"/>
      <c r="C298" s="343"/>
      <c r="D298" s="343"/>
    </row>
    <row r="299" spans="2:4" x14ac:dyDescent="0.2">
      <c r="B299" s="343"/>
      <c r="C299" s="343"/>
      <c r="D299" s="343"/>
    </row>
    <row r="300" spans="2:4" x14ac:dyDescent="0.2">
      <c r="B300" s="343"/>
      <c r="C300" s="343"/>
      <c r="D300" s="343"/>
    </row>
    <row r="301" spans="2:4" x14ac:dyDescent="0.2">
      <c r="B301" s="343"/>
      <c r="C301" s="343"/>
      <c r="D301" s="343"/>
    </row>
    <row r="302" spans="2:4" x14ac:dyDescent="0.2">
      <c r="B302" s="343"/>
      <c r="C302" s="343"/>
      <c r="D302" s="343"/>
    </row>
    <row r="303" spans="2:4" x14ac:dyDescent="0.2">
      <c r="B303" s="343"/>
      <c r="C303" s="343"/>
      <c r="D303" s="343"/>
    </row>
    <row r="304" spans="2:4" x14ac:dyDescent="0.2">
      <c r="B304" s="343"/>
      <c r="C304" s="343"/>
      <c r="D304" s="343"/>
    </row>
    <row r="305" spans="2:4" x14ac:dyDescent="0.2">
      <c r="B305" s="343"/>
      <c r="C305" s="343"/>
      <c r="D305" s="343"/>
    </row>
    <row r="306" spans="2:4" x14ac:dyDescent="0.2">
      <c r="B306" s="343"/>
      <c r="C306" s="343"/>
      <c r="D306" s="343"/>
    </row>
    <row r="307" spans="2:4" x14ac:dyDescent="0.2">
      <c r="B307" s="343"/>
      <c r="C307" s="343"/>
      <c r="D307" s="343"/>
    </row>
    <row r="308" spans="2:4" x14ac:dyDescent="0.2">
      <c r="B308" s="343"/>
      <c r="C308" s="343"/>
      <c r="D308" s="343"/>
    </row>
    <row r="309" spans="2:4" x14ac:dyDescent="0.2">
      <c r="B309" s="343"/>
      <c r="C309" s="343"/>
      <c r="D309" s="343"/>
    </row>
    <row r="310" spans="2:4" x14ac:dyDescent="0.2">
      <c r="B310" s="343"/>
      <c r="C310" s="343"/>
      <c r="D310" s="343"/>
    </row>
    <row r="311" spans="2:4" x14ac:dyDescent="0.2">
      <c r="B311" s="343"/>
      <c r="C311" s="343"/>
      <c r="D311" s="343"/>
    </row>
    <row r="312" spans="2:4" x14ac:dyDescent="0.2">
      <c r="B312" s="343"/>
      <c r="C312" s="343"/>
      <c r="D312" s="343"/>
    </row>
    <row r="313" spans="2:4" x14ac:dyDescent="0.2">
      <c r="B313" s="343"/>
      <c r="C313" s="343"/>
      <c r="D313" s="343"/>
    </row>
    <row r="314" spans="2:4" x14ac:dyDescent="0.2">
      <c r="B314" s="343"/>
      <c r="C314" s="343"/>
      <c r="D314" s="343"/>
    </row>
    <row r="315" spans="2:4" x14ac:dyDescent="0.2">
      <c r="B315" s="343"/>
      <c r="C315" s="343"/>
      <c r="D315" s="343"/>
    </row>
    <row r="316" spans="2:4" x14ac:dyDescent="0.2">
      <c r="B316" s="343"/>
      <c r="C316" s="343"/>
      <c r="D316" s="343"/>
    </row>
    <row r="317" spans="2:4" x14ac:dyDescent="0.2">
      <c r="B317" s="343"/>
      <c r="C317" s="343"/>
      <c r="D317" s="343"/>
    </row>
    <row r="318" spans="2:4" x14ac:dyDescent="0.2">
      <c r="B318" s="343"/>
      <c r="C318" s="343"/>
      <c r="D318" s="343"/>
    </row>
    <row r="319" spans="2:4" x14ac:dyDescent="0.2">
      <c r="B319" s="343"/>
      <c r="C319" s="343"/>
      <c r="D319" s="343"/>
    </row>
    <row r="320" spans="2:4" x14ac:dyDescent="0.2">
      <c r="B320" s="343"/>
      <c r="C320" s="343"/>
      <c r="D320" s="343"/>
    </row>
    <row r="321" spans="2:4" x14ac:dyDescent="0.2">
      <c r="B321" s="343"/>
      <c r="C321" s="343"/>
      <c r="D321" s="343"/>
    </row>
    <row r="322" spans="2:4" x14ac:dyDescent="0.2">
      <c r="B322" s="343"/>
      <c r="C322" s="343"/>
      <c r="D322" s="343"/>
    </row>
    <row r="323" spans="2:4" x14ac:dyDescent="0.2">
      <c r="B323" s="343"/>
      <c r="C323" s="343"/>
      <c r="D323" s="343"/>
    </row>
    <row r="324" spans="2:4" x14ac:dyDescent="0.2">
      <c r="B324" s="343"/>
      <c r="C324" s="343"/>
      <c r="D324" s="343"/>
    </row>
    <row r="325" spans="2:4" x14ac:dyDescent="0.2">
      <c r="B325" s="343"/>
      <c r="C325" s="343"/>
      <c r="D325" s="343"/>
    </row>
    <row r="326" spans="2:4" x14ac:dyDescent="0.2">
      <c r="B326" s="343"/>
      <c r="C326" s="343"/>
      <c r="D326" s="343"/>
    </row>
    <row r="327" spans="2:4" x14ac:dyDescent="0.2">
      <c r="B327" s="343"/>
      <c r="C327" s="343"/>
      <c r="D327" s="343"/>
    </row>
    <row r="328" spans="2:4" x14ac:dyDescent="0.2">
      <c r="B328" s="343"/>
      <c r="C328" s="343"/>
      <c r="D328" s="343"/>
    </row>
    <row r="329" spans="2:4" x14ac:dyDescent="0.2">
      <c r="B329" s="343"/>
      <c r="C329" s="343"/>
      <c r="D329" s="343"/>
    </row>
    <row r="330" spans="2:4" x14ac:dyDescent="0.2">
      <c r="B330" s="343"/>
      <c r="C330" s="343"/>
      <c r="D330" s="343"/>
    </row>
    <row r="331" spans="2:4" x14ac:dyDescent="0.2">
      <c r="B331" s="343"/>
      <c r="C331" s="343"/>
      <c r="D331" s="343"/>
    </row>
    <row r="332" spans="2:4" x14ac:dyDescent="0.2">
      <c r="B332" s="343"/>
      <c r="C332" s="343"/>
      <c r="D332" s="343"/>
    </row>
    <row r="333" spans="2:4" x14ac:dyDescent="0.2">
      <c r="B333" s="343"/>
      <c r="C333" s="343"/>
      <c r="D333" s="343"/>
    </row>
    <row r="334" spans="2:4" x14ac:dyDescent="0.2">
      <c r="B334" s="343"/>
      <c r="C334" s="343"/>
      <c r="D334" s="343"/>
    </row>
    <row r="335" spans="2:4" x14ac:dyDescent="0.2">
      <c r="B335" s="343"/>
      <c r="C335" s="343"/>
      <c r="D335" s="343"/>
    </row>
    <row r="336" spans="2:4" x14ac:dyDescent="0.2">
      <c r="B336" s="343"/>
      <c r="C336" s="343"/>
      <c r="D336" s="343"/>
    </row>
    <row r="337" spans="2:4" x14ac:dyDescent="0.2">
      <c r="B337" s="343"/>
      <c r="C337" s="343"/>
      <c r="D337" s="343"/>
    </row>
    <row r="338" spans="2:4" x14ac:dyDescent="0.2">
      <c r="B338" s="343"/>
      <c r="C338" s="343"/>
      <c r="D338" s="343"/>
    </row>
    <row r="339" spans="2:4" x14ac:dyDescent="0.2">
      <c r="B339" s="343"/>
      <c r="C339" s="343"/>
      <c r="D339" s="343"/>
    </row>
    <row r="340" spans="2:4" x14ac:dyDescent="0.2">
      <c r="B340" s="343"/>
      <c r="C340" s="343"/>
      <c r="D340" s="343"/>
    </row>
    <row r="341" spans="2:4" x14ac:dyDescent="0.2">
      <c r="B341" s="343"/>
      <c r="C341" s="343"/>
      <c r="D341" s="343"/>
    </row>
    <row r="342" spans="2:4" x14ac:dyDescent="0.2">
      <c r="B342" s="343"/>
      <c r="C342" s="343"/>
      <c r="D342" s="343"/>
    </row>
    <row r="343" spans="2:4" x14ac:dyDescent="0.2">
      <c r="B343" s="343"/>
      <c r="C343" s="343"/>
      <c r="D343" s="343"/>
    </row>
    <row r="344" spans="2:4" x14ac:dyDescent="0.2">
      <c r="B344" s="343"/>
      <c r="C344" s="343"/>
      <c r="D344" s="343"/>
    </row>
    <row r="345" spans="2:4" x14ac:dyDescent="0.2">
      <c r="B345" s="343"/>
      <c r="C345" s="343"/>
      <c r="D345" s="343"/>
    </row>
    <row r="346" spans="2:4" x14ac:dyDescent="0.2">
      <c r="B346" s="343"/>
      <c r="C346" s="343"/>
      <c r="D346" s="343"/>
    </row>
    <row r="347" spans="2:4" x14ac:dyDescent="0.2">
      <c r="B347" s="343"/>
      <c r="C347" s="343"/>
      <c r="D347" s="343"/>
    </row>
    <row r="348" spans="2:4" x14ac:dyDescent="0.2">
      <c r="B348" s="343"/>
      <c r="C348" s="343"/>
      <c r="D348" s="343"/>
    </row>
    <row r="349" spans="2:4" x14ac:dyDescent="0.2">
      <c r="B349" s="343"/>
      <c r="C349" s="343"/>
      <c r="D349" s="343"/>
    </row>
    <row r="350" spans="2:4" x14ac:dyDescent="0.2">
      <c r="B350" s="343"/>
      <c r="C350" s="343"/>
      <c r="D350" s="343"/>
    </row>
    <row r="351" spans="2:4" x14ac:dyDescent="0.2">
      <c r="B351" s="343"/>
      <c r="C351" s="343"/>
      <c r="D351" s="343"/>
    </row>
    <row r="352" spans="2:4" x14ac:dyDescent="0.2">
      <c r="B352" s="343"/>
      <c r="C352" s="343"/>
      <c r="D352" s="343"/>
    </row>
    <row r="353" spans="2:4" x14ac:dyDescent="0.2">
      <c r="B353" s="343"/>
      <c r="C353" s="343"/>
      <c r="D353" s="343"/>
    </row>
    <row r="354" spans="2:4" x14ac:dyDescent="0.2">
      <c r="B354" s="343"/>
      <c r="C354" s="343"/>
      <c r="D354" s="343"/>
    </row>
    <row r="355" spans="2:4" x14ac:dyDescent="0.2">
      <c r="B355" s="343"/>
      <c r="C355" s="343"/>
      <c r="D355" s="343"/>
    </row>
    <row r="356" spans="2:4" x14ac:dyDescent="0.2">
      <c r="B356" s="343"/>
      <c r="C356" s="343"/>
      <c r="D356" s="343"/>
    </row>
    <row r="357" spans="2:4" x14ac:dyDescent="0.2">
      <c r="B357" s="343"/>
      <c r="C357" s="343"/>
      <c r="D357" s="343"/>
    </row>
    <row r="358" spans="2:4" x14ac:dyDescent="0.2">
      <c r="B358" s="343"/>
      <c r="C358" s="343"/>
      <c r="D358" s="343"/>
    </row>
    <row r="359" spans="2:4" x14ac:dyDescent="0.2">
      <c r="B359" s="343"/>
      <c r="C359" s="343"/>
      <c r="D359" s="343"/>
    </row>
    <row r="360" spans="2:4" x14ac:dyDescent="0.2">
      <c r="B360" s="343"/>
      <c r="C360" s="343"/>
      <c r="D360" s="343"/>
    </row>
    <row r="361" spans="2:4" x14ac:dyDescent="0.2">
      <c r="B361" s="343"/>
      <c r="C361" s="343"/>
      <c r="D361" s="343"/>
    </row>
    <row r="362" spans="2:4" x14ac:dyDescent="0.2">
      <c r="B362" s="343"/>
      <c r="C362" s="343"/>
      <c r="D362" s="343"/>
    </row>
    <row r="363" spans="2:4" x14ac:dyDescent="0.2">
      <c r="B363" s="343"/>
      <c r="C363" s="343"/>
      <c r="D363" s="343"/>
    </row>
    <row r="364" spans="2:4" x14ac:dyDescent="0.2">
      <c r="B364" s="343"/>
      <c r="C364" s="343"/>
      <c r="D364" s="343"/>
    </row>
    <row r="365" spans="2:4" x14ac:dyDescent="0.2">
      <c r="B365" s="343"/>
      <c r="C365" s="343"/>
      <c r="D365" s="343"/>
    </row>
    <row r="366" spans="2:4" x14ac:dyDescent="0.2">
      <c r="B366" s="343"/>
      <c r="C366" s="343"/>
      <c r="D366" s="343"/>
    </row>
    <row r="367" spans="2:4" x14ac:dyDescent="0.2">
      <c r="B367" s="343"/>
      <c r="C367" s="343"/>
      <c r="D367" s="343"/>
    </row>
    <row r="368" spans="2:4" x14ac:dyDescent="0.2">
      <c r="B368" s="343"/>
      <c r="C368" s="343"/>
      <c r="D368" s="343"/>
    </row>
    <row r="369" spans="2:4" x14ac:dyDescent="0.2">
      <c r="B369" s="343"/>
      <c r="C369" s="343"/>
      <c r="D369" s="343"/>
    </row>
    <row r="370" spans="2:4" x14ac:dyDescent="0.2">
      <c r="B370" s="343"/>
      <c r="C370" s="343"/>
      <c r="D370" s="343"/>
    </row>
    <row r="371" spans="2:4" x14ac:dyDescent="0.2">
      <c r="B371" s="343"/>
      <c r="C371" s="343"/>
      <c r="D371" s="343"/>
    </row>
    <row r="372" spans="2:4" x14ac:dyDescent="0.2">
      <c r="B372" s="343"/>
      <c r="C372" s="343"/>
      <c r="D372" s="343"/>
    </row>
    <row r="373" spans="2:4" x14ac:dyDescent="0.2">
      <c r="B373" s="343"/>
      <c r="C373" s="343"/>
      <c r="D373" s="343"/>
    </row>
    <row r="374" spans="2:4" x14ac:dyDescent="0.2">
      <c r="B374" s="343"/>
      <c r="C374" s="343"/>
      <c r="D374" s="343"/>
    </row>
    <row r="375" spans="2:4" x14ac:dyDescent="0.2">
      <c r="B375" s="343"/>
      <c r="C375" s="343"/>
      <c r="D375" s="343"/>
    </row>
    <row r="376" spans="2:4" x14ac:dyDescent="0.2">
      <c r="B376" s="343"/>
      <c r="C376" s="343"/>
      <c r="D376" s="343"/>
    </row>
    <row r="377" spans="2:4" x14ac:dyDescent="0.2">
      <c r="B377" s="343"/>
      <c r="C377" s="343"/>
      <c r="D377" s="343"/>
    </row>
    <row r="378" spans="2:4" x14ac:dyDescent="0.2">
      <c r="B378" s="343"/>
      <c r="C378" s="343"/>
      <c r="D378" s="343"/>
    </row>
    <row r="379" spans="2:4" x14ac:dyDescent="0.2">
      <c r="B379" s="343"/>
      <c r="C379" s="343"/>
      <c r="D379" s="343"/>
    </row>
    <row r="380" spans="2:4" x14ac:dyDescent="0.2">
      <c r="B380" s="343"/>
      <c r="C380" s="343"/>
      <c r="D380" s="343"/>
    </row>
    <row r="381" spans="2:4" x14ac:dyDescent="0.2">
      <c r="B381" s="343"/>
      <c r="C381" s="343"/>
      <c r="D381" s="343"/>
    </row>
    <row r="382" spans="2:4" x14ac:dyDescent="0.2">
      <c r="B382" s="343"/>
      <c r="C382" s="343"/>
      <c r="D382" s="343"/>
    </row>
    <row r="383" spans="2:4" x14ac:dyDescent="0.2">
      <c r="B383" s="343"/>
      <c r="C383" s="343"/>
      <c r="D383" s="343"/>
    </row>
    <row r="384" spans="2:4" x14ac:dyDescent="0.2">
      <c r="B384" s="343"/>
      <c r="C384" s="343"/>
      <c r="D384" s="343"/>
    </row>
    <row r="385" spans="2:4" x14ac:dyDescent="0.2">
      <c r="B385" s="343"/>
      <c r="C385" s="343"/>
      <c r="D385" s="343"/>
    </row>
    <row r="386" spans="2:4" x14ac:dyDescent="0.2">
      <c r="B386" s="343"/>
      <c r="C386" s="343"/>
      <c r="D386" s="343"/>
    </row>
    <row r="387" spans="2:4" x14ac:dyDescent="0.2">
      <c r="B387" s="343"/>
      <c r="C387" s="343"/>
      <c r="D387" s="343"/>
    </row>
    <row r="388" spans="2:4" x14ac:dyDescent="0.2">
      <c r="B388" s="343"/>
      <c r="C388" s="343"/>
      <c r="D388" s="343"/>
    </row>
    <row r="389" spans="2:4" x14ac:dyDescent="0.2">
      <c r="B389" s="343"/>
      <c r="C389" s="343"/>
      <c r="D389" s="343"/>
    </row>
    <row r="390" spans="2:4" x14ac:dyDescent="0.2">
      <c r="B390" s="343"/>
      <c r="C390" s="343"/>
      <c r="D390" s="343"/>
    </row>
    <row r="391" spans="2:4" x14ac:dyDescent="0.2">
      <c r="B391" s="343"/>
      <c r="C391" s="343"/>
      <c r="D391" s="343"/>
    </row>
    <row r="392" spans="2:4" x14ac:dyDescent="0.2">
      <c r="B392" s="343"/>
      <c r="C392" s="343"/>
      <c r="D392" s="343"/>
    </row>
    <row r="393" spans="2:4" x14ac:dyDescent="0.2">
      <c r="B393" s="343"/>
      <c r="C393" s="343"/>
      <c r="D393" s="343"/>
    </row>
    <row r="394" spans="2:4" x14ac:dyDescent="0.2">
      <c r="B394" s="343"/>
      <c r="C394" s="343"/>
      <c r="D394" s="343"/>
    </row>
    <row r="395" spans="2:4" x14ac:dyDescent="0.2">
      <c r="B395" s="343"/>
      <c r="C395" s="343"/>
      <c r="D395" s="343"/>
    </row>
    <row r="396" spans="2:4" x14ac:dyDescent="0.2">
      <c r="B396" s="343"/>
      <c r="C396" s="343"/>
      <c r="D396" s="343"/>
    </row>
    <row r="397" spans="2:4" x14ac:dyDescent="0.2">
      <c r="B397" s="343"/>
      <c r="C397" s="343"/>
      <c r="D397" s="343"/>
    </row>
    <row r="398" spans="2:4" x14ac:dyDescent="0.2">
      <c r="B398" s="343"/>
      <c r="C398" s="343"/>
      <c r="D398" s="343"/>
    </row>
    <row r="399" spans="2:4" x14ac:dyDescent="0.2">
      <c r="B399" s="343"/>
      <c r="C399" s="343"/>
      <c r="D399" s="343"/>
    </row>
    <row r="400" spans="2:4" x14ac:dyDescent="0.2">
      <c r="B400" s="343"/>
      <c r="C400" s="343"/>
      <c r="D400" s="343"/>
    </row>
    <row r="401" spans="2:4" x14ac:dyDescent="0.2">
      <c r="B401" s="343"/>
      <c r="C401" s="343"/>
      <c r="D401" s="343"/>
    </row>
    <row r="402" spans="2:4" x14ac:dyDescent="0.2">
      <c r="B402" s="343"/>
      <c r="C402" s="343"/>
      <c r="D402" s="343"/>
    </row>
    <row r="403" spans="2:4" x14ac:dyDescent="0.2">
      <c r="B403" s="343"/>
      <c r="C403" s="343"/>
      <c r="D403" s="343"/>
    </row>
    <row r="404" spans="2:4" x14ac:dyDescent="0.2">
      <c r="B404" s="343"/>
      <c r="C404" s="343"/>
      <c r="D404" s="343"/>
    </row>
    <row r="405" spans="2:4" x14ac:dyDescent="0.2">
      <c r="B405" s="343"/>
      <c r="C405" s="343"/>
      <c r="D405" s="343"/>
    </row>
    <row r="406" spans="2:4" x14ac:dyDescent="0.2">
      <c r="B406" s="343"/>
      <c r="C406" s="343"/>
      <c r="D406" s="343"/>
    </row>
    <row r="407" spans="2:4" x14ac:dyDescent="0.2">
      <c r="B407" s="343"/>
      <c r="C407" s="343"/>
      <c r="D407" s="343"/>
    </row>
    <row r="408" spans="2:4" x14ac:dyDescent="0.2">
      <c r="B408" s="343"/>
      <c r="C408" s="343"/>
      <c r="D408" s="343"/>
    </row>
    <row r="409" spans="2:4" x14ac:dyDescent="0.2">
      <c r="B409" s="343"/>
      <c r="C409" s="343"/>
      <c r="D409" s="343"/>
    </row>
    <row r="410" spans="2:4" x14ac:dyDescent="0.2">
      <c r="B410" s="343"/>
      <c r="C410" s="343"/>
      <c r="D410" s="343"/>
    </row>
    <row r="411" spans="2:4" x14ac:dyDescent="0.2">
      <c r="B411" s="343"/>
      <c r="C411" s="343"/>
      <c r="D411" s="343"/>
    </row>
    <row r="412" spans="2:4" x14ac:dyDescent="0.2">
      <c r="B412" s="343"/>
      <c r="C412" s="343"/>
      <c r="D412" s="343"/>
    </row>
    <row r="413" spans="2:4" x14ac:dyDescent="0.2">
      <c r="B413" s="343"/>
      <c r="C413" s="343"/>
      <c r="D413" s="343"/>
    </row>
    <row r="414" spans="2:4" x14ac:dyDescent="0.2">
      <c r="B414" s="343"/>
      <c r="C414" s="343"/>
      <c r="D414" s="343"/>
    </row>
    <row r="415" spans="2:4" x14ac:dyDescent="0.2">
      <c r="B415" s="343"/>
      <c r="C415" s="343"/>
      <c r="D415" s="343"/>
    </row>
    <row r="416" spans="2:4" x14ac:dyDescent="0.2">
      <c r="B416" s="343"/>
      <c r="C416" s="343"/>
      <c r="D416" s="343"/>
    </row>
    <row r="417" spans="2:4" x14ac:dyDescent="0.2">
      <c r="B417" s="343"/>
      <c r="C417" s="343"/>
      <c r="D417" s="343"/>
    </row>
    <row r="418" spans="2:4" x14ac:dyDescent="0.2">
      <c r="B418" s="343"/>
      <c r="C418" s="343"/>
      <c r="D418" s="343"/>
    </row>
    <row r="419" spans="2:4" x14ac:dyDescent="0.2">
      <c r="B419" s="343"/>
      <c r="C419" s="343"/>
      <c r="D419" s="343"/>
    </row>
    <row r="420" spans="2:4" x14ac:dyDescent="0.2">
      <c r="B420" s="343"/>
      <c r="C420" s="343"/>
      <c r="D420" s="343"/>
    </row>
    <row r="421" spans="2:4" x14ac:dyDescent="0.2">
      <c r="B421" s="343"/>
      <c r="C421" s="343"/>
      <c r="D421" s="343"/>
    </row>
    <row r="422" spans="2:4" x14ac:dyDescent="0.2">
      <c r="B422" s="343"/>
      <c r="C422" s="343"/>
      <c r="D422" s="343"/>
    </row>
    <row r="423" spans="2:4" x14ac:dyDescent="0.2">
      <c r="B423" s="343"/>
      <c r="C423" s="343"/>
      <c r="D423" s="343"/>
    </row>
    <row r="424" spans="2:4" x14ac:dyDescent="0.2">
      <c r="B424" s="343"/>
      <c r="C424" s="343"/>
      <c r="D424" s="343"/>
    </row>
    <row r="425" spans="2:4" x14ac:dyDescent="0.2">
      <c r="B425" s="343"/>
      <c r="C425" s="343"/>
      <c r="D425" s="343"/>
    </row>
    <row r="426" spans="2:4" x14ac:dyDescent="0.2">
      <c r="B426" s="343"/>
      <c r="C426" s="343"/>
      <c r="D426" s="343"/>
    </row>
    <row r="427" spans="2:4" x14ac:dyDescent="0.2">
      <c r="B427" s="343"/>
      <c r="C427" s="343"/>
      <c r="D427" s="343"/>
    </row>
    <row r="428" spans="2:4" x14ac:dyDescent="0.2">
      <c r="B428" s="343"/>
      <c r="C428" s="343"/>
      <c r="D428" s="343"/>
    </row>
    <row r="429" spans="2:4" x14ac:dyDescent="0.2">
      <c r="B429" s="343"/>
      <c r="C429" s="343"/>
      <c r="D429" s="343"/>
    </row>
    <row r="430" spans="2:4" x14ac:dyDescent="0.2">
      <c r="B430" s="343"/>
      <c r="C430" s="343"/>
      <c r="D430" s="343"/>
    </row>
    <row r="431" spans="2:4" x14ac:dyDescent="0.2">
      <c r="B431" s="343"/>
      <c r="C431" s="343"/>
      <c r="D431" s="343"/>
    </row>
    <row r="432" spans="2:4" x14ac:dyDescent="0.2">
      <c r="B432" s="343"/>
      <c r="C432" s="343"/>
      <c r="D432" s="343"/>
    </row>
    <row r="433" spans="2:4" x14ac:dyDescent="0.2">
      <c r="B433" s="343"/>
      <c r="C433" s="343"/>
      <c r="D433" s="343"/>
    </row>
    <row r="434" spans="2:4" x14ac:dyDescent="0.2">
      <c r="B434" s="343"/>
      <c r="C434" s="343"/>
      <c r="D434" s="343"/>
    </row>
    <row r="435" spans="2:4" x14ac:dyDescent="0.2">
      <c r="B435" s="343"/>
      <c r="C435" s="343"/>
      <c r="D435" s="343"/>
    </row>
    <row r="436" spans="2:4" x14ac:dyDescent="0.2">
      <c r="B436" s="343"/>
      <c r="C436" s="343"/>
      <c r="D436" s="343"/>
    </row>
    <row r="437" spans="2:4" x14ac:dyDescent="0.2">
      <c r="B437" s="343"/>
      <c r="C437" s="343"/>
      <c r="D437" s="343"/>
    </row>
    <row r="438" spans="2:4" x14ac:dyDescent="0.2">
      <c r="B438" s="343"/>
      <c r="C438" s="343"/>
      <c r="D438" s="343"/>
    </row>
    <row r="439" spans="2:4" x14ac:dyDescent="0.2">
      <c r="B439" s="343"/>
      <c r="C439" s="343"/>
      <c r="D439" s="343"/>
    </row>
    <row r="440" spans="2:4" x14ac:dyDescent="0.2">
      <c r="B440" s="343"/>
      <c r="C440" s="343"/>
      <c r="D440" s="343"/>
    </row>
    <row r="441" spans="2:4" x14ac:dyDescent="0.2">
      <c r="B441" s="343"/>
      <c r="C441" s="343"/>
      <c r="D441" s="343"/>
    </row>
    <row r="442" spans="2:4" x14ac:dyDescent="0.2">
      <c r="B442" s="343"/>
      <c r="C442" s="343"/>
      <c r="D442" s="343"/>
    </row>
    <row r="443" spans="2:4" x14ac:dyDescent="0.2">
      <c r="B443" s="343"/>
      <c r="C443" s="343"/>
      <c r="D443" s="343"/>
    </row>
    <row r="444" spans="2:4" x14ac:dyDescent="0.2">
      <c r="B444" s="343"/>
      <c r="C444" s="343"/>
      <c r="D444" s="343"/>
    </row>
    <row r="445" spans="2:4" x14ac:dyDescent="0.2">
      <c r="B445" s="343"/>
      <c r="C445" s="343"/>
      <c r="D445" s="343"/>
    </row>
    <row r="446" spans="2:4" x14ac:dyDescent="0.2">
      <c r="B446" s="343"/>
      <c r="C446" s="343"/>
      <c r="D446" s="343"/>
    </row>
    <row r="447" spans="2:4" x14ac:dyDescent="0.2">
      <c r="B447" s="343"/>
      <c r="C447" s="343"/>
      <c r="D447" s="343"/>
    </row>
    <row r="448" spans="2:4" x14ac:dyDescent="0.2">
      <c r="B448" s="343"/>
      <c r="C448" s="343"/>
      <c r="D448" s="343"/>
    </row>
    <row r="449" spans="2:4" x14ac:dyDescent="0.2">
      <c r="B449" s="343"/>
      <c r="C449" s="343"/>
      <c r="D449" s="343"/>
    </row>
    <row r="450" spans="2:4" x14ac:dyDescent="0.2">
      <c r="B450" s="343"/>
      <c r="C450" s="343"/>
      <c r="D450" s="343"/>
    </row>
    <row r="451" spans="2:4" x14ac:dyDescent="0.2">
      <c r="B451" s="343"/>
      <c r="C451" s="343"/>
      <c r="D451" s="343"/>
    </row>
    <row r="452" spans="2:4" x14ac:dyDescent="0.2">
      <c r="B452" s="343"/>
      <c r="C452" s="343"/>
      <c r="D452" s="343"/>
    </row>
    <row r="453" spans="2:4" x14ac:dyDescent="0.2">
      <c r="B453" s="343"/>
      <c r="C453" s="343"/>
      <c r="D453" s="343"/>
    </row>
    <row r="454" spans="2:4" x14ac:dyDescent="0.2">
      <c r="B454" s="343"/>
      <c r="C454" s="343"/>
      <c r="D454" s="343"/>
    </row>
    <row r="455" spans="2:4" x14ac:dyDescent="0.2">
      <c r="B455" s="343"/>
      <c r="C455" s="343"/>
      <c r="D455" s="343"/>
    </row>
    <row r="456" spans="2:4" x14ac:dyDescent="0.2">
      <c r="B456" s="343"/>
      <c r="C456" s="343"/>
      <c r="D456" s="343"/>
    </row>
    <row r="457" spans="2:4" x14ac:dyDescent="0.2">
      <c r="B457" s="343"/>
      <c r="C457" s="343"/>
      <c r="D457" s="343"/>
    </row>
    <row r="458" spans="2:4" x14ac:dyDescent="0.2">
      <c r="B458" s="343"/>
      <c r="C458" s="343"/>
      <c r="D458" s="343"/>
    </row>
    <row r="459" spans="2:4" x14ac:dyDescent="0.2">
      <c r="B459" s="343"/>
      <c r="C459" s="343"/>
      <c r="D459" s="343"/>
    </row>
    <row r="460" spans="2:4" x14ac:dyDescent="0.2">
      <c r="B460" s="343"/>
      <c r="C460" s="343"/>
      <c r="D460" s="343"/>
    </row>
    <row r="461" spans="2:4" x14ac:dyDescent="0.2">
      <c r="B461" s="343"/>
      <c r="C461" s="343"/>
      <c r="D461" s="343"/>
    </row>
    <row r="462" spans="2:4" x14ac:dyDescent="0.2">
      <c r="B462" s="343"/>
      <c r="C462" s="343"/>
      <c r="D462" s="343"/>
    </row>
    <row r="463" spans="2:4" x14ac:dyDescent="0.2">
      <c r="B463" s="343"/>
      <c r="C463" s="343"/>
      <c r="D463" s="343"/>
    </row>
    <row r="464" spans="2:4" x14ac:dyDescent="0.2">
      <c r="B464" s="343"/>
      <c r="C464" s="343"/>
      <c r="D464" s="343"/>
    </row>
    <row r="465" spans="2:4" x14ac:dyDescent="0.2">
      <c r="B465" s="343"/>
      <c r="C465" s="343"/>
      <c r="D465" s="343"/>
    </row>
    <row r="466" spans="2:4" x14ac:dyDescent="0.2">
      <c r="B466" s="343"/>
      <c r="C466" s="343"/>
      <c r="D466" s="343"/>
    </row>
    <row r="467" spans="2:4" x14ac:dyDescent="0.2">
      <c r="B467" s="343"/>
      <c r="C467" s="343"/>
      <c r="D467" s="343"/>
    </row>
    <row r="468" spans="2:4" x14ac:dyDescent="0.2">
      <c r="B468" s="343"/>
      <c r="C468" s="343"/>
      <c r="D468" s="343"/>
    </row>
    <row r="469" spans="2:4" x14ac:dyDescent="0.2">
      <c r="B469" s="343"/>
      <c r="C469" s="343"/>
      <c r="D469" s="343"/>
    </row>
    <row r="470" spans="2:4" x14ac:dyDescent="0.2">
      <c r="B470" s="343"/>
      <c r="C470" s="343"/>
      <c r="D470" s="343"/>
    </row>
    <row r="471" spans="2:4" x14ac:dyDescent="0.2">
      <c r="B471" s="343"/>
      <c r="C471" s="343"/>
      <c r="D471" s="343"/>
    </row>
    <row r="472" spans="2:4" x14ac:dyDescent="0.2">
      <c r="B472" s="343"/>
      <c r="C472" s="343"/>
      <c r="D472" s="343"/>
    </row>
    <row r="473" spans="2:4" x14ac:dyDescent="0.2">
      <c r="B473" s="343"/>
      <c r="C473" s="343"/>
      <c r="D473" s="343"/>
    </row>
    <row r="474" spans="2:4" x14ac:dyDescent="0.2">
      <c r="B474" s="343"/>
      <c r="C474" s="343"/>
      <c r="D474" s="343"/>
    </row>
    <row r="475" spans="2:4" x14ac:dyDescent="0.2">
      <c r="B475" s="343"/>
      <c r="C475" s="343"/>
      <c r="D475" s="343"/>
    </row>
    <row r="476" spans="2:4" x14ac:dyDescent="0.2">
      <c r="B476" s="343"/>
      <c r="C476" s="343"/>
      <c r="D476" s="343"/>
    </row>
    <row r="477" spans="2:4" x14ac:dyDescent="0.2">
      <c r="B477" s="343"/>
      <c r="C477" s="343"/>
      <c r="D477" s="343"/>
    </row>
    <row r="478" spans="2:4" x14ac:dyDescent="0.2">
      <c r="B478" s="343"/>
      <c r="C478" s="343"/>
      <c r="D478" s="343"/>
    </row>
    <row r="479" spans="2:4" x14ac:dyDescent="0.2">
      <c r="B479" s="343"/>
      <c r="C479" s="343"/>
      <c r="D479" s="343"/>
    </row>
    <row r="480" spans="2:4" x14ac:dyDescent="0.2">
      <c r="B480" s="343"/>
      <c r="C480" s="343"/>
      <c r="D480" s="343"/>
    </row>
    <row r="481" spans="2:4" x14ac:dyDescent="0.2">
      <c r="B481" s="343"/>
      <c r="C481" s="343"/>
      <c r="D481" s="343"/>
    </row>
    <row r="482" spans="2:4" x14ac:dyDescent="0.2">
      <c r="B482" s="343"/>
      <c r="C482" s="343"/>
      <c r="D482" s="343"/>
    </row>
    <row r="483" spans="2:4" x14ac:dyDescent="0.2">
      <c r="B483" s="343"/>
      <c r="C483" s="343"/>
      <c r="D483" s="343"/>
    </row>
    <row r="484" spans="2:4" x14ac:dyDescent="0.2">
      <c r="B484" s="343"/>
      <c r="C484" s="343"/>
      <c r="D484" s="343"/>
    </row>
    <row r="485" spans="2:4" x14ac:dyDescent="0.2">
      <c r="B485" s="343"/>
      <c r="C485" s="343"/>
      <c r="D485" s="343"/>
    </row>
    <row r="486" spans="2:4" x14ac:dyDescent="0.2">
      <c r="B486" s="343"/>
      <c r="C486" s="343"/>
      <c r="D486" s="343"/>
    </row>
    <row r="487" spans="2:4" x14ac:dyDescent="0.2">
      <c r="B487" s="343"/>
      <c r="C487" s="343"/>
      <c r="D487" s="343"/>
    </row>
    <row r="488" spans="2:4" x14ac:dyDescent="0.2">
      <c r="B488" s="343"/>
      <c r="C488" s="343"/>
      <c r="D488" s="343"/>
    </row>
    <row r="489" spans="2:4" x14ac:dyDescent="0.2">
      <c r="B489" s="343"/>
      <c r="C489" s="343"/>
      <c r="D489" s="343"/>
    </row>
    <row r="490" spans="2:4" x14ac:dyDescent="0.2">
      <c r="B490" s="343"/>
      <c r="C490" s="343"/>
      <c r="D490" s="343"/>
    </row>
    <row r="491" spans="2:4" x14ac:dyDescent="0.2">
      <c r="B491" s="343"/>
      <c r="C491" s="343"/>
      <c r="D491" s="343"/>
    </row>
    <row r="492" spans="2:4" x14ac:dyDescent="0.2">
      <c r="B492" s="343"/>
      <c r="C492" s="343"/>
      <c r="D492" s="343"/>
    </row>
    <row r="493" spans="2:4" x14ac:dyDescent="0.2">
      <c r="B493" s="343"/>
      <c r="C493" s="343"/>
      <c r="D493" s="343"/>
    </row>
    <row r="494" spans="2:4" x14ac:dyDescent="0.2">
      <c r="B494" s="343"/>
      <c r="C494" s="343"/>
      <c r="D494" s="343"/>
    </row>
    <row r="495" spans="2:4" x14ac:dyDescent="0.2">
      <c r="B495" s="343"/>
      <c r="C495" s="343"/>
      <c r="D495" s="343"/>
    </row>
    <row r="496" spans="2:4" x14ac:dyDescent="0.2">
      <c r="B496" s="343"/>
      <c r="C496" s="343"/>
      <c r="D496" s="343"/>
    </row>
    <row r="497" spans="2:4" x14ac:dyDescent="0.2">
      <c r="B497" s="343"/>
      <c r="C497" s="343"/>
      <c r="D497" s="343"/>
    </row>
    <row r="498" spans="2:4" x14ac:dyDescent="0.2">
      <c r="B498" s="343"/>
      <c r="C498" s="343"/>
      <c r="D498" s="343"/>
    </row>
    <row r="499" spans="2:4" x14ac:dyDescent="0.2">
      <c r="B499" s="343"/>
      <c r="C499" s="343"/>
      <c r="D499" s="343"/>
    </row>
    <row r="500" spans="2:4" x14ac:dyDescent="0.2">
      <c r="B500" s="343"/>
      <c r="C500" s="343"/>
      <c r="D500" s="343"/>
    </row>
    <row r="501" spans="2:4" x14ac:dyDescent="0.2">
      <c r="B501" s="343"/>
      <c r="C501" s="343"/>
      <c r="D501" s="343"/>
    </row>
    <row r="502" spans="2:4" x14ac:dyDescent="0.2">
      <c r="B502" s="343"/>
      <c r="C502" s="343"/>
      <c r="D502" s="343"/>
    </row>
    <row r="503" spans="2:4" x14ac:dyDescent="0.2">
      <c r="B503" s="343"/>
      <c r="C503" s="343"/>
      <c r="D503" s="343"/>
    </row>
    <row r="504" spans="2:4" x14ac:dyDescent="0.2">
      <c r="B504" s="343"/>
      <c r="C504" s="343"/>
      <c r="D504" s="343"/>
    </row>
    <row r="505" spans="2:4" x14ac:dyDescent="0.2">
      <c r="B505" s="343"/>
      <c r="C505" s="343"/>
      <c r="D505" s="343"/>
    </row>
    <row r="506" spans="2:4" x14ac:dyDescent="0.2">
      <c r="B506" s="343"/>
      <c r="C506" s="343"/>
      <c r="D506" s="343"/>
    </row>
    <row r="507" spans="2:4" x14ac:dyDescent="0.2">
      <c r="B507" s="343"/>
      <c r="C507" s="343"/>
      <c r="D507" s="343"/>
    </row>
    <row r="508" spans="2:4" x14ac:dyDescent="0.2">
      <c r="B508" s="343"/>
      <c r="C508" s="343"/>
      <c r="D508" s="343"/>
    </row>
    <row r="509" spans="2:4" x14ac:dyDescent="0.2">
      <c r="B509" s="343"/>
      <c r="C509" s="343"/>
      <c r="D509" s="343"/>
    </row>
    <row r="510" spans="2:4" x14ac:dyDescent="0.2">
      <c r="B510" s="343"/>
      <c r="C510" s="343"/>
      <c r="D510" s="343"/>
    </row>
    <row r="511" spans="2:4" x14ac:dyDescent="0.2">
      <c r="B511" s="343"/>
      <c r="C511" s="343"/>
      <c r="D511" s="343"/>
    </row>
    <row r="512" spans="2:4" x14ac:dyDescent="0.2">
      <c r="B512" s="343"/>
      <c r="C512" s="343"/>
      <c r="D512" s="343"/>
    </row>
    <row r="513" spans="2:4" x14ac:dyDescent="0.2">
      <c r="B513" s="343"/>
      <c r="C513" s="343"/>
      <c r="D513" s="343"/>
    </row>
    <row r="514" spans="2:4" x14ac:dyDescent="0.2">
      <c r="B514" s="343"/>
      <c r="C514" s="343"/>
      <c r="D514" s="343"/>
    </row>
    <row r="515" spans="2:4" x14ac:dyDescent="0.2">
      <c r="B515" s="343"/>
      <c r="C515" s="343"/>
      <c r="D515" s="343"/>
    </row>
    <row r="516" spans="2:4" x14ac:dyDescent="0.2">
      <c r="B516" s="343"/>
      <c r="C516" s="343"/>
      <c r="D516" s="343"/>
    </row>
    <row r="517" spans="2:4" x14ac:dyDescent="0.2">
      <c r="B517" s="343"/>
      <c r="C517" s="343"/>
      <c r="D517" s="343"/>
    </row>
    <row r="518" spans="2:4" x14ac:dyDescent="0.2">
      <c r="B518" s="343"/>
      <c r="C518" s="343"/>
      <c r="D518" s="343"/>
    </row>
    <row r="519" spans="2:4" x14ac:dyDescent="0.2">
      <c r="B519" s="343"/>
      <c r="C519" s="343"/>
      <c r="D519" s="343"/>
    </row>
    <row r="520" spans="2:4" x14ac:dyDescent="0.2">
      <c r="B520" s="343"/>
      <c r="C520" s="343"/>
      <c r="D520" s="343"/>
    </row>
    <row r="521" spans="2:4" x14ac:dyDescent="0.2">
      <c r="B521" s="343"/>
      <c r="C521" s="343"/>
      <c r="D521" s="343"/>
    </row>
    <row r="522" spans="2:4" x14ac:dyDescent="0.2">
      <c r="B522" s="343"/>
      <c r="C522" s="343"/>
      <c r="D522" s="343"/>
    </row>
    <row r="523" spans="2:4" x14ac:dyDescent="0.2">
      <c r="B523" s="343"/>
      <c r="C523" s="343"/>
      <c r="D523" s="343"/>
    </row>
    <row r="524" spans="2:4" x14ac:dyDescent="0.2">
      <c r="B524" s="343"/>
      <c r="C524" s="343"/>
      <c r="D524" s="343"/>
    </row>
    <row r="525" spans="2:4" x14ac:dyDescent="0.2">
      <c r="B525" s="343"/>
      <c r="C525" s="343"/>
      <c r="D525" s="343"/>
    </row>
    <row r="526" spans="2:4" x14ac:dyDescent="0.2">
      <c r="B526" s="343"/>
      <c r="C526" s="343"/>
      <c r="D526" s="343"/>
    </row>
    <row r="527" spans="2:4" x14ac:dyDescent="0.2">
      <c r="B527" s="343"/>
      <c r="C527" s="343"/>
      <c r="D527" s="343"/>
    </row>
    <row r="528" spans="2:4" x14ac:dyDescent="0.2">
      <c r="B528" s="343"/>
      <c r="C528" s="343"/>
      <c r="D528" s="343"/>
    </row>
    <row r="529" spans="2:4" x14ac:dyDescent="0.2">
      <c r="B529" s="343"/>
      <c r="C529" s="343"/>
      <c r="D529" s="343"/>
    </row>
    <row r="530" spans="2:4" x14ac:dyDescent="0.2">
      <c r="B530" s="343"/>
      <c r="C530" s="343"/>
      <c r="D530" s="343"/>
    </row>
    <row r="531" spans="2:4" x14ac:dyDescent="0.2">
      <c r="B531" s="343"/>
      <c r="C531" s="343"/>
      <c r="D531" s="343"/>
    </row>
    <row r="532" spans="2:4" x14ac:dyDescent="0.2">
      <c r="B532" s="343"/>
      <c r="C532" s="343"/>
      <c r="D532" s="343"/>
    </row>
    <row r="533" spans="2:4" x14ac:dyDescent="0.2">
      <c r="B533" s="343"/>
      <c r="C533" s="343"/>
      <c r="D533" s="343"/>
    </row>
    <row r="534" spans="2:4" x14ac:dyDescent="0.2">
      <c r="B534" s="343"/>
      <c r="C534" s="343"/>
      <c r="D534" s="343"/>
    </row>
    <row r="535" spans="2:4" x14ac:dyDescent="0.2">
      <c r="B535" s="343"/>
      <c r="C535" s="343"/>
      <c r="D535" s="343"/>
    </row>
    <row r="536" spans="2:4" x14ac:dyDescent="0.2">
      <c r="B536" s="343"/>
      <c r="C536" s="343"/>
      <c r="D536" s="343"/>
    </row>
    <row r="537" spans="2:4" x14ac:dyDescent="0.2">
      <c r="B537" s="343"/>
      <c r="C537" s="343"/>
      <c r="D537" s="343"/>
    </row>
    <row r="538" spans="2:4" x14ac:dyDescent="0.2">
      <c r="B538" s="343"/>
      <c r="C538" s="343"/>
      <c r="D538" s="343"/>
    </row>
    <row r="539" spans="2:4" x14ac:dyDescent="0.2">
      <c r="B539" s="343"/>
      <c r="C539" s="343"/>
      <c r="D539" s="343"/>
    </row>
    <row r="540" spans="2:4" x14ac:dyDescent="0.2">
      <c r="B540" s="343"/>
      <c r="C540" s="343"/>
      <c r="D540" s="343"/>
    </row>
    <row r="541" spans="2:4" x14ac:dyDescent="0.2">
      <c r="B541" s="343"/>
      <c r="C541" s="343"/>
      <c r="D541" s="343"/>
    </row>
    <row r="542" spans="2:4" x14ac:dyDescent="0.2">
      <c r="B542" s="343"/>
      <c r="C542" s="343"/>
      <c r="D542" s="343"/>
    </row>
    <row r="543" spans="2:4" x14ac:dyDescent="0.2">
      <c r="B543" s="343"/>
      <c r="C543" s="343"/>
      <c r="D543" s="343"/>
    </row>
    <row r="544" spans="2:4" x14ac:dyDescent="0.2">
      <c r="B544" s="343"/>
      <c r="C544" s="343"/>
      <c r="D544" s="343"/>
    </row>
    <row r="545" spans="2:4" x14ac:dyDescent="0.2">
      <c r="B545" s="343"/>
      <c r="C545" s="343"/>
      <c r="D545" s="343"/>
    </row>
    <row r="546" spans="2:4" x14ac:dyDescent="0.2">
      <c r="B546" s="343"/>
      <c r="C546" s="343"/>
      <c r="D546" s="343"/>
    </row>
    <row r="547" spans="2:4" x14ac:dyDescent="0.2">
      <c r="B547" s="343"/>
      <c r="C547" s="343"/>
      <c r="D547" s="343"/>
    </row>
    <row r="548" spans="2:4" x14ac:dyDescent="0.2">
      <c r="B548" s="343"/>
      <c r="C548" s="343"/>
      <c r="D548" s="343"/>
    </row>
    <row r="549" spans="2:4" x14ac:dyDescent="0.2">
      <c r="B549" s="343"/>
      <c r="C549" s="343"/>
      <c r="D549" s="343"/>
    </row>
    <row r="550" spans="2:4" x14ac:dyDescent="0.2">
      <c r="B550" s="343"/>
      <c r="C550" s="343"/>
      <c r="D550" s="343"/>
    </row>
    <row r="551" spans="2:4" x14ac:dyDescent="0.2">
      <c r="B551" s="343"/>
      <c r="C551" s="343"/>
      <c r="D551" s="343"/>
    </row>
    <row r="552" spans="2:4" x14ac:dyDescent="0.2">
      <c r="B552" s="343"/>
      <c r="C552" s="343"/>
      <c r="D552" s="343"/>
    </row>
    <row r="553" spans="2:4" x14ac:dyDescent="0.2">
      <c r="B553" s="343"/>
      <c r="C553" s="343"/>
      <c r="D553" s="343"/>
    </row>
    <row r="554" spans="2:4" x14ac:dyDescent="0.2">
      <c r="B554" s="343"/>
      <c r="C554" s="343"/>
      <c r="D554" s="343"/>
    </row>
    <row r="555" spans="2:4" x14ac:dyDescent="0.2">
      <c r="B555" s="343"/>
      <c r="C555" s="343"/>
      <c r="D555" s="343"/>
    </row>
    <row r="556" spans="2:4" x14ac:dyDescent="0.2">
      <c r="B556" s="343"/>
      <c r="C556" s="343"/>
      <c r="D556" s="343"/>
    </row>
    <row r="557" spans="2:4" x14ac:dyDescent="0.2">
      <c r="B557" s="343"/>
      <c r="C557" s="343"/>
      <c r="D557" s="343"/>
    </row>
    <row r="558" spans="2:4" x14ac:dyDescent="0.2">
      <c r="B558" s="343"/>
      <c r="C558" s="343"/>
      <c r="D558" s="343"/>
    </row>
    <row r="559" spans="2:4" x14ac:dyDescent="0.2">
      <c r="B559" s="343"/>
      <c r="C559" s="343"/>
      <c r="D559" s="343"/>
    </row>
    <row r="560" spans="2:4" x14ac:dyDescent="0.2">
      <c r="B560" s="343"/>
      <c r="C560" s="343"/>
      <c r="D560" s="343"/>
    </row>
    <row r="561" spans="2:4" x14ac:dyDescent="0.2">
      <c r="B561" s="343"/>
      <c r="C561" s="343"/>
      <c r="D561" s="343"/>
    </row>
    <row r="562" spans="2:4" x14ac:dyDescent="0.2">
      <c r="B562" s="343"/>
      <c r="C562" s="343"/>
      <c r="D562" s="343"/>
    </row>
    <row r="563" spans="2:4" x14ac:dyDescent="0.2">
      <c r="B563" s="343"/>
      <c r="C563" s="343"/>
      <c r="D563" s="343"/>
    </row>
    <row r="564" spans="2:4" x14ac:dyDescent="0.2">
      <c r="B564" s="343"/>
      <c r="C564" s="343"/>
      <c r="D564" s="343"/>
    </row>
    <row r="565" spans="2:4" x14ac:dyDescent="0.2">
      <c r="B565" s="343"/>
      <c r="C565" s="343"/>
      <c r="D565" s="343"/>
    </row>
    <row r="566" spans="2:4" x14ac:dyDescent="0.2">
      <c r="B566" s="343"/>
      <c r="C566" s="343"/>
      <c r="D566" s="343"/>
    </row>
    <row r="567" spans="2:4" x14ac:dyDescent="0.2">
      <c r="B567" s="343"/>
      <c r="C567" s="343"/>
      <c r="D567" s="343"/>
    </row>
    <row r="568" spans="2:4" x14ac:dyDescent="0.2">
      <c r="B568" s="343"/>
      <c r="C568" s="343"/>
      <c r="D568" s="343"/>
    </row>
    <row r="569" spans="2:4" x14ac:dyDescent="0.2">
      <c r="B569" s="343"/>
      <c r="C569" s="343"/>
      <c r="D569" s="343"/>
    </row>
    <row r="570" spans="2:4" x14ac:dyDescent="0.2">
      <c r="B570" s="343"/>
      <c r="C570" s="343"/>
      <c r="D570" s="343"/>
    </row>
    <row r="571" spans="2:4" x14ac:dyDescent="0.2">
      <c r="B571" s="343"/>
      <c r="C571" s="343"/>
      <c r="D571" s="343"/>
    </row>
    <row r="572" spans="2:4" x14ac:dyDescent="0.2">
      <c r="B572" s="343"/>
      <c r="C572" s="343"/>
      <c r="D572" s="343"/>
    </row>
    <row r="573" spans="2:4" x14ac:dyDescent="0.2">
      <c r="B573" s="343"/>
      <c r="C573" s="343"/>
      <c r="D573" s="343"/>
    </row>
    <row r="574" spans="2:4" x14ac:dyDescent="0.2">
      <c r="B574" s="343"/>
      <c r="C574" s="343"/>
      <c r="D574" s="343"/>
    </row>
    <row r="575" spans="2:4" x14ac:dyDescent="0.2">
      <c r="B575" s="343"/>
      <c r="C575" s="343"/>
      <c r="D575" s="343"/>
    </row>
    <row r="576" spans="2:4" x14ac:dyDescent="0.2">
      <c r="B576" s="343"/>
      <c r="C576" s="343"/>
      <c r="D576" s="343"/>
    </row>
    <row r="577" spans="2:4" x14ac:dyDescent="0.2">
      <c r="B577" s="343"/>
      <c r="C577" s="343"/>
      <c r="D577" s="343"/>
    </row>
    <row r="578" spans="2:4" x14ac:dyDescent="0.2">
      <c r="B578" s="343"/>
      <c r="C578" s="343"/>
      <c r="D578" s="343"/>
    </row>
    <row r="579" spans="2:4" x14ac:dyDescent="0.2">
      <c r="B579" s="343"/>
      <c r="C579" s="343"/>
      <c r="D579" s="343"/>
    </row>
    <row r="580" spans="2:4" x14ac:dyDescent="0.2">
      <c r="B580" s="343"/>
      <c r="C580" s="343"/>
      <c r="D580" s="343"/>
    </row>
    <row r="581" spans="2:4" x14ac:dyDescent="0.2">
      <c r="B581" s="343"/>
      <c r="C581" s="343"/>
      <c r="D581" s="343"/>
    </row>
    <row r="582" spans="2:4" x14ac:dyDescent="0.2">
      <c r="B582" s="343"/>
      <c r="C582" s="343"/>
      <c r="D582" s="343"/>
    </row>
    <row r="583" spans="2:4" x14ac:dyDescent="0.2">
      <c r="B583" s="343"/>
      <c r="C583" s="343"/>
      <c r="D583" s="343"/>
    </row>
    <row r="584" spans="2:4" x14ac:dyDescent="0.2">
      <c r="B584" s="343"/>
      <c r="C584" s="343"/>
      <c r="D584" s="343"/>
    </row>
    <row r="585" spans="2:4" x14ac:dyDescent="0.2">
      <c r="B585" s="343"/>
      <c r="C585" s="343"/>
      <c r="D585" s="343"/>
    </row>
    <row r="586" spans="2:4" x14ac:dyDescent="0.2">
      <c r="B586" s="343"/>
      <c r="C586" s="343"/>
      <c r="D586" s="343"/>
    </row>
    <row r="587" spans="2:4" x14ac:dyDescent="0.2">
      <c r="B587" s="343"/>
      <c r="C587" s="343"/>
      <c r="D587" s="343"/>
    </row>
    <row r="588" spans="2:4" x14ac:dyDescent="0.2">
      <c r="B588" s="343"/>
      <c r="C588" s="343"/>
      <c r="D588" s="343"/>
    </row>
    <row r="589" spans="2:4" x14ac:dyDescent="0.2">
      <c r="B589" s="343"/>
      <c r="C589" s="343"/>
      <c r="D589" s="343"/>
    </row>
    <row r="590" spans="2:4" x14ac:dyDescent="0.2">
      <c r="B590" s="343"/>
      <c r="C590" s="343"/>
      <c r="D590" s="343"/>
    </row>
    <row r="591" spans="2:4" x14ac:dyDescent="0.2">
      <c r="B591" s="343"/>
      <c r="C591" s="343"/>
      <c r="D591" s="343"/>
    </row>
    <row r="592" spans="2:4" x14ac:dyDescent="0.2">
      <c r="B592" s="343"/>
      <c r="C592" s="343"/>
      <c r="D592" s="343"/>
    </row>
    <row r="593" spans="2:4" x14ac:dyDescent="0.2">
      <c r="B593" s="343"/>
      <c r="C593" s="343"/>
      <c r="D593" s="343"/>
    </row>
    <row r="594" spans="2:4" x14ac:dyDescent="0.2">
      <c r="B594" s="343"/>
      <c r="C594" s="343"/>
      <c r="D594" s="343"/>
    </row>
    <row r="595" spans="2:4" x14ac:dyDescent="0.2">
      <c r="B595" s="343"/>
      <c r="C595" s="343"/>
      <c r="D595" s="343"/>
    </row>
    <row r="596" spans="2:4" x14ac:dyDescent="0.2">
      <c r="B596" s="343"/>
      <c r="C596" s="343"/>
      <c r="D596" s="343"/>
    </row>
    <row r="597" spans="2:4" x14ac:dyDescent="0.2">
      <c r="B597" s="343"/>
      <c r="C597" s="343"/>
      <c r="D597" s="343"/>
    </row>
    <row r="598" spans="2:4" x14ac:dyDescent="0.2">
      <c r="B598" s="343"/>
      <c r="C598" s="343"/>
      <c r="D598" s="343"/>
    </row>
    <row r="599" spans="2:4" x14ac:dyDescent="0.2">
      <c r="B599" s="343"/>
      <c r="C599" s="343"/>
      <c r="D599" s="343"/>
    </row>
    <row r="600" spans="2:4" x14ac:dyDescent="0.2">
      <c r="B600" s="343"/>
      <c r="C600" s="343"/>
      <c r="D600" s="343"/>
    </row>
    <row r="601" spans="2:4" x14ac:dyDescent="0.2">
      <c r="B601" s="343"/>
      <c r="C601" s="343"/>
      <c r="D601" s="343"/>
    </row>
    <row r="602" spans="2:4" x14ac:dyDescent="0.2">
      <c r="B602" s="343"/>
      <c r="C602" s="343"/>
      <c r="D602" s="343"/>
    </row>
    <row r="603" spans="2:4" x14ac:dyDescent="0.2">
      <c r="B603" s="343"/>
      <c r="C603" s="343"/>
      <c r="D603" s="343"/>
    </row>
    <row r="604" spans="2:4" x14ac:dyDescent="0.2">
      <c r="B604" s="343"/>
      <c r="C604" s="343"/>
      <c r="D604" s="343"/>
    </row>
    <row r="605" spans="2:4" x14ac:dyDescent="0.2">
      <c r="B605" s="343"/>
      <c r="C605" s="343"/>
      <c r="D605" s="343"/>
    </row>
    <row r="606" spans="2:4" x14ac:dyDescent="0.2">
      <c r="B606" s="343"/>
      <c r="C606" s="343"/>
      <c r="D606" s="343"/>
    </row>
    <row r="607" spans="2:4" x14ac:dyDescent="0.2">
      <c r="B607" s="343"/>
      <c r="C607" s="343"/>
      <c r="D607" s="343"/>
    </row>
    <row r="608" spans="2:4" x14ac:dyDescent="0.2">
      <c r="B608" s="343"/>
      <c r="C608" s="343"/>
      <c r="D608" s="343"/>
    </row>
    <row r="609" spans="2:4" x14ac:dyDescent="0.2">
      <c r="B609" s="343"/>
      <c r="C609" s="343"/>
      <c r="D609" s="343"/>
    </row>
    <row r="610" spans="2:4" x14ac:dyDescent="0.2">
      <c r="B610" s="343"/>
      <c r="C610" s="343"/>
      <c r="D610" s="343"/>
    </row>
    <row r="611" spans="2:4" x14ac:dyDescent="0.2">
      <c r="B611" s="343"/>
      <c r="C611" s="343"/>
      <c r="D611" s="343"/>
    </row>
    <row r="612" spans="2:4" x14ac:dyDescent="0.2">
      <c r="B612" s="343"/>
      <c r="C612" s="343"/>
      <c r="D612" s="343"/>
    </row>
    <row r="613" spans="2:4" x14ac:dyDescent="0.2">
      <c r="B613" s="343"/>
      <c r="C613" s="343"/>
      <c r="D613" s="343"/>
    </row>
    <row r="614" spans="2:4" x14ac:dyDescent="0.2">
      <c r="B614" s="343"/>
      <c r="C614" s="343"/>
      <c r="D614" s="343"/>
    </row>
    <row r="615" spans="2:4" x14ac:dyDescent="0.2">
      <c r="B615" s="343"/>
      <c r="C615" s="343"/>
      <c r="D615" s="343"/>
    </row>
    <row r="616" spans="2:4" x14ac:dyDescent="0.2">
      <c r="B616" s="343"/>
      <c r="C616" s="343"/>
      <c r="D616" s="343"/>
    </row>
    <row r="617" spans="2:4" x14ac:dyDescent="0.2">
      <c r="B617" s="343"/>
      <c r="C617" s="343"/>
      <c r="D617" s="343"/>
    </row>
    <row r="618" spans="2:4" x14ac:dyDescent="0.2">
      <c r="B618" s="343"/>
      <c r="C618" s="343"/>
      <c r="D618" s="343"/>
    </row>
    <row r="619" spans="2:4" x14ac:dyDescent="0.2">
      <c r="B619" s="343"/>
      <c r="C619" s="343"/>
      <c r="D619" s="343"/>
    </row>
    <row r="620" spans="2:4" x14ac:dyDescent="0.2">
      <c r="B620" s="343"/>
      <c r="C620" s="343"/>
      <c r="D620" s="343"/>
    </row>
    <row r="621" spans="2:4" x14ac:dyDescent="0.2">
      <c r="B621" s="343"/>
      <c r="C621" s="343"/>
      <c r="D621" s="343"/>
    </row>
    <row r="622" spans="2:4" x14ac:dyDescent="0.2">
      <c r="B622" s="343"/>
      <c r="C622" s="343"/>
      <c r="D622" s="343"/>
    </row>
    <row r="623" spans="2:4" x14ac:dyDescent="0.2">
      <c r="B623" s="343"/>
      <c r="C623" s="343"/>
      <c r="D623" s="343"/>
    </row>
    <row r="624" spans="2:4" x14ac:dyDescent="0.2">
      <c r="B624" s="343"/>
      <c r="C624" s="343"/>
      <c r="D624" s="343"/>
    </row>
    <row r="625" spans="2:4" x14ac:dyDescent="0.2">
      <c r="B625" s="343"/>
      <c r="C625" s="343"/>
      <c r="D625" s="343"/>
    </row>
    <row r="626" spans="2:4" x14ac:dyDescent="0.2">
      <c r="B626" s="343"/>
      <c r="C626" s="343"/>
      <c r="D626" s="343"/>
    </row>
    <row r="627" spans="2:4" x14ac:dyDescent="0.2">
      <c r="B627" s="343"/>
      <c r="C627" s="343"/>
      <c r="D627" s="343"/>
    </row>
    <row r="628" spans="2:4" x14ac:dyDescent="0.2">
      <c r="B628" s="343"/>
      <c r="C628" s="343"/>
      <c r="D628" s="343"/>
    </row>
    <row r="629" spans="2:4" x14ac:dyDescent="0.2">
      <c r="B629" s="343"/>
      <c r="C629" s="343"/>
      <c r="D629" s="343"/>
    </row>
    <row r="630" spans="2:4" x14ac:dyDescent="0.2">
      <c r="B630" s="343"/>
      <c r="C630" s="343"/>
      <c r="D630" s="343"/>
    </row>
    <row r="631" spans="2:4" x14ac:dyDescent="0.2">
      <c r="B631" s="343"/>
      <c r="C631" s="343"/>
      <c r="D631" s="343"/>
    </row>
    <row r="632" spans="2:4" x14ac:dyDescent="0.2">
      <c r="B632" s="343"/>
      <c r="C632" s="343"/>
      <c r="D632" s="343"/>
    </row>
    <row r="633" spans="2:4" x14ac:dyDescent="0.2">
      <c r="B633" s="343"/>
      <c r="C633" s="343"/>
      <c r="D633" s="343"/>
    </row>
    <row r="634" spans="2:4" x14ac:dyDescent="0.2">
      <c r="B634" s="343"/>
      <c r="C634" s="343"/>
      <c r="D634" s="343"/>
    </row>
    <row r="635" spans="2:4" x14ac:dyDescent="0.2">
      <c r="B635" s="343"/>
      <c r="C635" s="343"/>
      <c r="D635" s="343"/>
    </row>
    <row r="636" spans="2:4" x14ac:dyDescent="0.2">
      <c r="B636" s="343"/>
      <c r="C636" s="343"/>
      <c r="D636" s="343"/>
    </row>
    <row r="637" spans="2:4" x14ac:dyDescent="0.2">
      <c r="B637" s="343"/>
      <c r="C637" s="343"/>
      <c r="D637" s="343"/>
    </row>
    <row r="638" spans="2:4" x14ac:dyDescent="0.2">
      <c r="B638" s="343"/>
      <c r="C638" s="343"/>
      <c r="D638" s="343"/>
    </row>
    <row r="639" spans="2:4" x14ac:dyDescent="0.2">
      <c r="B639" s="343"/>
      <c r="C639" s="343"/>
      <c r="D639" s="343"/>
    </row>
    <row r="640" spans="2:4" x14ac:dyDescent="0.2">
      <c r="B640" s="343"/>
      <c r="C640" s="343"/>
      <c r="D640" s="343"/>
    </row>
    <row r="641" spans="2:4" x14ac:dyDescent="0.2">
      <c r="B641" s="343"/>
      <c r="C641" s="343"/>
      <c r="D641" s="343"/>
    </row>
    <row r="642" spans="2:4" x14ac:dyDescent="0.2">
      <c r="B642" s="343"/>
      <c r="C642" s="343"/>
      <c r="D642" s="343"/>
    </row>
    <row r="643" spans="2:4" x14ac:dyDescent="0.2">
      <c r="B643" s="343"/>
      <c r="C643" s="343"/>
      <c r="D643" s="343"/>
    </row>
    <row r="644" spans="2:4" x14ac:dyDescent="0.2">
      <c r="B644" s="343"/>
      <c r="C644" s="343"/>
      <c r="D644" s="343"/>
    </row>
    <row r="645" spans="2:4" x14ac:dyDescent="0.2">
      <c r="B645" s="343"/>
      <c r="C645" s="343"/>
      <c r="D645" s="343"/>
    </row>
    <row r="646" spans="2:4" x14ac:dyDescent="0.2">
      <c r="B646" s="343"/>
      <c r="C646" s="343"/>
      <c r="D646" s="343"/>
    </row>
    <row r="647" spans="2:4" x14ac:dyDescent="0.2">
      <c r="B647" s="343"/>
      <c r="C647" s="343"/>
      <c r="D647" s="343"/>
    </row>
    <row r="648" spans="2:4" x14ac:dyDescent="0.2">
      <c r="B648" s="343"/>
      <c r="C648" s="343"/>
      <c r="D648" s="343"/>
    </row>
    <row r="649" spans="2:4" x14ac:dyDescent="0.2">
      <c r="B649" s="343"/>
      <c r="C649" s="343"/>
      <c r="D649" s="343"/>
    </row>
    <row r="650" spans="2:4" x14ac:dyDescent="0.2">
      <c r="B650" s="343"/>
      <c r="C650" s="343"/>
      <c r="D650" s="343"/>
    </row>
    <row r="651" spans="2:4" x14ac:dyDescent="0.2">
      <c r="B651" s="343"/>
      <c r="C651" s="343"/>
      <c r="D651" s="343"/>
    </row>
    <row r="652" spans="2:4" x14ac:dyDescent="0.2">
      <c r="B652" s="343"/>
      <c r="C652" s="343"/>
      <c r="D652" s="343"/>
    </row>
    <row r="653" spans="2:4" x14ac:dyDescent="0.2">
      <c r="B653" s="343"/>
      <c r="C653" s="343"/>
      <c r="D653" s="343"/>
    </row>
    <row r="654" spans="2:4" x14ac:dyDescent="0.2">
      <c r="B654" s="343"/>
      <c r="C654" s="343"/>
      <c r="D654" s="343"/>
    </row>
    <row r="655" spans="2:4" x14ac:dyDescent="0.2">
      <c r="B655" s="343"/>
      <c r="C655" s="343"/>
      <c r="D655" s="343"/>
    </row>
    <row r="656" spans="2:4" x14ac:dyDescent="0.2">
      <c r="B656" s="343"/>
      <c r="C656" s="343"/>
      <c r="D656" s="343"/>
    </row>
    <row r="657" spans="2:4" x14ac:dyDescent="0.2">
      <c r="B657" s="343"/>
      <c r="C657" s="343"/>
      <c r="D657" s="343"/>
    </row>
    <row r="658" spans="2:4" x14ac:dyDescent="0.2">
      <c r="B658" s="343"/>
      <c r="C658" s="343"/>
      <c r="D658" s="343"/>
    </row>
    <row r="659" spans="2:4" x14ac:dyDescent="0.2">
      <c r="B659" s="343"/>
      <c r="C659" s="343"/>
      <c r="D659" s="343"/>
    </row>
    <row r="660" spans="2:4" x14ac:dyDescent="0.2">
      <c r="B660" s="343"/>
      <c r="C660" s="343"/>
      <c r="D660" s="343"/>
    </row>
    <row r="661" spans="2:4" x14ac:dyDescent="0.2">
      <c r="B661" s="343"/>
      <c r="C661" s="343"/>
      <c r="D661" s="343"/>
    </row>
    <row r="662" spans="2:4" x14ac:dyDescent="0.2">
      <c r="B662" s="343"/>
      <c r="C662" s="343"/>
      <c r="D662" s="343"/>
    </row>
    <row r="663" spans="2:4" x14ac:dyDescent="0.2">
      <c r="B663" s="343"/>
      <c r="C663" s="343"/>
      <c r="D663" s="343"/>
    </row>
    <row r="664" spans="2:4" x14ac:dyDescent="0.2">
      <c r="B664" s="343"/>
      <c r="C664" s="343"/>
      <c r="D664" s="343"/>
    </row>
    <row r="665" spans="2:4" x14ac:dyDescent="0.2">
      <c r="B665" s="343"/>
      <c r="C665" s="343"/>
      <c r="D665" s="343"/>
    </row>
    <row r="666" spans="2:4" x14ac:dyDescent="0.2">
      <c r="B666" s="343"/>
      <c r="C666" s="343"/>
      <c r="D666" s="343"/>
    </row>
    <row r="667" spans="2:4" x14ac:dyDescent="0.2">
      <c r="B667" s="343"/>
      <c r="C667" s="343"/>
      <c r="D667" s="343"/>
    </row>
    <row r="668" spans="2:4" x14ac:dyDescent="0.2">
      <c r="B668" s="343"/>
      <c r="C668" s="343"/>
      <c r="D668" s="343"/>
    </row>
    <row r="669" spans="2:4" x14ac:dyDescent="0.2">
      <c r="B669" s="343"/>
      <c r="C669" s="343"/>
      <c r="D669" s="343"/>
    </row>
    <row r="670" spans="2:4" x14ac:dyDescent="0.2">
      <c r="B670" s="343"/>
      <c r="C670" s="343"/>
      <c r="D670" s="343"/>
    </row>
    <row r="671" spans="2:4" x14ac:dyDescent="0.2">
      <c r="B671" s="343"/>
      <c r="C671" s="343"/>
      <c r="D671" s="343"/>
    </row>
    <row r="672" spans="2:4" x14ac:dyDescent="0.2">
      <c r="B672" s="343"/>
      <c r="C672" s="343"/>
      <c r="D672" s="343"/>
    </row>
    <row r="673" spans="2:4" x14ac:dyDescent="0.2">
      <c r="B673" s="343"/>
      <c r="C673" s="343"/>
      <c r="D673" s="343"/>
    </row>
    <row r="674" spans="2:4" x14ac:dyDescent="0.2">
      <c r="B674" s="343"/>
      <c r="C674" s="343"/>
      <c r="D674" s="343"/>
    </row>
    <row r="675" spans="2:4" x14ac:dyDescent="0.2">
      <c r="B675" s="343"/>
      <c r="C675" s="343"/>
      <c r="D675" s="343"/>
    </row>
    <row r="676" spans="2:4" x14ac:dyDescent="0.2">
      <c r="B676" s="343"/>
      <c r="C676" s="343"/>
      <c r="D676" s="343"/>
    </row>
    <row r="677" spans="2:4" x14ac:dyDescent="0.2">
      <c r="B677" s="343"/>
      <c r="C677" s="343"/>
      <c r="D677" s="343"/>
    </row>
    <row r="678" spans="2:4" x14ac:dyDescent="0.2">
      <c r="B678" s="343"/>
      <c r="C678" s="343"/>
      <c r="D678" s="343"/>
    </row>
    <row r="679" spans="2:4" x14ac:dyDescent="0.2">
      <c r="B679" s="343"/>
      <c r="C679" s="343"/>
      <c r="D679" s="343"/>
    </row>
    <row r="680" spans="2:4" x14ac:dyDescent="0.2">
      <c r="B680" s="343"/>
      <c r="C680" s="343"/>
      <c r="D680" s="343"/>
    </row>
    <row r="681" spans="2:4" x14ac:dyDescent="0.2">
      <c r="B681" s="343"/>
      <c r="C681" s="343"/>
      <c r="D681" s="343"/>
    </row>
    <row r="682" spans="2:4" x14ac:dyDescent="0.2">
      <c r="B682" s="343"/>
      <c r="C682" s="343"/>
      <c r="D682" s="343"/>
    </row>
    <row r="683" spans="2:4" x14ac:dyDescent="0.2">
      <c r="B683" s="343"/>
      <c r="C683" s="343"/>
      <c r="D683" s="343"/>
    </row>
    <row r="684" spans="2:4" x14ac:dyDescent="0.2">
      <c r="B684" s="343"/>
      <c r="C684" s="343"/>
      <c r="D684" s="343"/>
    </row>
    <row r="685" spans="2:4" x14ac:dyDescent="0.2">
      <c r="B685" s="343"/>
      <c r="C685" s="343"/>
      <c r="D685" s="343"/>
    </row>
    <row r="686" spans="2:4" x14ac:dyDescent="0.2">
      <c r="B686" s="343"/>
      <c r="C686" s="343"/>
      <c r="D686" s="343"/>
    </row>
    <row r="687" spans="2:4" x14ac:dyDescent="0.2">
      <c r="B687" s="343"/>
      <c r="C687" s="343"/>
      <c r="D687" s="343"/>
    </row>
    <row r="688" spans="2:4" x14ac:dyDescent="0.2">
      <c r="B688" s="343"/>
      <c r="C688" s="343"/>
      <c r="D688" s="343"/>
    </row>
    <row r="689" spans="2:4" x14ac:dyDescent="0.2">
      <c r="B689" s="343"/>
      <c r="C689" s="343"/>
      <c r="D689" s="343"/>
    </row>
    <row r="690" spans="2:4" x14ac:dyDescent="0.2">
      <c r="B690" s="343"/>
      <c r="C690" s="343"/>
      <c r="D690" s="343"/>
    </row>
    <row r="691" spans="2:4" x14ac:dyDescent="0.2">
      <c r="B691" s="343"/>
      <c r="C691" s="343"/>
      <c r="D691" s="343"/>
    </row>
    <row r="692" spans="2:4" x14ac:dyDescent="0.2">
      <c r="B692" s="343"/>
      <c r="C692" s="343"/>
      <c r="D692" s="343"/>
    </row>
    <row r="693" spans="2:4" x14ac:dyDescent="0.2">
      <c r="B693" s="343"/>
      <c r="C693" s="343"/>
      <c r="D693" s="343"/>
    </row>
    <row r="694" spans="2:4" x14ac:dyDescent="0.2">
      <c r="B694" s="343"/>
      <c r="C694" s="343"/>
      <c r="D694" s="343"/>
    </row>
    <row r="695" spans="2:4" x14ac:dyDescent="0.2">
      <c r="B695" s="343"/>
      <c r="C695" s="343"/>
      <c r="D695" s="343"/>
    </row>
    <row r="696" spans="2:4" x14ac:dyDescent="0.2">
      <c r="B696" s="343"/>
      <c r="C696" s="343"/>
      <c r="D696" s="343"/>
    </row>
    <row r="697" spans="2:4" x14ac:dyDescent="0.2">
      <c r="B697" s="343"/>
      <c r="C697" s="343"/>
      <c r="D697" s="343"/>
    </row>
    <row r="698" spans="2:4" x14ac:dyDescent="0.2">
      <c r="B698" s="343"/>
      <c r="C698" s="343"/>
      <c r="D698" s="343"/>
    </row>
    <row r="699" spans="2:4" x14ac:dyDescent="0.2">
      <c r="B699" s="343"/>
      <c r="C699" s="343"/>
      <c r="D699" s="343"/>
    </row>
    <row r="700" spans="2:4" x14ac:dyDescent="0.2">
      <c r="B700" s="343"/>
      <c r="C700" s="343"/>
      <c r="D700" s="343"/>
    </row>
    <row r="701" spans="2:4" x14ac:dyDescent="0.2">
      <c r="B701" s="343"/>
      <c r="C701" s="343"/>
      <c r="D701" s="343"/>
    </row>
    <row r="702" spans="2:4" x14ac:dyDescent="0.2">
      <c r="B702" s="343"/>
      <c r="C702" s="343"/>
      <c r="D702" s="343"/>
    </row>
    <row r="703" spans="2:4" x14ac:dyDescent="0.2">
      <c r="B703" s="343"/>
      <c r="C703" s="343"/>
      <c r="D703" s="343"/>
    </row>
    <row r="704" spans="2:4" x14ac:dyDescent="0.2">
      <c r="B704" s="343"/>
      <c r="C704" s="343"/>
      <c r="D704" s="343"/>
    </row>
    <row r="705" spans="2:4" x14ac:dyDescent="0.2">
      <c r="B705" s="343"/>
      <c r="C705" s="343"/>
      <c r="D705" s="343"/>
    </row>
    <row r="706" spans="2:4" x14ac:dyDescent="0.2">
      <c r="B706" s="343"/>
      <c r="C706" s="343"/>
      <c r="D706" s="343"/>
    </row>
    <row r="707" spans="2:4" x14ac:dyDescent="0.2">
      <c r="B707" s="343"/>
      <c r="C707" s="343"/>
      <c r="D707" s="343"/>
    </row>
    <row r="708" spans="2:4" x14ac:dyDescent="0.2">
      <c r="B708" s="343"/>
      <c r="C708" s="343"/>
      <c r="D708" s="343"/>
    </row>
    <row r="709" spans="2:4" x14ac:dyDescent="0.2">
      <c r="B709" s="343"/>
      <c r="C709" s="343"/>
      <c r="D709" s="343"/>
    </row>
    <row r="710" spans="2:4" x14ac:dyDescent="0.2">
      <c r="B710" s="343"/>
      <c r="C710" s="343"/>
      <c r="D710" s="343"/>
    </row>
    <row r="711" spans="2:4" x14ac:dyDescent="0.2">
      <c r="B711" s="343"/>
      <c r="C711" s="343"/>
      <c r="D711" s="343"/>
    </row>
    <row r="712" spans="2:4" x14ac:dyDescent="0.2">
      <c r="B712" s="343"/>
      <c r="C712" s="343"/>
      <c r="D712" s="343"/>
    </row>
    <row r="713" spans="2:4" x14ac:dyDescent="0.2">
      <c r="B713" s="343"/>
      <c r="C713" s="343"/>
      <c r="D713" s="343"/>
    </row>
    <row r="714" spans="2:4" x14ac:dyDescent="0.2">
      <c r="B714" s="343"/>
      <c r="C714" s="343"/>
      <c r="D714" s="343"/>
    </row>
    <row r="715" spans="2:4" x14ac:dyDescent="0.2">
      <c r="B715" s="343"/>
      <c r="C715" s="343"/>
      <c r="D715" s="343"/>
    </row>
    <row r="716" spans="2:4" x14ac:dyDescent="0.2">
      <c r="B716" s="343"/>
      <c r="C716" s="343"/>
      <c r="D716" s="343"/>
    </row>
    <row r="717" spans="2:4" x14ac:dyDescent="0.2">
      <c r="B717" s="343"/>
      <c r="C717" s="343"/>
      <c r="D717" s="343"/>
    </row>
    <row r="718" spans="2:4" x14ac:dyDescent="0.2">
      <c r="B718" s="343"/>
      <c r="C718" s="343"/>
      <c r="D718" s="343"/>
    </row>
    <row r="719" spans="2:4" x14ac:dyDescent="0.2">
      <c r="B719" s="343"/>
      <c r="C719" s="343"/>
      <c r="D719" s="343"/>
    </row>
    <row r="720" spans="2:4" x14ac:dyDescent="0.2">
      <c r="B720" s="343"/>
      <c r="C720" s="343"/>
      <c r="D720" s="343"/>
    </row>
    <row r="721" spans="2:4" x14ac:dyDescent="0.2">
      <c r="B721" s="343"/>
      <c r="C721" s="343"/>
      <c r="D721" s="343"/>
    </row>
    <row r="722" spans="2:4" x14ac:dyDescent="0.2">
      <c r="B722" s="343"/>
      <c r="C722" s="343"/>
      <c r="D722" s="343"/>
    </row>
    <row r="723" spans="2:4" x14ac:dyDescent="0.2">
      <c r="B723" s="343"/>
      <c r="C723" s="343"/>
      <c r="D723" s="343"/>
    </row>
    <row r="724" spans="2:4" x14ac:dyDescent="0.2">
      <c r="B724" s="343"/>
      <c r="C724" s="343"/>
      <c r="D724" s="343"/>
    </row>
    <row r="725" spans="2:4" x14ac:dyDescent="0.2">
      <c r="B725" s="343"/>
      <c r="C725" s="343"/>
      <c r="D725" s="343"/>
    </row>
    <row r="726" spans="2:4" x14ac:dyDescent="0.2">
      <c r="B726" s="343"/>
      <c r="C726" s="343"/>
      <c r="D726" s="343"/>
    </row>
    <row r="727" spans="2:4" x14ac:dyDescent="0.2">
      <c r="B727" s="343"/>
      <c r="C727" s="343"/>
      <c r="D727" s="343"/>
    </row>
    <row r="728" spans="2:4" x14ac:dyDescent="0.2">
      <c r="B728" s="343"/>
      <c r="C728" s="343"/>
      <c r="D728" s="343"/>
    </row>
    <row r="729" spans="2:4" x14ac:dyDescent="0.2">
      <c r="B729" s="343"/>
      <c r="C729" s="343"/>
      <c r="D729" s="343"/>
    </row>
    <row r="730" spans="2:4" x14ac:dyDescent="0.2">
      <c r="B730" s="343"/>
      <c r="C730" s="343"/>
      <c r="D730" s="343"/>
    </row>
    <row r="731" spans="2:4" x14ac:dyDescent="0.2">
      <c r="B731" s="343"/>
      <c r="C731" s="343"/>
      <c r="D731" s="343"/>
    </row>
    <row r="732" spans="2:4" x14ac:dyDescent="0.2">
      <c r="B732" s="343"/>
      <c r="C732" s="343"/>
      <c r="D732" s="343"/>
    </row>
    <row r="733" spans="2:4" x14ac:dyDescent="0.2">
      <c r="B733" s="343"/>
      <c r="C733" s="343"/>
      <c r="D733" s="343"/>
    </row>
    <row r="734" spans="2:4" x14ac:dyDescent="0.2">
      <c r="B734" s="343"/>
      <c r="C734" s="343"/>
      <c r="D734" s="343"/>
    </row>
    <row r="735" spans="2:4" x14ac:dyDescent="0.2">
      <c r="B735" s="343"/>
      <c r="C735" s="343"/>
      <c r="D735" s="343"/>
    </row>
    <row r="736" spans="2:4" x14ac:dyDescent="0.2">
      <c r="B736" s="343"/>
      <c r="C736" s="343"/>
      <c r="D736" s="343"/>
    </row>
    <row r="737" spans="2:4" x14ac:dyDescent="0.2">
      <c r="B737" s="343"/>
      <c r="C737" s="343"/>
      <c r="D737" s="343"/>
    </row>
    <row r="738" spans="2:4" x14ac:dyDescent="0.2">
      <c r="B738" s="343"/>
      <c r="C738" s="343"/>
      <c r="D738" s="343"/>
    </row>
    <row r="739" spans="2:4" x14ac:dyDescent="0.2">
      <c r="B739" s="343"/>
      <c r="C739" s="343"/>
      <c r="D739" s="343"/>
    </row>
    <row r="740" spans="2:4" x14ac:dyDescent="0.2">
      <c r="B740" s="343"/>
      <c r="C740" s="343"/>
      <c r="D740" s="343"/>
    </row>
    <row r="741" spans="2:4" x14ac:dyDescent="0.2">
      <c r="B741" s="343"/>
      <c r="C741" s="343"/>
      <c r="D741" s="343"/>
    </row>
    <row r="742" spans="2:4" x14ac:dyDescent="0.2">
      <c r="B742" s="343"/>
      <c r="C742" s="343"/>
      <c r="D742" s="343"/>
    </row>
    <row r="743" spans="2:4" x14ac:dyDescent="0.2">
      <c r="B743" s="343"/>
      <c r="C743" s="343"/>
      <c r="D743" s="343"/>
    </row>
    <row r="744" spans="2:4" x14ac:dyDescent="0.2">
      <c r="B744" s="343"/>
      <c r="C744" s="343"/>
      <c r="D744" s="343"/>
    </row>
    <row r="745" spans="2:4" x14ac:dyDescent="0.2">
      <c r="B745" s="343"/>
      <c r="C745" s="343"/>
      <c r="D745" s="343"/>
    </row>
    <row r="746" spans="2:4" x14ac:dyDescent="0.2">
      <c r="B746" s="343"/>
      <c r="C746" s="343"/>
      <c r="D746" s="343"/>
    </row>
    <row r="747" spans="2:4" x14ac:dyDescent="0.2">
      <c r="B747" s="343"/>
      <c r="C747" s="343"/>
      <c r="D747" s="343"/>
    </row>
    <row r="748" spans="2:4" x14ac:dyDescent="0.2">
      <c r="B748" s="343"/>
      <c r="C748" s="343"/>
      <c r="D748" s="343"/>
    </row>
    <row r="749" spans="2:4" x14ac:dyDescent="0.2">
      <c r="B749" s="343"/>
      <c r="C749" s="343"/>
      <c r="D749" s="343"/>
    </row>
    <row r="750" spans="2:4" x14ac:dyDescent="0.2">
      <c r="B750" s="343"/>
      <c r="C750" s="343"/>
      <c r="D750" s="343"/>
    </row>
    <row r="751" spans="2:4" x14ac:dyDescent="0.2">
      <c r="B751" s="343"/>
      <c r="C751" s="343"/>
      <c r="D751" s="343"/>
    </row>
    <row r="752" spans="2:4" x14ac:dyDescent="0.2">
      <c r="B752" s="343"/>
      <c r="C752" s="343"/>
      <c r="D752" s="343"/>
    </row>
    <row r="753" spans="2:4" x14ac:dyDescent="0.2">
      <c r="B753" s="343"/>
      <c r="C753" s="343"/>
      <c r="D753" s="343"/>
    </row>
    <row r="754" spans="2:4" x14ac:dyDescent="0.2">
      <c r="B754" s="343"/>
      <c r="C754" s="343"/>
      <c r="D754" s="343"/>
    </row>
    <row r="755" spans="2:4" x14ac:dyDescent="0.2">
      <c r="B755" s="343"/>
      <c r="C755" s="343"/>
      <c r="D755" s="343"/>
    </row>
    <row r="756" spans="2:4" x14ac:dyDescent="0.2">
      <c r="B756" s="343"/>
      <c r="C756" s="343"/>
      <c r="D756" s="343"/>
    </row>
    <row r="757" spans="2:4" x14ac:dyDescent="0.2">
      <c r="B757" s="343"/>
      <c r="C757" s="343"/>
      <c r="D757" s="343"/>
    </row>
    <row r="758" spans="2:4" x14ac:dyDescent="0.2">
      <c r="B758" s="343"/>
      <c r="C758" s="343"/>
      <c r="D758" s="343"/>
    </row>
    <row r="759" spans="2:4" x14ac:dyDescent="0.2">
      <c r="B759" s="343"/>
      <c r="C759" s="343"/>
      <c r="D759" s="343"/>
    </row>
    <row r="760" spans="2:4" x14ac:dyDescent="0.2">
      <c r="B760" s="343"/>
      <c r="C760" s="343"/>
      <c r="D760" s="343"/>
    </row>
    <row r="761" spans="2:4" x14ac:dyDescent="0.2">
      <c r="B761" s="343"/>
      <c r="C761" s="343"/>
      <c r="D761" s="343"/>
    </row>
    <row r="762" spans="2:4" x14ac:dyDescent="0.2">
      <c r="B762" s="343"/>
      <c r="C762" s="343"/>
      <c r="D762" s="343"/>
    </row>
    <row r="763" spans="2:4" x14ac:dyDescent="0.2">
      <c r="B763" s="343"/>
      <c r="C763" s="343"/>
      <c r="D763" s="343"/>
    </row>
    <row r="764" spans="2:4" x14ac:dyDescent="0.2">
      <c r="B764" s="343"/>
      <c r="C764" s="343"/>
      <c r="D764" s="343"/>
    </row>
    <row r="765" spans="2:4" x14ac:dyDescent="0.2">
      <c r="B765" s="343"/>
      <c r="C765" s="343"/>
      <c r="D765" s="343"/>
    </row>
    <row r="766" spans="2:4" x14ac:dyDescent="0.2">
      <c r="B766" s="343"/>
      <c r="C766" s="343"/>
      <c r="D766" s="343"/>
    </row>
    <row r="767" spans="2:4" x14ac:dyDescent="0.2">
      <c r="B767" s="343"/>
      <c r="C767" s="343"/>
      <c r="D767" s="343"/>
    </row>
    <row r="768" spans="2:4" x14ac:dyDescent="0.2">
      <c r="B768" s="343"/>
      <c r="C768" s="343"/>
      <c r="D768" s="343"/>
    </row>
    <row r="769" spans="2:4" x14ac:dyDescent="0.2">
      <c r="B769" s="343"/>
      <c r="C769" s="343"/>
      <c r="D769" s="343"/>
    </row>
    <row r="770" spans="2:4" x14ac:dyDescent="0.2">
      <c r="B770" s="343"/>
      <c r="C770" s="343"/>
      <c r="D770" s="343"/>
    </row>
    <row r="771" spans="2:4" x14ac:dyDescent="0.2">
      <c r="B771" s="343"/>
      <c r="C771" s="343"/>
      <c r="D771" s="343"/>
    </row>
    <row r="772" spans="2:4" x14ac:dyDescent="0.2">
      <c r="B772" s="343"/>
      <c r="C772" s="343"/>
      <c r="D772" s="343"/>
    </row>
    <row r="773" spans="2:4" x14ac:dyDescent="0.2">
      <c r="B773" s="343"/>
      <c r="C773" s="343"/>
      <c r="D773" s="343"/>
    </row>
    <row r="774" spans="2:4" x14ac:dyDescent="0.2">
      <c r="B774" s="343"/>
      <c r="C774" s="343"/>
      <c r="D774" s="343"/>
    </row>
    <row r="775" spans="2:4" x14ac:dyDescent="0.2">
      <c r="B775" s="343"/>
      <c r="C775" s="343"/>
      <c r="D775" s="343"/>
    </row>
    <row r="776" spans="2:4" x14ac:dyDescent="0.2">
      <c r="B776" s="343"/>
      <c r="C776" s="343"/>
      <c r="D776" s="343"/>
    </row>
    <row r="777" spans="2:4" x14ac:dyDescent="0.2">
      <c r="B777" s="343"/>
      <c r="C777" s="343"/>
      <c r="D777" s="343"/>
    </row>
    <row r="778" spans="2:4" x14ac:dyDescent="0.2">
      <c r="B778" s="343"/>
      <c r="C778" s="343"/>
      <c r="D778" s="343"/>
    </row>
    <row r="779" spans="2:4" x14ac:dyDescent="0.2">
      <c r="B779" s="343"/>
      <c r="C779" s="343"/>
      <c r="D779" s="343"/>
    </row>
    <row r="780" spans="2:4" x14ac:dyDescent="0.2">
      <c r="B780" s="343"/>
      <c r="C780" s="343"/>
      <c r="D780" s="343"/>
    </row>
    <row r="781" spans="2:4" x14ac:dyDescent="0.2">
      <c r="B781" s="343"/>
      <c r="C781" s="343"/>
      <c r="D781" s="343"/>
    </row>
    <row r="782" spans="2:4" x14ac:dyDescent="0.2">
      <c r="B782" s="343"/>
      <c r="C782" s="343"/>
      <c r="D782" s="343"/>
    </row>
    <row r="783" spans="2:4" x14ac:dyDescent="0.2">
      <c r="B783" s="343"/>
      <c r="C783" s="343"/>
      <c r="D783" s="343"/>
    </row>
    <row r="784" spans="2:4" x14ac:dyDescent="0.2">
      <c r="B784" s="343"/>
      <c r="C784" s="343"/>
      <c r="D784" s="343"/>
    </row>
    <row r="785" spans="2:4" x14ac:dyDescent="0.2">
      <c r="B785" s="343"/>
      <c r="C785" s="343"/>
      <c r="D785" s="343"/>
    </row>
    <row r="786" spans="2:4" x14ac:dyDescent="0.2">
      <c r="B786" s="343"/>
      <c r="C786" s="343"/>
      <c r="D786" s="343"/>
    </row>
    <row r="787" spans="2:4" x14ac:dyDescent="0.2">
      <c r="B787" s="343"/>
      <c r="C787" s="343"/>
      <c r="D787" s="343"/>
    </row>
    <row r="788" spans="2:4" x14ac:dyDescent="0.2">
      <c r="B788" s="343"/>
      <c r="C788" s="343"/>
      <c r="D788" s="343"/>
    </row>
    <row r="789" spans="2:4" x14ac:dyDescent="0.2">
      <c r="B789" s="343"/>
      <c r="C789" s="343"/>
      <c r="D789" s="343"/>
    </row>
    <row r="790" spans="2:4" x14ac:dyDescent="0.2">
      <c r="B790" s="343"/>
      <c r="C790" s="343"/>
      <c r="D790" s="343"/>
    </row>
    <row r="791" spans="2:4" x14ac:dyDescent="0.2">
      <c r="B791" s="343"/>
      <c r="C791" s="343"/>
      <c r="D791" s="343"/>
    </row>
    <row r="792" spans="2:4" x14ac:dyDescent="0.2">
      <c r="B792" s="343"/>
      <c r="C792" s="343"/>
      <c r="D792" s="343"/>
    </row>
    <row r="793" spans="2:4" x14ac:dyDescent="0.2">
      <c r="B793" s="343"/>
      <c r="C793" s="343"/>
      <c r="D793" s="343"/>
    </row>
    <row r="794" spans="2:4" x14ac:dyDescent="0.2">
      <c r="B794" s="343"/>
      <c r="C794" s="343"/>
      <c r="D794" s="343"/>
    </row>
    <row r="795" spans="2:4" x14ac:dyDescent="0.2">
      <c r="B795" s="343"/>
      <c r="C795" s="343"/>
      <c r="D795" s="343"/>
    </row>
    <row r="796" spans="2:4" x14ac:dyDescent="0.2">
      <c r="B796" s="343"/>
      <c r="C796" s="343"/>
      <c r="D796" s="343"/>
    </row>
    <row r="797" spans="2:4" x14ac:dyDescent="0.2">
      <c r="B797" s="343"/>
      <c r="C797" s="343"/>
      <c r="D797" s="343"/>
    </row>
    <row r="798" spans="2:4" x14ac:dyDescent="0.2">
      <c r="B798" s="343"/>
      <c r="C798" s="343"/>
      <c r="D798" s="343"/>
    </row>
    <row r="799" spans="2:4" x14ac:dyDescent="0.2">
      <c r="B799" s="343"/>
      <c r="C799" s="343"/>
      <c r="D799" s="343"/>
    </row>
    <row r="800" spans="2:4" x14ac:dyDescent="0.2">
      <c r="B800" s="343"/>
      <c r="C800" s="343"/>
      <c r="D800" s="343"/>
    </row>
    <row r="801" spans="2:4" x14ac:dyDescent="0.2">
      <c r="B801" s="343"/>
      <c r="C801" s="343"/>
      <c r="D801" s="343"/>
    </row>
    <row r="802" spans="2:4" x14ac:dyDescent="0.2">
      <c r="B802" s="343"/>
      <c r="C802" s="343"/>
      <c r="D802" s="343"/>
    </row>
  </sheetData>
  <mergeCells count="8">
    <mergeCell ref="B55:I55"/>
    <mergeCell ref="B56:I56"/>
    <mergeCell ref="B57:I57"/>
    <mergeCell ref="B27:I27"/>
    <mergeCell ref="B29:I29"/>
    <mergeCell ref="F52:H52"/>
    <mergeCell ref="B54:I54"/>
    <mergeCell ref="B53:J53"/>
  </mergeCells>
  <pageMargins left="0.39370078740157483" right="0" top="0.39370078740157483" bottom="0.59055118110236227" header="0.51181102362204722" footer="0.51181102362204722"/>
  <pageSetup paperSize="9" scale="89" firstPageNumber="4"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7"/>
  <sheetViews>
    <sheetView showGridLines="0" zoomScaleNormal="100" workbookViewId="0">
      <selection activeCell="J16" sqref="J16"/>
    </sheetView>
  </sheetViews>
  <sheetFormatPr baseColWidth="10" defaultRowHeight="12.75" x14ac:dyDescent="0.2"/>
  <cols>
    <col min="1" max="1" width="14" customWidth="1"/>
    <col min="2" max="5" width="12.83203125" customWidth="1"/>
    <col min="6" max="11" width="11.83203125" customWidth="1"/>
    <col min="12" max="12" width="7.5" customWidth="1"/>
    <col min="13" max="19" width="11.83203125" customWidth="1"/>
    <col min="20" max="20" width="7.5" customWidth="1"/>
    <col min="21" max="44" width="11.83203125" customWidth="1"/>
    <col min="45" max="45" width="7.5" customWidth="1"/>
    <col min="46" max="46" width="13.33203125" bestFit="1" customWidth="1"/>
  </cols>
  <sheetData>
    <row r="2" spans="1:5" ht="33.75" customHeight="1" x14ac:dyDescent="0.25">
      <c r="A2" s="1103" t="s">
        <v>502</v>
      </c>
      <c r="B2" s="1103"/>
      <c r="C2" s="1103"/>
      <c r="D2" s="1103"/>
      <c r="E2" s="1103"/>
    </row>
    <row r="4" spans="1:5" ht="27.75" customHeight="1" x14ac:dyDescent="0.2">
      <c r="A4" s="1076" t="s">
        <v>730</v>
      </c>
      <c r="B4" s="1104"/>
      <c r="C4" s="1105"/>
      <c r="D4" s="1105"/>
      <c r="E4" s="1105"/>
    </row>
    <row r="6" spans="1:5" ht="40.5" customHeight="1" x14ac:dyDescent="0.2">
      <c r="C6" s="898" t="s">
        <v>345</v>
      </c>
      <c r="D6" s="920" t="s">
        <v>232</v>
      </c>
    </row>
    <row r="7" spans="1:5" x14ac:dyDescent="0.2">
      <c r="C7" s="62"/>
      <c r="D7" s="17"/>
    </row>
    <row r="8" spans="1:5" x14ac:dyDescent="0.2">
      <c r="C8" s="40" t="s">
        <v>267</v>
      </c>
      <c r="D8" s="30">
        <v>14</v>
      </c>
    </row>
    <row r="9" spans="1:5" x14ac:dyDescent="0.2">
      <c r="C9" s="426" t="s">
        <v>269</v>
      </c>
      <c r="D9" s="481">
        <v>14</v>
      </c>
    </row>
    <row r="11" spans="1:5" x14ac:dyDescent="0.2">
      <c r="C11" s="183" t="s">
        <v>68</v>
      </c>
      <c r="D11" s="104">
        <f>D9+D8</f>
        <v>28</v>
      </c>
    </row>
    <row r="13" spans="1:5" x14ac:dyDescent="0.2">
      <c r="C13" s="183" t="s">
        <v>346</v>
      </c>
      <c r="D13" s="103">
        <f>D8/D11</f>
        <v>0.5</v>
      </c>
    </row>
    <row r="14" spans="1:5" s="4" customFormat="1" x14ac:dyDescent="0.2">
      <c r="A14" s="1"/>
      <c r="B14" s="444"/>
      <c r="C14" s="444"/>
      <c r="D14" s="444"/>
    </row>
    <row r="17" spans="1:5" ht="25.5" customHeight="1" x14ac:dyDescent="0.2">
      <c r="A17" s="1101" t="s">
        <v>731</v>
      </c>
      <c r="B17" s="1101"/>
      <c r="C17" s="1101"/>
      <c r="D17" s="1101"/>
      <c r="E17" s="1101"/>
    </row>
    <row r="19" spans="1:5" x14ac:dyDescent="0.2">
      <c r="B19" s="1102" t="s">
        <v>232</v>
      </c>
      <c r="C19" s="1102"/>
      <c r="D19" s="1102"/>
    </row>
    <row r="20" spans="1:5" x14ac:dyDescent="0.2">
      <c r="A20" s="455" t="s">
        <v>413</v>
      </c>
      <c r="B20" s="152" t="s">
        <v>267</v>
      </c>
      <c r="C20" s="152" t="s">
        <v>269</v>
      </c>
      <c r="D20" s="516" t="s">
        <v>68</v>
      </c>
    </row>
    <row r="22" spans="1:5" x14ac:dyDescent="0.2">
      <c r="A22" s="40" t="s">
        <v>294</v>
      </c>
      <c r="B22" s="65">
        <v>13</v>
      </c>
      <c r="C22" s="63">
        <v>13</v>
      </c>
      <c r="D22" s="71">
        <f>B22+C22</f>
        <v>26</v>
      </c>
    </row>
    <row r="23" spans="1:5" x14ac:dyDescent="0.2">
      <c r="A23" s="426" t="s">
        <v>138</v>
      </c>
      <c r="B23" s="482">
        <v>1</v>
      </c>
      <c r="C23" s="173">
        <v>1</v>
      </c>
      <c r="D23" s="484">
        <f>B23+C23</f>
        <v>2</v>
      </c>
    </row>
    <row r="24" spans="1:5" x14ac:dyDescent="0.2">
      <c r="D24" s="2"/>
    </row>
    <row r="25" spans="1:5" x14ac:dyDescent="0.2">
      <c r="A25" s="101" t="s">
        <v>68</v>
      </c>
      <c r="B25" s="104">
        <f t="shared" ref="B25:D25" si="0">B22+B23</f>
        <v>14</v>
      </c>
      <c r="C25" s="104">
        <f t="shared" si="0"/>
        <v>14</v>
      </c>
      <c r="D25" s="121">
        <f t="shared" si="0"/>
        <v>28</v>
      </c>
    </row>
    <row r="26" spans="1:5" x14ac:dyDescent="0.2">
      <c r="A26" s="499"/>
    </row>
    <row r="27" spans="1:5" x14ac:dyDescent="0.2">
      <c r="A27" s="298" t="s">
        <v>134</v>
      </c>
      <c r="B27" s="148" t="s">
        <v>623</v>
      </c>
      <c r="C27" s="148" t="s">
        <v>620</v>
      </c>
      <c r="D27" s="893" t="s">
        <v>620</v>
      </c>
    </row>
  </sheetData>
  <mergeCells count="4">
    <mergeCell ref="A17:E17"/>
    <mergeCell ref="B19:D19"/>
    <mergeCell ref="A2:E2"/>
    <mergeCell ref="A4:E4"/>
  </mergeCells>
  <pageMargins left="0.39370078740157483" right="0" top="0.59055118110236227" bottom="0.59055118110236227" header="0.51181102362204722" footer="0.51181102362204722"/>
  <pageSetup paperSize="9" firstPageNumber="61"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topLeftCell="A4" zoomScale="80" zoomScaleNormal="80" workbookViewId="0">
      <selection activeCell="O19" sqref="O19"/>
    </sheetView>
  </sheetViews>
  <sheetFormatPr baseColWidth="10" defaultColWidth="12" defaultRowHeight="12.75" x14ac:dyDescent="0.2"/>
  <cols>
    <col min="1" max="1" width="10.1640625" style="330" customWidth="1"/>
    <col min="2" max="9" width="13.5" style="330" customWidth="1"/>
    <col min="10" max="10" width="11.1640625" style="330" customWidth="1"/>
    <col min="11" max="16384" width="12" style="330"/>
  </cols>
  <sheetData>
    <row r="1" spans="2:8" ht="18" customHeight="1" x14ac:dyDescent="0.2">
      <c r="B1" s="329"/>
      <c r="C1" s="329"/>
      <c r="D1" s="329"/>
    </row>
    <row r="2" spans="2:8" x14ac:dyDescent="0.2">
      <c r="B2" s="331"/>
      <c r="C2" s="331"/>
      <c r="D2" s="331"/>
    </row>
    <row r="3" spans="2:8" x14ac:dyDescent="0.2">
      <c r="B3" s="331"/>
      <c r="C3" s="331"/>
      <c r="D3" s="331"/>
    </row>
    <row r="4" spans="2:8" x14ac:dyDescent="0.2">
      <c r="B4" s="331"/>
      <c r="C4" s="331"/>
      <c r="D4" s="331"/>
    </row>
    <row r="5" spans="2:8" x14ac:dyDescent="0.2">
      <c r="B5" s="331"/>
      <c r="C5" s="331"/>
      <c r="D5" s="331"/>
      <c r="G5" s="331"/>
      <c r="H5" s="331"/>
    </row>
    <row r="6" spans="2:8" x14ac:dyDescent="0.2">
      <c r="B6" s="331"/>
      <c r="C6" s="331"/>
      <c r="D6" s="331"/>
    </row>
    <row r="7" spans="2:8" x14ac:dyDescent="0.2">
      <c r="B7" s="331"/>
      <c r="C7" s="331"/>
      <c r="D7" s="331"/>
    </row>
    <row r="8" spans="2:8" x14ac:dyDescent="0.2">
      <c r="B8" s="331"/>
      <c r="C8" s="331"/>
      <c r="D8" s="331"/>
    </row>
    <row r="9" spans="2:8" x14ac:dyDescent="0.2">
      <c r="B9" s="331"/>
      <c r="C9" s="331"/>
      <c r="D9" s="331"/>
    </row>
    <row r="10" spans="2:8" x14ac:dyDescent="0.2">
      <c r="B10" s="331"/>
      <c r="C10" s="331"/>
      <c r="D10" s="331"/>
    </row>
    <row r="11" spans="2:8" x14ac:dyDescent="0.2">
      <c r="B11" s="331"/>
      <c r="C11" s="331"/>
      <c r="D11" s="331"/>
    </row>
    <row r="12" spans="2:8" x14ac:dyDescent="0.2">
      <c r="B12" s="331"/>
      <c r="C12" s="331"/>
      <c r="D12" s="331"/>
    </row>
    <row r="13" spans="2:8" x14ac:dyDescent="0.2">
      <c r="B13" s="331"/>
      <c r="C13" s="331"/>
      <c r="D13" s="331"/>
    </row>
    <row r="14" spans="2:8" x14ac:dyDescent="0.2">
      <c r="B14" s="331"/>
      <c r="C14" s="331"/>
      <c r="D14" s="331"/>
    </row>
    <row r="15" spans="2:8" x14ac:dyDescent="0.2">
      <c r="B15" s="331"/>
      <c r="C15" s="331"/>
      <c r="D15" s="331"/>
    </row>
    <row r="16" spans="2:8" x14ac:dyDescent="0.2">
      <c r="B16" s="331"/>
      <c r="C16" s="331"/>
      <c r="D16" s="331"/>
    </row>
    <row r="17" spans="2:9" x14ac:dyDescent="0.2">
      <c r="B17" s="331"/>
      <c r="C17" s="331"/>
      <c r="D17" s="331"/>
    </row>
    <row r="18" spans="2:9" x14ac:dyDescent="0.2">
      <c r="B18" s="331"/>
      <c r="C18" s="331"/>
      <c r="D18" s="331"/>
    </row>
    <row r="19" spans="2:9" x14ac:dyDescent="0.2">
      <c r="B19" s="331"/>
      <c r="C19" s="331"/>
      <c r="D19" s="331"/>
    </row>
    <row r="20" spans="2:9" x14ac:dyDescent="0.2">
      <c r="B20" s="331"/>
      <c r="C20" s="331"/>
      <c r="D20" s="331"/>
    </row>
    <row r="21" spans="2:9" x14ac:dyDescent="0.2">
      <c r="B21" s="331"/>
      <c r="C21" s="331"/>
      <c r="D21" s="331"/>
    </row>
    <row r="22" spans="2:9" x14ac:dyDescent="0.2">
      <c r="B22" s="331"/>
      <c r="C22" s="331"/>
      <c r="D22" s="331"/>
    </row>
    <row r="23" spans="2:9" x14ac:dyDescent="0.2">
      <c r="B23" s="331"/>
      <c r="C23" s="331"/>
      <c r="D23" s="331"/>
    </row>
    <row r="24" spans="2:9" x14ac:dyDescent="0.2">
      <c r="B24" s="331"/>
      <c r="C24" s="331"/>
      <c r="D24" s="331"/>
    </row>
    <row r="25" spans="2:9" x14ac:dyDescent="0.2">
      <c r="B25" s="331"/>
      <c r="C25" s="331"/>
      <c r="D25" s="331"/>
    </row>
    <row r="26" spans="2:9" ht="13.5" thickBot="1" x14ac:dyDescent="0.25">
      <c r="B26" s="331"/>
      <c r="C26" s="331"/>
      <c r="D26" s="331"/>
    </row>
    <row r="27" spans="2:9" ht="16.5" thickTop="1" x14ac:dyDescent="0.2">
      <c r="B27" s="1016" t="s">
        <v>406</v>
      </c>
      <c r="C27" s="1017"/>
      <c r="D27" s="1017"/>
      <c r="E27" s="1018"/>
      <c r="F27" s="1018"/>
      <c r="G27" s="1018"/>
      <c r="H27" s="1018"/>
      <c r="I27" s="1019"/>
    </row>
    <row r="28" spans="2:9" ht="19.5" customHeight="1" x14ac:dyDescent="0.2">
      <c r="B28" s="445" t="s">
        <v>407</v>
      </c>
      <c r="C28" s="333"/>
      <c r="D28" s="333"/>
      <c r="E28" s="333"/>
      <c r="F28" s="333"/>
      <c r="G28" s="333"/>
      <c r="H28" s="333"/>
      <c r="I28" s="446"/>
    </row>
    <row r="29" spans="2:9" ht="19.5" customHeight="1" thickBot="1" x14ac:dyDescent="0.3">
      <c r="B29" s="1020" t="s">
        <v>408</v>
      </c>
      <c r="C29" s="1021"/>
      <c r="D29" s="1021"/>
      <c r="E29" s="1022"/>
      <c r="F29" s="1022"/>
      <c r="G29" s="1022"/>
      <c r="H29" s="1022"/>
      <c r="I29" s="1023"/>
    </row>
    <row r="30" spans="2:9" ht="13.5" thickTop="1" x14ac:dyDescent="0.2">
      <c r="B30" s="331"/>
      <c r="C30" s="331"/>
      <c r="D30" s="331"/>
    </row>
    <row r="31" spans="2:9" x14ac:dyDescent="0.2">
      <c r="B31" s="331"/>
      <c r="C31" s="331"/>
      <c r="D31" s="331"/>
    </row>
    <row r="32" spans="2:9" x14ac:dyDescent="0.2">
      <c r="B32" s="331"/>
      <c r="C32" s="331"/>
      <c r="D32" s="331"/>
    </row>
    <row r="33" spans="2:9" ht="15.75" x14ac:dyDescent="0.2">
      <c r="B33" s="335" t="s">
        <v>735</v>
      </c>
      <c r="C33" s="336"/>
      <c r="D33" s="336"/>
      <c r="E33" s="337"/>
      <c r="F33" s="337"/>
      <c r="G33" s="337"/>
      <c r="H33" s="337"/>
      <c r="I33" s="337"/>
    </row>
    <row r="34" spans="2:9" x14ac:dyDescent="0.2">
      <c r="B34" s="331"/>
      <c r="C34" s="331"/>
      <c r="D34" s="331"/>
    </row>
    <row r="35" spans="2:9" x14ac:dyDescent="0.2">
      <c r="B35" s="331"/>
      <c r="C35" s="331"/>
      <c r="D35" s="331"/>
    </row>
    <row r="36" spans="2:9" ht="15.75" x14ac:dyDescent="0.25">
      <c r="B36" s="331"/>
      <c r="C36" s="331"/>
      <c r="D36" s="331"/>
      <c r="E36" s="338"/>
    </row>
    <row r="37" spans="2:9" x14ac:dyDescent="0.2">
      <c r="B37" s="331"/>
      <c r="C37" s="339" t="s">
        <v>457</v>
      </c>
      <c r="D37" s="331"/>
    </row>
    <row r="38" spans="2:9" x14ac:dyDescent="0.2">
      <c r="B38" s="331"/>
      <c r="C38" s="339" t="s">
        <v>409</v>
      </c>
      <c r="D38" s="331"/>
    </row>
    <row r="39" spans="2:9" x14ac:dyDescent="0.2">
      <c r="B39" s="331"/>
      <c r="C39" s="339" t="s">
        <v>467</v>
      </c>
      <c r="D39" s="331"/>
    </row>
    <row r="40" spans="2:9" x14ac:dyDescent="0.2">
      <c r="B40" s="331"/>
      <c r="C40" s="339"/>
      <c r="D40" s="331"/>
    </row>
    <row r="41" spans="2:9" x14ac:dyDescent="0.2">
      <c r="B41" s="331"/>
      <c r="C41" s="340"/>
      <c r="D41" s="331"/>
    </row>
    <row r="42" spans="2:9" x14ac:dyDescent="0.2">
      <c r="B42" s="331"/>
      <c r="C42" s="341"/>
      <c r="D42" s="341"/>
      <c r="E42" s="342"/>
      <c r="F42" s="342"/>
      <c r="G42" s="342"/>
      <c r="H42" s="342"/>
      <c r="I42" s="342"/>
    </row>
    <row r="43" spans="2:9" x14ac:dyDescent="0.2">
      <c r="B43" s="331"/>
      <c r="C43" s="341"/>
      <c r="D43" s="331"/>
    </row>
    <row r="44" spans="2:9" x14ac:dyDescent="0.2">
      <c r="B44" s="331"/>
      <c r="C44" s="331"/>
      <c r="D44" s="331"/>
    </row>
    <row r="45" spans="2:9" x14ac:dyDescent="0.2">
      <c r="B45" s="331"/>
      <c r="C45" s="331"/>
      <c r="D45" s="331"/>
    </row>
    <row r="46" spans="2:9" x14ac:dyDescent="0.2">
      <c r="B46" s="331"/>
      <c r="C46" s="331"/>
      <c r="D46" s="331"/>
    </row>
    <row r="47" spans="2:9" x14ac:dyDescent="0.2">
      <c r="B47" s="331"/>
      <c r="C47" s="331"/>
      <c r="D47" s="331"/>
    </row>
    <row r="48" spans="2:9" x14ac:dyDescent="0.2">
      <c r="B48" s="331"/>
      <c r="C48" s="331"/>
      <c r="D48" s="331"/>
    </row>
    <row r="49" spans="2:10" x14ac:dyDescent="0.2">
      <c r="B49" s="1002" t="s">
        <v>668</v>
      </c>
      <c r="C49" s="1002"/>
      <c r="D49" s="1002"/>
      <c r="E49" s="1002"/>
      <c r="F49" s="1002"/>
      <c r="G49" s="1002"/>
      <c r="H49" s="1002"/>
      <c r="I49" s="1002"/>
      <c r="J49" s="1002"/>
    </row>
    <row r="50" spans="2:10" x14ac:dyDescent="0.2">
      <c r="B50" s="1025" t="s">
        <v>367</v>
      </c>
      <c r="C50" s="1025"/>
      <c r="D50" s="1025"/>
      <c r="E50" s="1025"/>
      <c r="F50" s="1025"/>
      <c r="G50" s="1025"/>
      <c r="H50" s="1025"/>
      <c r="I50" s="1025"/>
    </row>
    <row r="51" spans="2:10" ht="16.5" customHeight="1" x14ac:dyDescent="0.2">
      <c r="B51" s="1014" t="s">
        <v>636</v>
      </c>
      <c r="C51" s="1014"/>
      <c r="D51" s="1014"/>
      <c r="E51" s="1014"/>
      <c r="F51" s="1014"/>
      <c r="G51" s="1014"/>
      <c r="H51" s="1014"/>
      <c r="I51" s="1014"/>
    </row>
    <row r="52" spans="2:10" ht="16.5" customHeight="1" x14ac:dyDescent="0.2">
      <c r="B52" s="1014" t="s">
        <v>635</v>
      </c>
      <c r="C52" s="1014"/>
      <c r="D52" s="1014"/>
      <c r="E52" s="1014"/>
      <c r="F52" s="1014"/>
      <c r="G52" s="1014"/>
      <c r="H52" s="1014"/>
      <c r="I52" s="1014"/>
    </row>
    <row r="53" spans="2:10" ht="16.5" customHeight="1" x14ac:dyDescent="0.2">
      <c r="B53" s="1015" t="s">
        <v>368</v>
      </c>
      <c r="C53" s="1015"/>
      <c r="D53" s="1015"/>
      <c r="E53" s="1015"/>
      <c r="F53" s="1015"/>
      <c r="G53" s="1015"/>
      <c r="H53" s="1015"/>
      <c r="I53" s="1015"/>
    </row>
    <row r="54" spans="2:10" x14ac:dyDescent="0.2">
      <c r="B54" s="331"/>
      <c r="C54" s="343"/>
      <c r="D54" s="343"/>
      <c r="J54" s="560"/>
    </row>
    <row r="55" spans="2:10" x14ac:dyDescent="0.2">
      <c r="B55" s="344"/>
      <c r="C55" s="343"/>
      <c r="D55" s="343"/>
      <c r="I55" s="351">
        <f>PG_5!I55</f>
        <v>0</v>
      </c>
    </row>
    <row r="58" spans="2:10" x14ac:dyDescent="0.2">
      <c r="B58" s="343"/>
      <c r="C58" s="343"/>
      <c r="D58" s="343"/>
    </row>
    <row r="59" spans="2:10" x14ac:dyDescent="0.2">
      <c r="B59" s="331"/>
      <c r="C59" s="343"/>
      <c r="D59" s="343"/>
    </row>
    <row r="60" spans="2:10" x14ac:dyDescent="0.2">
      <c r="B60" s="343"/>
      <c r="C60" s="343"/>
      <c r="D60" s="343"/>
    </row>
    <row r="61" spans="2:10" x14ac:dyDescent="0.2">
      <c r="B61" s="343"/>
      <c r="C61" s="343"/>
      <c r="D61" s="343"/>
    </row>
    <row r="62" spans="2:10" x14ac:dyDescent="0.2">
      <c r="B62" s="343"/>
      <c r="C62" s="343"/>
      <c r="D62" s="343"/>
    </row>
    <row r="63" spans="2:10" x14ac:dyDescent="0.2">
      <c r="B63" s="343"/>
      <c r="C63" s="343"/>
      <c r="D63" s="343"/>
    </row>
    <row r="64" spans="2:10" x14ac:dyDescent="0.2">
      <c r="B64" s="343"/>
      <c r="C64" s="343"/>
      <c r="D64" s="343"/>
    </row>
    <row r="65" spans="2:4" x14ac:dyDescent="0.2">
      <c r="B65" s="343"/>
      <c r="C65" s="343"/>
      <c r="D65" s="343"/>
    </row>
    <row r="66" spans="2:4" x14ac:dyDescent="0.2">
      <c r="B66" s="343"/>
      <c r="C66" s="343"/>
      <c r="D66" s="343"/>
    </row>
    <row r="67" spans="2:4" x14ac:dyDescent="0.2">
      <c r="B67" s="343"/>
      <c r="C67" s="343"/>
      <c r="D67" s="343"/>
    </row>
    <row r="68" spans="2:4" x14ac:dyDescent="0.2">
      <c r="B68" s="343"/>
      <c r="C68" s="343"/>
      <c r="D68" s="343"/>
    </row>
    <row r="69" spans="2:4" x14ac:dyDescent="0.2">
      <c r="B69" s="343"/>
      <c r="C69" s="343"/>
      <c r="D69" s="343"/>
    </row>
    <row r="70" spans="2:4" x14ac:dyDescent="0.2">
      <c r="B70" s="343"/>
      <c r="C70" s="343"/>
      <c r="D70" s="343"/>
    </row>
    <row r="71" spans="2:4" x14ac:dyDescent="0.2">
      <c r="B71" s="343"/>
      <c r="C71" s="343"/>
      <c r="D71" s="343"/>
    </row>
    <row r="72" spans="2:4" x14ac:dyDescent="0.2">
      <c r="B72" s="343"/>
      <c r="C72" s="343"/>
      <c r="D72" s="343"/>
    </row>
    <row r="73" spans="2:4" x14ac:dyDescent="0.2">
      <c r="B73" s="343"/>
      <c r="C73" s="343"/>
      <c r="D73" s="343"/>
    </row>
    <row r="74" spans="2:4" x14ac:dyDescent="0.2">
      <c r="B74" s="343"/>
      <c r="C74" s="343"/>
      <c r="D74" s="343"/>
    </row>
    <row r="75" spans="2:4" x14ac:dyDescent="0.2">
      <c r="B75" s="343"/>
      <c r="C75" s="343"/>
      <c r="D75" s="343"/>
    </row>
    <row r="76" spans="2:4" x14ac:dyDescent="0.2">
      <c r="B76" s="343"/>
      <c r="C76" s="343"/>
      <c r="D76" s="343"/>
    </row>
    <row r="77" spans="2:4" x14ac:dyDescent="0.2">
      <c r="B77" s="343"/>
      <c r="C77" s="343"/>
      <c r="D77" s="343"/>
    </row>
    <row r="78" spans="2:4" x14ac:dyDescent="0.2">
      <c r="B78" s="343"/>
      <c r="C78" s="343"/>
      <c r="D78" s="343"/>
    </row>
    <row r="79" spans="2:4" x14ac:dyDescent="0.2">
      <c r="B79" s="343"/>
      <c r="C79" s="343"/>
      <c r="D79" s="343"/>
    </row>
    <row r="80" spans="2:4" x14ac:dyDescent="0.2">
      <c r="B80" s="343"/>
      <c r="C80" s="343"/>
      <c r="D80" s="343"/>
    </row>
    <row r="81" spans="2:4" x14ac:dyDescent="0.2">
      <c r="B81" s="343"/>
      <c r="C81" s="343"/>
      <c r="D81" s="343"/>
    </row>
    <row r="82" spans="2:4" x14ac:dyDescent="0.2">
      <c r="B82" s="343"/>
      <c r="C82" s="343"/>
      <c r="D82" s="343"/>
    </row>
    <row r="83" spans="2:4" x14ac:dyDescent="0.2">
      <c r="B83" s="343"/>
      <c r="C83" s="343"/>
      <c r="D83" s="343"/>
    </row>
    <row r="84" spans="2:4" x14ac:dyDescent="0.2">
      <c r="B84" s="343"/>
      <c r="C84" s="343"/>
      <c r="D84" s="343"/>
    </row>
    <row r="85" spans="2:4" x14ac:dyDescent="0.2">
      <c r="B85" s="343"/>
      <c r="C85" s="343"/>
      <c r="D85" s="343"/>
    </row>
    <row r="86" spans="2:4" x14ac:dyDescent="0.2">
      <c r="B86" s="343"/>
      <c r="C86" s="343"/>
      <c r="D86" s="343"/>
    </row>
    <row r="87" spans="2:4" x14ac:dyDescent="0.2">
      <c r="B87" s="343"/>
      <c r="C87" s="343"/>
      <c r="D87" s="343"/>
    </row>
    <row r="88" spans="2:4" x14ac:dyDescent="0.2">
      <c r="B88" s="343"/>
      <c r="C88" s="343"/>
      <c r="D88" s="343"/>
    </row>
    <row r="89" spans="2:4" x14ac:dyDescent="0.2">
      <c r="B89" s="343"/>
      <c r="C89" s="343"/>
      <c r="D89" s="343"/>
    </row>
    <row r="90" spans="2:4" x14ac:dyDescent="0.2">
      <c r="B90" s="343"/>
      <c r="C90" s="343"/>
      <c r="D90" s="343"/>
    </row>
    <row r="91" spans="2:4" x14ac:dyDescent="0.2">
      <c r="B91" s="343"/>
      <c r="C91" s="343"/>
      <c r="D91" s="343"/>
    </row>
    <row r="92" spans="2:4" x14ac:dyDescent="0.2">
      <c r="B92" s="343"/>
      <c r="C92" s="343"/>
      <c r="D92" s="343"/>
    </row>
    <row r="93" spans="2:4" x14ac:dyDescent="0.2">
      <c r="B93" s="343"/>
      <c r="C93" s="343"/>
      <c r="D93" s="343"/>
    </row>
    <row r="94" spans="2:4" x14ac:dyDescent="0.2">
      <c r="B94" s="343"/>
      <c r="C94" s="343"/>
      <c r="D94" s="343"/>
    </row>
    <row r="95" spans="2:4" x14ac:dyDescent="0.2">
      <c r="B95" s="343"/>
      <c r="C95" s="343"/>
      <c r="D95" s="343"/>
    </row>
    <row r="96" spans="2:4" x14ac:dyDescent="0.2">
      <c r="B96" s="343"/>
      <c r="C96" s="343"/>
      <c r="D96" s="343"/>
    </row>
    <row r="97" spans="2:4" x14ac:dyDescent="0.2">
      <c r="B97" s="343"/>
      <c r="C97" s="343"/>
      <c r="D97" s="343"/>
    </row>
    <row r="98" spans="2:4" x14ac:dyDescent="0.2">
      <c r="B98" s="343"/>
      <c r="C98" s="343"/>
      <c r="D98" s="343"/>
    </row>
    <row r="99" spans="2:4" x14ac:dyDescent="0.2">
      <c r="B99" s="343"/>
      <c r="C99" s="343"/>
      <c r="D99" s="343"/>
    </row>
    <row r="100" spans="2:4" x14ac:dyDescent="0.2">
      <c r="B100" s="343"/>
      <c r="C100" s="343"/>
      <c r="D100" s="343"/>
    </row>
    <row r="101" spans="2:4" x14ac:dyDescent="0.2">
      <c r="B101" s="343"/>
      <c r="C101" s="343"/>
      <c r="D101" s="343"/>
    </row>
    <row r="102" spans="2:4" x14ac:dyDescent="0.2">
      <c r="B102" s="343"/>
      <c r="C102" s="343"/>
      <c r="D102" s="343"/>
    </row>
    <row r="103" spans="2:4" x14ac:dyDescent="0.2">
      <c r="B103" s="343"/>
      <c r="C103" s="343"/>
      <c r="D103" s="343"/>
    </row>
    <row r="104" spans="2:4" x14ac:dyDescent="0.2">
      <c r="B104" s="343"/>
      <c r="C104" s="343"/>
      <c r="D104" s="343"/>
    </row>
    <row r="105" spans="2:4" x14ac:dyDescent="0.2">
      <c r="B105" s="343"/>
      <c r="C105" s="343"/>
      <c r="D105" s="343"/>
    </row>
    <row r="106" spans="2:4" x14ac:dyDescent="0.2">
      <c r="B106" s="343"/>
      <c r="C106" s="343"/>
      <c r="D106" s="343"/>
    </row>
    <row r="107" spans="2:4" x14ac:dyDescent="0.2">
      <c r="B107" s="343"/>
      <c r="C107" s="343"/>
      <c r="D107" s="343"/>
    </row>
    <row r="108" spans="2:4" x14ac:dyDescent="0.2">
      <c r="B108" s="343"/>
      <c r="C108" s="343"/>
      <c r="D108" s="343"/>
    </row>
    <row r="109" spans="2:4" x14ac:dyDescent="0.2">
      <c r="B109" s="343"/>
      <c r="C109" s="343"/>
      <c r="D109" s="343"/>
    </row>
    <row r="110" spans="2:4" x14ac:dyDescent="0.2">
      <c r="B110" s="343"/>
      <c r="C110" s="343"/>
      <c r="D110" s="343"/>
    </row>
    <row r="111" spans="2:4" x14ac:dyDescent="0.2">
      <c r="B111" s="343"/>
      <c r="C111" s="343"/>
      <c r="D111" s="343"/>
    </row>
    <row r="112" spans="2:4" x14ac:dyDescent="0.2">
      <c r="B112" s="343"/>
      <c r="C112" s="343"/>
      <c r="D112" s="343"/>
    </row>
    <row r="113" spans="2:4" x14ac:dyDescent="0.2">
      <c r="B113" s="343"/>
      <c r="C113" s="343"/>
      <c r="D113" s="343"/>
    </row>
    <row r="114" spans="2:4" x14ac:dyDescent="0.2">
      <c r="B114" s="343"/>
      <c r="C114" s="343"/>
      <c r="D114" s="343"/>
    </row>
    <row r="115" spans="2:4" x14ac:dyDescent="0.2">
      <c r="B115" s="343"/>
      <c r="C115" s="343"/>
      <c r="D115" s="343"/>
    </row>
    <row r="116" spans="2:4" x14ac:dyDescent="0.2">
      <c r="B116" s="343"/>
      <c r="C116" s="343"/>
      <c r="D116" s="343"/>
    </row>
    <row r="117" spans="2:4" x14ac:dyDescent="0.2">
      <c r="B117" s="343"/>
      <c r="C117" s="343"/>
      <c r="D117" s="343"/>
    </row>
    <row r="118" spans="2:4" x14ac:dyDescent="0.2">
      <c r="B118" s="343"/>
      <c r="C118" s="343"/>
      <c r="D118" s="343"/>
    </row>
    <row r="119" spans="2:4" x14ac:dyDescent="0.2">
      <c r="B119" s="343"/>
      <c r="C119" s="343"/>
      <c r="D119" s="343"/>
    </row>
    <row r="120" spans="2:4" x14ac:dyDescent="0.2">
      <c r="B120" s="343"/>
      <c r="C120" s="343"/>
      <c r="D120" s="343"/>
    </row>
    <row r="121" spans="2:4" x14ac:dyDescent="0.2">
      <c r="B121" s="343"/>
      <c r="C121" s="343"/>
      <c r="D121" s="343"/>
    </row>
    <row r="122" spans="2:4" x14ac:dyDescent="0.2">
      <c r="B122" s="343"/>
      <c r="C122" s="343"/>
      <c r="D122" s="343"/>
    </row>
    <row r="123" spans="2:4" x14ac:dyDescent="0.2">
      <c r="B123" s="343"/>
      <c r="C123" s="343"/>
      <c r="D123" s="343"/>
    </row>
    <row r="124" spans="2:4" x14ac:dyDescent="0.2">
      <c r="B124" s="343"/>
      <c r="C124" s="343"/>
      <c r="D124" s="343"/>
    </row>
    <row r="125" spans="2:4" x14ac:dyDescent="0.2">
      <c r="B125" s="343"/>
      <c r="C125" s="343"/>
      <c r="D125" s="343"/>
    </row>
    <row r="126" spans="2:4" x14ac:dyDescent="0.2">
      <c r="B126" s="343"/>
      <c r="C126" s="343"/>
      <c r="D126" s="343"/>
    </row>
    <row r="127" spans="2:4" x14ac:dyDescent="0.2">
      <c r="B127" s="343"/>
      <c r="C127" s="343"/>
      <c r="D127" s="343"/>
    </row>
    <row r="128" spans="2:4" x14ac:dyDescent="0.2">
      <c r="B128" s="343"/>
      <c r="C128" s="343"/>
      <c r="D128" s="343"/>
    </row>
    <row r="129" spans="2:4" x14ac:dyDescent="0.2">
      <c r="B129" s="343"/>
      <c r="C129" s="343"/>
      <c r="D129" s="343"/>
    </row>
    <row r="130" spans="2:4" x14ac:dyDescent="0.2">
      <c r="B130" s="343"/>
      <c r="C130" s="343"/>
      <c r="D130" s="343"/>
    </row>
    <row r="131" spans="2:4" x14ac:dyDescent="0.2">
      <c r="B131" s="343"/>
      <c r="C131" s="343"/>
      <c r="D131" s="343"/>
    </row>
    <row r="132" spans="2:4" x14ac:dyDescent="0.2">
      <c r="B132" s="343"/>
      <c r="C132" s="343"/>
      <c r="D132" s="343"/>
    </row>
    <row r="133" spans="2:4" x14ac:dyDescent="0.2">
      <c r="B133" s="343"/>
      <c r="C133" s="343"/>
      <c r="D133" s="343"/>
    </row>
    <row r="134" spans="2:4" x14ac:dyDescent="0.2">
      <c r="B134" s="343"/>
      <c r="C134" s="343"/>
      <c r="D134" s="343"/>
    </row>
    <row r="135" spans="2:4" x14ac:dyDescent="0.2">
      <c r="B135" s="343"/>
      <c r="C135" s="343"/>
      <c r="D135" s="343"/>
    </row>
    <row r="136" spans="2:4" x14ac:dyDescent="0.2">
      <c r="B136" s="343"/>
      <c r="C136" s="343"/>
      <c r="D136" s="343"/>
    </row>
    <row r="137" spans="2:4" x14ac:dyDescent="0.2">
      <c r="B137" s="343"/>
      <c r="C137" s="343"/>
      <c r="D137" s="343"/>
    </row>
    <row r="138" spans="2:4" x14ac:dyDescent="0.2">
      <c r="B138" s="343"/>
      <c r="C138" s="343"/>
      <c r="D138" s="343"/>
    </row>
    <row r="139" spans="2:4" x14ac:dyDescent="0.2">
      <c r="B139" s="343"/>
      <c r="C139" s="343"/>
      <c r="D139" s="343"/>
    </row>
    <row r="140" spans="2:4" x14ac:dyDescent="0.2">
      <c r="B140" s="343"/>
      <c r="C140" s="343"/>
      <c r="D140" s="343"/>
    </row>
    <row r="141" spans="2:4" x14ac:dyDescent="0.2">
      <c r="B141" s="343"/>
      <c r="C141" s="343"/>
      <c r="D141" s="343"/>
    </row>
    <row r="142" spans="2:4" x14ac:dyDescent="0.2">
      <c r="B142" s="343"/>
      <c r="C142" s="343"/>
      <c r="D142" s="343"/>
    </row>
    <row r="143" spans="2:4" x14ac:dyDescent="0.2">
      <c r="B143" s="343"/>
      <c r="C143" s="343"/>
      <c r="D143" s="343"/>
    </row>
    <row r="144" spans="2:4" x14ac:dyDescent="0.2">
      <c r="B144" s="343"/>
      <c r="C144" s="343"/>
      <c r="D144" s="343"/>
    </row>
    <row r="145" spans="2:4" x14ac:dyDescent="0.2">
      <c r="B145" s="343"/>
      <c r="C145" s="343"/>
      <c r="D145" s="343"/>
    </row>
    <row r="146" spans="2:4" x14ac:dyDescent="0.2">
      <c r="B146" s="343"/>
      <c r="C146" s="343"/>
      <c r="D146" s="343"/>
    </row>
    <row r="147" spans="2:4" x14ac:dyDescent="0.2">
      <c r="B147" s="343"/>
      <c r="C147" s="343"/>
      <c r="D147" s="343"/>
    </row>
    <row r="148" spans="2:4" x14ac:dyDescent="0.2">
      <c r="B148" s="343"/>
      <c r="C148" s="343"/>
      <c r="D148" s="343"/>
    </row>
    <row r="149" spans="2:4" x14ac:dyDescent="0.2">
      <c r="B149" s="343"/>
      <c r="C149" s="343"/>
      <c r="D149" s="343"/>
    </row>
    <row r="150" spans="2:4" x14ac:dyDescent="0.2">
      <c r="B150" s="343"/>
      <c r="C150" s="343"/>
      <c r="D150" s="343"/>
    </row>
    <row r="151" spans="2:4" x14ac:dyDescent="0.2">
      <c r="B151" s="343"/>
      <c r="C151" s="343"/>
      <c r="D151" s="343"/>
    </row>
    <row r="152" spans="2:4" x14ac:dyDescent="0.2">
      <c r="B152" s="343"/>
      <c r="C152" s="343"/>
      <c r="D152" s="343"/>
    </row>
    <row r="153" spans="2:4" x14ac:dyDescent="0.2">
      <c r="B153" s="343"/>
      <c r="C153" s="343"/>
      <c r="D153" s="343"/>
    </row>
    <row r="154" spans="2:4" x14ac:dyDescent="0.2">
      <c r="B154" s="343"/>
      <c r="C154" s="343"/>
      <c r="D154" s="343"/>
    </row>
    <row r="155" spans="2:4" x14ac:dyDescent="0.2">
      <c r="B155" s="343"/>
      <c r="C155" s="343"/>
      <c r="D155" s="343"/>
    </row>
    <row r="156" spans="2:4" x14ac:dyDescent="0.2">
      <c r="B156" s="343"/>
      <c r="C156" s="343"/>
      <c r="D156" s="343"/>
    </row>
    <row r="157" spans="2:4" x14ac:dyDescent="0.2">
      <c r="B157" s="343"/>
      <c r="C157" s="343"/>
      <c r="D157" s="343"/>
    </row>
    <row r="158" spans="2:4" x14ac:dyDescent="0.2">
      <c r="B158" s="343"/>
      <c r="C158" s="343"/>
      <c r="D158" s="343"/>
    </row>
    <row r="159" spans="2:4" x14ac:dyDescent="0.2">
      <c r="B159" s="343"/>
      <c r="C159" s="343"/>
      <c r="D159" s="343"/>
    </row>
    <row r="160" spans="2:4" x14ac:dyDescent="0.2">
      <c r="B160" s="343"/>
      <c r="C160" s="343"/>
      <c r="D160" s="343"/>
    </row>
    <row r="161" spans="2:4" x14ac:dyDescent="0.2">
      <c r="B161" s="343"/>
      <c r="C161" s="343"/>
      <c r="D161" s="343"/>
    </row>
    <row r="162" spans="2:4" x14ac:dyDescent="0.2">
      <c r="B162" s="343"/>
      <c r="C162" s="343"/>
      <c r="D162" s="343"/>
    </row>
    <row r="163" spans="2:4" x14ac:dyDescent="0.2">
      <c r="B163" s="343"/>
      <c r="C163" s="343"/>
      <c r="D163" s="343"/>
    </row>
    <row r="164" spans="2:4" x14ac:dyDescent="0.2">
      <c r="B164" s="343"/>
      <c r="C164" s="343"/>
      <c r="D164" s="343"/>
    </row>
    <row r="165" spans="2:4" x14ac:dyDescent="0.2">
      <c r="B165" s="343"/>
      <c r="C165" s="343"/>
      <c r="D165" s="343"/>
    </row>
    <row r="166" spans="2:4" x14ac:dyDescent="0.2">
      <c r="B166" s="343"/>
      <c r="C166" s="343"/>
      <c r="D166" s="343"/>
    </row>
    <row r="167" spans="2:4" x14ac:dyDescent="0.2">
      <c r="B167" s="343"/>
      <c r="C167" s="343"/>
      <c r="D167" s="343"/>
    </row>
    <row r="168" spans="2:4" x14ac:dyDescent="0.2">
      <c r="B168" s="343"/>
      <c r="C168" s="343"/>
      <c r="D168" s="343"/>
    </row>
    <row r="169" spans="2:4" x14ac:dyDescent="0.2">
      <c r="B169" s="343"/>
      <c r="C169" s="343"/>
      <c r="D169" s="343"/>
    </row>
    <row r="170" spans="2:4" x14ac:dyDescent="0.2">
      <c r="B170" s="343"/>
      <c r="C170" s="343"/>
      <c r="D170" s="343"/>
    </row>
    <row r="171" spans="2:4" x14ac:dyDescent="0.2">
      <c r="B171" s="343"/>
      <c r="C171" s="343"/>
      <c r="D171" s="343"/>
    </row>
    <row r="172" spans="2:4" x14ac:dyDescent="0.2">
      <c r="B172" s="343"/>
      <c r="C172" s="343"/>
      <c r="D172" s="343"/>
    </row>
    <row r="173" spans="2:4" x14ac:dyDescent="0.2">
      <c r="B173" s="343"/>
      <c r="C173" s="343"/>
      <c r="D173" s="343"/>
    </row>
    <row r="174" spans="2:4" x14ac:dyDescent="0.2">
      <c r="B174" s="343"/>
      <c r="C174" s="343"/>
      <c r="D174" s="343"/>
    </row>
    <row r="175" spans="2:4" x14ac:dyDescent="0.2">
      <c r="B175" s="343"/>
      <c r="C175" s="343"/>
      <c r="D175" s="343"/>
    </row>
    <row r="176" spans="2:4" x14ac:dyDescent="0.2">
      <c r="B176" s="343"/>
      <c r="C176" s="343"/>
      <c r="D176" s="343"/>
    </row>
    <row r="177" spans="2:4" x14ac:dyDescent="0.2">
      <c r="B177" s="343"/>
      <c r="C177" s="343"/>
      <c r="D177" s="343"/>
    </row>
    <row r="178" spans="2:4" x14ac:dyDescent="0.2">
      <c r="B178" s="343"/>
      <c r="C178" s="343"/>
      <c r="D178" s="343"/>
    </row>
    <row r="179" spans="2:4" x14ac:dyDescent="0.2">
      <c r="B179" s="343"/>
      <c r="C179" s="343"/>
      <c r="D179" s="343"/>
    </row>
    <row r="180" spans="2:4" x14ac:dyDescent="0.2">
      <c r="B180" s="343"/>
      <c r="C180" s="343"/>
      <c r="D180" s="343"/>
    </row>
    <row r="181" spans="2:4" x14ac:dyDescent="0.2">
      <c r="B181" s="343"/>
      <c r="C181" s="343"/>
      <c r="D181" s="343"/>
    </row>
    <row r="182" spans="2:4" x14ac:dyDescent="0.2">
      <c r="B182" s="343"/>
      <c r="C182" s="343"/>
      <c r="D182" s="343"/>
    </row>
    <row r="183" spans="2:4" x14ac:dyDescent="0.2">
      <c r="B183" s="343"/>
      <c r="C183" s="343"/>
      <c r="D183" s="343"/>
    </row>
    <row r="184" spans="2:4" x14ac:dyDescent="0.2">
      <c r="B184" s="343"/>
      <c r="C184" s="343"/>
      <c r="D184" s="343"/>
    </row>
    <row r="185" spans="2:4" x14ac:dyDescent="0.2">
      <c r="B185" s="343"/>
      <c r="C185" s="343"/>
      <c r="D185" s="343"/>
    </row>
    <row r="186" spans="2:4" x14ac:dyDescent="0.2">
      <c r="B186" s="343"/>
      <c r="C186" s="343"/>
      <c r="D186" s="343"/>
    </row>
    <row r="187" spans="2:4" x14ac:dyDescent="0.2">
      <c r="B187" s="343"/>
      <c r="C187" s="343"/>
      <c r="D187" s="343"/>
    </row>
    <row r="188" spans="2:4" x14ac:dyDescent="0.2">
      <c r="B188" s="343"/>
      <c r="C188" s="343"/>
      <c r="D188" s="343"/>
    </row>
    <row r="189" spans="2:4" x14ac:dyDescent="0.2">
      <c r="B189" s="343"/>
      <c r="C189" s="343"/>
      <c r="D189" s="343"/>
    </row>
    <row r="190" spans="2:4" x14ac:dyDescent="0.2">
      <c r="B190" s="343"/>
      <c r="C190" s="343"/>
      <c r="D190" s="343"/>
    </row>
    <row r="191" spans="2:4" x14ac:dyDescent="0.2">
      <c r="B191" s="343"/>
      <c r="C191" s="343"/>
      <c r="D191" s="343"/>
    </row>
    <row r="192" spans="2:4" x14ac:dyDescent="0.2">
      <c r="B192" s="343"/>
      <c r="C192" s="343"/>
      <c r="D192" s="343"/>
    </row>
    <row r="193" spans="2:4" x14ac:dyDescent="0.2">
      <c r="B193" s="343"/>
      <c r="C193" s="343"/>
      <c r="D193" s="343"/>
    </row>
    <row r="194" spans="2:4" x14ac:dyDescent="0.2">
      <c r="B194" s="343"/>
      <c r="C194" s="343"/>
      <c r="D194" s="343"/>
    </row>
    <row r="195" spans="2:4" x14ac:dyDescent="0.2">
      <c r="B195" s="343"/>
      <c r="C195" s="343"/>
      <c r="D195" s="343"/>
    </row>
    <row r="196" spans="2:4" x14ac:dyDescent="0.2">
      <c r="B196" s="343"/>
      <c r="C196" s="343"/>
      <c r="D196" s="343"/>
    </row>
    <row r="197" spans="2:4" x14ac:dyDescent="0.2">
      <c r="B197" s="343"/>
      <c r="C197" s="343"/>
      <c r="D197" s="343"/>
    </row>
    <row r="198" spans="2:4" x14ac:dyDescent="0.2">
      <c r="B198" s="343"/>
      <c r="C198" s="343"/>
      <c r="D198" s="343"/>
    </row>
    <row r="199" spans="2:4" x14ac:dyDescent="0.2">
      <c r="B199" s="343"/>
      <c r="C199" s="343"/>
      <c r="D199" s="343"/>
    </row>
    <row r="200" spans="2:4" x14ac:dyDescent="0.2">
      <c r="B200" s="343"/>
      <c r="C200" s="343"/>
      <c r="D200" s="343"/>
    </row>
    <row r="201" spans="2:4" x14ac:dyDescent="0.2">
      <c r="B201" s="343"/>
      <c r="C201" s="343"/>
      <c r="D201" s="343"/>
    </row>
    <row r="202" spans="2:4" x14ac:dyDescent="0.2">
      <c r="B202" s="343"/>
      <c r="C202" s="343"/>
      <c r="D202" s="343"/>
    </row>
    <row r="203" spans="2:4" x14ac:dyDescent="0.2">
      <c r="B203" s="343"/>
      <c r="C203" s="343"/>
      <c r="D203" s="343"/>
    </row>
    <row r="204" spans="2:4" x14ac:dyDescent="0.2">
      <c r="B204" s="343"/>
      <c r="C204" s="343"/>
      <c r="D204" s="343"/>
    </row>
    <row r="205" spans="2:4" x14ac:dyDescent="0.2">
      <c r="B205" s="343"/>
      <c r="C205" s="343"/>
      <c r="D205" s="343"/>
    </row>
    <row r="206" spans="2:4" x14ac:dyDescent="0.2">
      <c r="B206" s="343"/>
      <c r="C206" s="343"/>
      <c r="D206" s="343"/>
    </row>
    <row r="207" spans="2:4" x14ac:dyDescent="0.2">
      <c r="B207" s="343"/>
      <c r="C207" s="343"/>
      <c r="D207" s="343"/>
    </row>
    <row r="208" spans="2:4" x14ac:dyDescent="0.2">
      <c r="B208" s="343"/>
      <c r="C208" s="343"/>
      <c r="D208" s="343"/>
    </row>
    <row r="209" spans="2:4" x14ac:dyDescent="0.2">
      <c r="B209" s="343"/>
      <c r="C209" s="343"/>
      <c r="D209" s="343"/>
    </row>
    <row r="210" spans="2:4" x14ac:dyDescent="0.2">
      <c r="B210" s="343"/>
      <c r="C210" s="343"/>
      <c r="D210" s="343"/>
    </row>
    <row r="211" spans="2:4" x14ac:dyDescent="0.2">
      <c r="B211" s="343"/>
      <c r="C211" s="343"/>
      <c r="D211" s="343"/>
    </row>
    <row r="212" spans="2:4" x14ac:dyDescent="0.2">
      <c r="B212" s="343"/>
      <c r="C212" s="343"/>
      <c r="D212" s="343"/>
    </row>
    <row r="213" spans="2:4" x14ac:dyDescent="0.2">
      <c r="B213" s="343"/>
      <c r="C213" s="343"/>
      <c r="D213" s="343"/>
    </row>
    <row r="214" spans="2:4" x14ac:dyDescent="0.2">
      <c r="B214" s="343"/>
      <c r="C214" s="343"/>
      <c r="D214" s="343"/>
    </row>
    <row r="215" spans="2:4" x14ac:dyDescent="0.2">
      <c r="B215" s="343"/>
      <c r="C215" s="343"/>
      <c r="D215" s="343"/>
    </row>
    <row r="216" spans="2:4" x14ac:dyDescent="0.2">
      <c r="B216" s="343"/>
      <c r="C216" s="343"/>
      <c r="D216" s="343"/>
    </row>
    <row r="217" spans="2:4" x14ac:dyDescent="0.2">
      <c r="B217" s="343"/>
      <c r="C217" s="343"/>
      <c r="D217" s="343"/>
    </row>
    <row r="218" spans="2:4" x14ac:dyDescent="0.2">
      <c r="B218" s="343"/>
      <c r="C218" s="343"/>
      <c r="D218" s="343"/>
    </row>
    <row r="219" spans="2:4" x14ac:dyDescent="0.2">
      <c r="B219" s="343"/>
      <c r="C219" s="343"/>
      <c r="D219" s="343"/>
    </row>
    <row r="220" spans="2:4" x14ac:dyDescent="0.2">
      <c r="B220" s="343"/>
      <c r="C220" s="343"/>
      <c r="D220" s="343"/>
    </row>
    <row r="221" spans="2:4" x14ac:dyDescent="0.2">
      <c r="B221" s="343"/>
      <c r="C221" s="343"/>
      <c r="D221" s="343"/>
    </row>
    <row r="222" spans="2:4" x14ac:dyDescent="0.2">
      <c r="B222" s="343"/>
      <c r="C222" s="343"/>
      <c r="D222" s="343"/>
    </row>
    <row r="223" spans="2:4" x14ac:dyDescent="0.2">
      <c r="B223" s="343"/>
      <c r="C223" s="343"/>
      <c r="D223" s="343"/>
    </row>
    <row r="224" spans="2:4" x14ac:dyDescent="0.2">
      <c r="B224" s="343"/>
      <c r="C224" s="343"/>
      <c r="D224" s="343"/>
    </row>
    <row r="225" spans="2:4" x14ac:dyDescent="0.2">
      <c r="B225" s="343"/>
      <c r="C225" s="343"/>
      <c r="D225" s="343"/>
    </row>
    <row r="226" spans="2:4" x14ac:dyDescent="0.2">
      <c r="B226" s="343"/>
      <c r="C226" s="343"/>
      <c r="D226" s="343"/>
    </row>
    <row r="227" spans="2:4" x14ac:dyDescent="0.2">
      <c r="B227" s="343"/>
      <c r="C227" s="343"/>
      <c r="D227" s="343"/>
    </row>
    <row r="228" spans="2:4" x14ac:dyDescent="0.2">
      <c r="B228" s="343"/>
      <c r="C228" s="343"/>
      <c r="D228" s="343"/>
    </row>
    <row r="229" spans="2:4" x14ac:dyDescent="0.2">
      <c r="B229" s="343"/>
      <c r="C229" s="343"/>
      <c r="D229" s="343"/>
    </row>
    <row r="230" spans="2:4" x14ac:dyDescent="0.2">
      <c r="B230" s="343"/>
      <c r="C230" s="343"/>
      <c r="D230" s="343"/>
    </row>
    <row r="231" spans="2:4" x14ac:dyDescent="0.2">
      <c r="B231" s="343"/>
      <c r="C231" s="343"/>
      <c r="D231" s="343"/>
    </row>
    <row r="232" spans="2:4" x14ac:dyDescent="0.2">
      <c r="B232" s="343"/>
      <c r="C232" s="343"/>
      <c r="D232" s="343"/>
    </row>
    <row r="233" spans="2:4" x14ac:dyDescent="0.2">
      <c r="B233" s="343"/>
      <c r="C233" s="343"/>
      <c r="D233" s="343"/>
    </row>
    <row r="234" spans="2:4" x14ac:dyDescent="0.2">
      <c r="B234" s="343"/>
      <c r="C234" s="343"/>
      <c r="D234" s="343"/>
    </row>
    <row r="235" spans="2:4" x14ac:dyDescent="0.2">
      <c r="B235" s="343"/>
      <c r="C235" s="343"/>
      <c r="D235" s="343"/>
    </row>
    <row r="236" spans="2:4" x14ac:dyDescent="0.2">
      <c r="B236" s="343"/>
      <c r="C236" s="343"/>
      <c r="D236" s="343"/>
    </row>
    <row r="237" spans="2:4" x14ac:dyDescent="0.2">
      <c r="B237" s="343"/>
      <c r="C237" s="343"/>
      <c r="D237" s="343"/>
    </row>
    <row r="238" spans="2:4" x14ac:dyDescent="0.2">
      <c r="B238" s="343"/>
      <c r="C238" s="343"/>
      <c r="D238" s="343"/>
    </row>
    <row r="239" spans="2:4" x14ac:dyDescent="0.2">
      <c r="B239" s="343"/>
      <c r="C239" s="343"/>
      <c r="D239" s="343"/>
    </row>
    <row r="240" spans="2:4" x14ac:dyDescent="0.2">
      <c r="B240" s="343"/>
      <c r="C240" s="343"/>
      <c r="D240" s="343"/>
    </row>
    <row r="241" spans="2:4" x14ac:dyDescent="0.2">
      <c r="B241" s="343"/>
      <c r="C241" s="343"/>
      <c r="D241" s="343"/>
    </row>
    <row r="242" spans="2:4" x14ac:dyDescent="0.2">
      <c r="B242" s="343"/>
      <c r="C242" s="343"/>
      <c r="D242" s="343"/>
    </row>
    <row r="243" spans="2:4" x14ac:dyDescent="0.2">
      <c r="B243" s="343"/>
      <c r="C243" s="343"/>
      <c r="D243" s="343"/>
    </row>
    <row r="244" spans="2:4" x14ac:dyDescent="0.2">
      <c r="B244" s="343"/>
      <c r="C244" s="343"/>
      <c r="D244" s="343"/>
    </row>
    <row r="245" spans="2:4" x14ac:dyDescent="0.2">
      <c r="B245" s="343"/>
      <c r="C245" s="343"/>
      <c r="D245" s="343"/>
    </row>
    <row r="246" spans="2:4" x14ac:dyDescent="0.2">
      <c r="B246" s="343"/>
      <c r="C246" s="343"/>
      <c r="D246" s="343"/>
    </row>
    <row r="247" spans="2:4" x14ac:dyDescent="0.2">
      <c r="B247" s="343"/>
      <c r="C247" s="343"/>
      <c r="D247" s="343"/>
    </row>
    <row r="248" spans="2:4" x14ac:dyDescent="0.2">
      <c r="B248" s="343"/>
      <c r="C248" s="343"/>
      <c r="D248" s="343"/>
    </row>
    <row r="249" spans="2:4" x14ac:dyDescent="0.2">
      <c r="B249" s="343"/>
      <c r="C249" s="343"/>
      <c r="D249" s="343"/>
    </row>
    <row r="250" spans="2:4" x14ac:dyDescent="0.2">
      <c r="B250" s="343"/>
      <c r="C250" s="343"/>
      <c r="D250" s="343"/>
    </row>
    <row r="251" spans="2:4" x14ac:dyDescent="0.2">
      <c r="B251" s="343"/>
      <c r="C251" s="343"/>
      <c r="D251" s="343"/>
    </row>
    <row r="252" spans="2:4" x14ac:dyDescent="0.2">
      <c r="B252" s="343"/>
      <c r="C252" s="343"/>
      <c r="D252" s="343"/>
    </row>
    <row r="253" spans="2:4" x14ac:dyDescent="0.2">
      <c r="B253" s="343"/>
      <c r="C253" s="343"/>
      <c r="D253" s="343"/>
    </row>
    <row r="254" spans="2:4" x14ac:dyDescent="0.2">
      <c r="B254" s="343"/>
      <c r="C254" s="343"/>
      <c r="D254" s="343"/>
    </row>
    <row r="255" spans="2:4" x14ac:dyDescent="0.2">
      <c r="B255" s="343"/>
      <c r="C255" s="343"/>
      <c r="D255" s="343"/>
    </row>
    <row r="256" spans="2:4" x14ac:dyDescent="0.2">
      <c r="B256" s="343"/>
      <c r="C256" s="343"/>
      <c r="D256" s="343"/>
    </row>
    <row r="257" spans="2:4" x14ac:dyDescent="0.2">
      <c r="B257" s="343"/>
      <c r="C257" s="343"/>
      <c r="D257" s="343"/>
    </row>
    <row r="258" spans="2:4" x14ac:dyDescent="0.2">
      <c r="B258" s="343"/>
      <c r="C258" s="343"/>
      <c r="D258" s="343"/>
    </row>
    <row r="259" spans="2:4" x14ac:dyDescent="0.2">
      <c r="B259" s="343"/>
      <c r="C259" s="343"/>
      <c r="D259" s="343"/>
    </row>
    <row r="260" spans="2:4" x14ac:dyDescent="0.2">
      <c r="B260" s="343"/>
      <c r="C260" s="343"/>
      <c r="D260" s="343"/>
    </row>
    <row r="261" spans="2:4" x14ac:dyDescent="0.2">
      <c r="B261" s="343"/>
      <c r="C261" s="343"/>
      <c r="D261" s="343"/>
    </row>
    <row r="262" spans="2:4" x14ac:dyDescent="0.2">
      <c r="B262" s="343"/>
      <c r="C262" s="343"/>
      <c r="D262" s="343"/>
    </row>
    <row r="263" spans="2:4" x14ac:dyDescent="0.2">
      <c r="B263" s="343"/>
      <c r="C263" s="343"/>
      <c r="D263" s="343"/>
    </row>
    <row r="264" spans="2:4" x14ac:dyDescent="0.2">
      <c r="B264" s="343"/>
      <c r="C264" s="343"/>
      <c r="D264" s="343"/>
    </row>
    <row r="265" spans="2:4" x14ac:dyDescent="0.2">
      <c r="B265" s="343"/>
      <c r="C265" s="343"/>
      <c r="D265" s="343"/>
    </row>
    <row r="266" spans="2:4" x14ac:dyDescent="0.2">
      <c r="B266" s="343"/>
      <c r="C266" s="343"/>
      <c r="D266" s="343"/>
    </row>
    <row r="267" spans="2:4" x14ac:dyDescent="0.2">
      <c r="B267" s="343"/>
      <c r="C267" s="343"/>
      <c r="D267" s="343"/>
    </row>
    <row r="268" spans="2:4" x14ac:dyDescent="0.2">
      <c r="B268" s="343"/>
      <c r="C268" s="343"/>
      <c r="D268" s="343"/>
    </row>
    <row r="269" spans="2:4" x14ac:dyDescent="0.2">
      <c r="B269" s="343"/>
      <c r="C269" s="343"/>
      <c r="D269" s="343"/>
    </row>
    <row r="270" spans="2:4" x14ac:dyDescent="0.2">
      <c r="B270" s="343"/>
      <c r="C270" s="343"/>
      <c r="D270" s="343"/>
    </row>
    <row r="271" spans="2:4" x14ac:dyDescent="0.2">
      <c r="B271" s="343"/>
      <c r="C271" s="343"/>
      <c r="D271" s="343"/>
    </row>
    <row r="272" spans="2:4" x14ac:dyDescent="0.2">
      <c r="B272" s="343"/>
      <c r="C272" s="343"/>
      <c r="D272" s="343"/>
    </row>
    <row r="273" spans="2:4" x14ac:dyDescent="0.2">
      <c r="B273" s="343"/>
      <c r="C273" s="343"/>
      <c r="D273" s="343"/>
    </row>
    <row r="274" spans="2:4" x14ac:dyDescent="0.2">
      <c r="B274" s="343"/>
      <c r="C274" s="343"/>
      <c r="D274" s="343"/>
    </row>
    <row r="275" spans="2:4" x14ac:dyDescent="0.2">
      <c r="B275" s="343"/>
      <c r="C275" s="343"/>
      <c r="D275" s="343"/>
    </row>
    <row r="276" spans="2:4" x14ac:dyDescent="0.2">
      <c r="B276" s="343"/>
      <c r="C276" s="343"/>
      <c r="D276" s="343"/>
    </row>
    <row r="277" spans="2:4" x14ac:dyDescent="0.2">
      <c r="B277" s="343"/>
      <c r="C277" s="343"/>
      <c r="D277" s="343"/>
    </row>
    <row r="278" spans="2:4" x14ac:dyDescent="0.2">
      <c r="B278" s="343"/>
      <c r="C278" s="343"/>
      <c r="D278" s="343"/>
    </row>
    <row r="279" spans="2:4" x14ac:dyDescent="0.2">
      <c r="B279" s="343"/>
      <c r="C279" s="343"/>
      <c r="D279" s="343"/>
    </row>
    <row r="280" spans="2:4" x14ac:dyDescent="0.2">
      <c r="B280" s="343"/>
      <c r="C280" s="343"/>
      <c r="D280" s="343"/>
    </row>
    <row r="281" spans="2:4" x14ac:dyDescent="0.2">
      <c r="B281" s="343"/>
      <c r="C281" s="343"/>
      <c r="D281" s="343"/>
    </row>
    <row r="282" spans="2:4" x14ac:dyDescent="0.2">
      <c r="B282" s="343"/>
      <c r="C282" s="343"/>
      <c r="D282" s="343"/>
    </row>
    <row r="283" spans="2:4" x14ac:dyDescent="0.2">
      <c r="B283" s="343"/>
      <c r="C283" s="343"/>
      <c r="D283" s="343"/>
    </row>
    <row r="284" spans="2:4" x14ac:dyDescent="0.2">
      <c r="B284" s="343"/>
      <c r="C284" s="343"/>
      <c r="D284" s="343"/>
    </row>
    <row r="285" spans="2:4" x14ac:dyDescent="0.2">
      <c r="B285" s="343"/>
      <c r="C285" s="343"/>
      <c r="D285" s="343"/>
    </row>
    <row r="286" spans="2:4" x14ac:dyDescent="0.2">
      <c r="B286" s="343"/>
      <c r="C286" s="343"/>
      <c r="D286" s="343"/>
    </row>
    <row r="287" spans="2:4" x14ac:dyDescent="0.2">
      <c r="B287" s="343"/>
      <c r="C287" s="343"/>
      <c r="D287" s="343"/>
    </row>
    <row r="288" spans="2:4" x14ac:dyDescent="0.2">
      <c r="B288" s="343"/>
      <c r="C288" s="343"/>
      <c r="D288" s="343"/>
    </row>
    <row r="289" spans="2:4" x14ac:dyDescent="0.2">
      <c r="B289" s="343"/>
      <c r="C289" s="343"/>
      <c r="D289" s="343"/>
    </row>
    <row r="290" spans="2:4" x14ac:dyDescent="0.2">
      <c r="B290" s="343"/>
      <c r="C290" s="343"/>
      <c r="D290" s="343"/>
    </row>
    <row r="291" spans="2:4" x14ac:dyDescent="0.2">
      <c r="B291" s="343"/>
      <c r="C291" s="343"/>
      <c r="D291" s="343"/>
    </row>
    <row r="292" spans="2:4" x14ac:dyDescent="0.2">
      <c r="B292" s="343"/>
      <c r="C292" s="343"/>
      <c r="D292" s="343"/>
    </row>
    <row r="293" spans="2:4" x14ac:dyDescent="0.2">
      <c r="B293" s="343"/>
      <c r="C293" s="343"/>
      <c r="D293" s="343"/>
    </row>
    <row r="294" spans="2:4" x14ac:dyDescent="0.2">
      <c r="B294" s="343"/>
      <c r="C294" s="343"/>
      <c r="D294" s="343"/>
    </row>
    <row r="295" spans="2:4" x14ac:dyDescent="0.2">
      <c r="B295" s="343"/>
      <c r="C295" s="343"/>
      <c r="D295" s="343"/>
    </row>
    <row r="296" spans="2:4" x14ac:dyDescent="0.2">
      <c r="B296" s="343"/>
      <c r="C296" s="343"/>
      <c r="D296" s="343"/>
    </row>
    <row r="297" spans="2:4" x14ac:dyDescent="0.2">
      <c r="B297" s="343"/>
      <c r="C297" s="343"/>
      <c r="D297" s="343"/>
    </row>
    <row r="298" spans="2:4" x14ac:dyDescent="0.2">
      <c r="B298" s="343"/>
      <c r="C298" s="343"/>
      <c r="D298" s="343"/>
    </row>
    <row r="299" spans="2:4" x14ac:dyDescent="0.2">
      <c r="B299" s="343"/>
      <c r="C299" s="343"/>
      <c r="D299" s="343"/>
    </row>
    <row r="300" spans="2:4" x14ac:dyDescent="0.2">
      <c r="B300" s="343"/>
      <c r="C300" s="343"/>
      <c r="D300" s="343"/>
    </row>
    <row r="301" spans="2:4" x14ac:dyDescent="0.2">
      <c r="B301" s="343"/>
      <c r="C301" s="343"/>
      <c r="D301" s="343"/>
    </row>
    <row r="302" spans="2:4" x14ac:dyDescent="0.2">
      <c r="B302" s="343"/>
      <c r="C302" s="343"/>
      <c r="D302" s="343"/>
    </row>
    <row r="303" spans="2:4" x14ac:dyDescent="0.2">
      <c r="B303" s="343"/>
      <c r="C303" s="343"/>
      <c r="D303" s="343"/>
    </row>
    <row r="304" spans="2:4" x14ac:dyDescent="0.2">
      <c r="B304" s="343"/>
      <c r="C304" s="343"/>
      <c r="D304" s="343"/>
    </row>
    <row r="305" spans="2:4" x14ac:dyDescent="0.2">
      <c r="B305" s="343"/>
      <c r="C305" s="343"/>
      <c r="D305" s="343"/>
    </row>
    <row r="306" spans="2:4" x14ac:dyDescent="0.2">
      <c r="B306" s="343"/>
      <c r="C306" s="343"/>
      <c r="D306" s="343"/>
    </row>
    <row r="307" spans="2:4" x14ac:dyDescent="0.2">
      <c r="B307" s="343"/>
      <c r="C307" s="343"/>
      <c r="D307" s="343"/>
    </row>
    <row r="308" spans="2:4" x14ac:dyDescent="0.2">
      <c r="B308" s="343"/>
      <c r="C308" s="343"/>
      <c r="D308" s="343"/>
    </row>
    <row r="309" spans="2:4" x14ac:dyDescent="0.2">
      <c r="B309" s="343"/>
      <c r="C309" s="343"/>
      <c r="D309" s="343"/>
    </row>
    <row r="310" spans="2:4" x14ac:dyDescent="0.2">
      <c r="B310" s="343"/>
      <c r="C310" s="343"/>
      <c r="D310" s="343"/>
    </row>
    <row r="311" spans="2:4" x14ac:dyDescent="0.2">
      <c r="B311" s="343"/>
      <c r="C311" s="343"/>
      <c r="D311" s="343"/>
    </row>
    <row r="312" spans="2:4" x14ac:dyDescent="0.2">
      <c r="B312" s="343"/>
      <c r="C312" s="343"/>
      <c r="D312" s="343"/>
    </row>
    <row r="313" spans="2:4" x14ac:dyDescent="0.2">
      <c r="B313" s="343"/>
      <c r="C313" s="343"/>
      <c r="D313" s="343"/>
    </row>
    <row r="314" spans="2:4" x14ac:dyDescent="0.2">
      <c r="B314" s="343"/>
      <c r="C314" s="343"/>
      <c r="D314" s="343"/>
    </row>
    <row r="315" spans="2:4" x14ac:dyDescent="0.2">
      <c r="B315" s="343"/>
      <c r="C315" s="343"/>
      <c r="D315" s="343"/>
    </row>
    <row r="316" spans="2:4" x14ac:dyDescent="0.2">
      <c r="B316" s="343"/>
      <c r="C316" s="343"/>
      <c r="D316" s="343"/>
    </row>
    <row r="317" spans="2:4" x14ac:dyDescent="0.2">
      <c r="B317" s="343"/>
      <c r="C317" s="343"/>
      <c r="D317" s="343"/>
    </row>
    <row r="318" spans="2:4" x14ac:dyDescent="0.2">
      <c r="B318" s="343"/>
      <c r="C318" s="343"/>
      <c r="D318" s="343"/>
    </row>
    <row r="319" spans="2:4" x14ac:dyDescent="0.2">
      <c r="B319" s="343"/>
      <c r="C319" s="343"/>
      <c r="D319" s="343"/>
    </row>
    <row r="320" spans="2:4" x14ac:dyDescent="0.2">
      <c r="B320" s="343"/>
      <c r="C320" s="343"/>
      <c r="D320" s="343"/>
    </row>
    <row r="321" spans="2:4" x14ac:dyDescent="0.2">
      <c r="B321" s="343"/>
      <c r="C321" s="343"/>
      <c r="D321" s="343"/>
    </row>
    <row r="322" spans="2:4" x14ac:dyDescent="0.2">
      <c r="B322" s="343"/>
      <c r="C322" s="343"/>
      <c r="D322" s="343"/>
    </row>
    <row r="323" spans="2:4" x14ac:dyDescent="0.2">
      <c r="B323" s="343"/>
      <c r="C323" s="343"/>
      <c r="D323" s="343"/>
    </row>
    <row r="324" spans="2:4" x14ac:dyDescent="0.2">
      <c r="B324" s="343"/>
      <c r="C324" s="343"/>
      <c r="D324" s="343"/>
    </row>
    <row r="325" spans="2:4" x14ac:dyDescent="0.2">
      <c r="B325" s="343"/>
      <c r="C325" s="343"/>
      <c r="D325" s="343"/>
    </row>
    <row r="326" spans="2:4" x14ac:dyDescent="0.2">
      <c r="B326" s="343"/>
      <c r="C326" s="343"/>
      <c r="D326" s="343"/>
    </row>
    <row r="327" spans="2:4" x14ac:dyDescent="0.2">
      <c r="B327" s="343"/>
      <c r="C327" s="343"/>
      <c r="D327" s="343"/>
    </row>
    <row r="328" spans="2:4" x14ac:dyDescent="0.2">
      <c r="B328" s="343"/>
      <c r="C328" s="343"/>
      <c r="D328" s="343"/>
    </row>
    <row r="329" spans="2:4" x14ac:dyDescent="0.2">
      <c r="B329" s="343"/>
      <c r="C329" s="343"/>
      <c r="D329" s="343"/>
    </row>
    <row r="330" spans="2:4" x14ac:dyDescent="0.2">
      <c r="B330" s="343"/>
      <c r="C330" s="343"/>
      <c r="D330" s="343"/>
    </row>
    <row r="331" spans="2:4" x14ac:dyDescent="0.2">
      <c r="B331" s="343"/>
      <c r="C331" s="343"/>
      <c r="D331" s="343"/>
    </row>
    <row r="332" spans="2:4" x14ac:dyDescent="0.2">
      <c r="B332" s="343"/>
      <c r="C332" s="343"/>
      <c r="D332" s="343"/>
    </row>
    <row r="333" spans="2:4" x14ac:dyDescent="0.2">
      <c r="B333" s="343"/>
      <c r="C333" s="343"/>
      <c r="D333" s="343"/>
    </row>
    <row r="334" spans="2:4" x14ac:dyDescent="0.2">
      <c r="B334" s="343"/>
      <c r="C334" s="343"/>
      <c r="D334" s="343"/>
    </row>
    <row r="335" spans="2:4" x14ac:dyDescent="0.2">
      <c r="B335" s="343"/>
      <c r="C335" s="343"/>
      <c r="D335" s="343"/>
    </row>
    <row r="336" spans="2:4" x14ac:dyDescent="0.2">
      <c r="B336" s="343"/>
      <c r="C336" s="343"/>
      <c r="D336" s="343"/>
    </row>
    <row r="337" spans="2:4" x14ac:dyDescent="0.2">
      <c r="B337" s="343"/>
      <c r="C337" s="343"/>
      <c r="D337" s="343"/>
    </row>
    <row r="338" spans="2:4" x14ac:dyDescent="0.2">
      <c r="B338" s="343"/>
      <c r="C338" s="343"/>
      <c r="D338" s="343"/>
    </row>
    <row r="339" spans="2:4" x14ac:dyDescent="0.2">
      <c r="B339" s="343"/>
      <c r="C339" s="343"/>
      <c r="D339" s="343"/>
    </row>
    <row r="340" spans="2:4" x14ac:dyDescent="0.2">
      <c r="B340" s="343"/>
      <c r="C340" s="343"/>
      <c r="D340" s="343"/>
    </row>
    <row r="341" spans="2:4" x14ac:dyDescent="0.2">
      <c r="B341" s="343"/>
      <c r="C341" s="343"/>
      <c r="D341" s="343"/>
    </row>
    <row r="342" spans="2:4" x14ac:dyDescent="0.2">
      <c r="B342" s="343"/>
      <c r="C342" s="343"/>
      <c r="D342" s="343"/>
    </row>
    <row r="343" spans="2:4" x14ac:dyDescent="0.2">
      <c r="B343" s="343"/>
      <c r="C343" s="343"/>
      <c r="D343" s="343"/>
    </row>
    <row r="344" spans="2:4" x14ac:dyDescent="0.2">
      <c r="B344" s="343"/>
      <c r="C344" s="343"/>
      <c r="D344" s="343"/>
    </row>
    <row r="345" spans="2:4" x14ac:dyDescent="0.2">
      <c r="B345" s="343"/>
      <c r="C345" s="343"/>
      <c r="D345" s="343"/>
    </row>
    <row r="346" spans="2:4" x14ac:dyDescent="0.2">
      <c r="B346" s="343"/>
      <c r="C346" s="343"/>
      <c r="D346" s="343"/>
    </row>
    <row r="347" spans="2:4" x14ac:dyDescent="0.2">
      <c r="B347" s="343"/>
      <c r="C347" s="343"/>
      <c r="D347" s="343"/>
    </row>
    <row r="348" spans="2:4" x14ac:dyDescent="0.2">
      <c r="B348" s="343"/>
      <c r="C348" s="343"/>
      <c r="D348" s="343"/>
    </row>
    <row r="349" spans="2:4" x14ac:dyDescent="0.2">
      <c r="B349" s="343"/>
      <c r="C349" s="343"/>
      <c r="D349" s="343"/>
    </row>
    <row r="350" spans="2:4" x14ac:dyDescent="0.2">
      <c r="B350" s="343"/>
      <c r="C350" s="343"/>
      <c r="D350" s="343"/>
    </row>
    <row r="351" spans="2:4" x14ac:dyDescent="0.2">
      <c r="B351" s="343"/>
      <c r="C351" s="343"/>
      <c r="D351" s="343"/>
    </row>
    <row r="352" spans="2:4" x14ac:dyDescent="0.2">
      <c r="B352" s="343"/>
      <c r="C352" s="343"/>
      <c r="D352" s="343"/>
    </row>
    <row r="353" spans="2:4" x14ac:dyDescent="0.2">
      <c r="B353" s="343"/>
      <c r="C353" s="343"/>
      <c r="D353" s="343"/>
    </row>
    <row r="354" spans="2:4" x14ac:dyDescent="0.2">
      <c r="B354" s="343"/>
      <c r="C354" s="343"/>
      <c r="D354" s="343"/>
    </row>
    <row r="355" spans="2:4" x14ac:dyDescent="0.2">
      <c r="B355" s="343"/>
      <c r="C355" s="343"/>
      <c r="D355" s="343"/>
    </row>
    <row r="356" spans="2:4" x14ac:dyDescent="0.2">
      <c r="B356" s="343"/>
      <c r="C356" s="343"/>
      <c r="D356" s="343"/>
    </row>
    <row r="357" spans="2:4" x14ac:dyDescent="0.2">
      <c r="B357" s="343"/>
      <c r="C357" s="343"/>
      <c r="D357" s="343"/>
    </row>
    <row r="358" spans="2:4" x14ac:dyDescent="0.2">
      <c r="B358" s="343"/>
      <c r="C358" s="343"/>
      <c r="D358" s="343"/>
    </row>
    <row r="359" spans="2:4" x14ac:dyDescent="0.2">
      <c r="B359" s="343"/>
      <c r="C359" s="343"/>
      <c r="D359" s="343"/>
    </row>
    <row r="360" spans="2:4" x14ac:dyDescent="0.2">
      <c r="B360" s="343"/>
      <c r="C360" s="343"/>
      <c r="D360" s="343"/>
    </row>
    <row r="361" spans="2:4" x14ac:dyDescent="0.2">
      <c r="B361" s="343"/>
      <c r="C361" s="343"/>
      <c r="D361" s="343"/>
    </row>
    <row r="362" spans="2:4" x14ac:dyDescent="0.2">
      <c r="B362" s="343"/>
      <c r="C362" s="343"/>
      <c r="D362" s="343"/>
    </row>
    <row r="363" spans="2:4" x14ac:dyDescent="0.2">
      <c r="B363" s="343"/>
      <c r="C363" s="343"/>
      <c r="D363" s="343"/>
    </row>
    <row r="364" spans="2:4" x14ac:dyDescent="0.2">
      <c r="B364" s="343"/>
      <c r="C364" s="343"/>
      <c r="D364" s="343"/>
    </row>
    <row r="365" spans="2:4" x14ac:dyDescent="0.2">
      <c r="B365" s="343"/>
      <c r="C365" s="343"/>
      <c r="D365" s="343"/>
    </row>
    <row r="366" spans="2:4" x14ac:dyDescent="0.2">
      <c r="B366" s="343"/>
      <c r="C366" s="343"/>
      <c r="D366" s="343"/>
    </row>
    <row r="367" spans="2:4" x14ac:dyDescent="0.2">
      <c r="B367" s="343"/>
      <c r="C367" s="343"/>
      <c r="D367" s="343"/>
    </row>
    <row r="368" spans="2:4" x14ac:dyDescent="0.2">
      <c r="B368" s="343"/>
      <c r="C368" s="343"/>
      <c r="D368" s="343"/>
    </row>
    <row r="369" spans="2:4" x14ac:dyDescent="0.2">
      <c r="B369" s="343"/>
      <c r="C369" s="343"/>
      <c r="D369" s="343"/>
    </row>
    <row r="370" spans="2:4" x14ac:dyDescent="0.2">
      <c r="B370" s="343"/>
      <c r="C370" s="343"/>
      <c r="D370" s="343"/>
    </row>
    <row r="371" spans="2:4" x14ac:dyDescent="0.2">
      <c r="B371" s="343"/>
      <c r="C371" s="343"/>
      <c r="D371" s="343"/>
    </row>
    <row r="372" spans="2:4" x14ac:dyDescent="0.2">
      <c r="B372" s="343"/>
      <c r="C372" s="343"/>
      <c r="D372" s="343"/>
    </row>
    <row r="373" spans="2:4" x14ac:dyDescent="0.2">
      <c r="B373" s="343"/>
      <c r="C373" s="343"/>
      <c r="D373" s="343"/>
    </row>
    <row r="374" spans="2:4" x14ac:dyDescent="0.2">
      <c r="B374" s="343"/>
      <c r="C374" s="343"/>
      <c r="D374" s="343"/>
    </row>
    <row r="375" spans="2:4" x14ac:dyDescent="0.2">
      <c r="B375" s="343"/>
      <c r="C375" s="343"/>
      <c r="D375" s="343"/>
    </row>
    <row r="376" spans="2:4" x14ac:dyDescent="0.2">
      <c r="B376" s="343"/>
      <c r="C376" s="343"/>
      <c r="D376" s="343"/>
    </row>
    <row r="377" spans="2:4" x14ac:dyDescent="0.2">
      <c r="B377" s="343"/>
      <c r="C377" s="343"/>
      <c r="D377" s="343"/>
    </row>
    <row r="378" spans="2:4" x14ac:dyDescent="0.2">
      <c r="B378" s="343"/>
      <c r="C378" s="343"/>
      <c r="D378" s="343"/>
    </row>
    <row r="379" spans="2:4" x14ac:dyDescent="0.2">
      <c r="B379" s="343"/>
      <c r="C379" s="343"/>
      <c r="D379" s="343"/>
    </row>
    <row r="380" spans="2:4" x14ac:dyDescent="0.2">
      <c r="B380" s="343"/>
      <c r="C380" s="343"/>
      <c r="D380" s="343"/>
    </row>
    <row r="381" spans="2:4" x14ac:dyDescent="0.2">
      <c r="B381" s="343"/>
      <c r="C381" s="343"/>
      <c r="D381" s="343"/>
    </row>
    <row r="382" spans="2:4" x14ac:dyDescent="0.2">
      <c r="B382" s="343"/>
      <c r="C382" s="343"/>
      <c r="D382" s="343"/>
    </row>
    <row r="383" spans="2:4" x14ac:dyDescent="0.2">
      <c r="B383" s="343"/>
      <c r="C383" s="343"/>
      <c r="D383" s="343"/>
    </row>
    <row r="384" spans="2:4" x14ac:dyDescent="0.2">
      <c r="B384" s="343"/>
      <c r="C384" s="343"/>
      <c r="D384" s="343"/>
    </row>
    <row r="385" spans="2:4" x14ac:dyDescent="0.2">
      <c r="B385" s="343"/>
      <c r="C385" s="343"/>
      <c r="D385" s="343"/>
    </row>
    <row r="386" spans="2:4" x14ac:dyDescent="0.2">
      <c r="B386" s="343"/>
      <c r="C386" s="343"/>
      <c r="D386" s="343"/>
    </row>
    <row r="387" spans="2:4" x14ac:dyDescent="0.2">
      <c r="B387" s="343"/>
      <c r="C387" s="343"/>
      <c r="D387" s="343"/>
    </row>
    <row r="388" spans="2:4" x14ac:dyDescent="0.2">
      <c r="B388" s="343"/>
      <c r="C388" s="343"/>
      <c r="D388" s="343"/>
    </row>
    <row r="389" spans="2:4" x14ac:dyDescent="0.2">
      <c r="B389" s="343"/>
      <c r="C389" s="343"/>
      <c r="D389" s="343"/>
    </row>
    <row r="390" spans="2:4" x14ac:dyDescent="0.2">
      <c r="B390" s="343"/>
      <c r="C390" s="343"/>
      <c r="D390" s="343"/>
    </row>
    <row r="391" spans="2:4" x14ac:dyDescent="0.2">
      <c r="B391" s="343"/>
      <c r="C391" s="343"/>
      <c r="D391" s="343"/>
    </row>
    <row r="392" spans="2:4" x14ac:dyDescent="0.2">
      <c r="B392" s="343"/>
      <c r="C392" s="343"/>
      <c r="D392" s="343"/>
    </row>
    <row r="393" spans="2:4" x14ac:dyDescent="0.2">
      <c r="B393" s="343"/>
      <c r="C393" s="343"/>
      <c r="D393" s="343"/>
    </row>
    <row r="394" spans="2:4" x14ac:dyDescent="0.2">
      <c r="B394" s="343"/>
      <c r="C394" s="343"/>
      <c r="D394" s="343"/>
    </row>
    <row r="395" spans="2:4" x14ac:dyDescent="0.2">
      <c r="B395" s="343"/>
      <c r="C395" s="343"/>
      <c r="D395" s="343"/>
    </row>
    <row r="396" spans="2:4" x14ac:dyDescent="0.2">
      <c r="B396" s="343"/>
      <c r="C396" s="343"/>
      <c r="D396" s="343"/>
    </row>
    <row r="397" spans="2:4" x14ac:dyDescent="0.2">
      <c r="B397" s="343"/>
      <c r="C397" s="343"/>
      <c r="D397" s="343"/>
    </row>
    <row r="398" spans="2:4" x14ac:dyDescent="0.2">
      <c r="B398" s="343"/>
      <c r="C398" s="343"/>
      <c r="D398" s="343"/>
    </row>
    <row r="399" spans="2:4" x14ac:dyDescent="0.2">
      <c r="B399" s="343"/>
      <c r="C399" s="343"/>
      <c r="D399" s="343"/>
    </row>
    <row r="400" spans="2:4" x14ac:dyDescent="0.2">
      <c r="B400" s="343"/>
      <c r="C400" s="343"/>
      <c r="D400" s="343"/>
    </row>
    <row r="401" spans="2:4" x14ac:dyDescent="0.2">
      <c r="B401" s="343"/>
      <c r="C401" s="343"/>
      <c r="D401" s="343"/>
    </row>
    <row r="402" spans="2:4" x14ac:dyDescent="0.2">
      <c r="B402" s="343"/>
      <c r="C402" s="343"/>
      <c r="D402" s="343"/>
    </row>
    <row r="403" spans="2:4" x14ac:dyDescent="0.2">
      <c r="B403" s="343"/>
      <c r="C403" s="343"/>
      <c r="D403" s="343"/>
    </row>
    <row r="404" spans="2:4" x14ac:dyDescent="0.2">
      <c r="B404" s="343"/>
      <c r="C404" s="343"/>
      <c r="D404" s="343"/>
    </row>
    <row r="405" spans="2:4" x14ac:dyDescent="0.2">
      <c r="B405" s="343"/>
      <c r="C405" s="343"/>
      <c r="D405" s="343"/>
    </row>
    <row r="406" spans="2:4" x14ac:dyDescent="0.2">
      <c r="B406" s="343"/>
      <c r="C406" s="343"/>
      <c r="D406" s="343"/>
    </row>
    <row r="407" spans="2:4" x14ac:dyDescent="0.2">
      <c r="B407" s="343"/>
      <c r="C407" s="343"/>
      <c r="D407" s="343"/>
    </row>
    <row r="408" spans="2:4" x14ac:dyDescent="0.2">
      <c r="B408" s="343"/>
      <c r="C408" s="343"/>
      <c r="D408" s="343"/>
    </row>
    <row r="409" spans="2:4" x14ac:dyDescent="0.2">
      <c r="B409" s="343"/>
      <c r="C409" s="343"/>
      <c r="D409" s="343"/>
    </row>
    <row r="410" spans="2:4" x14ac:dyDescent="0.2">
      <c r="B410" s="343"/>
      <c r="C410" s="343"/>
      <c r="D410" s="343"/>
    </row>
    <row r="411" spans="2:4" x14ac:dyDescent="0.2">
      <c r="B411" s="343"/>
      <c r="C411" s="343"/>
      <c r="D411" s="343"/>
    </row>
    <row r="412" spans="2:4" x14ac:dyDescent="0.2">
      <c r="B412" s="343"/>
      <c r="C412" s="343"/>
      <c r="D412" s="343"/>
    </row>
    <row r="413" spans="2:4" x14ac:dyDescent="0.2">
      <c r="B413" s="343"/>
      <c r="C413" s="343"/>
      <c r="D413" s="343"/>
    </row>
    <row r="414" spans="2:4" x14ac:dyDescent="0.2">
      <c r="B414" s="343"/>
      <c r="C414" s="343"/>
      <c r="D414" s="343"/>
    </row>
    <row r="415" spans="2:4" x14ac:dyDescent="0.2">
      <c r="B415" s="343"/>
      <c r="C415" s="343"/>
      <c r="D415" s="343"/>
    </row>
    <row r="416" spans="2:4" x14ac:dyDescent="0.2">
      <c r="B416" s="343"/>
      <c r="C416" s="343"/>
      <c r="D416" s="343"/>
    </row>
    <row r="417" spans="2:4" x14ac:dyDescent="0.2">
      <c r="B417" s="343"/>
      <c r="C417" s="343"/>
      <c r="D417" s="343"/>
    </row>
    <row r="418" spans="2:4" x14ac:dyDescent="0.2">
      <c r="B418" s="343"/>
      <c r="C418" s="343"/>
      <c r="D418" s="343"/>
    </row>
    <row r="419" spans="2:4" x14ac:dyDescent="0.2">
      <c r="B419" s="343"/>
      <c r="C419" s="343"/>
      <c r="D419" s="343"/>
    </row>
    <row r="420" spans="2:4" x14ac:dyDescent="0.2">
      <c r="B420" s="343"/>
      <c r="C420" s="343"/>
      <c r="D420" s="343"/>
    </row>
    <row r="421" spans="2:4" x14ac:dyDescent="0.2">
      <c r="B421" s="343"/>
      <c r="C421" s="343"/>
      <c r="D421" s="343"/>
    </row>
    <row r="422" spans="2:4" x14ac:dyDescent="0.2">
      <c r="B422" s="343"/>
      <c r="C422" s="343"/>
      <c r="D422" s="343"/>
    </row>
    <row r="423" spans="2:4" x14ac:dyDescent="0.2">
      <c r="B423" s="343"/>
      <c r="C423" s="343"/>
      <c r="D423" s="343"/>
    </row>
    <row r="424" spans="2:4" x14ac:dyDescent="0.2">
      <c r="B424" s="343"/>
      <c r="C424" s="343"/>
      <c r="D424" s="343"/>
    </row>
    <row r="425" spans="2:4" x14ac:dyDescent="0.2">
      <c r="B425" s="343"/>
      <c r="C425" s="343"/>
      <c r="D425" s="343"/>
    </row>
    <row r="426" spans="2:4" x14ac:dyDescent="0.2">
      <c r="B426" s="343"/>
      <c r="C426" s="343"/>
      <c r="D426" s="343"/>
    </row>
    <row r="427" spans="2:4" x14ac:dyDescent="0.2">
      <c r="B427" s="343"/>
      <c r="C427" s="343"/>
      <c r="D427" s="343"/>
    </row>
    <row r="428" spans="2:4" x14ac:dyDescent="0.2">
      <c r="B428" s="343"/>
      <c r="C428" s="343"/>
      <c r="D428" s="343"/>
    </row>
    <row r="429" spans="2:4" x14ac:dyDescent="0.2">
      <c r="B429" s="343"/>
      <c r="C429" s="343"/>
      <c r="D429" s="343"/>
    </row>
    <row r="430" spans="2:4" x14ac:dyDescent="0.2">
      <c r="B430" s="343"/>
      <c r="C430" s="343"/>
      <c r="D430" s="343"/>
    </row>
    <row r="431" spans="2:4" x14ac:dyDescent="0.2">
      <c r="B431" s="343"/>
      <c r="C431" s="343"/>
      <c r="D431" s="343"/>
    </row>
    <row r="432" spans="2:4" x14ac:dyDescent="0.2">
      <c r="B432" s="343"/>
      <c r="C432" s="343"/>
      <c r="D432" s="343"/>
    </row>
    <row r="433" spans="2:4" x14ac:dyDescent="0.2">
      <c r="B433" s="343"/>
      <c r="C433" s="343"/>
      <c r="D433" s="343"/>
    </row>
    <row r="434" spans="2:4" x14ac:dyDescent="0.2">
      <c r="B434" s="343"/>
      <c r="C434" s="343"/>
      <c r="D434" s="343"/>
    </row>
    <row r="435" spans="2:4" x14ac:dyDescent="0.2">
      <c r="B435" s="343"/>
      <c r="C435" s="343"/>
      <c r="D435" s="343"/>
    </row>
    <row r="436" spans="2:4" x14ac:dyDescent="0.2">
      <c r="B436" s="343"/>
      <c r="C436" s="343"/>
      <c r="D436" s="343"/>
    </row>
    <row r="437" spans="2:4" x14ac:dyDescent="0.2">
      <c r="B437" s="343"/>
      <c r="C437" s="343"/>
      <c r="D437" s="343"/>
    </row>
    <row r="438" spans="2:4" x14ac:dyDescent="0.2">
      <c r="B438" s="343"/>
      <c r="C438" s="343"/>
      <c r="D438" s="343"/>
    </row>
    <row r="439" spans="2:4" x14ac:dyDescent="0.2">
      <c r="B439" s="343"/>
      <c r="C439" s="343"/>
      <c r="D439" s="343"/>
    </row>
    <row r="440" spans="2:4" x14ac:dyDescent="0.2">
      <c r="B440" s="343"/>
      <c r="C440" s="343"/>
      <c r="D440" s="343"/>
    </row>
    <row r="441" spans="2:4" x14ac:dyDescent="0.2">
      <c r="B441" s="343"/>
      <c r="C441" s="343"/>
      <c r="D441" s="343"/>
    </row>
    <row r="442" spans="2:4" x14ac:dyDescent="0.2">
      <c r="B442" s="343"/>
      <c r="C442" s="343"/>
      <c r="D442" s="343"/>
    </row>
    <row r="443" spans="2:4" x14ac:dyDescent="0.2">
      <c r="B443" s="343"/>
      <c r="C443" s="343"/>
      <c r="D443" s="343"/>
    </row>
    <row r="444" spans="2:4" x14ac:dyDescent="0.2">
      <c r="B444" s="343"/>
      <c r="C444" s="343"/>
      <c r="D444" s="343"/>
    </row>
    <row r="445" spans="2:4" x14ac:dyDescent="0.2">
      <c r="B445" s="343"/>
      <c r="C445" s="343"/>
      <c r="D445" s="343"/>
    </row>
    <row r="446" spans="2:4" x14ac:dyDescent="0.2">
      <c r="B446" s="343"/>
      <c r="C446" s="343"/>
      <c r="D446" s="343"/>
    </row>
    <row r="447" spans="2:4" x14ac:dyDescent="0.2">
      <c r="B447" s="343"/>
      <c r="C447" s="343"/>
      <c r="D447" s="343"/>
    </row>
    <row r="448" spans="2:4" x14ac:dyDescent="0.2">
      <c r="B448" s="343"/>
      <c r="C448" s="343"/>
      <c r="D448" s="343"/>
    </row>
    <row r="449" spans="2:4" x14ac:dyDescent="0.2">
      <c r="B449" s="343"/>
      <c r="C449" s="343"/>
      <c r="D449" s="343"/>
    </row>
    <row r="450" spans="2:4" x14ac:dyDescent="0.2">
      <c r="B450" s="343"/>
      <c r="C450" s="343"/>
      <c r="D450" s="343"/>
    </row>
    <row r="451" spans="2:4" x14ac:dyDescent="0.2">
      <c r="B451" s="343"/>
      <c r="C451" s="343"/>
      <c r="D451" s="343"/>
    </row>
    <row r="452" spans="2:4" x14ac:dyDescent="0.2">
      <c r="B452" s="343"/>
      <c r="C452" s="343"/>
      <c r="D452" s="343"/>
    </row>
    <row r="453" spans="2:4" x14ac:dyDescent="0.2">
      <c r="B453" s="343"/>
      <c r="C453" s="343"/>
      <c r="D453" s="343"/>
    </row>
    <row r="454" spans="2:4" x14ac:dyDescent="0.2">
      <c r="B454" s="343"/>
      <c r="C454" s="343"/>
      <c r="D454" s="343"/>
    </row>
    <row r="455" spans="2:4" x14ac:dyDescent="0.2">
      <c r="B455" s="343"/>
      <c r="C455" s="343"/>
      <c r="D455" s="343"/>
    </row>
    <row r="456" spans="2:4" x14ac:dyDescent="0.2">
      <c r="B456" s="343"/>
      <c r="C456" s="343"/>
      <c r="D456" s="343"/>
    </row>
    <row r="457" spans="2:4" x14ac:dyDescent="0.2">
      <c r="B457" s="343"/>
      <c r="C457" s="343"/>
      <c r="D457" s="343"/>
    </row>
    <row r="458" spans="2:4" x14ac:dyDescent="0.2">
      <c r="B458" s="343"/>
      <c r="C458" s="343"/>
      <c r="D458" s="343"/>
    </row>
    <row r="459" spans="2:4" x14ac:dyDescent="0.2">
      <c r="B459" s="343"/>
      <c r="C459" s="343"/>
      <c r="D459" s="343"/>
    </row>
    <row r="460" spans="2:4" x14ac:dyDescent="0.2">
      <c r="B460" s="343"/>
      <c r="C460" s="343"/>
      <c r="D460" s="343"/>
    </row>
    <row r="461" spans="2:4" x14ac:dyDescent="0.2">
      <c r="B461" s="343"/>
      <c r="C461" s="343"/>
      <c r="D461" s="343"/>
    </row>
    <row r="462" spans="2:4" x14ac:dyDescent="0.2">
      <c r="B462" s="343"/>
      <c r="C462" s="343"/>
      <c r="D462" s="343"/>
    </row>
    <row r="463" spans="2:4" x14ac:dyDescent="0.2">
      <c r="B463" s="343"/>
      <c r="C463" s="343"/>
      <c r="D463" s="343"/>
    </row>
    <row r="464" spans="2:4" x14ac:dyDescent="0.2">
      <c r="B464" s="343"/>
      <c r="C464" s="343"/>
      <c r="D464" s="343"/>
    </row>
    <row r="465" spans="2:4" x14ac:dyDescent="0.2">
      <c r="B465" s="343"/>
      <c r="C465" s="343"/>
      <c r="D465" s="343"/>
    </row>
    <row r="466" spans="2:4" x14ac:dyDescent="0.2">
      <c r="B466" s="343"/>
      <c r="C466" s="343"/>
      <c r="D466" s="343"/>
    </row>
    <row r="467" spans="2:4" x14ac:dyDescent="0.2">
      <c r="B467" s="343"/>
      <c r="C467" s="343"/>
      <c r="D467" s="343"/>
    </row>
    <row r="468" spans="2:4" x14ac:dyDescent="0.2">
      <c r="B468" s="343"/>
      <c r="C468" s="343"/>
      <c r="D468" s="343"/>
    </row>
    <row r="469" spans="2:4" x14ac:dyDescent="0.2">
      <c r="B469" s="343"/>
      <c r="C469" s="343"/>
      <c r="D469" s="343"/>
    </row>
    <row r="470" spans="2:4" x14ac:dyDescent="0.2">
      <c r="B470" s="343"/>
      <c r="C470" s="343"/>
      <c r="D470" s="343"/>
    </row>
    <row r="471" spans="2:4" x14ac:dyDescent="0.2">
      <c r="B471" s="343"/>
      <c r="C471" s="343"/>
      <c r="D471" s="343"/>
    </row>
    <row r="472" spans="2:4" x14ac:dyDescent="0.2">
      <c r="B472" s="343"/>
      <c r="C472" s="343"/>
      <c r="D472" s="343"/>
    </row>
    <row r="473" spans="2:4" x14ac:dyDescent="0.2">
      <c r="B473" s="343"/>
      <c r="C473" s="343"/>
      <c r="D473" s="343"/>
    </row>
    <row r="474" spans="2:4" x14ac:dyDescent="0.2">
      <c r="B474" s="343"/>
      <c r="C474" s="343"/>
      <c r="D474" s="343"/>
    </row>
    <row r="475" spans="2:4" x14ac:dyDescent="0.2">
      <c r="B475" s="343"/>
      <c r="C475" s="343"/>
      <c r="D475" s="343"/>
    </row>
    <row r="476" spans="2:4" x14ac:dyDescent="0.2">
      <c r="B476" s="343"/>
      <c r="C476" s="343"/>
      <c r="D476" s="343"/>
    </row>
    <row r="477" spans="2:4" x14ac:dyDescent="0.2">
      <c r="B477" s="343"/>
      <c r="C477" s="343"/>
      <c r="D477" s="343"/>
    </row>
    <row r="478" spans="2:4" x14ac:dyDescent="0.2">
      <c r="B478" s="343"/>
      <c r="C478" s="343"/>
      <c r="D478" s="343"/>
    </row>
    <row r="479" spans="2:4" x14ac:dyDescent="0.2">
      <c r="B479" s="343"/>
      <c r="C479" s="343"/>
      <c r="D479" s="343"/>
    </row>
    <row r="480" spans="2:4" x14ac:dyDescent="0.2">
      <c r="B480" s="343"/>
      <c r="C480" s="343"/>
      <c r="D480" s="343"/>
    </row>
    <row r="481" spans="2:4" x14ac:dyDescent="0.2">
      <c r="B481" s="343"/>
      <c r="C481" s="343"/>
      <c r="D481" s="343"/>
    </row>
    <row r="482" spans="2:4" x14ac:dyDescent="0.2">
      <c r="B482" s="343"/>
      <c r="C482" s="343"/>
      <c r="D482" s="343"/>
    </row>
    <row r="483" spans="2:4" x14ac:dyDescent="0.2">
      <c r="B483" s="343"/>
      <c r="C483" s="343"/>
      <c r="D483" s="343"/>
    </row>
    <row r="484" spans="2:4" x14ac:dyDescent="0.2">
      <c r="B484" s="343"/>
      <c r="C484" s="343"/>
      <c r="D484" s="343"/>
    </row>
    <row r="485" spans="2:4" x14ac:dyDescent="0.2">
      <c r="B485" s="343"/>
      <c r="C485" s="343"/>
      <c r="D485" s="343"/>
    </row>
    <row r="486" spans="2:4" x14ac:dyDescent="0.2">
      <c r="B486" s="343"/>
      <c r="C486" s="343"/>
      <c r="D486" s="343"/>
    </row>
    <row r="487" spans="2:4" x14ac:dyDescent="0.2">
      <c r="B487" s="343"/>
      <c r="C487" s="343"/>
      <c r="D487" s="343"/>
    </row>
    <row r="488" spans="2:4" x14ac:dyDescent="0.2">
      <c r="B488" s="343"/>
      <c r="C488" s="343"/>
      <c r="D488" s="343"/>
    </row>
    <row r="489" spans="2:4" x14ac:dyDescent="0.2">
      <c r="B489" s="343"/>
      <c r="C489" s="343"/>
      <c r="D489" s="343"/>
    </row>
    <row r="490" spans="2:4" x14ac:dyDescent="0.2">
      <c r="B490" s="343"/>
      <c r="C490" s="343"/>
      <c r="D490" s="343"/>
    </row>
    <row r="491" spans="2:4" x14ac:dyDescent="0.2">
      <c r="B491" s="343"/>
      <c r="C491" s="343"/>
      <c r="D491" s="343"/>
    </row>
    <row r="492" spans="2:4" x14ac:dyDescent="0.2">
      <c r="B492" s="343"/>
      <c r="C492" s="343"/>
      <c r="D492" s="343"/>
    </row>
    <row r="493" spans="2:4" x14ac:dyDescent="0.2">
      <c r="B493" s="343"/>
      <c r="C493" s="343"/>
      <c r="D493" s="343"/>
    </row>
    <row r="494" spans="2:4" x14ac:dyDescent="0.2">
      <c r="B494" s="343"/>
      <c r="C494" s="343"/>
      <c r="D494" s="343"/>
    </row>
    <row r="495" spans="2:4" x14ac:dyDescent="0.2">
      <c r="B495" s="343"/>
      <c r="C495" s="343"/>
      <c r="D495" s="343"/>
    </row>
    <row r="496" spans="2:4" x14ac:dyDescent="0.2">
      <c r="B496" s="343"/>
      <c r="C496" s="343"/>
      <c r="D496" s="343"/>
    </row>
    <row r="497" spans="2:4" x14ac:dyDescent="0.2">
      <c r="B497" s="343"/>
      <c r="C497" s="343"/>
      <c r="D497" s="343"/>
    </row>
    <row r="498" spans="2:4" x14ac:dyDescent="0.2">
      <c r="B498" s="343"/>
      <c r="C498" s="343"/>
      <c r="D498" s="343"/>
    </row>
    <row r="499" spans="2:4" x14ac:dyDescent="0.2">
      <c r="B499" s="343"/>
      <c r="C499" s="343"/>
      <c r="D499" s="343"/>
    </row>
    <row r="500" spans="2:4" x14ac:dyDescent="0.2">
      <c r="B500" s="343"/>
      <c r="C500" s="343"/>
      <c r="D500" s="343"/>
    </row>
    <row r="501" spans="2:4" x14ac:dyDescent="0.2">
      <c r="B501" s="343"/>
      <c r="C501" s="343"/>
      <c r="D501" s="343"/>
    </row>
    <row r="502" spans="2:4" x14ac:dyDescent="0.2">
      <c r="B502" s="343"/>
      <c r="C502" s="343"/>
      <c r="D502" s="343"/>
    </row>
    <row r="503" spans="2:4" x14ac:dyDescent="0.2">
      <c r="B503" s="343"/>
      <c r="C503" s="343"/>
      <c r="D503" s="343"/>
    </row>
    <row r="504" spans="2:4" x14ac:dyDescent="0.2">
      <c r="B504" s="343"/>
      <c r="C504" s="343"/>
      <c r="D504" s="343"/>
    </row>
    <row r="505" spans="2:4" x14ac:dyDescent="0.2">
      <c r="B505" s="343"/>
      <c r="C505" s="343"/>
      <c r="D505" s="343"/>
    </row>
    <row r="506" spans="2:4" x14ac:dyDescent="0.2">
      <c r="B506" s="343"/>
      <c r="C506" s="343"/>
      <c r="D506" s="343"/>
    </row>
    <row r="507" spans="2:4" x14ac:dyDescent="0.2">
      <c r="B507" s="343"/>
      <c r="C507" s="343"/>
      <c r="D507" s="343"/>
    </row>
    <row r="508" spans="2:4" x14ac:dyDescent="0.2">
      <c r="B508" s="343"/>
      <c r="C508" s="343"/>
      <c r="D508" s="343"/>
    </row>
    <row r="509" spans="2:4" x14ac:dyDescent="0.2">
      <c r="B509" s="343"/>
      <c r="C509" s="343"/>
      <c r="D509" s="343"/>
    </row>
    <row r="510" spans="2:4" x14ac:dyDescent="0.2">
      <c r="B510" s="343"/>
      <c r="C510" s="343"/>
      <c r="D510" s="343"/>
    </row>
    <row r="511" spans="2:4" x14ac:dyDescent="0.2">
      <c r="B511" s="343"/>
      <c r="C511" s="343"/>
      <c r="D511" s="343"/>
    </row>
    <row r="512" spans="2:4" x14ac:dyDescent="0.2">
      <c r="B512" s="343"/>
      <c r="C512" s="343"/>
      <c r="D512" s="343"/>
    </row>
    <row r="513" spans="2:4" x14ac:dyDescent="0.2">
      <c r="B513" s="343"/>
      <c r="C513" s="343"/>
      <c r="D513" s="343"/>
    </row>
    <row r="514" spans="2:4" x14ac:dyDescent="0.2">
      <c r="B514" s="343"/>
      <c r="C514" s="343"/>
      <c r="D514" s="343"/>
    </row>
    <row r="515" spans="2:4" x14ac:dyDescent="0.2">
      <c r="B515" s="343"/>
      <c r="C515" s="343"/>
      <c r="D515" s="343"/>
    </row>
    <row r="516" spans="2:4" x14ac:dyDescent="0.2">
      <c r="B516" s="343"/>
      <c r="C516" s="343"/>
      <c r="D516" s="343"/>
    </row>
    <row r="517" spans="2:4" x14ac:dyDescent="0.2">
      <c r="B517" s="343"/>
      <c r="C517" s="343"/>
      <c r="D517" s="343"/>
    </row>
    <row r="518" spans="2:4" x14ac:dyDescent="0.2">
      <c r="B518" s="343"/>
      <c r="C518" s="343"/>
      <c r="D518" s="343"/>
    </row>
    <row r="519" spans="2:4" x14ac:dyDescent="0.2">
      <c r="B519" s="343"/>
      <c r="C519" s="343"/>
      <c r="D519" s="343"/>
    </row>
    <row r="520" spans="2:4" x14ac:dyDescent="0.2">
      <c r="B520" s="343"/>
      <c r="C520" s="343"/>
      <c r="D520" s="343"/>
    </row>
    <row r="521" spans="2:4" x14ac:dyDescent="0.2">
      <c r="B521" s="343"/>
      <c r="C521" s="343"/>
      <c r="D521" s="343"/>
    </row>
    <row r="522" spans="2:4" x14ac:dyDescent="0.2">
      <c r="B522" s="343"/>
      <c r="C522" s="343"/>
      <c r="D522" s="343"/>
    </row>
    <row r="523" spans="2:4" x14ac:dyDescent="0.2">
      <c r="B523" s="343"/>
      <c r="C523" s="343"/>
      <c r="D523" s="343"/>
    </row>
    <row r="524" spans="2:4" x14ac:dyDescent="0.2">
      <c r="B524" s="343"/>
      <c r="C524" s="343"/>
      <c r="D524" s="343"/>
    </row>
    <row r="525" spans="2:4" x14ac:dyDescent="0.2">
      <c r="B525" s="343"/>
      <c r="C525" s="343"/>
      <c r="D525" s="343"/>
    </row>
    <row r="526" spans="2:4" x14ac:dyDescent="0.2">
      <c r="B526" s="343"/>
      <c r="C526" s="343"/>
      <c r="D526" s="343"/>
    </row>
    <row r="527" spans="2:4" x14ac:dyDescent="0.2">
      <c r="B527" s="343"/>
      <c r="C527" s="343"/>
      <c r="D527" s="343"/>
    </row>
    <row r="528" spans="2:4" x14ac:dyDescent="0.2">
      <c r="B528" s="343"/>
      <c r="C528" s="343"/>
      <c r="D528" s="343"/>
    </row>
    <row r="529" spans="2:4" x14ac:dyDescent="0.2">
      <c r="B529" s="343"/>
      <c r="C529" s="343"/>
      <c r="D529" s="343"/>
    </row>
    <row r="530" spans="2:4" x14ac:dyDescent="0.2">
      <c r="B530" s="343"/>
      <c r="C530" s="343"/>
      <c r="D530" s="343"/>
    </row>
    <row r="531" spans="2:4" x14ac:dyDescent="0.2">
      <c r="B531" s="343"/>
      <c r="C531" s="343"/>
      <c r="D531" s="343"/>
    </row>
    <row r="532" spans="2:4" x14ac:dyDescent="0.2">
      <c r="B532" s="343"/>
      <c r="C532" s="343"/>
      <c r="D532" s="343"/>
    </row>
    <row r="533" spans="2:4" x14ac:dyDescent="0.2">
      <c r="B533" s="343"/>
      <c r="C533" s="343"/>
      <c r="D533" s="343"/>
    </row>
    <row r="534" spans="2:4" x14ac:dyDescent="0.2">
      <c r="B534" s="343"/>
      <c r="C534" s="343"/>
      <c r="D534" s="343"/>
    </row>
    <row r="535" spans="2:4" x14ac:dyDescent="0.2">
      <c r="B535" s="343"/>
      <c r="C535" s="343"/>
      <c r="D535" s="343"/>
    </row>
    <row r="536" spans="2:4" x14ac:dyDescent="0.2">
      <c r="B536" s="343"/>
      <c r="C536" s="343"/>
      <c r="D536" s="343"/>
    </row>
    <row r="537" spans="2:4" x14ac:dyDescent="0.2">
      <c r="B537" s="343"/>
      <c r="C537" s="343"/>
      <c r="D537" s="343"/>
    </row>
    <row r="538" spans="2:4" x14ac:dyDescent="0.2">
      <c r="B538" s="343"/>
      <c r="C538" s="343"/>
      <c r="D538" s="343"/>
    </row>
    <row r="539" spans="2:4" x14ac:dyDescent="0.2">
      <c r="B539" s="343"/>
      <c r="C539" s="343"/>
      <c r="D539" s="343"/>
    </row>
    <row r="540" spans="2:4" x14ac:dyDescent="0.2">
      <c r="B540" s="343"/>
      <c r="C540" s="343"/>
      <c r="D540" s="343"/>
    </row>
    <row r="541" spans="2:4" x14ac:dyDescent="0.2">
      <c r="B541" s="343"/>
      <c r="C541" s="343"/>
      <c r="D541" s="343"/>
    </row>
    <row r="542" spans="2:4" x14ac:dyDescent="0.2">
      <c r="B542" s="343"/>
      <c r="C542" s="343"/>
      <c r="D542" s="343"/>
    </row>
    <row r="543" spans="2:4" x14ac:dyDescent="0.2">
      <c r="B543" s="343"/>
      <c r="C543" s="343"/>
      <c r="D543" s="343"/>
    </row>
    <row r="544" spans="2:4" x14ac:dyDescent="0.2">
      <c r="B544" s="343"/>
      <c r="C544" s="343"/>
      <c r="D544" s="343"/>
    </row>
    <row r="545" spans="2:4" x14ac:dyDescent="0.2">
      <c r="B545" s="343"/>
      <c r="C545" s="343"/>
      <c r="D545" s="343"/>
    </row>
    <row r="546" spans="2:4" x14ac:dyDescent="0.2">
      <c r="B546" s="343"/>
      <c r="C546" s="343"/>
      <c r="D546" s="343"/>
    </row>
    <row r="547" spans="2:4" x14ac:dyDescent="0.2">
      <c r="B547" s="343"/>
      <c r="C547" s="343"/>
      <c r="D547" s="343"/>
    </row>
    <row r="548" spans="2:4" x14ac:dyDescent="0.2">
      <c r="B548" s="343"/>
      <c r="C548" s="343"/>
      <c r="D548" s="343"/>
    </row>
    <row r="549" spans="2:4" x14ac:dyDescent="0.2">
      <c r="B549" s="343"/>
      <c r="C549" s="343"/>
      <c r="D549" s="343"/>
    </row>
    <row r="550" spans="2:4" x14ac:dyDescent="0.2">
      <c r="B550" s="343"/>
      <c r="C550" s="343"/>
      <c r="D550" s="343"/>
    </row>
    <row r="551" spans="2:4" x14ac:dyDescent="0.2">
      <c r="B551" s="343"/>
      <c r="C551" s="343"/>
      <c r="D551" s="343"/>
    </row>
    <row r="552" spans="2:4" x14ac:dyDescent="0.2">
      <c r="B552" s="343"/>
      <c r="C552" s="343"/>
      <c r="D552" s="343"/>
    </row>
    <row r="553" spans="2:4" x14ac:dyDescent="0.2">
      <c r="B553" s="343"/>
      <c r="C553" s="343"/>
      <c r="D553" s="343"/>
    </row>
    <row r="554" spans="2:4" x14ac:dyDescent="0.2">
      <c r="B554" s="343"/>
      <c r="C554" s="343"/>
      <c r="D554" s="343"/>
    </row>
    <row r="555" spans="2:4" x14ac:dyDescent="0.2">
      <c r="B555" s="343"/>
      <c r="C555" s="343"/>
      <c r="D555" s="343"/>
    </row>
    <row r="556" spans="2:4" x14ac:dyDescent="0.2">
      <c r="B556" s="343"/>
      <c r="C556" s="343"/>
      <c r="D556" s="343"/>
    </row>
    <row r="557" spans="2:4" x14ac:dyDescent="0.2">
      <c r="B557" s="343"/>
      <c r="C557" s="343"/>
      <c r="D557" s="343"/>
    </row>
    <row r="558" spans="2:4" x14ac:dyDescent="0.2">
      <c r="B558" s="343"/>
      <c r="C558" s="343"/>
      <c r="D558" s="343"/>
    </row>
    <row r="559" spans="2:4" x14ac:dyDescent="0.2">
      <c r="B559" s="343"/>
      <c r="C559" s="343"/>
      <c r="D559" s="343"/>
    </row>
    <row r="560" spans="2:4" x14ac:dyDescent="0.2">
      <c r="B560" s="343"/>
      <c r="C560" s="343"/>
      <c r="D560" s="343"/>
    </row>
    <row r="561" spans="2:4" x14ac:dyDescent="0.2">
      <c r="B561" s="343"/>
      <c r="C561" s="343"/>
      <c r="D561" s="343"/>
    </row>
    <row r="562" spans="2:4" x14ac:dyDescent="0.2">
      <c r="B562" s="343"/>
      <c r="C562" s="343"/>
      <c r="D562" s="343"/>
    </row>
    <row r="563" spans="2:4" x14ac:dyDescent="0.2">
      <c r="B563" s="343"/>
      <c r="C563" s="343"/>
      <c r="D563" s="343"/>
    </row>
    <row r="564" spans="2:4" x14ac:dyDescent="0.2">
      <c r="B564" s="343"/>
      <c r="C564" s="343"/>
      <c r="D564" s="343"/>
    </row>
    <row r="565" spans="2:4" x14ac:dyDescent="0.2">
      <c r="B565" s="343"/>
      <c r="C565" s="343"/>
      <c r="D565" s="343"/>
    </row>
    <row r="566" spans="2:4" x14ac:dyDescent="0.2">
      <c r="B566" s="343"/>
      <c r="C566" s="343"/>
      <c r="D566" s="343"/>
    </row>
    <row r="567" spans="2:4" x14ac:dyDescent="0.2">
      <c r="B567" s="343"/>
      <c r="C567" s="343"/>
      <c r="D567" s="343"/>
    </row>
    <row r="568" spans="2:4" x14ac:dyDescent="0.2">
      <c r="B568" s="343"/>
      <c r="C568" s="343"/>
      <c r="D568" s="343"/>
    </row>
    <row r="569" spans="2:4" x14ac:dyDescent="0.2">
      <c r="B569" s="343"/>
      <c r="C569" s="343"/>
      <c r="D569" s="343"/>
    </row>
    <row r="570" spans="2:4" x14ac:dyDescent="0.2">
      <c r="B570" s="343"/>
      <c r="C570" s="343"/>
      <c r="D570" s="343"/>
    </row>
    <row r="571" spans="2:4" x14ac:dyDescent="0.2">
      <c r="B571" s="343"/>
      <c r="C571" s="343"/>
      <c r="D571" s="343"/>
    </row>
    <row r="572" spans="2:4" x14ac:dyDescent="0.2">
      <c r="B572" s="343"/>
      <c r="C572" s="343"/>
      <c r="D572" s="343"/>
    </row>
    <row r="573" spans="2:4" x14ac:dyDescent="0.2">
      <c r="B573" s="343"/>
      <c r="C573" s="343"/>
      <c r="D573" s="343"/>
    </row>
    <row r="574" spans="2:4" x14ac:dyDescent="0.2">
      <c r="B574" s="343"/>
      <c r="C574" s="343"/>
      <c r="D574" s="343"/>
    </row>
    <row r="575" spans="2:4" x14ac:dyDescent="0.2">
      <c r="B575" s="343"/>
      <c r="C575" s="343"/>
      <c r="D575" s="343"/>
    </row>
    <row r="576" spans="2:4" x14ac:dyDescent="0.2">
      <c r="B576" s="343"/>
      <c r="C576" s="343"/>
      <c r="D576" s="343"/>
    </row>
    <row r="577" spans="2:4" x14ac:dyDescent="0.2">
      <c r="B577" s="343"/>
      <c r="C577" s="343"/>
      <c r="D577" s="343"/>
    </row>
    <row r="578" spans="2:4" x14ac:dyDescent="0.2">
      <c r="B578" s="343"/>
      <c r="C578" s="343"/>
      <c r="D578" s="343"/>
    </row>
    <row r="579" spans="2:4" x14ac:dyDescent="0.2">
      <c r="B579" s="343"/>
      <c r="C579" s="343"/>
      <c r="D579" s="343"/>
    </row>
    <row r="580" spans="2:4" x14ac:dyDescent="0.2">
      <c r="B580" s="343"/>
      <c r="C580" s="343"/>
      <c r="D580" s="343"/>
    </row>
    <row r="581" spans="2:4" x14ac:dyDescent="0.2">
      <c r="B581" s="343"/>
      <c r="C581" s="343"/>
      <c r="D581" s="343"/>
    </row>
    <row r="582" spans="2:4" x14ac:dyDescent="0.2">
      <c r="B582" s="343"/>
      <c r="C582" s="343"/>
      <c r="D582" s="343"/>
    </row>
    <row r="583" spans="2:4" x14ac:dyDescent="0.2">
      <c r="B583" s="343"/>
      <c r="C583" s="343"/>
      <c r="D583" s="343"/>
    </row>
    <row r="584" spans="2:4" x14ac:dyDescent="0.2">
      <c r="B584" s="343"/>
      <c r="C584" s="343"/>
      <c r="D584" s="343"/>
    </row>
    <row r="585" spans="2:4" x14ac:dyDescent="0.2">
      <c r="B585" s="343"/>
      <c r="C585" s="343"/>
      <c r="D585" s="343"/>
    </row>
    <row r="586" spans="2:4" x14ac:dyDescent="0.2">
      <c r="B586" s="343"/>
      <c r="C586" s="343"/>
      <c r="D586" s="343"/>
    </row>
    <row r="587" spans="2:4" x14ac:dyDescent="0.2">
      <c r="B587" s="343"/>
      <c r="C587" s="343"/>
      <c r="D587" s="343"/>
    </row>
    <row r="588" spans="2:4" x14ac:dyDescent="0.2">
      <c r="B588" s="343"/>
      <c r="C588" s="343"/>
      <c r="D588" s="343"/>
    </row>
    <row r="589" spans="2:4" x14ac:dyDescent="0.2">
      <c r="B589" s="343"/>
      <c r="C589" s="343"/>
      <c r="D589" s="343"/>
    </row>
    <row r="590" spans="2:4" x14ac:dyDescent="0.2">
      <c r="B590" s="343"/>
      <c r="C590" s="343"/>
      <c r="D590" s="343"/>
    </row>
    <row r="591" spans="2:4" x14ac:dyDescent="0.2">
      <c r="B591" s="343"/>
      <c r="C591" s="343"/>
      <c r="D591" s="343"/>
    </row>
    <row r="592" spans="2:4" x14ac:dyDescent="0.2">
      <c r="B592" s="343"/>
      <c r="C592" s="343"/>
      <c r="D592" s="343"/>
    </row>
    <row r="593" spans="2:4" x14ac:dyDescent="0.2">
      <c r="B593" s="343"/>
      <c r="C593" s="343"/>
      <c r="D593" s="343"/>
    </row>
    <row r="594" spans="2:4" x14ac:dyDescent="0.2">
      <c r="B594" s="343"/>
      <c r="C594" s="343"/>
      <c r="D594" s="343"/>
    </row>
    <row r="595" spans="2:4" x14ac:dyDescent="0.2">
      <c r="B595" s="343"/>
      <c r="C595" s="343"/>
      <c r="D595" s="343"/>
    </row>
    <row r="596" spans="2:4" x14ac:dyDescent="0.2">
      <c r="B596" s="343"/>
      <c r="C596" s="343"/>
      <c r="D596" s="343"/>
    </row>
    <row r="597" spans="2:4" x14ac:dyDescent="0.2">
      <c r="B597" s="343"/>
      <c r="C597" s="343"/>
      <c r="D597" s="343"/>
    </row>
    <row r="598" spans="2:4" x14ac:dyDescent="0.2">
      <c r="B598" s="343"/>
      <c r="C598" s="343"/>
      <c r="D598" s="343"/>
    </row>
    <row r="599" spans="2:4" x14ac:dyDescent="0.2">
      <c r="B599" s="343"/>
      <c r="C599" s="343"/>
      <c r="D599" s="343"/>
    </row>
    <row r="600" spans="2:4" x14ac:dyDescent="0.2">
      <c r="B600" s="343"/>
      <c r="C600" s="343"/>
      <c r="D600" s="343"/>
    </row>
    <row r="601" spans="2:4" x14ac:dyDescent="0.2">
      <c r="B601" s="343"/>
      <c r="C601" s="343"/>
      <c r="D601" s="343"/>
    </row>
    <row r="602" spans="2:4" x14ac:dyDescent="0.2">
      <c r="B602" s="343"/>
      <c r="C602" s="343"/>
      <c r="D602" s="343"/>
    </row>
    <row r="603" spans="2:4" x14ac:dyDescent="0.2">
      <c r="B603" s="343"/>
      <c r="C603" s="343"/>
      <c r="D603" s="343"/>
    </row>
    <row r="604" spans="2:4" x14ac:dyDescent="0.2">
      <c r="B604" s="343"/>
      <c r="C604" s="343"/>
      <c r="D604" s="343"/>
    </row>
    <row r="605" spans="2:4" x14ac:dyDescent="0.2">
      <c r="B605" s="343"/>
      <c r="C605" s="343"/>
      <c r="D605" s="343"/>
    </row>
    <row r="606" spans="2:4" x14ac:dyDescent="0.2">
      <c r="B606" s="343"/>
      <c r="C606" s="343"/>
      <c r="D606" s="343"/>
    </row>
    <row r="607" spans="2:4" x14ac:dyDescent="0.2">
      <c r="B607" s="343"/>
      <c r="C607" s="343"/>
      <c r="D607" s="343"/>
    </row>
    <row r="608" spans="2:4" x14ac:dyDescent="0.2">
      <c r="B608" s="343"/>
      <c r="C608" s="343"/>
      <c r="D608" s="343"/>
    </row>
    <row r="609" spans="2:4" x14ac:dyDescent="0.2">
      <c r="B609" s="343"/>
      <c r="C609" s="343"/>
      <c r="D609" s="343"/>
    </row>
    <row r="610" spans="2:4" x14ac:dyDescent="0.2">
      <c r="B610" s="343"/>
      <c r="C610" s="343"/>
      <c r="D610" s="343"/>
    </row>
    <row r="611" spans="2:4" x14ac:dyDescent="0.2">
      <c r="B611" s="343"/>
      <c r="C611" s="343"/>
      <c r="D611" s="343"/>
    </row>
    <row r="612" spans="2:4" x14ac:dyDescent="0.2">
      <c r="B612" s="343"/>
      <c r="C612" s="343"/>
      <c r="D612" s="343"/>
    </row>
    <row r="613" spans="2:4" x14ac:dyDescent="0.2">
      <c r="B613" s="343"/>
      <c r="C613" s="343"/>
      <c r="D613" s="343"/>
    </row>
    <row r="614" spans="2:4" x14ac:dyDescent="0.2">
      <c r="B614" s="343"/>
      <c r="C614" s="343"/>
      <c r="D614" s="343"/>
    </row>
    <row r="615" spans="2:4" x14ac:dyDescent="0.2">
      <c r="B615" s="343"/>
      <c r="C615" s="343"/>
      <c r="D615" s="343"/>
    </row>
    <row r="616" spans="2:4" x14ac:dyDescent="0.2">
      <c r="B616" s="343"/>
      <c r="C616" s="343"/>
      <c r="D616" s="343"/>
    </row>
    <row r="617" spans="2:4" x14ac:dyDescent="0.2">
      <c r="B617" s="343"/>
      <c r="C617" s="343"/>
      <c r="D617" s="343"/>
    </row>
    <row r="618" spans="2:4" x14ac:dyDescent="0.2">
      <c r="B618" s="343"/>
      <c r="C618" s="343"/>
      <c r="D618" s="343"/>
    </row>
    <row r="619" spans="2:4" x14ac:dyDescent="0.2">
      <c r="B619" s="343"/>
      <c r="C619" s="343"/>
      <c r="D619" s="343"/>
    </row>
    <row r="620" spans="2:4" x14ac:dyDescent="0.2">
      <c r="B620" s="343"/>
      <c r="C620" s="343"/>
      <c r="D620" s="343"/>
    </row>
    <row r="621" spans="2:4" x14ac:dyDescent="0.2">
      <c r="B621" s="343"/>
      <c r="C621" s="343"/>
      <c r="D621" s="343"/>
    </row>
    <row r="622" spans="2:4" x14ac:dyDescent="0.2">
      <c r="B622" s="343"/>
      <c r="C622" s="343"/>
      <c r="D622" s="343"/>
    </row>
    <row r="623" spans="2:4" x14ac:dyDescent="0.2">
      <c r="B623" s="343"/>
      <c r="C623" s="343"/>
      <c r="D623" s="343"/>
    </row>
    <row r="624" spans="2:4" x14ac:dyDescent="0.2">
      <c r="B624" s="343"/>
      <c r="C624" s="343"/>
      <c r="D624" s="343"/>
    </row>
    <row r="625" spans="2:4" x14ac:dyDescent="0.2">
      <c r="B625" s="343"/>
      <c r="C625" s="343"/>
      <c r="D625" s="343"/>
    </row>
    <row r="626" spans="2:4" x14ac:dyDescent="0.2">
      <c r="B626" s="343"/>
      <c r="C626" s="343"/>
      <c r="D626" s="343"/>
    </row>
    <row r="627" spans="2:4" x14ac:dyDescent="0.2">
      <c r="B627" s="343"/>
      <c r="C627" s="343"/>
      <c r="D627" s="343"/>
    </row>
    <row r="628" spans="2:4" x14ac:dyDescent="0.2">
      <c r="B628" s="343"/>
      <c r="C628" s="343"/>
      <c r="D628" s="343"/>
    </row>
    <row r="629" spans="2:4" x14ac:dyDescent="0.2">
      <c r="B629" s="343"/>
      <c r="C629" s="343"/>
      <c r="D629" s="343"/>
    </row>
    <row r="630" spans="2:4" x14ac:dyDescent="0.2">
      <c r="B630" s="343"/>
      <c r="C630" s="343"/>
      <c r="D630" s="343"/>
    </row>
    <row r="631" spans="2:4" x14ac:dyDescent="0.2">
      <c r="B631" s="343"/>
      <c r="C631" s="343"/>
      <c r="D631" s="343"/>
    </row>
    <row r="632" spans="2:4" x14ac:dyDescent="0.2">
      <c r="B632" s="343"/>
      <c r="C632" s="343"/>
      <c r="D632" s="343"/>
    </row>
    <row r="633" spans="2:4" x14ac:dyDescent="0.2">
      <c r="B633" s="343"/>
      <c r="C633" s="343"/>
      <c r="D633" s="343"/>
    </row>
    <row r="634" spans="2:4" x14ac:dyDescent="0.2">
      <c r="B634" s="343"/>
      <c r="C634" s="343"/>
      <c r="D634" s="343"/>
    </row>
    <row r="635" spans="2:4" x14ac:dyDescent="0.2">
      <c r="B635" s="343"/>
      <c r="C635" s="343"/>
      <c r="D635" s="343"/>
    </row>
    <row r="636" spans="2:4" x14ac:dyDescent="0.2">
      <c r="B636" s="343"/>
      <c r="C636" s="343"/>
      <c r="D636" s="343"/>
    </row>
    <row r="637" spans="2:4" x14ac:dyDescent="0.2">
      <c r="B637" s="343"/>
      <c r="C637" s="343"/>
      <c r="D637" s="343"/>
    </row>
    <row r="638" spans="2:4" x14ac:dyDescent="0.2">
      <c r="B638" s="343"/>
      <c r="C638" s="343"/>
      <c r="D638" s="343"/>
    </row>
    <row r="639" spans="2:4" x14ac:dyDescent="0.2">
      <c r="B639" s="343"/>
      <c r="C639" s="343"/>
      <c r="D639" s="343"/>
    </row>
    <row r="640" spans="2:4" x14ac:dyDescent="0.2">
      <c r="B640" s="343"/>
      <c r="C640" s="343"/>
      <c r="D640" s="343"/>
    </row>
    <row r="641" spans="2:4" x14ac:dyDescent="0.2">
      <c r="B641" s="343"/>
      <c r="C641" s="343"/>
      <c r="D641" s="343"/>
    </row>
    <row r="642" spans="2:4" x14ac:dyDescent="0.2">
      <c r="B642" s="343"/>
      <c r="C642" s="343"/>
      <c r="D642" s="343"/>
    </row>
    <row r="643" spans="2:4" x14ac:dyDescent="0.2">
      <c r="B643" s="343"/>
      <c r="C643" s="343"/>
      <c r="D643" s="343"/>
    </row>
    <row r="644" spans="2:4" x14ac:dyDescent="0.2">
      <c r="B644" s="343"/>
      <c r="C644" s="343"/>
      <c r="D644" s="343"/>
    </row>
    <row r="645" spans="2:4" x14ac:dyDescent="0.2">
      <c r="B645" s="343"/>
      <c r="C645" s="343"/>
      <c r="D645" s="343"/>
    </row>
    <row r="646" spans="2:4" x14ac:dyDescent="0.2">
      <c r="B646" s="343"/>
      <c r="C646" s="343"/>
      <c r="D646" s="343"/>
    </row>
    <row r="647" spans="2:4" x14ac:dyDescent="0.2">
      <c r="B647" s="343"/>
      <c r="C647" s="343"/>
      <c r="D647" s="343"/>
    </row>
    <row r="648" spans="2:4" x14ac:dyDescent="0.2">
      <c r="B648" s="343"/>
      <c r="C648" s="343"/>
      <c r="D648" s="343"/>
    </row>
    <row r="649" spans="2:4" x14ac:dyDescent="0.2">
      <c r="B649" s="343"/>
      <c r="C649" s="343"/>
      <c r="D649" s="343"/>
    </row>
    <row r="650" spans="2:4" x14ac:dyDescent="0.2">
      <c r="B650" s="343"/>
      <c r="C650" s="343"/>
      <c r="D650" s="343"/>
    </row>
    <row r="651" spans="2:4" x14ac:dyDescent="0.2">
      <c r="B651" s="343"/>
      <c r="C651" s="343"/>
      <c r="D651" s="343"/>
    </row>
    <row r="652" spans="2:4" x14ac:dyDescent="0.2">
      <c r="B652" s="343"/>
      <c r="C652" s="343"/>
      <c r="D652" s="343"/>
    </row>
    <row r="653" spans="2:4" x14ac:dyDescent="0.2">
      <c r="B653" s="343"/>
      <c r="C653" s="343"/>
      <c r="D653" s="343"/>
    </row>
    <row r="654" spans="2:4" x14ac:dyDescent="0.2">
      <c r="B654" s="343"/>
      <c r="C654" s="343"/>
      <c r="D654" s="343"/>
    </row>
    <row r="655" spans="2:4" x14ac:dyDescent="0.2">
      <c r="B655" s="343"/>
      <c r="C655" s="343"/>
      <c r="D655" s="343"/>
    </row>
    <row r="656" spans="2:4" x14ac:dyDescent="0.2">
      <c r="B656" s="343"/>
      <c r="C656" s="343"/>
      <c r="D656" s="343"/>
    </row>
    <row r="657" spans="2:4" x14ac:dyDescent="0.2">
      <c r="B657" s="343"/>
      <c r="C657" s="343"/>
      <c r="D657" s="343"/>
    </row>
    <row r="658" spans="2:4" x14ac:dyDescent="0.2">
      <c r="B658" s="343"/>
      <c r="C658" s="343"/>
      <c r="D658" s="343"/>
    </row>
    <row r="659" spans="2:4" x14ac:dyDescent="0.2">
      <c r="B659" s="343"/>
      <c r="C659" s="343"/>
      <c r="D659" s="343"/>
    </row>
    <row r="660" spans="2:4" x14ac:dyDescent="0.2">
      <c r="B660" s="343"/>
      <c r="C660" s="343"/>
      <c r="D660" s="343"/>
    </row>
    <row r="661" spans="2:4" x14ac:dyDescent="0.2">
      <c r="B661" s="343"/>
      <c r="C661" s="343"/>
      <c r="D661" s="343"/>
    </row>
    <row r="662" spans="2:4" x14ac:dyDescent="0.2">
      <c r="B662" s="343"/>
      <c r="C662" s="343"/>
      <c r="D662" s="343"/>
    </row>
    <row r="663" spans="2:4" x14ac:dyDescent="0.2">
      <c r="B663" s="343"/>
      <c r="C663" s="343"/>
      <c r="D663" s="343"/>
    </row>
    <row r="664" spans="2:4" x14ac:dyDescent="0.2">
      <c r="B664" s="343"/>
      <c r="C664" s="343"/>
      <c r="D664" s="343"/>
    </row>
    <row r="665" spans="2:4" x14ac:dyDescent="0.2">
      <c r="B665" s="343"/>
      <c r="C665" s="343"/>
      <c r="D665" s="343"/>
    </row>
    <row r="666" spans="2:4" x14ac:dyDescent="0.2">
      <c r="B666" s="343"/>
      <c r="C666" s="343"/>
      <c r="D666" s="343"/>
    </row>
    <row r="667" spans="2:4" x14ac:dyDescent="0.2">
      <c r="B667" s="343"/>
      <c r="C667" s="343"/>
      <c r="D667" s="343"/>
    </row>
    <row r="668" spans="2:4" x14ac:dyDescent="0.2">
      <c r="B668" s="343"/>
      <c r="C668" s="343"/>
      <c r="D668" s="343"/>
    </row>
    <row r="669" spans="2:4" x14ac:dyDescent="0.2">
      <c r="B669" s="343"/>
      <c r="C669" s="343"/>
      <c r="D669" s="343"/>
    </row>
    <row r="670" spans="2:4" x14ac:dyDescent="0.2">
      <c r="B670" s="343"/>
      <c r="C670" s="343"/>
      <c r="D670" s="343"/>
    </row>
    <row r="671" spans="2:4" x14ac:dyDescent="0.2">
      <c r="B671" s="343"/>
      <c r="C671" s="343"/>
      <c r="D671" s="343"/>
    </row>
    <row r="672" spans="2:4" x14ac:dyDescent="0.2">
      <c r="B672" s="343"/>
      <c r="C672" s="343"/>
      <c r="D672" s="343"/>
    </row>
    <row r="673" spans="2:4" x14ac:dyDescent="0.2">
      <c r="B673" s="343"/>
      <c r="C673" s="343"/>
      <c r="D673" s="343"/>
    </row>
    <row r="674" spans="2:4" x14ac:dyDescent="0.2">
      <c r="B674" s="343"/>
      <c r="C674" s="343"/>
      <c r="D674" s="343"/>
    </row>
    <row r="675" spans="2:4" x14ac:dyDescent="0.2">
      <c r="B675" s="343"/>
      <c r="C675" s="343"/>
      <c r="D675" s="343"/>
    </row>
    <row r="676" spans="2:4" x14ac:dyDescent="0.2">
      <c r="B676" s="343"/>
      <c r="C676" s="343"/>
      <c r="D676" s="343"/>
    </row>
    <row r="677" spans="2:4" x14ac:dyDescent="0.2">
      <c r="B677" s="343"/>
      <c r="C677" s="343"/>
      <c r="D677" s="343"/>
    </row>
    <row r="678" spans="2:4" x14ac:dyDescent="0.2">
      <c r="B678" s="343"/>
      <c r="C678" s="343"/>
      <c r="D678" s="343"/>
    </row>
    <row r="679" spans="2:4" x14ac:dyDescent="0.2">
      <c r="B679" s="343"/>
      <c r="C679" s="343"/>
      <c r="D679" s="343"/>
    </row>
    <row r="680" spans="2:4" x14ac:dyDescent="0.2">
      <c r="B680" s="343"/>
      <c r="C680" s="343"/>
      <c r="D680" s="343"/>
    </row>
    <row r="681" spans="2:4" x14ac:dyDescent="0.2">
      <c r="B681" s="343"/>
      <c r="C681" s="343"/>
      <c r="D681" s="343"/>
    </row>
    <row r="682" spans="2:4" x14ac:dyDescent="0.2">
      <c r="B682" s="343"/>
      <c r="C682" s="343"/>
      <c r="D682" s="343"/>
    </row>
    <row r="683" spans="2:4" x14ac:dyDescent="0.2">
      <c r="B683" s="343"/>
      <c r="C683" s="343"/>
      <c r="D683" s="343"/>
    </row>
    <row r="684" spans="2:4" x14ac:dyDescent="0.2">
      <c r="B684" s="343"/>
      <c r="C684" s="343"/>
      <c r="D684" s="343"/>
    </row>
    <row r="685" spans="2:4" x14ac:dyDescent="0.2">
      <c r="B685" s="343"/>
      <c r="C685" s="343"/>
      <c r="D685" s="343"/>
    </row>
    <row r="686" spans="2:4" x14ac:dyDescent="0.2">
      <c r="B686" s="343"/>
      <c r="C686" s="343"/>
      <c r="D686" s="343"/>
    </row>
    <row r="687" spans="2:4" x14ac:dyDescent="0.2">
      <c r="B687" s="343"/>
      <c r="C687" s="343"/>
      <c r="D687" s="343"/>
    </row>
    <row r="688" spans="2:4" x14ac:dyDescent="0.2">
      <c r="B688" s="343"/>
      <c r="C688" s="343"/>
      <c r="D688" s="343"/>
    </row>
    <row r="689" spans="2:4" x14ac:dyDescent="0.2">
      <c r="B689" s="343"/>
      <c r="C689" s="343"/>
      <c r="D689" s="343"/>
    </row>
    <row r="690" spans="2:4" x14ac:dyDescent="0.2">
      <c r="B690" s="343"/>
      <c r="C690" s="343"/>
      <c r="D690" s="343"/>
    </row>
    <row r="691" spans="2:4" x14ac:dyDescent="0.2">
      <c r="B691" s="343"/>
      <c r="C691" s="343"/>
      <c r="D691" s="343"/>
    </row>
    <row r="692" spans="2:4" x14ac:dyDescent="0.2">
      <c r="B692" s="343"/>
      <c r="C692" s="343"/>
      <c r="D692" s="343"/>
    </row>
    <row r="693" spans="2:4" x14ac:dyDescent="0.2">
      <c r="B693" s="343"/>
      <c r="C693" s="343"/>
      <c r="D693" s="343"/>
    </row>
    <row r="694" spans="2:4" x14ac:dyDescent="0.2">
      <c r="B694" s="343"/>
      <c r="C694" s="343"/>
      <c r="D694" s="343"/>
    </row>
    <row r="695" spans="2:4" x14ac:dyDescent="0.2">
      <c r="B695" s="343"/>
      <c r="C695" s="343"/>
      <c r="D695" s="343"/>
    </row>
    <row r="696" spans="2:4" x14ac:dyDescent="0.2">
      <c r="B696" s="343"/>
      <c r="C696" s="343"/>
      <c r="D696" s="343"/>
    </row>
    <row r="697" spans="2:4" x14ac:dyDescent="0.2">
      <c r="B697" s="343"/>
      <c r="C697" s="343"/>
      <c r="D697" s="343"/>
    </row>
    <row r="698" spans="2:4" x14ac:dyDescent="0.2">
      <c r="B698" s="343"/>
      <c r="C698" s="343"/>
      <c r="D698" s="343"/>
    </row>
    <row r="699" spans="2:4" x14ac:dyDescent="0.2">
      <c r="B699" s="343"/>
      <c r="C699" s="343"/>
      <c r="D699" s="343"/>
    </row>
    <row r="700" spans="2:4" x14ac:dyDescent="0.2">
      <c r="B700" s="343"/>
      <c r="C700" s="343"/>
      <c r="D700" s="343"/>
    </row>
    <row r="701" spans="2:4" x14ac:dyDescent="0.2">
      <c r="B701" s="343"/>
      <c r="C701" s="343"/>
      <c r="D701" s="343"/>
    </row>
    <row r="702" spans="2:4" x14ac:dyDescent="0.2">
      <c r="B702" s="343"/>
      <c r="C702" s="343"/>
      <c r="D702" s="343"/>
    </row>
    <row r="703" spans="2:4" x14ac:dyDescent="0.2">
      <c r="B703" s="343"/>
      <c r="C703" s="343"/>
      <c r="D703" s="343"/>
    </row>
    <row r="704" spans="2:4" x14ac:dyDescent="0.2">
      <c r="B704" s="343"/>
      <c r="C704" s="343"/>
      <c r="D704" s="343"/>
    </row>
    <row r="705" spans="2:4" x14ac:dyDescent="0.2">
      <c r="B705" s="343"/>
      <c r="C705" s="343"/>
      <c r="D705" s="343"/>
    </row>
    <row r="706" spans="2:4" x14ac:dyDescent="0.2">
      <c r="B706" s="343"/>
      <c r="C706" s="343"/>
      <c r="D706" s="343"/>
    </row>
    <row r="707" spans="2:4" x14ac:dyDescent="0.2">
      <c r="B707" s="343"/>
      <c r="C707" s="343"/>
      <c r="D707" s="343"/>
    </row>
    <row r="708" spans="2:4" x14ac:dyDescent="0.2">
      <c r="B708" s="343"/>
      <c r="C708" s="343"/>
      <c r="D708" s="343"/>
    </row>
    <row r="709" spans="2:4" x14ac:dyDescent="0.2">
      <c r="B709" s="343"/>
      <c r="C709" s="343"/>
      <c r="D709" s="343"/>
    </row>
    <row r="710" spans="2:4" x14ac:dyDescent="0.2">
      <c r="B710" s="343"/>
      <c r="C710" s="343"/>
      <c r="D710" s="343"/>
    </row>
    <row r="711" spans="2:4" x14ac:dyDescent="0.2">
      <c r="B711" s="343"/>
      <c r="C711" s="343"/>
      <c r="D711" s="343"/>
    </row>
    <row r="712" spans="2:4" x14ac:dyDescent="0.2">
      <c r="B712" s="343"/>
      <c r="C712" s="343"/>
      <c r="D712" s="343"/>
    </row>
    <row r="713" spans="2:4" x14ac:dyDescent="0.2">
      <c r="B713" s="343"/>
      <c r="C713" s="343"/>
      <c r="D713" s="343"/>
    </row>
    <row r="714" spans="2:4" x14ac:dyDescent="0.2">
      <c r="B714" s="343"/>
      <c r="C714" s="343"/>
      <c r="D714" s="343"/>
    </row>
    <row r="715" spans="2:4" x14ac:dyDescent="0.2">
      <c r="B715" s="343"/>
      <c r="C715" s="343"/>
      <c r="D715" s="343"/>
    </row>
    <row r="716" spans="2:4" x14ac:dyDescent="0.2">
      <c r="B716" s="343"/>
      <c r="C716" s="343"/>
      <c r="D716" s="343"/>
    </row>
    <row r="717" spans="2:4" x14ac:dyDescent="0.2">
      <c r="B717" s="343"/>
      <c r="C717" s="343"/>
      <c r="D717" s="343"/>
    </row>
    <row r="718" spans="2:4" x14ac:dyDescent="0.2">
      <c r="B718" s="343"/>
      <c r="C718" s="343"/>
      <c r="D718" s="343"/>
    </row>
    <row r="719" spans="2:4" x14ac:dyDescent="0.2">
      <c r="B719" s="343"/>
      <c r="C719" s="343"/>
      <c r="D719" s="343"/>
    </row>
    <row r="720" spans="2:4" x14ac:dyDescent="0.2">
      <c r="B720" s="343"/>
      <c r="C720" s="343"/>
      <c r="D720" s="343"/>
    </row>
    <row r="721" spans="2:4" x14ac:dyDescent="0.2">
      <c r="B721" s="343"/>
      <c r="C721" s="343"/>
      <c r="D721" s="343"/>
    </row>
    <row r="722" spans="2:4" x14ac:dyDescent="0.2">
      <c r="B722" s="343"/>
      <c r="C722" s="343"/>
      <c r="D722" s="343"/>
    </row>
    <row r="723" spans="2:4" x14ac:dyDescent="0.2">
      <c r="B723" s="343"/>
      <c r="C723" s="343"/>
      <c r="D723" s="343"/>
    </row>
    <row r="724" spans="2:4" x14ac:dyDescent="0.2">
      <c r="B724" s="343"/>
      <c r="C724" s="343"/>
      <c r="D724" s="343"/>
    </row>
    <row r="725" spans="2:4" x14ac:dyDescent="0.2">
      <c r="B725" s="343"/>
      <c r="C725" s="343"/>
      <c r="D725" s="343"/>
    </row>
    <row r="726" spans="2:4" x14ac:dyDescent="0.2">
      <c r="B726" s="343"/>
      <c r="C726" s="343"/>
      <c r="D726" s="343"/>
    </row>
    <row r="727" spans="2:4" x14ac:dyDescent="0.2">
      <c r="B727" s="343"/>
      <c r="C727" s="343"/>
      <c r="D727" s="343"/>
    </row>
    <row r="728" spans="2:4" x14ac:dyDescent="0.2">
      <c r="B728" s="343"/>
      <c r="C728" s="343"/>
      <c r="D728" s="343"/>
    </row>
    <row r="729" spans="2:4" x14ac:dyDescent="0.2">
      <c r="B729" s="343"/>
      <c r="C729" s="343"/>
      <c r="D729" s="343"/>
    </row>
    <row r="730" spans="2:4" x14ac:dyDescent="0.2">
      <c r="B730" s="343"/>
      <c r="C730" s="343"/>
      <c r="D730" s="343"/>
    </row>
    <row r="731" spans="2:4" x14ac:dyDescent="0.2">
      <c r="B731" s="343"/>
      <c r="C731" s="343"/>
      <c r="D731" s="343"/>
    </row>
    <row r="732" spans="2:4" x14ac:dyDescent="0.2">
      <c r="B732" s="343"/>
      <c r="C732" s="343"/>
      <c r="D732" s="343"/>
    </row>
    <row r="733" spans="2:4" x14ac:dyDescent="0.2">
      <c r="B733" s="343"/>
      <c r="C733" s="343"/>
      <c r="D733" s="343"/>
    </row>
    <row r="734" spans="2:4" x14ac:dyDescent="0.2">
      <c r="B734" s="343"/>
      <c r="C734" s="343"/>
      <c r="D734" s="343"/>
    </row>
    <row r="735" spans="2:4" x14ac:dyDescent="0.2">
      <c r="B735" s="343"/>
      <c r="C735" s="343"/>
      <c r="D735" s="343"/>
    </row>
    <row r="736" spans="2:4" x14ac:dyDescent="0.2">
      <c r="B736" s="343"/>
      <c r="C736" s="343"/>
      <c r="D736" s="343"/>
    </row>
    <row r="737" spans="2:4" x14ac:dyDescent="0.2">
      <c r="B737" s="343"/>
      <c r="C737" s="343"/>
      <c r="D737" s="343"/>
    </row>
    <row r="738" spans="2:4" x14ac:dyDescent="0.2">
      <c r="B738" s="343"/>
      <c r="C738" s="343"/>
      <c r="D738" s="343"/>
    </row>
    <row r="739" spans="2:4" x14ac:dyDescent="0.2">
      <c r="B739" s="343"/>
      <c r="C739" s="343"/>
      <c r="D739" s="343"/>
    </row>
    <row r="740" spans="2:4" x14ac:dyDescent="0.2">
      <c r="B740" s="343"/>
      <c r="C740" s="343"/>
      <c r="D740" s="343"/>
    </row>
    <row r="741" spans="2:4" x14ac:dyDescent="0.2">
      <c r="B741" s="343"/>
      <c r="C741" s="343"/>
      <c r="D741" s="343"/>
    </row>
    <row r="742" spans="2:4" x14ac:dyDescent="0.2">
      <c r="B742" s="343"/>
      <c r="C742" s="343"/>
      <c r="D742" s="343"/>
    </row>
    <row r="743" spans="2:4" x14ac:dyDescent="0.2">
      <c r="B743" s="343"/>
      <c r="C743" s="343"/>
      <c r="D743" s="343"/>
    </row>
    <row r="744" spans="2:4" x14ac:dyDescent="0.2">
      <c r="B744" s="343"/>
      <c r="C744" s="343"/>
      <c r="D744" s="343"/>
    </row>
    <row r="745" spans="2:4" x14ac:dyDescent="0.2">
      <c r="B745" s="343"/>
      <c r="C745" s="343"/>
      <c r="D745" s="343"/>
    </row>
    <row r="746" spans="2:4" x14ac:dyDescent="0.2">
      <c r="B746" s="343"/>
      <c r="C746" s="343"/>
      <c r="D746" s="343"/>
    </row>
    <row r="747" spans="2:4" x14ac:dyDescent="0.2">
      <c r="B747" s="343"/>
      <c r="C747" s="343"/>
      <c r="D747" s="343"/>
    </row>
    <row r="748" spans="2:4" x14ac:dyDescent="0.2">
      <c r="B748" s="343"/>
      <c r="C748" s="343"/>
      <c r="D748" s="343"/>
    </row>
    <row r="749" spans="2:4" x14ac:dyDescent="0.2">
      <c r="B749" s="343"/>
      <c r="C749" s="343"/>
      <c r="D749" s="343"/>
    </row>
    <row r="750" spans="2:4" x14ac:dyDescent="0.2">
      <c r="B750" s="343"/>
      <c r="C750" s="343"/>
      <c r="D750" s="343"/>
    </row>
    <row r="751" spans="2:4" x14ac:dyDescent="0.2">
      <c r="B751" s="343"/>
      <c r="C751" s="343"/>
      <c r="D751" s="343"/>
    </row>
    <row r="752" spans="2:4" x14ac:dyDescent="0.2">
      <c r="B752" s="343"/>
      <c r="C752" s="343"/>
      <c r="D752" s="343"/>
    </row>
    <row r="753" spans="2:4" x14ac:dyDescent="0.2">
      <c r="B753" s="343"/>
      <c r="C753" s="343"/>
      <c r="D753" s="343"/>
    </row>
    <row r="754" spans="2:4" x14ac:dyDescent="0.2">
      <c r="B754" s="343"/>
      <c r="C754" s="343"/>
      <c r="D754" s="343"/>
    </row>
    <row r="755" spans="2:4" x14ac:dyDescent="0.2">
      <c r="B755" s="343"/>
      <c r="C755" s="343"/>
      <c r="D755" s="343"/>
    </row>
    <row r="756" spans="2:4" x14ac:dyDescent="0.2">
      <c r="B756" s="343"/>
      <c r="C756" s="343"/>
      <c r="D756" s="343"/>
    </row>
    <row r="757" spans="2:4" x14ac:dyDescent="0.2">
      <c r="B757" s="343"/>
      <c r="C757" s="343"/>
      <c r="D757" s="343"/>
    </row>
    <row r="758" spans="2:4" x14ac:dyDescent="0.2">
      <c r="B758" s="343"/>
      <c r="C758" s="343"/>
      <c r="D758" s="343"/>
    </row>
    <row r="759" spans="2:4" x14ac:dyDescent="0.2">
      <c r="B759" s="343"/>
      <c r="C759" s="343"/>
      <c r="D759" s="343"/>
    </row>
    <row r="760" spans="2:4" x14ac:dyDescent="0.2">
      <c r="B760" s="343"/>
      <c r="C760" s="343"/>
      <c r="D760" s="343"/>
    </row>
    <row r="761" spans="2:4" x14ac:dyDescent="0.2">
      <c r="B761" s="343"/>
      <c r="C761" s="343"/>
      <c r="D761" s="343"/>
    </row>
    <row r="762" spans="2:4" x14ac:dyDescent="0.2">
      <c r="B762" s="343"/>
      <c r="C762" s="343"/>
      <c r="D762" s="343"/>
    </row>
    <row r="763" spans="2:4" x14ac:dyDescent="0.2">
      <c r="B763" s="343"/>
      <c r="C763" s="343"/>
      <c r="D763" s="343"/>
    </row>
    <row r="764" spans="2:4" x14ac:dyDescent="0.2">
      <c r="B764" s="343"/>
      <c r="C764" s="343"/>
      <c r="D764" s="343"/>
    </row>
    <row r="765" spans="2:4" x14ac:dyDescent="0.2">
      <c r="B765" s="343"/>
      <c r="C765" s="343"/>
      <c r="D765" s="343"/>
    </row>
    <row r="766" spans="2:4" x14ac:dyDescent="0.2">
      <c r="B766" s="343"/>
      <c r="C766" s="343"/>
      <c r="D766" s="343"/>
    </row>
    <row r="767" spans="2:4" x14ac:dyDescent="0.2">
      <c r="B767" s="343"/>
      <c r="C767" s="343"/>
      <c r="D767" s="343"/>
    </row>
    <row r="768" spans="2:4" x14ac:dyDescent="0.2">
      <c r="B768" s="343"/>
      <c r="C768" s="343"/>
      <c r="D768" s="343"/>
    </row>
    <row r="769" spans="2:4" x14ac:dyDescent="0.2">
      <c r="B769" s="343"/>
      <c r="C769" s="343"/>
      <c r="D769" s="343"/>
    </row>
    <row r="770" spans="2:4" x14ac:dyDescent="0.2">
      <c r="B770" s="343"/>
      <c r="C770" s="343"/>
      <c r="D770" s="343"/>
    </row>
    <row r="771" spans="2:4" x14ac:dyDescent="0.2">
      <c r="B771" s="343"/>
      <c r="C771" s="343"/>
      <c r="D771" s="343"/>
    </row>
    <row r="772" spans="2:4" x14ac:dyDescent="0.2">
      <c r="B772" s="343"/>
      <c r="C772" s="343"/>
      <c r="D772" s="343"/>
    </row>
    <row r="773" spans="2:4" x14ac:dyDescent="0.2">
      <c r="B773" s="343"/>
      <c r="C773" s="343"/>
      <c r="D773" s="343"/>
    </row>
    <row r="774" spans="2:4" x14ac:dyDescent="0.2">
      <c r="B774" s="343"/>
      <c r="C774" s="343"/>
      <c r="D774" s="343"/>
    </row>
    <row r="775" spans="2:4" x14ac:dyDescent="0.2">
      <c r="B775" s="343"/>
      <c r="C775" s="343"/>
      <c r="D775" s="343"/>
    </row>
    <row r="776" spans="2:4" x14ac:dyDescent="0.2">
      <c r="B776" s="343"/>
      <c r="C776" s="343"/>
      <c r="D776" s="343"/>
    </row>
    <row r="777" spans="2:4" x14ac:dyDescent="0.2">
      <c r="B777" s="343"/>
      <c r="C777" s="343"/>
      <c r="D777" s="343"/>
    </row>
    <row r="778" spans="2:4" x14ac:dyDescent="0.2">
      <c r="B778" s="343"/>
      <c r="C778" s="343"/>
      <c r="D778" s="343"/>
    </row>
    <row r="779" spans="2:4" x14ac:dyDescent="0.2">
      <c r="B779" s="343"/>
      <c r="C779" s="343"/>
      <c r="D779" s="343"/>
    </row>
    <row r="780" spans="2:4" x14ac:dyDescent="0.2">
      <c r="B780" s="343"/>
      <c r="C780" s="343"/>
      <c r="D780" s="343"/>
    </row>
    <row r="781" spans="2:4" x14ac:dyDescent="0.2">
      <c r="B781" s="343"/>
      <c r="C781" s="343"/>
      <c r="D781" s="343"/>
    </row>
    <row r="782" spans="2:4" x14ac:dyDescent="0.2">
      <c r="B782" s="343"/>
      <c r="C782" s="343"/>
      <c r="D782" s="343"/>
    </row>
    <row r="783" spans="2:4" x14ac:dyDescent="0.2">
      <c r="B783" s="343"/>
      <c r="C783" s="343"/>
      <c r="D783" s="343"/>
    </row>
    <row r="784" spans="2:4" x14ac:dyDescent="0.2">
      <c r="B784" s="343"/>
      <c r="C784" s="343"/>
      <c r="D784" s="343"/>
    </row>
    <row r="785" spans="2:4" x14ac:dyDescent="0.2">
      <c r="B785" s="343"/>
      <c r="C785" s="343"/>
      <c r="D785" s="343"/>
    </row>
    <row r="786" spans="2:4" x14ac:dyDescent="0.2">
      <c r="B786" s="343"/>
      <c r="C786" s="343"/>
      <c r="D786" s="343"/>
    </row>
    <row r="787" spans="2:4" x14ac:dyDescent="0.2">
      <c r="B787" s="343"/>
      <c r="C787" s="343"/>
      <c r="D787" s="343"/>
    </row>
    <row r="788" spans="2:4" x14ac:dyDescent="0.2">
      <c r="B788" s="343"/>
      <c r="C788" s="343"/>
      <c r="D788" s="343"/>
    </row>
    <row r="789" spans="2:4" x14ac:dyDescent="0.2">
      <c r="B789" s="343"/>
      <c r="C789" s="343"/>
      <c r="D789" s="343"/>
    </row>
    <row r="790" spans="2:4" x14ac:dyDescent="0.2">
      <c r="B790" s="343"/>
      <c r="C790" s="343"/>
      <c r="D790" s="343"/>
    </row>
    <row r="791" spans="2:4" x14ac:dyDescent="0.2">
      <c r="B791" s="343"/>
      <c r="C791" s="343"/>
      <c r="D791" s="343"/>
    </row>
    <row r="792" spans="2:4" x14ac:dyDescent="0.2">
      <c r="B792" s="343"/>
      <c r="C792" s="343"/>
      <c r="D792" s="343"/>
    </row>
    <row r="793" spans="2:4" x14ac:dyDescent="0.2">
      <c r="B793" s="343"/>
      <c r="C793" s="343"/>
      <c r="D793" s="343"/>
    </row>
    <row r="794" spans="2:4" x14ac:dyDescent="0.2">
      <c r="B794" s="343"/>
      <c r="C794" s="343"/>
      <c r="D794" s="343"/>
    </row>
    <row r="795" spans="2:4" x14ac:dyDescent="0.2">
      <c r="B795" s="343"/>
      <c r="C795" s="343"/>
      <c r="D795" s="343"/>
    </row>
    <row r="796" spans="2:4" x14ac:dyDescent="0.2">
      <c r="B796" s="343"/>
      <c r="C796" s="343"/>
      <c r="D796" s="343"/>
    </row>
    <row r="797" spans="2:4" x14ac:dyDescent="0.2">
      <c r="B797" s="343"/>
      <c r="C797" s="343"/>
      <c r="D797" s="343"/>
    </row>
    <row r="798" spans="2:4" x14ac:dyDescent="0.2">
      <c r="B798" s="343"/>
      <c r="C798" s="343"/>
      <c r="D798" s="343"/>
    </row>
    <row r="799" spans="2:4" x14ac:dyDescent="0.2">
      <c r="B799" s="343"/>
      <c r="C799" s="343"/>
      <c r="D799" s="343"/>
    </row>
    <row r="800" spans="2:4" x14ac:dyDescent="0.2">
      <c r="B800" s="343"/>
      <c r="C800" s="343"/>
      <c r="D800" s="343"/>
    </row>
  </sheetData>
  <mergeCells count="7">
    <mergeCell ref="B52:I52"/>
    <mergeCell ref="B53:I53"/>
    <mergeCell ref="B27:I27"/>
    <mergeCell ref="B29:I29"/>
    <mergeCell ref="B50:I50"/>
    <mergeCell ref="B51:I51"/>
    <mergeCell ref="B49:J49"/>
  </mergeCells>
  <pageMargins left="0.39370078740157483" right="0" top="0.39370078740157483" bottom="0.59055118110236227" header="0.51181102362204722" footer="0.51181102362204722"/>
  <pageSetup paperSize="9" scale="84" firstPageNumber="63"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8"/>
  <sheetViews>
    <sheetView showGridLines="0" showZeros="0" zoomScale="85" zoomScaleNormal="85" zoomScalePageLayoutView="80" workbookViewId="0">
      <pane xSplit="1" ySplit="9" topLeftCell="B10" activePane="bottomRight" state="frozenSplit"/>
      <selection activeCell="Q36" sqref="Q36"/>
      <selection pane="topRight" activeCell="Q36" sqref="Q36"/>
      <selection pane="bottomLeft" activeCell="Q36" sqref="Q36"/>
      <selection pane="bottomRight" activeCell="AJ13" sqref="AJ13"/>
    </sheetView>
  </sheetViews>
  <sheetFormatPr baseColWidth="10" defaultColWidth="17.1640625" defaultRowHeight="12.75" x14ac:dyDescent="0.2"/>
  <cols>
    <col min="1" max="1" width="21.33203125" style="188" customWidth="1"/>
    <col min="2" max="2" width="9.5" style="188" customWidth="1"/>
    <col min="3" max="3" width="9.83203125" style="188" customWidth="1"/>
    <col min="4" max="5" width="9.5" style="188" customWidth="1"/>
    <col min="6" max="6" width="9.83203125" style="188" customWidth="1"/>
    <col min="7" max="8" width="9.5" style="188" customWidth="1"/>
    <col min="9" max="9" width="9.83203125" style="188" customWidth="1"/>
    <col min="10" max="11" width="9.5" style="188" customWidth="1"/>
    <col min="12" max="12" width="9.83203125" style="188" customWidth="1"/>
    <col min="13" max="14" width="9.5" style="188" customWidth="1"/>
    <col min="15" max="15" width="9.83203125" style="188" customWidth="1"/>
    <col min="16" max="17" width="9.5" style="188" customWidth="1"/>
    <col min="18" max="18" width="9.83203125" style="188" customWidth="1"/>
    <col min="19" max="20" width="9.5" style="188" customWidth="1"/>
    <col min="21" max="21" width="9.83203125" style="188" customWidth="1"/>
    <col min="22" max="23" width="9.5" style="188" customWidth="1"/>
    <col min="24" max="24" width="9.83203125" style="188" customWidth="1"/>
    <col min="25" max="25" width="9.5" style="188" customWidth="1"/>
    <col min="26" max="26" width="9.33203125" style="188" customWidth="1"/>
    <col min="27" max="27" width="9.83203125" style="188" customWidth="1"/>
    <col min="28" max="28" width="9.5" style="188" customWidth="1"/>
    <col min="29" max="29" width="8" style="188" bestFit="1" customWidth="1"/>
    <col min="30" max="30" width="7.6640625" style="188" bestFit="1" customWidth="1"/>
    <col min="31" max="31" width="9.5" style="188" bestFit="1" customWidth="1"/>
    <col min="32" max="32" width="8" style="188" bestFit="1" customWidth="1"/>
    <col min="33" max="33" width="6.1640625" style="188" bestFit="1" customWidth="1"/>
    <col min="34" max="34" width="9.33203125" style="188" bestFit="1" customWidth="1"/>
    <col min="35" max="16384" width="17.1640625" style="185"/>
  </cols>
  <sheetData>
    <row r="1" spans="1:34" x14ac:dyDescent="0.2">
      <c r="AF1" s="1106"/>
      <c r="AG1" s="1107"/>
      <c r="AH1" s="1107"/>
    </row>
    <row r="2" spans="1:34" x14ac:dyDescent="0.2">
      <c r="AH2" s="190"/>
    </row>
    <row r="3" spans="1:34" x14ac:dyDescent="0.2">
      <c r="AH3" s="190"/>
    </row>
    <row r="4" spans="1:34" ht="23.25" customHeight="1" x14ac:dyDescent="0.2">
      <c r="A4" s="1114" t="s">
        <v>492</v>
      </c>
      <c r="B4" s="1114"/>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row>
    <row r="5" spans="1:34" ht="9" customHeight="1" x14ac:dyDescent="0.2"/>
    <row r="6" spans="1:34" ht="18.75" x14ac:dyDescent="0.3">
      <c r="A6" s="902" t="s">
        <v>671</v>
      </c>
    </row>
    <row r="7" spans="1:34" ht="9" customHeight="1" x14ac:dyDescent="0.25">
      <c r="A7" s="901"/>
    </row>
    <row r="8" spans="1:34" x14ac:dyDescent="0.2">
      <c r="B8" s="1110">
        <v>2011</v>
      </c>
      <c r="C8" s="1111"/>
      <c r="D8" s="1112"/>
      <c r="E8" s="1110">
        <v>2013</v>
      </c>
      <c r="F8" s="1111"/>
      <c r="G8" s="1112"/>
      <c r="H8" s="1110">
        <v>2014</v>
      </c>
      <c r="I8" s="1111"/>
      <c r="J8" s="1112"/>
      <c r="K8" s="1110">
        <v>2015</v>
      </c>
      <c r="L8" s="1111"/>
      <c r="M8" s="1112"/>
      <c r="N8" s="1110">
        <v>2016</v>
      </c>
      <c r="O8" s="1111"/>
      <c r="P8" s="1112"/>
      <c r="Q8" s="1110">
        <v>2017</v>
      </c>
      <c r="R8" s="1111"/>
      <c r="S8" s="1112"/>
      <c r="T8" s="1110">
        <v>2018</v>
      </c>
      <c r="U8" s="1111"/>
      <c r="V8" s="1112"/>
      <c r="W8" s="1110">
        <v>2019</v>
      </c>
      <c r="X8" s="1111"/>
      <c r="Y8" s="1112"/>
      <c r="Z8" s="1113">
        <v>2020</v>
      </c>
      <c r="AA8" s="1113"/>
      <c r="AB8" s="1113"/>
      <c r="AC8" s="1110">
        <v>2021</v>
      </c>
      <c r="AD8" s="1111"/>
      <c r="AE8" s="1112"/>
      <c r="AF8" s="1108" t="s">
        <v>271</v>
      </c>
      <c r="AG8" s="1109"/>
      <c r="AH8" s="1109"/>
    </row>
    <row r="9" spans="1:34" x14ac:dyDescent="0.2">
      <c r="A9" s="493" t="s">
        <v>345</v>
      </c>
      <c r="B9" s="184" t="s">
        <v>294</v>
      </c>
      <c r="C9" s="184" t="s">
        <v>295</v>
      </c>
      <c r="D9" s="449" t="s">
        <v>68</v>
      </c>
      <c r="E9" s="184" t="s">
        <v>294</v>
      </c>
      <c r="F9" s="184" t="s">
        <v>295</v>
      </c>
      <c r="G9" s="449" t="s">
        <v>68</v>
      </c>
      <c r="H9" s="184" t="s">
        <v>294</v>
      </c>
      <c r="I9" s="184" t="s">
        <v>295</v>
      </c>
      <c r="J9" s="449" t="s">
        <v>68</v>
      </c>
      <c r="K9" s="184" t="s">
        <v>294</v>
      </c>
      <c r="L9" s="184" t="s">
        <v>295</v>
      </c>
      <c r="M9" s="449" t="s">
        <v>68</v>
      </c>
      <c r="N9" s="184" t="s">
        <v>294</v>
      </c>
      <c r="O9" s="184" t="s">
        <v>295</v>
      </c>
      <c r="P9" s="449" t="s">
        <v>68</v>
      </c>
      <c r="Q9" s="184" t="s">
        <v>294</v>
      </c>
      <c r="R9" s="184" t="s">
        <v>295</v>
      </c>
      <c r="S9" s="449" t="s">
        <v>68</v>
      </c>
      <c r="T9" s="184" t="s">
        <v>294</v>
      </c>
      <c r="U9" s="184" t="s">
        <v>295</v>
      </c>
      <c r="V9" s="449" t="s">
        <v>68</v>
      </c>
      <c r="W9" s="184" t="s">
        <v>294</v>
      </c>
      <c r="X9" s="184" t="s">
        <v>295</v>
      </c>
      <c r="Y9" s="449" t="s">
        <v>68</v>
      </c>
      <c r="Z9" s="184" t="s">
        <v>294</v>
      </c>
      <c r="AA9" s="184" t="s">
        <v>295</v>
      </c>
      <c r="AB9" s="449" t="s">
        <v>68</v>
      </c>
      <c r="AC9" s="184" t="s">
        <v>294</v>
      </c>
      <c r="AD9" s="184" t="s">
        <v>295</v>
      </c>
      <c r="AE9" s="449" t="s">
        <v>68</v>
      </c>
      <c r="AF9" s="184" t="s">
        <v>294</v>
      </c>
      <c r="AG9" s="184" t="s">
        <v>295</v>
      </c>
      <c r="AH9" s="449" t="s">
        <v>68</v>
      </c>
    </row>
    <row r="10" spans="1:34" x14ac:dyDescent="0.2">
      <c r="A10" s="191"/>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row>
    <row r="11" spans="1:34" s="186" customFormat="1" ht="15" customHeight="1" x14ac:dyDescent="0.2">
      <c r="A11" s="736" t="s">
        <v>129</v>
      </c>
      <c r="B11" s="738">
        <v>44</v>
      </c>
      <c r="C11" s="738">
        <v>2</v>
      </c>
      <c r="D11" s="737">
        <v>46</v>
      </c>
      <c r="E11" s="738">
        <v>33</v>
      </c>
      <c r="F11" s="738"/>
      <c r="G11" s="737">
        <v>33</v>
      </c>
      <c r="H11" s="738">
        <v>28</v>
      </c>
      <c r="I11" s="738">
        <v>2</v>
      </c>
      <c r="J11" s="737">
        <v>30</v>
      </c>
      <c r="K11" s="738">
        <v>32</v>
      </c>
      <c r="L11" s="738">
        <v>3</v>
      </c>
      <c r="M11" s="737">
        <v>35</v>
      </c>
      <c r="N11" s="738">
        <v>28</v>
      </c>
      <c r="O11" s="738">
        <v>3</v>
      </c>
      <c r="P11" s="737">
        <v>31</v>
      </c>
      <c r="Q11" s="738">
        <v>35</v>
      </c>
      <c r="R11" s="738">
        <v>1</v>
      </c>
      <c r="S11" s="737">
        <v>36</v>
      </c>
      <c r="T11" s="738">
        <v>18</v>
      </c>
      <c r="U11" s="738">
        <v>7</v>
      </c>
      <c r="V11" s="737">
        <v>25</v>
      </c>
      <c r="W11" s="738">
        <v>20</v>
      </c>
      <c r="X11" s="738">
        <v>5</v>
      </c>
      <c r="Y11" s="737">
        <v>25</v>
      </c>
      <c r="Z11" s="738">
        <v>21</v>
      </c>
      <c r="AA11" s="738">
        <v>4</v>
      </c>
      <c r="AB11" s="737">
        <v>25</v>
      </c>
      <c r="AC11" s="738">
        <v>25</v>
      </c>
      <c r="AD11" s="738">
        <v>1</v>
      </c>
      <c r="AE11" s="737">
        <f>AD11+AC11</f>
        <v>26</v>
      </c>
      <c r="AF11" s="737">
        <f>B11+E11+H11+K11+N11+Q11+T11+W11+Z11+AC11</f>
        <v>284</v>
      </c>
      <c r="AG11" s="737">
        <f>C11+F11+I11+L11+O11+R11+U11+X11+AA11+AD11</f>
        <v>28</v>
      </c>
      <c r="AH11" s="739">
        <f>D11+G11+J11+M11+P11+S11+V11+Y11+AB11+AE11</f>
        <v>312</v>
      </c>
    </row>
    <row r="12" spans="1:34" ht="15" customHeight="1" x14ac:dyDescent="0.2">
      <c r="A12" s="740" t="s">
        <v>283</v>
      </c>
      <c r="B12" s="741">
        <v>6</v>
      </c>
      <c r="C12" s="741"/>
      <c r="D12" s="216">
        <v>6</v>
      </c>
      <c r="E12" s="741">
        <v>10</v>
      </c>
      <c r="F12" s="741"/>
      <c r="G12" s="216">
        <v>10</v>
      </c>
      <c r="H12" s="741">
        <v>4</v>
      </c>
      <c r="I12" s="741">
        <v>0</v>
      </c>
      <c r="J12" s="216">
        <v>4</v>
      </c>
      <c r="K12" s="741">
        <v>10</v>
      </c>
      <c r="L12" s="741">
        <v>1</v>
      </c>
      <c r="M12" s="216">
        <v>11</v>
      </c>
      <c r="N12" s="741">
        <v>6</v>
      </c>
      <c r="O12" s="741"/>
      <c r="P12" s="216">
        <v>6</v>
      </c>
      <c r="Q12" s="741">
        <v>11</v>
      </c>
      <c r="R12" s="741"/>
      <c r="S12" s="216">
        <v>11</v>
      </c>
      <c r="T12" s="741">
        <v>2</v>
      </c>
      <c r="U12" s="741"/>
      <c r="V12" s="216">
        <v>2</v>
      </c>
      <c r="W12" s="741">
        <v>1</v>
      </c>
      <c r="X12" s="741">
        <v>1</v>
      </c>
      <c r="Y12" s="216">
        <v>2</v>
      </c>
      <c r="Z12" s="741">
        <v>3</v>
      </c>
      <c r="AA12" s="741"/>
      <c r="AB12" s="216">
        <v>3</v>
      </c>
      <c r="AC12" s="741">
        <v>4</v>
      </c>
      <c r="AD12" s="741"/>
      <c r="AE12" s="216">
        <f t="shared" ref="AE12:AE75" si="0">AD12+AC12</f>
        <v>4</v>
      </c>
      <c r="AF12" s="216">
        <f t="shared" ref="AF12:AF75" si="1">B12+E12+H12+K12+N12+Q12+T12+W12+Z12+AC12</f>
        <v>57</v>
      </c>
      <c r="AG12" s="216">
        <f t="shared" ref="AG12:AG75" si="2">C12+F12+I12+L12+O12+R12+U12+X12+AA12+AD12</f>
        <v>2</v>
      </c>
      <c r="AH12" s="486">
        <f t="shared" ref="AH12:AH75" si="3">D12+G12+J12+M12+P12+S12+V12+Y12+AB12+AE12</f>
        <v>59</v>
      </c>
    </row>
    <row r="13" spans="1:34" ht="15" customHeight="1" x14ac:dyDescent="0.2">
      <c r="A13" s="217" t="s">
        <v>69</v>
      </c>
      <c r="B13" s="198">
        <v>4</v>
      </c>
      <c r="C13" s="199"/>
      <c r="D13" s="200">
        <v>4</v>
      </c>
      <c r="E13" s="198">
        <v>6</v>
      </c>
      <c r="F13" s="199"/>
      <c r="G13" s="200">
        <v>6</v>
      </c>
      <c r="H13" s="198">
        <v>3</v>
      </c>
      <c r="I13" s="199"/>
      <c r="J13" s="200">
        <v>3</v>
      </c>
      <c r="K13" s="198">
        <v>1</v>
      </c>
      <c r="L13" s="199"/>
      <c r="M13" s="200">
        <v>1</v>
      </c>
      <c r="N13" s="198">
        <v>3</v>
      </c>
      <c r="O13" s="199"/>
      <c r="P13" s="200">
        <v>3</v>
      </c>
      <c r="Q13" s="198">
        <v>4</v>
      </c>
      <c r="R13" s="199"/>
      <c r="S13" s="200">
        <v>4</v>
      </c>
      <c r="T13" s="198"/>
      <c r="U13" s="199"/>
      <c r="V13" s="200">
        <v>0</v>
      </c>
      <c r="W13" s="198"/>
      <c r="X13" s="199"/>
      <c r="Y13" s="200">
        <v>0</v>
      </c>
      <c r="Z13" s="198">
        <v>1</v>
      </c>
      <c r="AA13" s="199"/>
      <c r="AB13" s="200">
        <v>1</v>
      </c>
      <c r="AC13" s="198">
        <v>1</v>
      </c>
      <c r="AD13" s="199"/>
      <c r="AE13" s="200">
        <f t="shared" si="0"/>
        <v>1</v>
      </c>
      <c r="AF13" s="198">
        <f t="shared" si="1"/>
        <v>23</v>
      </c>
      <c r="AG13" s="199">
        <f t="shared" si="2"/>
        <v>0</v>
      </c>
      <c r="AH13" s="207">
        <f t="shared" si="3"/>
        <v>23</v>
      </c>
    </row>
    <row r="14" spans="1:34" ht="15" customHeight="1" x14ac:dyDescent="0.2">
      <c r="A14" s="218" t="s">
        <v>70</v>
      </c>
      <c r="B14" s="201">
        <v>1</v>
      </c>
      <c r="C14" s="202"/>
      <c r="D14" s="203">
        <v>1</v>
      </c>
      <c r="E14" s="201">
        <v>3</v>
      </c>
      <c r="F14" s="202"/>
      <c r="G14" s="203">
        <v>3</v>
      </c>
      <c r="H14" s="201">
        <v>1</v>
      </c>
      <c r="I14" s="202"/>
      <c r="J14" s="203">
        <v>1</v>
      </c>
      <c r="K14" s="201">
        <v>8</v>
      </c>
      <c r="L14" s="202"/>
      <c r="M14" s="203">
        <v>8</v>
      </c>
      <c r="N14" s="201">
        <v>3</v>
      </c>
      <c r="O14" s="202"/>
      <c r="P14" s="203">
        <v>3</v>
      </c>
      <c r="Q14" s="201">
        <v>3</v>
      </c>
      <c r="R14" s="202"/>
      <c r="S14" s="203">
        <v>3</v>
      </c>
      <c r="T14" s="201">
        <v>1</v>
      </c>
      <c r="U14" s="202"/>
      <c r="V14" s="203">
        <v>1</v>
      </c>
      <c r="W14" s="201">
        <v>1</v>
      </c>
      <c r="X14" s="202">
        <v>1</v>
      </c>
      <c r="Y14" s="203">
        <v>2</v>
      </c>
      <c r="Z14" s="201">
        <v>1</v>
      </c>
      <c r="AA14" s="202"/>
      <c r="AB14" s="203">
        <v>1</v>
      </c>
      <c r="AC14" s="201">
        <v>2</v>
      </c>
      <c r="AD14" s="202"/>
      <c r="AE14" s="203">
        <f t="shared" si="0"/>
        <v>2</v>
      </c>
      <c r="AF14" s="201">
        <f t="shared" si="1"/>
        <v>24</v>
      </c>
      <c r="AG14" s="202">
        <f t="shared" si="2"/>
        <v>1</v>
      </c>
      <c r="AH14" s="208">
        <f t="shared" si="3"/>
        <v>25</v>
      </c>
    </row>
    <row r="15" spans="1:34" ht="15" customHeight="1" x14ac:dyDescent="0.2">
      <c r="A15" s="218" t="s">
        <v>71</v>
      </c>
      <c r="B15" s="201"/>
      <c r="C15" s="202"/>
      <c r="D15" s="203"/>
      <c r="E15" s="201"/>
      <c r="F15" s="202"/>
      <c r="G15" s="203"/>
      <c r="H15" s="201"/>
      <c r="I15" s="202"/>
      <c r="J15" s="203">
        <v>0</v>
      </c>
      <c r="K15" s="201"/>
      <c r="L15" s="202"/>
      <c r="M15" s="203">
        <v>0</v>
      </c>
      <c r="N15" s="201"/>
      <c r="O15" s="202"/>
      <c r="P15" s="203">
        <v>0</v>
      </c>
      <c r="Q15" s="201">
        <v>2</v>
      </c>
      <c r="R15" s="202"/>
      <c r="S15" s="203">
        <v>2</v>
      </c>
      <c r="T15" s="201"/>
      <c r="U15" s="202"/>
      <c r="V15" s="203">
        <v>0</v>
      </c>
      <c r="W15" s="201"/>
      <c r="X15" s="202"/>
      <c r="Y15" s="203">
        <v>0</v>
      </c>
      <c r="Z15" s="201"/>
      <c r="AA15" s="202"/>
      <c r="AB15" s="203">
        <v>0</v>
      </c>
      <c r="AC15" s="201">
        <v>1</v>
      </c>
      <c r="AD15" s="202"/>
      <c r="AE15" s="203">
        <f t="shared" si="0"/>
        <v>1</v>
      </c>
      <c r="AF15" s="201">
        <f t="shared" si="1"/>
        <v>3</v>
      </c>
      <c r="AG15" s="202">
        <f t="shared" si="2"/>
        <v>0</v>
      </c>
      <c r="AH15" s="208">
        <f t="shared" si="3"/>
        <v>3</v>
      </c>
    </row>
    <row r="16" spans="1:34" ht="15" customHeight="1" x14ac:dyDescent="0.2">
      <c r="A16" s="219" t="s">
        <v>72</v>
      </c>
      <c r="B16" s="204">
        <v>1</v>
      </c>
      <c r="C16" s="205"/>
      <c r="D16" s="206">
        <v>1</v>
      </c>
      <c r="E16" s="204">
        <v>1</v>
      </c>
      <c r="F16" s="205"/>
      <c r="G16" s="206">
        <v>1</v>
      </c>
      <c r="H16" s="204"/>
      <c r="I16" s="205"/>
      <c r="J16" s="206">
        <v>0</v>
      </c>
      <c r="K16" s="204">
        <v>1</v>
      </c>
      <c r="L16" s="205">
        <v>1</v>
      </c>
      <c r="M16" s="206">
        <v>2</v>
      </c>
      <c r="N16" s="204"/>
      <c r="O16" s="205"/>
      <c r="P16" s="206">
        <v>0</v>
      </c>
      <c r="Q16" s="204">
        <v>2</v>
      </c>
      <c r="R16" s="205"/>
      <c r="S16" s="206">
        <v>2</v>
      </c>
      <c r="T16" s="204">
        <v>1</v>
      </c>
      <c r="U16" s="205"/>
      <c r="V16" s="206">
        <v>1</v>
      </c>
      <c r="W16" s="204"/>
      <c r="X16" s="205"/>
      <c r="Y16" s="206">
        <v>0</v>
      </c>
      <c r="Z16" s="204">
        <v>1</v>
      </c>
      <c r="AA16" s="205"/>
      <c r="AB16" s="206">
        <v>1</v>
      </c>
      <c r="AC16" s="204"/>
      <c r="AD16" s="205"/>
      <c r="AE16" s="206">
        <f t="shared" si="0"/>
        <v>0</v>
      </c>
      <c r="AF16" s="204">
        <f t="shared" si="1"/>
        <v>7</v>
      </c>
      <c r="AG16" s="205">
        <f t="shared" si="2"/>
        <v>1</v>
      </c>
      <c r="AH16" s="209">
        <f t="shared" si="3"/>
        <v>8</v>
      </c>
    </row>
    <row r="17" spans="1:34" ht="15" customHeight="1" x14ac:dyDescent="0.2">
      <c r="A17" s="213" t="s">
        <v>284</v>
      </c>
      <c r="B17" s="214">
        <v>38</v>
      </c>
      <c r="C17" s="214">
        <v>2</v>
      </c>
      <c r="D17" s="215">
        <v>40</v>
      </c>
      <c r="E17" s="214">
        <v>23</v>
      </c>
      <c r="F17" s="214"/>
      <c r="G17" s="215">
        <v>23</v>
      </c>
      <c r="H17" s="214">
        <v>24</v>
      </c>
      <c r="I17" s="214">
        <v>2</v>
      </c>
      <c r="J17" s="215">
        <v>26</v>
      </c>
      <c r="K17" s="214">
        <v>22</v>
      </c>
      <c r="L17" s="214">
        <v>2</v>
      </c>
      <c r="M17" s="215">
        <v>24</v>
      </c>
      <c r="N17" s="214">
        <v>22</v>
      </c>
      <c r="O17" s="214">
        <v>3</v>
      </c>
      <c r="P17" s="215">
        <v>25</v>
      </c>
      <c r="Q17" s="214">
        <v>24</v>
      </c>
      <c r="R17" s="214">
        <v>1</v>
      </c>
      <c r="S17" s="215">
        <v>25</v>
      </c>
      <c r="T17" s="214">
        <v>16</v>
      </c>
      <c r="U17" s="214">
        <v>7</v>
      </c>
      <c r="V17" s="215">
        <v>23</v>
      </c>
      <c r="W17" s="214">
        <v>19</v>
      </c>
      <c r="X17" s="214">
        <v>4</v>
      </c>
      <c r="Y17" s="215">
        <v>23</v>
      </c>
      <c r="Z17" s="214">
        <v>18</v>
      </c>
      <c r="AA17" s="214">
        <v>4</v>
      </c>
      <c r="AB17" s="215">
        <v>22</v>
      </c>
      <c r="AC17" s="214">
        <v>21</v>
      </c>
      <c r="AD17" s="214">
        <v>1</v>
      </c>
      <c r="AE17" s="215">
        <f t="shared" si="0"/>
        <v>22</v>
      </c>
      <c r="AF17" s="215">
        <f t="shared" si="1"/>
        <v>227</v>
      </c>
      <c r="AG17" s="215">
        <f t="shared" si="2"/>
        <v>26</v>
      </c>
      <c r="AH17" s="485">
        <f t="shared" si="3"/>
        <v>253</v>
      </c>
    </row>
    <row r="18" spans="1:34" ht="15" customHeight="1" x14ac:dyDescent="0.2">
      <c r="A18" s="217" t="s">
        <v>73</v>
      </c>
      <c r="B18" s="198">
        <v>23</v>
      </c>
      <c r="C18" s="199">
        <v>2</v>
      </c>
      <c r="D18" s="200">
        <v>25</v>
      </c>
      <c r="E18" s="198">
        <v>11</v>
      </c>
      <c r="F18" s="199"/>
      <c r="G18" s="200">
        <v>11</v>
      </c>
      <c r="H18" s="198">
        <v>8</v>
      </c>
      <c r="I18" s="199">
        <v>2</v>
      </c>
      <c r="J18" s="200">
        <v>10</v>
      </c>
      <c r="K18" s="198">
        <v>11</v>
      </c>
      <c r="L18" s="199">
        <v>2</v>
      </c>
      <c r="M18" s="200">
        <v>13</v>
      </c>
      <c r="N18" s="198">
        <v>10</v>
      </c>
      <c r="O18" s="199">
        <v>3</v>
      </c>
      <c r="P18" s="200">
        <v>13</v>
      </c>
      <c r="Q18" s="198">
        <v>10</v>
      </c>
      <c r="R18" s="199">
        <v>1</v>
      </c>
      <c r="S18" s="200">
        <v>11</v>
      </c>
      <c r="T18" s="198">
        <v>6</v>
      </c>
      <c r="U18" s="199">
        <v>7</v>
      </c>
      <c r="V18" s="200">
        <v>13</v>
      </c>
      <c r="W18" s="198">
        <v>8</v>
      </c>
      <c r="X18" s="199">
        <v>4</v>
      </c>
      <c r="Y18" s="200">
        <v>12</v>
      </c>
      <c r="Z18" s="198">
        <v>9</v>
      </c>
      <c r="AA18" s="199">
        <v>4</v>
      </c>
      <c r="AB18" s="200">
        <v>13</v>
      </c>
      <c r="AC18" s="198">
        <v>10</v>
      </c>
      <c r="AD18" s="199">
        <v>1</v>
      </c>
      <c r="AE18" s="200">
        <f t="shared" si="0"/>
        <v>11</v>
      </c>
      <c r="AF18" s="198">
        <f t="shared" si="1"/>
        <v>106</v>
      </c>
      <c r="AG18" s="199">
        <f t="shared" si="2"/>
        <v>26</v>
      </c>
      <c r="AH18" s="207">
        <f t="shared" si="3"/>
        <v>132</v>
      </c>
    </row>
    <row r="19" spans="1:34" ht="15" customHeight="1" x14ac:dyDescent="0.2">
      <c r="A19" s="219" t="s">
        <v>74</v>
      </c>
      <c r="B19" s="204">
        <v>15</v>
      </c>
      <c r="C19" s="205"/>
      <c r="D19" s="206">
        <v>15</v>
      </c>
      <c r="E19" s="204">
        <v>12</v>
      </c>
      <c r="F19" s="205"/>
      <c r="G19" s="206">
        <v>12</v>
      </c>
      <c r="H19" s="204">
        <v>16</v>
      </c>
      <c r="I19" s="205"/>
      <c r="J19" s="206">
        <v>16</v>
      </c>
      <c r="K19" s="204">
        <v>11</v>
      </c>
      <c r="L19" s="205"/>
      <c r="M19" s="206">
        <v>11</v>
      </c>
      <c r="N19" s="204">
        <v>12</v>
      </c>
      <c r="O19" s="205"/>
      <c r="P19" s="206">
        <v>12</v>
      </c>
      <c r="Q19" s="204">
        <v>14</v>
      </c>
      <c r="R19" s="205"/>
      <c r="S19" s="206">
        <v>14</v>
      </c>
      <c r="T19" s="204">
        <v>10</v>
      </c>
      <c r="U19" s="205"/>
      <c r="V19" s="206">
        <v>10</v>
      </c>
      <c r="W19" s="204">
        <v>11</v>
      </c>
      <c r="X19" s="205"/>
      <c r="Y19" s="206">
        <v>11</v>
      </c>
      <c r="Z19" s="204">
        <v>9</v>
      </c>
      <c r="AA19" s="205"/>
      <c r="AB19" s="206">
        <v>9</v>
      </c>
      <c r="AC19" s="204">
        <v>11</v>
      </c>
      <c r="AD19" s="205"/>
      <c r="AE19" s="206">
        <f t="shared" si="0"/>
        <v>11</v>
      </c>
      <c r="AF19" s="204">
        <f t="shared" si="1"/>
        <v>121</v>
      </c>
      <c r="AG19" s="205">
        <f t="shared" si="2"/>
        <v>0</v>
      </c>
      <c r="AH19" s="209">
        <f t="shared" si="3"/>
        <v>121</v>
      </c>
    </row>
    <row r="20" spans="1:34" s="187" customFormat="1" ht="15" customHeight="1" x14ac:dyDescent="0.2">
      <c r="A20" s="736" t="s">
        <v>130</v>
      </c>
      <c r="B20" s="738">
        <v>70</v>
      </c>
      <c r="C20" s="738">
        <v>14</v>
      </c>
      <c r="D20" s="737">
        <v>84</v>
      </c>
      <c r="E20" s="738">
        <v>51</v>
      </c>
      <c r="F20" s="738">
        <v>7</v>
      </c>
      <c r="G20" s="737">
        <v>58</v>
      </c>
      <c r="H20" s="738">
        <v>38</v>
      </c>
      <c r="I20" s="738">
        <v>10</v>
      </c>
      <c r="J20" s="737">
        <v>48</v>
      </c>
      <c r="K20" s="738">
        <v>46</v>
      </c>
      <c r="L20" s="738">
        <v>8</v>
      </c>
      <c r="M20" s="737">
        <v>54</v>
      </c>
      <c r="N20" s="738">
        <v>72</v>
      </c>
      <c r="O20" s="738">
        <v>12</v>
      </c>
      <c r="P20" s="737">
        <v>84</v>
      </c>
      <c r="Q20" s="738">
        <v>69</v>
      </c>
      <c r="R20" s="738">
        <v>7</v>
      </c>
      <c r="S20" s="737">
        <v>76</v>
      </c>
      <c r="T20" s="738">
        <v>47</v>
      </c>
      <c r="U20" s="738">
        <v>5</v>
      </c>
      <c r="V20" s="737">
        <v>52</v>
      </c>
      <c r="W20" s="738">
        <v>41</v>
      </c>
      <c r="X20" s="738">
        <v>4</v>
      </c>
      <c r="Y20" s="737">
        <v>45</v>
      </c>
      <c r="Z20" s="738">
        <v>61</v>
      </c>
      <c r="AA20" s="738">
        <v>7</v>
      </c>
      <c r="AB20" s="737">
        <v>68</v>
      </c>
      <c r="AC20" s="738">
        <v>62</v>
      </c>
      <c r="AD20" s="738">
        <v>13</v>
      </c>
      <c r="AE20" s="737">
        <f t="shared" si="0"/>
        <v>75</v>
      </c>
      <c r="AF20" s="737">
        <f t="shared" si="1"/>
        <v>557</v>
      </c>
      <c r="AG20" s="737">
        <f t="shared" si="2"/>
        <v>87</v>
      </c>
      <c r="AH20" s="739">
        <f t="shared" si="3"/>
        <v>644</v>
      </c>
    </row>
    <row r="21" spans="1:34" ht="15" customHeight="1" x14ac:dyDescent="0.2">
      <c r="A21" s="740" t="s">
        <v>484</v>
      </c>
      <c r="B21" s="741">
        <v>35</v>
      </c>
      <c r="C21" s="741">
        <v>7</v>
      </c>
      <c r="D21" s="216">
        <v>42</v>
      </c>
      <c r="E21" s="741">
        <v>29</v>
      </c>
      <c r="F21" s="741">
        <v>4</v>
      </c>
      <c r="G21" s="216">
        <v>33</v>
      </c>
      <c r="H21" s="741">
        <v>18</v>
      </c>
      <c r="I21" s="741">
        <v>8</v>
      </c>
      <c r="J21" s="216">
        <v>26</v>
      </c>
      <c r="K21" s="741">
        <v>30</v>
      </c>
      <c r="L21" s="741">
        <v>4</v>
      </c>
      <c r="M21" s="216">
        <v>34</v>
      </c>
      <c r="N21" s="741">
        <v>41</v>
      </c>
      <c r="O21" s="741">
        <v>6</v>
      </c>
      <c r="P21" s="216">
        <v>47</v>
      </c>
      <c r="Q21" s="741">
        <v>32</v>
      </c>
      <c r="R21" s="741">
        <v>2</v>
      </c>
      <c r="S21" s="216">
        <v>34</v>
      </c>
      <c r="T21" s="741">
        <v>31</v>
      </c>
      <c r="U21" s="741">
        <v>2</v>
      </c>
      <c r="V21" s="216">
        <v>33</v>
      </c>
      <c r="W21" s="741">
        <v>20</v>
      </c>
      <c r="X21" s="741">
        <v>3</v>
      </c>
      <c r="Y21" s="216">
        <v>23</v>
      </c>
      <c r="Z21" s="741">
        <v>32</v>
      </c>
      <c r="AA21" s="741">
        <v>4</v>
      </c>
      <c r="AB21" s="216">
        <v>36</v>
      </c>
      <c r="AC21" s="741">
        <v>35</v>
      </c>
      <c r="AD21" s="741">
        <v>2</v>
      </c>
      <c r="AE21" s="216">
        <f t="shared" si="0"/>
        <v>37</v>
      </c>
      <c r="AF21" s="216">
        <f t="shared" si="1"/>
        <v>303</v>
      </c>
      <c r="AG21" s="216">
        <f t="shared" si="2"/>
        <v>42</v>
      </c>
      <c r="AH21" s="486">
        <f t="shared" si="3"/>
        <v>345</v>
      </c>
    </row>
    <row r="22" spans="1:34" ht="15" customHeight="1" x14ac:dyDescent="0.2">
      <c r="A22" s="217" t="s">
        <v>75</v>
      </c>
      <c r="B22" s="198">
        <v>9</v>
      </c>
      <c r="C22" s="199">
        <v>2</v>
      </c>
      <c r="D22" s="200">
        <v>11</v>
      </c>
      <c r="E22" s="198">
        <v>4</v>
      </c>
      <c r="F22" s="199">
        <v>1</v>
      </c>
      <c r="G22" s="200">
        <v>5</v>
      </c>
      <c r="H22" s="198">
        <v>2</v>
      </c>
      <c r="I22" s="199">
        <v>1</v>
      </c>
      <c r="J22" s="200">
        <v>3</v>
      </c>
      <c r="K22" s="198">
        <v>6</v>
      </c>
      <c r="L22" s="199">
        <v>1</v>
      </c>
      <c r="M22" s="200">
        <v>7</v>
      </c>
      <c r="N22" s="198">
        <v>11</v>
      </c>
      <c r="O22" s="199">
        <v>1</v>
      </c>
      <c r="P22" s="200">
        <v>12</v>
      </c>
      <c r="Q22" s="198">
        <v>5</v>
      </c>
      <c r="R22" s="199">
        <v>1</v>
      </c>
      <c r="S22" s="200">
        <v>6</v>
      </c>
      <c r="T22" s="198">
        <v>6</v>
      </c>
      <c r="U22" s="199">
        <v>1</v>
      </c>
      <c r="V22" s="200">
        <v>7</v>
      </c>
      <c r="W22" s="198">
        <v>1</v>
      </c>
      <c r="X22" s="199">
        <v>1</v>
      </c>
      <c r="Y22" s="200">
        <v>2</v>
      </c>
      <c r="Z22" s="198">
        <v>3</v>
      </c>
      <c r="AA22" s="199">
        <v>2</v>
      </c>
      <c r="AB22" s="200">
        <v>5</v>
      </c>
      <c r="AC22" s="198">
        <v>8</v>
      </c>
      <c r="AD22" s="199">
        <v>1</v>
      </c>
      <c r="AE22" s="200">
        <f t="shared" si="0"/>
        <v>9</v>
      </c>
      <c r="AF22" s="198">
        <f t="shared" si="1"/>
        <v>55</v>
      </c>
      <c r="AG22" s="199">
        <f t="shared" si="2"/>
        <v>12</v>
      </c>
      <c r="AH22" s="207">
        <f t="shared" si="3"/>
        <v>67</v>
      </c>
    </row>
    <row r="23" spans="1:34" ht="15" customHeight="1" x14ac:dyDescent="0.2">
      <c r="A23" s="218" t="s">
        <v>76</v>
      </c>
      <c r="B23" s="201">
        <v>1</v>
      </c>
      <c r="C23" s="202"/>
      <c r="D23" s="203">
        <v>1</v>
      </c>
      <c r="E23" s="201">
        <v>2</v>
      </c>
      <c r="F23" s="202"/>
      <c r="G23" s="203">
        <v>2</v>
      </c>
      <c r="H23" s="201"/>
      <c r="I23" s="202"/>
      <c r="J23" s="203">
        <v>0</v>
      </c>
      <c r="K23" s="201"/>
      <c r="L23" s="202"/>
      <c r="M23" s="203">
        <v>0</v>
      </c>
      <c r="N23" s="201"/>
      <c r="O23" s="202">
        <v>1</v>
      </c>
      <c r="P23" s="203">
        <v>1</v>
      </c>
      <c r="Q23" s="201"/>
      <c r="R23" s="202"/>
      <c r="S23" s="203">
        <v>0</v>
      </c>
      <c r="T23" s="201"/>
      <c r="U23" s="202"/>
      <c r="V23" s="203">
        <v>0</v>
      </c>
      <c r="W23" s="201"/>
      <c r="X23" s="202"/>
      <c r="Y23" s="203">
        <v>0</v>
      </c>
      <c r="Z23" s="201"/>
      <c r="AA23" s="202"/>
      <c r="AB23" s="203">
        <v>0</v>
      </c>
      <c r="AC23" s="201"/>
      <c r="AD23" s="202"/>
      <c r="AE23" s="203">
        <f t="shared" si="0"/>
        <v>0</v>
      </c>
      <c r="AF23" s="201">
        <f t="shared" si="1"/>
        <v>3</v>
      </c>
      <c r="AG23" s="202">
        <f t="shared" si="2"/>
        <v>1</v>
      </c>
      <c r="AH23" s="208">
        <f t="shared" si="3"/>
        <v>4</v>
      </c>
    </row>
    <row r="24" spans="1:34" ht="15" customHeight="1" x14ac:dyDescent="0.2">
      <c r="A24" s="218" t="s">
        <v>77</v>
      </c>
      <c r="B24" s="201"/>
      <c r="C24" s="202">
        <v>1</v>
      </c>
      <c r="D24" s="203">
        <v>1</v>
      </c>
      <c r="E24" s="201">
        <v>3</v>
      </c>
      <c r="F24" s="202"/>
      <c r="G24" s="203">
        <v>3</v>
      </c>
      <c r="H24" s="201"/>
      <c r="I24" s="202"/>
      <c r="J24" s="203">
        <v>0</v>
      </c>
      <c r="K24" s="201"/>
      <c r="L24" s="202"/>
      <c r="M24" s="203">
        <v>0</v>
      </c>
      <c r="N24" s="201"/>
      <c r="O24" s="202">
        <v>1</v>
      </c>
      <c r="P24" s="203">
        <v>1</v>
      </c>
      <c r="Q24" s="201"/>
      <c r="R24" s="202"/>
      <c r="S24" s="203">
        <v>0</v>
      </c>
      <c r="T24" s="201">
        <v>1</v>
      </c>
      <c r="U24" s="202">
        <v>1</v>
      </c>
      <c r="V24" s="203">
        <v>2</v>
      </c>
      <c r="W24" s="201">
        <v>1</v>
      </c>
      <c r="X24" s="202"/>
      <c r="Y24" s="203">
        <v>1</v>
      </c>
      <c r="Z24" s="201">
        <v>1</v>
      </c>
      <c r="AA24" s="202">
        <v>1</v>
      </c>
      <c r="AB24" s="203">
        <v>2</v>
      </c>
      <c r="AC24" s="201">
        <v>3</v>
      </c>
      <c r="AD24" s="202"/>
      <c r="AE24" s="203">
        <f t="shared" si="0"/>
        <v>3</v>
      </c>
      <c r="AF24" s="201">
        <f t="shared" si="1"/>
        <v>9</v>
      </c>
      <c r="AG24" s="202">
        <f t="shared" si="2"/>
        <v>4</v>
      </c>
      <c r="AH24" s="208">
        <f t="shared" si="3"/>
        <v>13</v>
      </c>
    </row>
    <row r="25" spans="1:34" ht="15" customHeight="1" x14ac:dyDescent="0.2">
      <c r="A25" s="222" t="s">
        <v>78</v>
      </c>
      <c r="B25" s="201"/>
      <c r="C25" s="202"/>
      <c r="D25" s="203"/>
      <c r="E25" s="201"/>
      <c r="F25" s="202"/>
      <c r="G25" s="203"/>
      <c r="H25" s="201"/>
      <c r="I25" s="202">
        <v>1</v>
      </c>
      <c r="J25" s="203">
        <v>1</v>
      </c>
      <c r="K25" s="201"/>
      <c r="L25" s="202"/>
      <c r="M25" s="203">
        <v>0</v>
      </c>
      <c r="N25" s="201"/>
      <c r="O25" s="202"/>
      <c r="P25" s="203">
        <v>0</v>
      </c>
      <c r="Q25" s="201">
        <v>1</v>
      </c>
      <c r="R25" s="202"/>
      <c r="S25" s="203">
        <v>1</v>
      </c>
      <c r="T25" s="201">
        <v>1</v>
      </c>
      <c r="U25" s="202"/>
      <c r="V25" s="203">
        <v>1</v>
      </c>
      <c r="W25" s="201">
        <v>1</v>
      </c>
      <c r="X25" s="202"/>
      <c r="Y25" s="203">
        <v>1</v>
      </c>
      <c r="Z25" s="201">
        <v>10</v>
      </c>
      <c r="AA25" s="202"/>
      <c r="AB25" s="203">
        <v>10</v>
      </c>
      <c r="AC25" s="201"/>
      <c r="AD25" s="202"/>
      <c r="AE25" s="203">
        <f t="shared" si="0"/>
        <v>0</v>
      </c>
      <c r="AF25" s="201">
        <f t="shared" si="1"/>
        <v>13</v>
      </c>
      <c r="AG25" s="202">
        <f t="shared" si="2"/>
        <v>1</v>
      </c>
      <c r="AH25" s="208">
        <f t="shared" si="3"/>
        <v>14</v>
      </c>
    </row>
    <row r="26" spans="1:34" ht="15" customHeight="1" x14ac:dyDescent="0.2">
      <c r="A26" s="218" t="s">
        <v>79</v>
      </c>
      <c r="B26" s="201">
        <v>9</v>
      </c>
      <c r="C26" s="202">
        <v>4</v>
      </c>
      <c r="D26" s="203">
        <v>13</v>
      </c>
      <c r="E26" s="201">
        <v>6</v>
      </c>
      <c r="F26" s="202">
        <v>1</v>
      </c>
      <c r="G26" s="203">
        <v>7</v>
      </c>
      <c r="H26" s="201">
        <v>4</v>
      </c>
      <c r="I26" s="202">
        <v>2</v>
      </c>
      <c r="J26" s="203">
        <v>6</v>
      </c>
      <c r="K26" s="201">
        <v>7</v>
      </c>
      <c r="L26" s="202"/>
      <c r="M26" s="203">
        <v>7</v>
      </c>
      <c r="N26" s="201">
        <v>8</v>
      </c>
      <c r="O26" s="202">
        <v>1</v>
      </c>
      <c r="P26" s="203">
        <v>9</v>
      </c>
      <c r="Q26" s="201">
        <v>8</v>
      </c>
      <c r="R26" s="202"/>
      <c r="S26" s="203">
        <v>8</v>
      </c>
      <c r="T26" s="201">
        <v>10</v>
      </c>
      <c r="U26" s="202"/>
      <c r="V26" s="203">
        <v>10</v>
      </c>
      <c r="W26" s="201">
        <v>9</v>
      </c>
      <c r="X26" s="202"/>
      <c r="Y26" s="203">
        <v>9</v>
      </c>
      <c r="Z26" s="201">
        <v>3</v>
      </c>
      <c r="AA26" s="202"/>
      <c r="AB26" s="203">
        <v>3</v>
      </c>
      <c r="AC26" s="201">
        <v>5</v>
      </c>
      <c r="AD26" s="202"/>
      <c r="AE26" s="203">
        <f t="shared" si="0"/>
        <v>5</v>
      </c>
      <c r="AF26" s="201">
        <f t="shared" si="1"/>
        <v>69</v>
      </c>
      <c r="AG26" s="202">
        <f t="shared" si="2"/>
        <v>8</v>
      </c>
      <c r="AH26" s="208">
        <f t="shared" si="3"/>
        <v>77</v>
      </c>
    </row>
    <row r="27" spans="1:34" ht="15" customHeight="1" x14ac:dyDescent="0.2">
      <c r="A27" s="218" t="s">
        <v>80</v>
      </c>
      <c r="B27" s="201">
        <v>3</v>
      </c>
      <c r="C27" s="202"/>
      <c r="D27" s="203">
        <v>3</v>
      </c>
      <c r="E27" s="201">
        <v>3</v>
      </c>
      <c r="F27" s="202">
        <v>2</v>
      </c>
      <c r="G27" s="203">
        <v>5</v>
      </c>
      <c r="H27" s="201">
        <v>2</v>
      </c>
      <c r="I27" s="202">
        <v>2</v>
      </c>
      <c r="J27" s="203">
        <v>4</v>
      </c>
      <c r="K27" s="201">
        <v>3</v>
      </c>
      <c r="L27" s="202">
        <v>1</v>
      </c>
      <c r="M27" s="203">
        <v>4</v>
      </c>
      <c r="N27" s="201">
        <v>2</v>
      </c>
      <c r="O27" s="202"/>
      <c r="P27" s="203">
        <v>2</v>
      </c>
      <c r="Q27" s="201">
        <v>2</v>
      </c>
      <c r="R27" s="202"/>
      <c r="S27" s="203">
        <v>2</v>
      </c>
      <c r="T27" s="201"/>
      <c r="U27" s="202"/>
      <c r="V27" s="203">
        <v>0</v>
      </c>
      <c r="W27" s="201">
        <v>1</v>
      </c>
      <c r="X27" s="202"/>
      <c r="Y27" s="203">
        <v>1</v>
      </c>
      <c r="Z27" s="201">
        <v>7</v>
      </c>
      <c r="AA27" s="202"/>
      <c r="AB27" s="203">
        <v>7</v>
      </c>
      <c r="AC27" s="201"/>
      <c r="AD27" s="202"/>
      <c r="AE27" s="203">
        <f t="shared" si="0"/>
        <v>0</v>
      </c>
      <c r="AF27" s="201">
        <f t="shared" si="1"/>
        <v>23</v>
      </c>
      <c r="AG27" s="202">
        <f t="shared" si="2"/>
        <v>5</v>
      </c>
      <c r="AH27" s="208">
        <f t="shared" si="3"/>
        <v>28</v>
      </c>
    </row>
    <row r="28" spans="1:34" ht="15" customHeight="1" x14ac:dyDescent="0.2">
      <c r="A28" s="218" t="s">
        <v>126</v>
      </c>
      <c r="B28" s="201"/>
      <c r="C28" s="202"/>
      <c r="D28" s="203"/>
      <c r="E28" s="201">
        <v>1</v>
      </c>
      <c r="F28" s="202"/>
      <c r="G28" s="203">
        <v>1</v>
      </c>
      <c r="H28" s="201"/>
      <c r="I28" s="202"/>
      <c r="J28" s="203">
        <v>0</v>
      </c>
      <c r="K28" s="201">
        <v>1</v>
      </c>
      <c r="L28" s="202"/>
      <c r="M28" s="203">
        <v>1</v>
      </c>
      <c r="N28" s="201"/>
      <c r="O28" s="202"/>
      <c r="P28" s="203">
        <v>0</v>
      </c>
      <c r="Q28" s="201"/>
      <c r="R28" s="202"/>
      <c r="S28" s="203">
        <v>0</v>
      </c>
      <c r="T28" s="201"/>
      <c r="U28" s="202"/>
      <c r="V28" s="203">
        <v>0</v>
      </c>
      <c r="W28" s="201"/>
      <c r="X28" s="202"/>
      <c r="Y28" s="203">
        <v>0</v>
      </c>
      <c r="Z28" s="201">
        <v>8</v>
      </c>
      <c r="AA28" s="202">
        <v>1</v>
      </c>
      <c r="AB28" s="203">
        <v>9</v>
      </c>
      <c r="AC28" s="201">
        <v>1</v>
      </c>
      <c r="AD28" s="202"/>
      <c r="AE28" s="203">
        <f t="shared" si="0"/>
        <v>1</v>
      </c>
      <c r="AF28" s="201">
        <f t="shared" si="1"/>
        <v>11</v>
      </c>
      <c r="AG28" s="202">
        <f t="shared" si="2"/>
        <v>1</v>
      </c>
      <c r="AH28" s="208">
        <f t="shared" si="3"/>
        <v>12</v>
      </c>
    </row>
    <row r="29" spans="1:34" ht="15" customHeight="1" x14ac:dyDescent="0.2">
      <c r="A29" s="218" t="s">
        <v>81</v>
      </c>
      <c r="B29" s="201">
        <v>6</v>
      </c>
      <c r="C29" s="202"/>
      <c r="D29" s="203">
        <v>6</v>
      </c>
      <c r="E29" s="201">
        <v>5</v>
      </c>
      <c r="F29" s="202"/>
      <c r="G29" s="203">
        <v>5</v>
      </c>
      <c r="H29" s="201">
        <v>8</v>
      </c>
      <c r="I29" s="202">
        <v>1</v>
      </c>
      <c r="J29" s="203">
        <v>9</v>
      </c>
      <c r="K29" s="201">
        <v>10</v>
      </c>
      <c r="L29" s="202">
        <v>2</v>
      </c>
      <c r="M29" s="203">
        <v>12</v>
      </c>
      <c r="N29" s="201">
        <v>11</v>
      </c>
      <c r="O29" s="202">
        <v>1</v>
      </c>
      <c r="P29" s="203">
        <v>12</v>
      </c>
      <c r="Q29" s="201">
        <v>10</v>
      </c>
      <c r="R29" s="202">
        <v>1</v>
      </c>
      <c r="S29" s="203">
        <v>11</v>
      </c>
      <c r="T29" s="201">
        <v>10</v>
      </c>
      <c r="U29" s="202"/>
      <c r="V29" s="203">
        <v>10</v>
      </c>
      <c r="W29" s="201">
        <v>4</v>
      </c>
      <c r="X29" s="202">
        <v>1</v>
      </c>
      <c r="Y29" s="203">
        <v>5</v>
      </c>
      <c r="Z29" s="201"/>
      <c r="AA29" s="202"/>
      <c r="AB29" s="203">
        <v>0</v>
      </c>
      <c r="AC29" s="201">
        <v>10</v>
      </c>
      <c r="AD29" s="202"/>
      <c r="AE29" s="203">
        <f t="shared" si="0"/>
        <v>10</v>
      </c>
      <c r="AF29" s="201">
        <f t="shared" si="1"/>
        <v>74</v>
      </c>
      <c r="AG29" s="202">
        <f t="shared" si="2"/>
        <v>6</v>
      </c>
      <c r="AH29" s="208">
        <f t="shared" si="3"/>
        <v>80</v>
      </c>
    </row>
    <row r="30" spans="1:34" ht="15" customHeight="1" x14ac:dyDescent="0.2">
      <c r="A30" s="219" t="s">
        <v>82</v>
      </c>
      <c r="B30" s="204">
        <v>7</v>
      </c>
      <c r="C30" s="205"/>
      <c r="D30" s="206">
        <v>7</v>
      </c>
      <c r="E30" s="204">
        <v>5</v>
      </c>
      <c r="F30" s="205"/>
      <c r="G30" s="206">
        <v>5</v>
      </c>
      <c r="H30" s="204">
        <v>2</v>
      </c>
      <c r="I30" s="205">
        <v>1</v>
      </c>
      <c r="J30" s="206">
        <v>3</v>
      </c>
      <c r="K30" s="204">
        <v>3</v>
      </c>
      <c r="L30" s="205"/>
      <c r="M30" s="206">
        <v>3</v>
      </c>
      <c r="N30" s="204">
        <v>9</v>
      </c>
      <c r="O30" s="205">
        <v>1</v>
      </c>
      <c r="P30" s="206">
        <v>10</v>
      </c>
      <c r="Q30" s="204">
        <v>6</v>
      </c>
      <c r="R30" s="205"/>
      <c r="S30" s="206">
        <v>6</v>
      </c>
      <c r="T30" s="204">
        <v>3</v>
      </c>
      <c r="U30" s="205"/>
      <c r="V30" s="206">
        <v>3</v>
      </c>
      <c r="W30" s="204">
        <v>3</v>
      </c>
      <c r="X30" s="205"/>
      <c r="Y30" s="206">
        <v>3</v>
      </c>
      <c r="Z30" s="204"/>
      <c r="AA30" s="205"/>
      <c r="AB30" s="206">
        <v>0</v>
      </c>
      <c r="AC30" s="204">
        <v>8</v>
      </c>
      <c r="AD30" s="205">
        <v>1</v>
      </c>
      <c r="AE30" s="206">
        <f t="shared" si="0"/>
        <v>9</v>
      </c>
      <c r="AF30" s="204">
        <f t="shared" si="1"/>
        <v>46</v>
      </c>
      <c r="AG30" s="205">
        <f t="shared" si="2"/>
        <v>3</v>
      </c>
      <c r="AH30" s="209">
        <f t="shared" si="3"/>
        <v>49</v>
      </c>
    </row>
    <row r="31" spans="1:34" ht="15" customHeight="1" x14ac:dyDescent="0.2">
      <c r="A31" s="196" t="s">
        <v>485</v>
      </c>
      <c r="B31" s="210">
        <v>23</v>
      </c>
      <c r="C31" s="210">
        <v>7</v>
      </c>
      <c r="D31" s="211">
        <v>30</v>
      </c>
      <c r="E31" s="210">
        <v>19</v>
      </c>
      <c r="F31" s="210">
        <v>3</v>
      </c>
      <c r="G31" s="211">
        <v>22</v>
      </c>
      <c r="H31" s="210">
        <v>14</v>
      </c>
      <c r="I31" s="210">
        <v>2</v>
      </c>
      <c r="J31" s="211">
        <v>16</v>
      </c>
      <c r="K31" s="210">
        <v>11</v>
      </c>
      <c r="L31" s="210">
        <v>3</v>
      </c>
      <c r="M31" s="211">
        <v>14</v>
      </c>
      <c r="N31" s="210">
        <v>23</v>
      </c>
      <c r="O31" s="210">
        <v>4</v>
      </c>
      <c r="P31" s="211">
        <v>27</v>
      </c>
      <c r="Q31" s="210">
        <v>22</v>
      </c>
      <c r="R31" s="210">
        <v>4</v>
      </c>
      <c r="S31" s="211">
        <v>26</v>
      </c>
      <c r="T31" s="210">
        <v>11</v>
      </c>
      <c r="U31" s="210">
        <v>3</v>
      </c>
      <c r="V31" s="211">
        <v>14</v>
      </c>
      <c r="W31" s="210">
        <v>13</v>
      </c>
      <c r="X31" s="210">
        <v>1</v>
      </c>
      <c r="Y31" s="211">
        <v>14</v>
      </c>
      <c r="Z31" s="210">
        <v>19</v>
      </c>
      <c r="AA31" s="210">
        <v>3</v>
      </c>
      <c r="AB31" s="211">
        <v>22</v>
      </c>
      <c r="AC31" s="210">
        <v>18</v>
      </c>
      <c r="AD31" s="210">
        <v>9</v>
      </c>
      <c r="AE31" s="211">
        <f t="shared" si="0"/>
        <v>27</v>
      </c>
      <c r="AF31" s="211">
        <f t="shared" si="1"/>
        <v>173</v>
      </c>
      <c r="AG31" s="211">
        <f t="shared" si="2"/>
        <v>39</v>
      </c>
      <c r="AH31" s="448">
        <f t="shared" si="3"/>
        <v>212</v>
      </c>
    </row>
    <row r="32" spans="1:34" ht="15" customHeight="1" x14ac:dyDescent="0.2">
      <c r="A32" s="221" t="s">
        <v>83</v>
      </c>
      <c r="B32" s="198">
        <v>6</v>
      </c>
      <c r="C32" s="199"/>
      <c r="D32" s="200">
        <v>6</v>
      </c>
      <c r="E32" s="198">
        <v>5</v>
      </c>
      <c r="F32" s="199"/>
      <c r="G32" s="200">
        <v>5</v>
      </c>
      <c r="H32" s="198">
        <v>6</v>
      </c>
      <c r="I32" s="199"/>
      <c r="J32" s="200">
        <v>6</v>
      </c>
      <c r="K32" s="198">
        <v>5</v>
      </c>
      <c r="L32" s="199">
        <v>1</v>
      </c>
      <c r="M32" s="200">
        <v>6</v>
      </c>
      <c r="N32" s="198">
        <v>7</v>
      </c>
      <c r="O32" s="199"/>
      <c r="P32" s="200">
        <v>7</v>
      </c>
      <c r="Q32" s="198">
        <v>7</v>
      </c>
      <c r="R32" s="199">
        <v>2</v>
      </c>
      <c r="S32" s="200">
        <v>9</v>
      </c>
      <c r="T32" s="198">
        <v>6</v>
      </c>
      <c r="U32" s="199"/>
      <c r="V32" s="200">
        <v>6</v>
      </c>
      <c r="W32" s="198">
        <v>4</v>
      </c>
      <c r="X32" s="199"/>
      <c r="Y32" s="200">
        <v>4</v>
      </c>
      <c r="Z32" s="198">
        <v>7</v>
      </c>
      <c r="AA32" s="199">
        <v>1</v>
      </c>
      <c r="AB32" s="200">
        <v>8</v>
      </c>
      <c r="AC32" s="198">
        <v>3</v>
      </c>
      <c r="AD32" s="199">
        <v>2</v>
      </c>
      <c r="AE32" s="200">
        <f t="shared" si="0"/>
        <v>5</v>
      </c>
      <c r="AF32" s="198">
        <f t="shared" si="1"/>
        <v>56</v>
      </c>
      <c r="AG32" s="199">
        <f t="shared" si="2"/>
        <v>6</v>
      </c>
      <c r="AH32" s="207">
        <f t="shared" si="3"/>
        <v>62</v>
      </c>
    </row>
    <row r="33" spans="1:34" ht="15" customHeight="1" x14ac:dyDescent="0.2">
      <c r="A33" s="222" t="s">
        <v>84</v>
      </c>
      <c r="B33" s="201"/>
      <c r="C33" s="202">
        <v>1</v>
      </c>
      <c r="D33" s="203">
        <v>1</v>
      </c>
      <c r="E33" s="201"/>
      <c r="F33" s="202">
        <v>1</v>
      </c>
      <c r="G33" s="203">
        <v>1</v>
      </c>
      <c r="H33" s="201">
        <v>2</v>
      </c>
      <c r="I33" s="202"/>
      <c r="J33" s="203">
        <v>2</v>
      </c>
      <c r="K33" s="201">
        <v>3</v>
      </c>
      <c r="L33" s="202"/>
      <c r="M33" s="203">
        <v>3</v>
      </c>
      <c r="N33" s="201">
        <v>2</v>
      </c>
      <c r="O33" s="202">
        <v>1</v>
      </c>
      <c r="P33" s="203">
        <v>3</v>
      </c>
      <c r="Q33" s="201">
        <v>2</v>
      </c>
      <c r="R33" s="202">
        <v>1</v>
      </c>
      <c r="S33" s="203">
        <v>3</v>
      </c>
      <c r="T33" s="201"/>
      <c r="U33" s="202">
        <v>1</v>
      </c>
      <c r="V33" s="203">
        <v>1</v>
      </c>
      <c r="W33" s="201">
        <v>1</v>
      </c>
      <c r="X33" s="202"/>
      <c r="Y33" s="203">
        <v>1</v>
      </c>
      <c r="Z33" s="201"/>
      <c r="AA33" s="202">
        <v>1</v>
      </c>
      <c r="AB33" s="203">
        <v>1</v>
      </c>
      <c r="AC33" s="201">
        <v>2</v>
      </c>
      <c r="AD33" s="202">
        <v>3</v>
      </c>
      <c r="AE33" s="203">
        <f t="shared" si="0"/>
        <v>5</v>
      </c>
      <c r="AF33" s="201">
        <f t="shared" si="1"/>
        <v>12</v>
      </c>
      <c r="AG33" s="202">
        <f t="shared" si="2"/>
        <v>9</v>
      </c>
      <c r="AH33" s="208">
        <f t="shared" si="3"/>
        <v>21</v>
      </c>
    </row>
    <row r="34" spans="1:34" ht="15" customHeight="1" x14ac:dyDescent="0.2">
      <c r="A34" s="222" t="s">
        <v>85</v>
      </c>
      <c r="B34" s="201">
        <v>2</v>
      </c>
      <c r="C34" s="202">
        <v>1</v>
      </c>
      <c r="D34" s="203">
        <v>3</v>
      </c>
      <c r="E34" s="201">
        <v>3</v>
      </c>
      <c r="F34" s="202">
        <v>1</v>
      </c>
      <c r="G34" s="203">
        <v>4</v>
      </c>
      <c r="H34" s="201">
        <v>1</v>
      </c>
      <c r="I34" s="202"/>
      <c r="J34" s="203">
        <v>1</v>
      </c>
      <c r="K34" s="201">
        <v>1</v>
      </c>
      <c r="L34" s="202">
        <v>1</v>
      </c>
      <c r="M34" s="203">
        <v>2</v>
      </c>
      <c r="N34" s="201">
        <v>6</v>
      </c>
      <c r="O34" s="202">
        <v>1</v>
      </c>
      <c r="P34" s="203">
        <v>7</v>
      </c>
      <c r="Q34" s="201">
        <v>4</v>
      </c>
      <c r="R34" s="202">
        <v>1</v>
      </c>
      <c r="S34" s="203">
        <v>5</v>
      </c>
      <c r="T34" s="201">
        <v>1</v>
      </c>
      <c r="U34" s="202"/>
      <c r="V34" s="203">
        <v>1</v>
      </c>
      <c r="W34" s="201">
        <v>1</v>
      </c>
      <c r="X34" s="202">
        <v>1</v>
      </c>
      <c r="Y34" s="203">
        <v>2</v>
      </c>
      <c r="Z34" s="201">
        <v>4</v>
      </c>
      <c r="AA34" s="202"/>
      <c r="AB34" s="203">
        <v>4</v>
      </c>
      <c r="AC34" s="201">
        <v>6</v>
      </c>
      <c r="AD34" s="202">
        <v>1</v>
      </c>
      <c r="AE34" s="203">
        <f t="shared" si="0"/>
        <v>7</v>
      </c>
      <c r="AF34" s="201">
        <f t="shared" si="1"/>
        <v>29</v>
      </c>
      <c r="AG34" s="202">
        <f t="shared" si="2"/>
        <v>7</v>
      </c>
      <c r="AH34" s="208">
        <f t="shared" si="3"/>
        <v>36</v>
      </c>
    </row>
    <row r="35" spans="1:34" ht="15" customHeight="1" x14ac:dyDescent="0.2">
      <c r="A35" s="222" t="s">
        <v>86</v>
      </c>
      <c r="B35" s="201">
        <v>4</v>
      </c>
      <c r="C35" s="202">
        <v>1</v>
      </c>
      <c r="D35" s="203">
        <v>5</v>
      </c>
      <c r="E35" s="201">
        <v>3</v>
      </c>
      <c r="F35" s="202"/>
      <c r="G35" s="203">
        <v>3</v>
      </c>
      <c r="H35" s="201"/>
      <c r="I35" s="202"/>
      <c r="J35" s="203">
        <v>0</v>
      </c>
      <c r="K35" s="201"/>
      <c r="L35" s="202"/>
      <c r="M35" s="203">
        <v>0</v>
      </c>
      <c r="N35" s="201">
        <v>3</v>
      </c>
      <c r="O35" s="202"/>
      <c r="P35" s="203">
        <v>3</v>
      </c>
      <c r="Q35" s="201">
        <v>1</v>
      </c>
      <c r="R35" s="202"/>
      <c r="S35" s="203">
        <v>1</v>
      </c>
      <c r="T35" s="201">
        <v>1</v>
      </c>
      <c r="U35" s="202"/>
      <c r="V35" s="203">
        <v>1</v>
      </c>
      <c r="W35" s="201">
        <v>3</v>
      </c>
      <c r="X35" s="202"/>
      <c r="Y35" s="203">
        <v>3</v>
      </c>
      <c r="Z35" s="201">
        <v>3</v>
      </c>
      <c r="AA35" s="202">
        <v>1</v>
      </c>
      <c r="AB35" s="203">
        <v>4</v>
      </c>
      <c r="AC35" s="201">
        <v>3</v>
      </c>
      <c r="AD35" s="202">
        <v>1</v>
      </c>
      <c r="AE35" s="203">
        <f t="shared" si="0"/>
        <v>4</v>
      </c>
      <c r="AF35" s="201">
        <f t="shared" si="1"/>
        <v>21</v>
      </c>
      <c r="AG35" s="202">
        <f t="shared" si="2"/>
        <v>3</v>
      </c>
      <c r="AH35" s="208">
        <f t="shared" si="3"/>
        <v>24</v>
      </c>
    </row>
    <row r="36" spans="1:34" ht="15" customHeight="1" x14ac:dyDescent="0.2">
      <c r="A36" s="222" t="s">
        <v>87</v>
      </c>
      <c r="B36" s="201">
        <v>3</v>
      </c>
      <c r="C36" s="202"/>
      <c r="D36" s="203">
        <v>3</v>
      </c>
      <c r="E36" s="201">
        <v>1</v>
      </c>
      <c r="F36" s="202"/>
      <c r="G36" s="203">
        <v>1</v>
      </c>
      <c r="H36" s="201"/>
      <c r="I36" s="202">
        <v>1</v>
      </c>
      <c r="J36" s="203">
        <v>1</v>
      </c>
      <c r="K36" s="201"/>
      <c r="L36" s="202">
        <v>1</v>
      </c>
      <c r="M36" s="203">
        <v>1</v>
      </c>
      <c r="N36" s="201"/>
      <c r="O36" s="202">
        <v>1</v>
      </c>
      <c r="P36" s="203">
        <v>1</v>
      </c>
      <c r="Q36" s="201">
        <v>2</v>
      </c>
      <c r="R36" s="202"/>
      <c r="S36" s="203">
        <v>2</v>
      </c>
      <c r="T36" s="201"/>
      <c r="U36" s="202"/>
      <c r="V36" s="203">
        <v>0</v>
      </c>
      <c r="W36" s="201"/>
      <c r="X36" s="202"/>
      <c r="Y36" s="203">
        <v>0</v>
      </c>
      <c r="Z36" s="201">
        <v>1</v>
      </c>
      <c r="AA36" s="202"/>
      <c r="AB36" s="203">
        <v>1</v>
      </c>
      <c r="AC36" s="201">
        <v>1</v>
      </c>
      <c r="AD36" s="202"/>
      <c r="AE36" s="203">
        <f t="shared" si="0"/>
        <v>1</v>
      </c>
      <c r="AF36" s="201">
        <f t="shared" si="1"/>
        <v>8</v>
      </c>
      <c r="AG36" s="202">
        <f t="shared" si="2"/>
        <v>3</v>
      </c>
      <c r="AH36" s="208">
        <f t="shared" si="3"/>
        <v>11</v>
      </c>
    </row>
    <row r="37" spans="1:34" ht="15" customHeight="1" x14ac:dyDescent="0.2">
      <c r="A37" s="222" t="s">
        <v>88</v>
      </c>
      <c r="B37" s="201">
        <v>4</v>
      </c>
      <c r="C37" s="202">
        <v>2</v>
      </c>
      <c r="D37" s="203">
        <v>6</v>
      </c>
      <c r="E37" s="201">
        <v>1</v>
      </c>
      <c r="F37" s="202">
        <v>1</v>
      </c>
      <c r="G37" s="203">
        <v>2</v>
      </c>
      <c r="H37" s="201">
        <v>3</v>
      </c>
      <c r="I37" s="202"/>
      <c r="J37" s="203">
        <v>3</v>
      </c>
      <c r="K37" s="201"/>
      <c r="L37" s="202"/>
      <c r="M37" s="203">
        <v>0</v>
      </c>
      <c r="N37" s="201">
        <v>2</v>
      </c>
      <c r="O37" s="202">
        <v>1</v>
      </c>
      <c r="P37" s="203">
        <v>3</v>
      </c>
      <c r="Q37" s="201">
        <v>1</v>
      </c>
      <c r="R37" s="202"/>
      <c r="S37" s="203">
        <v>1</v>
      </c>
      <c r="T37" s="201"/>
      <c r="U37" s="202"/>
      <c r="V37" s="203">
        <v>0</v>
      </c>
      <c r="W37" s="201">
        <v>1</v>
      </c>
      <c r="X37" s="202"/>
      <c r="Y37" s="203">
        <v>1</v>
      </c>
      <c r="Z37" s="201">
        <v>1</v>
      </c>
      <c r="AA37" s="202">
        <v>1</v>
      </c>
      <c r="AB37" s="203">
        <v>2</v>
      </c>
      <c r="AC37" s="201">
        <v>1</v>
      </c>
      <c r="AD37" s="202">
        <v>2</v>
      </c>
      <c r="AE37" s="203">
        <f t="shared" si="0"/>
        <v>3</v>
      </c>
      <c r="AF37" s="201">
        <f t="shared" si="1"/>
        <v>14</v>
      </c>
      <c r="AG37" s="202">
        <f t="shared" si="2"/>
        <v>7</v>
      </c>
      <c r="AH37" s="208">
        <f t="shared" si="3"/>
        <v>21</v>
      </c>
    </row>
    <row r="38" spans="1:34" ht="15" customHeight="1" x14ac:dyDescent="0.2">
      <c r="A38" s="222" t="s">
        <v>89</v>
      </c>
      <c r="B38" s="201">
        <v>2</v>
      </c>
      <c r="C38" s="202">
        <v>2</v>
      </c>
      <c r="D38" s="203">
        <v>4</v>
      </c>
      <c r="E38" s="201">
        <v>1</v>
      </c>
      <c r="F38" s="202"/>
      <c r="G38" s="203">
        <v>1</v>
      </c>
      <c r="H38" s="201">
        <v>1</v>
      </c>
      <c r="I38" s="202">
        <v>1</v>
      </c>
      <c r="J38" s="203">
        <v>2</v>
      </c>
      <c r="K38" s="201"/>
      <c r="L38" s="202"/>
      <c r="M38" s="203">
        <v>0</v>
      </c>
      <c r="N38" s="201"/>
      <c r="O38" s="202"/>
      <c r="P38" s="203">
        <v>0</v>
      </c>
      <c r="Q38" s="201">
        <v>3</v>
      </c>
      <c r="R38" s="202"/>
      <c r="S38" s="203">
        <v>3</v>
      </c>
      <c r="T38" s="201">
        <v>3</v>
      </c>
      <c r="U38" s="202">
        <v>2</v>
      </c>
      <c r="V38" s="203">
        <v>5</v>
      </c>
      <c r="W38" s="201">
        <v>2</v>
      </c>
      <c r="X38" s="202"/>
      <c r="Y38" s="203">
        <v>2</v>
      </c>
      <c r="Z38" s="201">
        <v>2</v>
      </c>
      <c r="AA38" s="202">
        <v>1</v>
      </c>
      <c r="AB38" s="203">
        <v>3</v>
      </c>
      <c r="AC38" s="201">
        <v>2</v>
      </c>
      <c r="AD38" s="202"/>
      <c r="AE38" s="203">
        <f t="shared" si="0"/>
        <v>2</v>
      </c>
      <c r="AF38" s="201">
        <f t="shared" si="1"/>
        <v>16</v>
      </c>
      <c r="AG38" s="202">
        <f t="shared" si="2"/>
        <v>6</v>
      </c>
      <c r="AH38" s="208">
        <f t="shared" si="3"/>
        <v>22</v>
      </c>
    </row>
    <row r="39" spans="1:34" ht="15" customHeight="1" x14ac:dyDescent="0.2">
      <c r="A39" s="222" t="s">
        <v>90</v>
      </c>
      <c r="B39" s="201"/>
      <c r="C39" s="202"/>
      <c r="D39" s="203"/>
      <c r="E39" s="201">
        <v>3</v>
      </c>
      <c r="F39" s="202"/>
      <c r="G39" s="203">
        <v>3</v>
      </c>
      <c r="H39" s="201"/>
      <c r="I39" s="202"/>
      <c r="J39" s="203">
        <v>0</v>
      </c>
      <c r="K39" s="201">
        <v>1</v>
      </c>
      <c r="L39" s="202"/>
      <c r="M39" s="203">
        <v>1</v>
      </c>
      <c r="N39" s="201">
        <v>1</v>
      </c>
      <c r="O39" s="202"/>
      <c r="P39" s="203">
        <v>1</v>
      </c>
      <c r="Q39" s="201">
        <v>2</v>
      </c>
      <c r="R39" s="202"/>
      <c r="S39" s="203">
        <v>2</v>
      </c>
      <c r="T39" s="201"/>
      <c r="U39" s="202"/>
      <c r="V39" s="203">
        <v>0</v>
      </c>
      <c r="W39" s="201"/>
      <c r="X39" s="202"/>
      <c r="Y39" s="203">
        <v>0</v>
      </c>
      <c r="Z39" s="201"/>
      <c r="AA39" s="202"/>
      <c r="AB39" s="203">
        <v>0</v>
      </c>
      <c r="AC39" s="201"/>
      <c r="AD39" s="202"/>
      <c r="AE39" s="203">
        <f t="shared" si="0"/>
        <v>0</v>
      </c>
      <c r="AF39" s="201">
        <f t="shared" si="1"/>
        <v>7</v>
      </c>
      <c r="AG39" s="202">
        <f t="shared" si="2"/>
        <v>0</v>
      </c>
      <c r="AH39" s="208">
        <f t="shared" si="3"/>
        <v>7</v>
      </c>
    </row>
    <row r="40" spans="1:34" ht="15" customHeight="1" x14ac:dyDescent="0.2">
      <c r="A40" s="220" t="s">
        <v>91</v>
      </c>
      <c r="B40" s="204">
        <v>2</v>
      </c>
      <c r="C40" s="205"/>
      <c r="D40" s="206">
        <v>2</v>
      </c>
      <c r="E40" s="204">
        <v>2</v>
      </c>
      <c r="F40" s="205"/>
      <c r="G40" s="206">
        <v>2</v>
      </c>
      <c r="H40" s="204">
        <v>1</v>
      </c>
      <c r="I40" s="205"/>
      <c r="J40" s="206">
        <v>1</v>
      </c>
      <c r="K40" s="204">
        <v>1</v>
      </c>
      <c r="L40" s="205"/>
      <c r="M40" s="206">
        <v>1</v>
      </c>
      <c r="N40" s="204">
        <v>2</v>
      </c>
      <c r="O40" s="205"/>
      <c r="P40" s="206">
        <v>2</v>
      </c>
      <c r="Q40" s="204"/>
      <c r="R40" s="205"/>
      <c r="S40" s="206">
        <v>0</v>
      </c>
      <c r="T40" s="204"/>
      <c r="U40" s="205"/>
      <c r="V40" s="206">
        <v>0</v>
      </c>
      <c r="W40" s="204">
        <v>1</v>
      </c>
      <c r="X40" s="205"/>
      <c r="Y40" s="206">
        <v>1</v>
      </c>
      <c r="Z40" s="204">
        <v>1</v>
      </c>
      <c r="AA40" s="205"/>
      <c r="AB40" s="206">
        <v>1</v>
      </c>
      <c r="AC40" s="204"/>
      <c r="AD40" s="205"/>
      <c r="AE40" s="206">
        <f t="shared" si="0"/>
        <v>0</v>
      </c>
      <c r="AF40" s="204">
        <f t="shared" si="1"/>
        <v>10</v>
      </c>
      <c r="AG40" s="205">
        <f t="shared" si="2"/>
        <v>0</v>
      </c>
      <c r="AH40" s="209">
        <f t="shared" si="3"/>
        <v>10</v>
      </c>
    </row>
    <row r="41" spans="1:34" ht="15" customHeight="1" x14ac:dyDescent="0.2">
      <c r="A41" s="196" t="s">
        <v>478</v>
      </c>
      <c r="B41" s="210">
        <v>11</v>
      </c>
      <c r="C41" s="210">
        <v>1</v>
      </c>
      <c r="D41" s="211">
        <v>12</v>
      </c>
      <c r="E41" s="210">
        <v>3</v>
      </c>
      <c r="F41" s="210">
        <v>0</v>
      </c>
      <c r="G41" s="211">
        <v>3</v>
      </c>
      <c r="H41" s="210">
        <v>6</v>
      </c>
      <c r="I41" s="210">
        <v>0</v>
      </c>
      <c r="J41" s="211">
        <v>6</v>
      </c>
      <c r="K41" s="210">
        <v>5</v>
      </c>
      <c r="L41" s="210">
        <v>1</v>
      </c>
      <c r="M41" s="211">
        <v>6</v>
      </c>
      <c r="N41" s="210">
        <v>7</v>
      </c>
      <c r="O41" s="210">
        <v>2</v>
      </c>
      <c r="P41" s="211">
        <v>9</v>
      </c>
      <c r="Q41" s="210">
        <v>14</v>
      </c>
      <c r="R41" s="210"/>
      <c r="S41" s="211">
        <v>14</v>
      </c>
      <c r="T41" s="210">
        <v>4</v>
      </c>
      <c r="U41" s="210"/>
      <c r="V41" s="211">
        <v>4</v>
      </c>
      <c r="W41" s="210">
        <v>8</v>
      </c>
      <c r="X41" s="210"/>
      <c r="Y41" s="211">
        <v>8</v>
      </c>
      <c r="Z41" s="210">
        <v>10</v>
      </c>
      <c r="AA41" s="210"/>
      <c r="AB41" s="211">
        <v>10</v>
      </c>
      <c r="AC41" s="210">
        <v>9</v>
      </c>
      <c r="AD41" s="210">
        <v>2</v>
      </c>
      <c r="AE41" s="211">
        <f t="shared" si="0"/>
        <v>11</v>
      </c>
      <c r="AF41" s="211">
        <f t="shared" si="1"/>
        <v>77</v>
      </c>
      <c r="AG41" s="211">
        <f t="shared" si="2"/>
        <v>6</v>
      </c>
      <c r="AH41" s="448">
        <f t="shared" si="3"/>
        <v>83</v>
      </c>
    </row>
    <row r="42" spans="1:34" ht="15" customHeight="1" x14ac:dyDescent="0.2">
      <c r="A42" s="221" t="s">
        <v>114</v>
      </c>
      <c r="B42" s="198">
        <v>5</v>
      </c>
      <c r="C42" s="199">
        <v>1</v>
      </c>
      <c r="D42" s="200">
        <v>6</v>
      </c>
      <c r="E42" s="198">
        <v>2</v>
      </c>
      <c r="F42" s="199"/>
      <c r="G42" s="200">
        <v>2</v>
      </c>
      <c r="H42" s="198">
        <v>2</v>
      </c>
      <c r="I42" s="199"/>
      <c r="J42" s="200">
        <v>2</v>
      </c>
      <c r="K42" s="198"/>
      <c r="L42" s="199"/>
      <c r="M42" s="200">
        <v>0</v>
      </c>
      <c r="N42" s="198">
        <v>6</v>
      </c>
      <c r="O42" s="199">
        <v>1</v>
      </c>
      <c r="P42" s="200">
        <v>7</v>
      </c>
      <c r="Q42" s="198">
        <v>2</v>
      </c>
      <c r="R42" s="199"/>
      <c r="S42" s="200">
        <v>2</v>
      </c>
      <c r="T42" s="198">
        <v>1</v>
      </c>
      <c r="U42" s="199"/>
      <c r="V42" s="200">
        <v>1</v>
      </c>
      <c r="W42" s="198">
        <v>2</v>
      </c>
      <c r="X42" s="199"/>
      <c r="Y42" s="200">
        <v>2</v>
      </c>
      <c r="Z42" s="198">
        <v>3</v>
      </c>
      <c r="AA42" s="199"/>
      <c r="AB42" s="200">
        <v>3</v>
      </c>
      <c r="AC42" s="198">
        <v>3</v>
      </c>
      <c r="AD42" s="199"/>
      <c r="AE42" s="200">
        <f t="shared" si="0"/>
        <v>3</v>
      </c>
      <c r="AF42" s="198">
        <f t="shared" si="1"/>
        <v>26</v>
      </c>
      <c r="AG42" s="199">
        <f t="shared" si="2"/>
        <v>2</v>
      </c>
      <c r="AH42" s="207">
        <f t="shared" si="3"/>
        <v>28</v>
      </c>
    </row>
    <row r="43" spans="1:34" ht="15" customHeight="1" x14ac:dyDescent="0.2">
      <c r="A43" s="222" t="s">
        <v>115</v>
      </c>
      <c r="B43" s="201">
        <v>6</v>
      </c>
      <c r="C43" s="202"/>
      <c r="D43" s="203">
        <v>6</v>
      </c>
      <c r="E43" s="201">
        <v>1</v>
      </c>
      <c r="F43" s="202"/>
      <c r="G43" s="203">
        <v>1</v>
      </c>
      <c r="H43" s="201">
        <v>3</v>
      </c>
      <c r="I43" s="202"/>
      <c r="J43" s="203">
        <v>3</v>
      </c>
      <c r="K43" s="201">
        <v>3</v>
      </c>
      <c r="L43" s="202">
        <v>1</v>
      </c>
      <c r="M43" s="203">
        <v>4</v>
      </c>
      <c r="N43" s="201"/>
      <c r="O43" s="202">
        <v>1</v>
      </c>
      <c r="P43" s="203">
        <v>1</v>
      </c>
      <c r="Q43" s="201">
        <v>7</v>
      </c>
      <c r="R43" s="202"/>
      <c r="S43" s="203">
        <v>7</v>
      </c>
      <c r="T43" s="201">
        <v>1</v>
      </c>
      <c r="U43" s="202"/>
      <c r="V43" s="203">
        <v>1</v>
      </c>
      <c r="W43" s="201">
        <v>4</v>
      </c>
      <c r="X43" s="202"/>
      <c r="Y43" s="203">
        <v>4</v>
      </c>
      <c r="Z43" s="201">
        <v>2</v>
      </c>
      <c r="AA43" s="202"/>
      <c r="AB43" s="203">
        <v>2</v>
      </c>
      <c r="AC43" s="201">
        <v>4</v>
      </c>
      <c r="AD43" s="202"/>
      <c r="AE43" s="203">
        <f t="shared" si="0"/>
        <v>4</v>
      </c>
      <c r="AF43" s="201">
        <f t="shared" si="1"/>
        <v>31</v>
      </c>
      <c r="AG43" s="202">
        <f t="shared" si="2"/>
        <v>2</v>
      </c>
      <c r="AH43" s="208">
        <f t="shared" si="3"/>
        <v>33</v>
      </c>
    </row>
    <row r="44" spans="1:34" ht="15" customHeight="1" x14ac:dyDescent="0.2">
      <c r="A44" s="222" t="s">
        <v>116</v>
      </c>
      <c r="B44" s="201"/>
      <c r="C44" s="202"/>
      <c r="D44" s="203"/>
      <c r="E44" s="201"/>
      <c r="F44" s="202"/>
      <c r="G44" s="203"/>
      <c r="H44" s="201"/>
      <c r="I44" s="202"/>
      <c r="J44" s="203">
        <v>0</v>
      </c>
      <c r="K44" s="201"/>
      <c r="L44" s="202"/>
      <c r="M44" s="203">
        <v>0</v>
      </c>
      <c r="N44" s="201">
        <v>1</v>
      </c>
      <c r="O44" s="202"/>
      <c r="P44" s="203">
        <v>1</v>
      </c>
      <c r="Q44" s="201">
        <v>1</v>
      </c>
      <c r="R44" s="202"/>
      <c r="S44" s="203">
        <v>1</v>
      </c>
      <c r="T44" s="201"/>
      <c r="U44" s="202"/>
      <c r="V44" s="203">
        <v>0</v>
      </c>
      <c r="W44" s="201"/>
      <c r="X44" s="202"/>
      <c r="Y44" s="203">
        <v>0</v>
      </c>
      <c r="Z44" s="201"/>
      <c r="AA44" s="202"/>
      <c r="AB44" s="203">
        <v>0</v>
      </c>
      <c r="AC44" s="201"/>
      <c r="AD44" s="202"/>
      <c r="AE44" s="203">
        <f t="shared" si="0"/>
        <v>0</v>
      </c>
      <c r="AF44" s="201">
        <f t="shared" si="1"/>
        <v>2</v>
      </c>
      <c r="AG44" s="202">
        <f t="shared" si="2"/>
        <v>0</v>
      </c>
      <c r="AH44" s="208">
        <f t="shared" si="3"/>
        <v>2</v>
      </c>
    </row>
    <row r="45" spans="1:34" ht="15" customHeight="1" x14ac:dyDescent="0.2">
      <c r="A45" s="222" t="s">
        <v>117</v>
      </c>
      <c r="B45" s="201"/>
      <c r="C45" s="202"/>
      <c r="D45" s="203"/>
      <c r="E45" s="201"/>
      <c r="F45" s="202"/>
      <c r="G45" s="203"/>
      <c r="H45" s="201"/>
      <c r="I45" s="202"/>
      <c r="J45" s="203">
        <v>0</v>
      </c>
      <c r="K45" s="201">
        <v>1</v>
      </c>
      <c r="L45" s="202"/>
      <c r="M45" s="203">
        <v>1</v>
      </c>
      <c r="N45" s="201"/>
      <c r="O45" s="202"/>
      <c r="P45" s="203">
        <v>0</v>
      </c>
      <c r="Q45" s="201"/>
      <c r="R45" s="202"/>
      <c r="S45" s="203">
        <v>0</v>
      </c>
      <c r="T45" s="201"/>
      <c r="U45" s="202"/>
      <c r="V45" s="203">
        <v>0</v>
      </c>
      <c r="W45" s="201"/>
      <c r="X45" s="202"/>
      <c r="Y45" s="203">
        <v>0</v>
      </c>
      <c r="Z45" s="201"/>
      <c r="AA45" s="202"/>
      <c r="AB45" s="203">
        <v>0</v>
      </c>
      <c r="AC45" s="201"/>
      <c r="AD45" s="202"/>
      <c r="AE45" s="203">
        <f t="shared" si="0"/>
        <v>0</v>
      </c>
      <c r="AF45" s="201">
        <f t="shared" si="1"/>
        <v>1</v>
      </c>
      <c r="AG45" s="202">
        <f t="shared" si="2"/>
        <v>0</v>
      </c>
      <c r="AH45" s="208">
        <f t="shared" si="3"/>
        <v>1</v>
      </c>
    </row>
    <row r="46" spans="1:34" ht="15" customHeight="1" x14ac:dyDescent="0.2">
      <c r="A46" s="220" t="s">
        <v>118</v>
      </c>
      <c r="B46" s="204"/>
      <c r="C46" s="205"/>
      <c r="D46" s="206"/>
      <c r="E46" s="204"/>
      <c r="F46" s="205"/>
      <c r="G46" s="206"/>
      <c r="H46" s="204">
        <v>1</v>
      </c>
      <c r="I46" s="205"/>
      <c r="J46" s="206">
        <v>1</v>
      </c>
      <c r="K46" s="204">
        <v>1</v>
      </c>
      <c r="L46" s="205"/>
      <c r="M46" s="206">
        <v>1</v>
      </c>
      <c r="N46" s="204"/>
      <c r="O46" s="205"/>
      <c r="P46" s="206">
        <v>0</v>
      </c>
      <c r="Q46" s="204">
        <v>4</v>
      </c>
      <c r="R46" s="205"/>
      <c r="S46" s="206">
        <v>4</v>
      </c>
      <c r="T46" s="204">
        <v>2</v>
      </c>
      <c r="U46" s="205"/>
      <c r="V46" s="206">
        <v>2</v>
      </c>
      <c r="W46" s="204">
        <v>2</v>
      </c>
      <c r="X46" s="205"/>
      <c r="Y46" s="206">
        <v>2</v>
      </c>
      <c r="Z46" s="204">
        <v>5</v>
      </c>
      <c r="AA46" s="205"/>
      <c r="AB46" s="206">
        <v>5</v>
      </c>
      <c r="AC46" s="204">
        <v>2</v>
      </c>
      <c r="AD46" s="205">
        <v>2</v>
      </c>
      <c r="AE46" s="206">
        <f t="shared" si="0"/>
        <v>4</v>
      </c>
      <c r="AF46" s="204">
        <f t="shared" si="1"/>
        <v>17</v>
      </c>
      <c r="AG46" s="205">
        <f t="shared" si="2"/>
        <v>2</v>
      </c>
      <c r="AH46" s="209">
        <f t="shared" si="3"/>
        <v>19</v>
      </c>
    </row>
    <row r="47" spans="1:34" ht="15" customHeight="1" x14ac:dyDescent="0.2">
      <c r="A47" s="196" t="s">
        <v>572</v>
      </c>
      <c r="B47" s="210">
        <v>1</v>
      </c>
      <c r="C47" s="210">
        <v>1</v>
      </c>
      <c r="D47" s="211">
        <v>2</v>
      </c>
      <c r="E47" s="210">
        <v>0</v>
      </c>
      <c r="F47" s="210">
        <v>0</v>
      </c>
      <c r="G47" s="211">
        <v>0</v>
      </c>
      <c r="H47" s="210">
        <v>0</v>
      </c>
      <c r="I47" s="210">
        <v>0</v>
      </c>
      <c r="J47" s="211">
        <v>0</v>
      </c>
      <c r="K47" s="210">
        <v>0</v>
      </c>
      <c r="L47" s="210">
        <v>0</v>
      </c>
      <c r="M47" s="211">
        <v>0</v>
      </c>
      <c r="N47" s="210">
        <v>1</v>
      </c>
      <c r="O47" s="210"/>
      <c r="P47" s="211">
        <v>1</v>
      </c>
      <c r="Q47" s="210">
        <v>1</v>
      </c>
      <c r="R47" s="210"/>
      <c r="S47" s="211">
        <v>1</v>
      </c>
      <c r="T47" s="210">
        <v>1</v>
      </c>
      <c r="U47" s="210"/>
      <c r="V47" s="211">
        <v>1</v>
      </c>
      <c r="W47" s="210"/>
      <c r="X47" s="210"/>
      <c r="Y47" s="211">
        <v>0</v>
      </c>
      <c r="Z47" s="210"/>
      <c r="AA47" s="210"/>
      <c r="AB47" s="211">
        <v>0</v>
      </c>
      <c r="AC47" s="210"/>
      <c r="AD47" s="210"/>
      <c r="AE47" s="211">
        <f t="shared" si="0"/>
        <v>0</v>
      </c>
      <c r="AF47" s="211">
        <f t="shared" si="1"/>
        <v>4</v>
      </c>
      <c r="AG47" s="211">
        <f t="shared" si="2"/>
        <v>1</v>
      </c>
      <c r="AH47" s="448">
        <f t="shared" si="3"/>
        <v>5</v>
      </c>
    </row>
    <row r="48" spans="1:34" ht="15" customHeight="1" x14ac:dyDescent="0.2">
      <c r="A48" s="221" t="s">
        <v>119</v>
      </c>
      <c r="B48" s="198">
        <v>1</v>
      </c>
      <c r="C48" s="199">
        <v>1</v>
      </c>
      <c r="D48" s="200">
        <v>2</v>
      </c>
      <c r="E48" s="198"/>
      <c r="F48" s="199"/>
      <c r="G48" s="200"/>
      <c r="H48" s="198"/>
      <c r="I48" s="199"/>
      <c r="J48" s="200">
        <v>0</v>
      </c>
      <c r="K48" s="198"/>
      <c r="L48" s="199"/>
      <c r="M48" s="200">
        <v>0</v>
      </c>
      <c r="N48" s="198">
        <v>1</v>
      </c>
      <c r="O48" s="199"/>
      <c r="P48" s="200">
        <v>1</v>
      </c>
      <c r="Q48" s="198"/>
      <c r="R48" s="199"/>
      <c r="S48" s="200">
        <v>0</v>
      </c>
      <c r="T48" s="198">
        <v>1</v>
      </c>
      <c r="U48" s="199"/>
      <c r="V48" s="200">
        <v>1</v>
      </c>
      <c r="W48" s="198"/>
      <c r="X48" s="199"/>
      <c r="Y48" s="200">
        <v>0</v>
      </c>
      <c r="Z48" s="198"/>
      <c r="AA48" s="199"/>
      <c r="AB48" s="200">
        <v>0</v>
      </c>
      <c r="AC48" s="198"/>
      <c r="AD48" s="199"/>
      <c r="AE48" s="200">
        <f t="shared" si="0"/>
        <v>0</v>
      </c>
      <c r="AF48" s="198">
        <f t="shared" si="1"/>
        <v>3</v>
      </c>
      <c r="AG48" s="199">
        <f t="shared" si="2"/>
        <v>1</v>
      </c>
      <c r="AH48" s="207">
        <f t="shared" si="3"/>
        <v>4</v>
      </c>
    </row>
    <row r="49" spans="1:34" ht="15" customHeight="1" x14ac:dyDescent="0.2">
      <c r="A49" s="220" t="s">
        <v>270</v>
      </c>
      <c r="B49" s="204"/>
      <c r="C49" s="205"/>
      <c r="D49" s="206"/>
      <c r="E49" s="204"/>
      <c r="F49" s="205"/>
      <c r="G49" s="206"/>
      <c r="H49" s="204"/>
      <c r="I49" s="205"/>
      <c r="J49" s="206">
        <v>0</v>
      </c>
      <c r="K49" s="204"/>
      <c r="L49" s="205"/>
      <c r="M49" s="206">
        <v>0</v>
      </c>
      <c r="N49" s="204"/>
      <c r="O49" s="205"/>
      <c r="P49" s="206">
        <v>0</v>
      </c>
      <c r="Q49" s="204">
        <v>1</v>
      </c>
      <c r="R49" s="205"/>
      <c r="S49" s="206">
        <v>1</v>
      </c>
      <c r="T49" s="204"/>
      <c r="U49" s="205"/>
      <c r="V49" s="206">
        <v>0</v>
      </c>
      <c r="W49" s="204"/>
      <c r="X49" s="205"/>
      <c r="Y49" s="206">
        <v>0</v>
      </c>
      <c r="Z49" s="204"/>
      <c r="AA49" s="205"/>
      <c r="AB49" s="206">
        <v>0</v>
      </c>
      <c r="AC49" s="204"/>
      <c r="AD49" s="205"/>
      <c r="AE49" s="206">
        <f t="shared" si="0"/>
        <v>0</v>
      </c>
      <c r="AF49" s="204">
        <f t="shared" si="1"/>
        <v>1</v>
      </c>
      <c r="AG49" s="205">
        <f t="shared" si="2"/>
        <v>0</v>
      </c>
      <c r="AH49" s="209">
        <f t="shared" si="3"/>
        <v>1</v>
      </c>
    </row>
    <row r="50" spans="1:34" ht="15" customHeight="1" x14ac:dyDescent="0.2">
      <c r="A50" s="736" t="s">
        <v>131</v>
      </c>
      <c r="B50" s="738">
        <v>171</v>
      </c>
      <c r="C50" s="738">
        <v>24</v>
      </c>
      <c r="D50" s="737">
        <v>195</v>
      </c>
      <c r="E50" s="738">
        <v>129</v>
      </c>
      <c r="F50" s="738">
        <v>14</v>
      </c>
      <c r="G50" s="737">
        <v>143</v>
      </c>
      <c r="H50" s="738">
        <v>116</v>
      </c>
      <c r="I50" s="738">
        <v>14</v>
      </c>
      <c r="J50" s="737">
        <v>130</v>
      </c>
      <c r="K50" s="738">
        <v>76</v>
      </c>
      <c r="L50" s="738">
        <v>8</v>
      </c>
      <c r="M50" s="737">
        <v>84</v>
      </c>
      <c r="N50" s="738">
        <v>87</v>
      </c>
      <c r="O50" s="738">
        <v>6</v>
      </c>
      <c r="P50" s="737">
        <v>93</v>
      </c>
      <c r="Q50" s="738">
        <v>78</v>
      </c>
      <c r="R50" s="738">
        <v>9</v>
      </c>
      <c r="S50" s="737">
        <v>87</v>
      </c>
      <c r="T50" s="738">
        <v>75</v>
      </c>
      <c r="U50" s="738">
        <v>14</v>
      </c>
      <c r="V50" s="737">
        <v>89</v>
      </c>
      <c r="W50" s="738">
        <v>81</v>
      </c>
      <c r="X50" s="738">
        <v>15</v>
      </c>
      <c r="Y50" s="737">
        <v>96</v>
      </c>
      <c r="Z50" s="738">
        <v>87</v>
      </c>
      <c r="AA50" s="738">
        <v>10</v>
      </c>
      <c r="AB50" s="737">
        <v>97</v>
      </c>
      <c r="AC50" s="738">
        <v>94</v>
      </c>
      <c r="AD50" s="738">
        <v>8</v>
      </c>
      <c r="AE50" s="737">
        <f t="shared" si="0"/>
        <v>102</v>
      </c>
      <c r="AF50" s="737">
        <f t="shared" si="1"/>
        <v>994</v>
      </c>
      <c r="AG50" s="737">
        <f t="shared" si="2"/>
        <v>122</v>
      </c>
      <c r="AH50" s="739">
        <f t="shared" si="3"/>
        <v>1116</v>
      </c>
    </row>
    <row r="51" spans="1:34" ht="15" customHeight="1" x14ac:dyDescent="0.2">
      <c r="A51" s="740" t="s">
        <v>486</v>
      </c>
      <c r="B51" s="741">
        <v>73</v>
      </c>
      <c r="C51" s="741">
        <v>6</v>
      </c>
      <c r="D51" s="216">
        <v>79</v>
      </c>
      <c r="E51" s="741">
        <v>55</v>
      </c>
      <c r="F51" s="741">
        <v>6</v>
      </c>
      <c r="G51" s="216">
        <v>61</v>
      </c>
      <c r="H51" s="741">
        <v>44</v>
      </c>
      <c r="I51" s="741">
        <v>3</v>
      </c>
      <c r="J51" s="216">
        <v>47</v>
      </c>
      <c r="K51" s="741">
        <v>28</v>
      </c>
      <c r="L51" s="741">
        <v>4</v>
      </c>
      <c r="M51" s="216">
        <v>32</v>
      </c>
      <c r="N51" s="741">
        <v>35</v>
      </c>
      <c r="O51" s="741"/>
      <c r="P51" s="216">
        <v>35</v>
      </c>
      <c r="Q51" s="741">
        <v>35</v>
      </c>
      <c r="R51" s="741">
        <v>2</v>
      </c>
      <c r="S51" s="216">
        <v>37</v>
      </c>
      <c r="T51" s="741">
        <v>25</v>
      </c>
      <c r="U51" s="741">
        <v>6</v>
      </c>
      <c r="V51" s="216">
        <v>31</v>
      </c>
      <c r="W51" s="741">
        <v>36</v>
      </c>
      <c r="X51" s="741">
        <v>8</v>
      </c>
      <c r="Y51" s="216">
        <v>44</v>
      </c>
      <c r="Z51" s="741">
        <v>32</v>
      </c>
      <c r="AA51" s="741">
        <v>4</v>
      </c>
      <c r="AB51" s="216">
        <v>36</v>
      </c>
      <c r="AC51" s="741">
        <v>36</v>
      </c>
      <c r="AD51" s="741">
        <v>4</v>
      </c>
      <c r="AE51" s="216">
        <f t="shared" si="0"/>
        <v>40</v>
      </c>
      <c r="AF51" s="216">
        <f t="shared" si="1"/>
        <v>399</v>
      </c>
      <c r="AG51" s="216">
        <f t="shared" si="2"/>
        <v>43</v>
      </c>
      <c r="AH51" s="486">
        <f t="shared" si="3"/>
        <v>442</v>
      </c>
    </row>
    <row r="52" spans="1:34" ht="15" customHeight="1" x14ac:dyDescent="0.2">
      <c r="A52" s="221" t="s">
        <v>92</v>
      </c>
      <c r="B52" s="198">
        <v>20</v>
      </c>
      <c r="C52" s="199">
        <v>1</v>
      </c>
      <c r="D52" s="200">
        <v>21</v>
      </c>
      <c r="E52" s="198">
        <v>14</v>
      </c>
      <c r="F52" s="199">
        <v>3</v>
      </c>
      <c r="G52" s="200">
        <v>17</v>
      </c>
      <c r="H52" s="198">
        <v>3</v>
      </c>
      <c r="I52" s="199">
        <v>1</v>
      </c>
      <c r="J52" s="200">
        <v>4</v>
      </c>
      <c r="K52" s="198">
        <v>7</v>
      </c>
      <c r="L52" s="199">
        <v>2</v>
      </c>
      <c r="M52" s="200">
        <v>9</v>
      </c>
      <c r="N52" s="198">
        <v>11</v>
      </c>
      <c r="O52" s="199"/>
      <c r="P52" s="200">
        <v>11</v>
      </c>
      <c r="Q52" s="198">
        <v>9</v>
      </c>
      <c r="R52" s="199">
        <v>1</v>
      </c>
      <c r="S52" s="200">
        <v>10</v>
      </c>
      <c r="T52" s="198">
        <v>6</v>
      </c>
      <c r="U52" s="199">
        <v>3</v>
      </c>
      <c r="V52" s="200">
        <v>9</v>
      </c>
      <c r="W52" s="198">
        <v>6</v>
      </c>
      <c r="X52" s="199">
        <v>4</v>
      </c>
      <c r="Y52" s="200">
        <v>10</v>
      </c>
      <c r="Z52" s="198">
        <v>7</v>
      </c>
      <c r="AA52" s="199"/>
      <c r="AB52" s="200">
        <v>7</v>
      </c>
      <c r="AC52" s="198">
        <v>4</v>
      </c>
      <c r="AD52" s="199"/>
      <c r="AE52" s="200">
        <f t="shared" si="0"/>
        <v>4</v>
      </c>
      <c r="AF52" s="198">
        <f t="shared" si="1"/>
        <v>87</v>
      </c>
      <c r="AG52" s="199">
        <f t="shared" si="2"/>
        <v>15</v>
      </c>
      <c r="AH52" s="207">
        <f t="shared" si="3"/>
        <v>102</v>
      </c>
    </row>
    <row r="53" spans="1:34" ht="15" customHeight="1" x14ac:dyDescent="0.2">
      <c r="A53" s="222" t="s">
        <v>93</v>
      </c>
      <c r="B53" s="201">
        <v>14</v>
      </c>
      <c r="C53" s="202">
        <v>1</v>
      </c>
      <c r="D53" s="203">
        <v>15</v>
      </c>
      <c r="E53" s="201">
        <v>12</v>
      </c>
      <c r="F53" s="202"/>
      <c r="G53" s="203">
        <v>12</v>
      </c>
      <c r="H53" s="201">
        <v>10</v>
      </c>
      <c r="I53" s="202"/>
      <c r="J53" s="203">
        <v>10</v>
      </c>
      <c r="K53" s="201">
        <v>4</v>
      </c>
      <c r="L53" s="202"/>
      <c r="M53" s="203">
        <v>4</v>
      </c>
      <c r="N53" s="201">
        <v>9</v>
      </c>
      <c r="O53" s="202"/>
      <c r="P53" s="203">
        <v>9</v>
      </c>
      <c r="Q53" s="201">
        <v>5</v>
      </c>
      <c r="R53" s="202">
        <v>1</v>
      </c>
      <c r="S53" s="203">
        <v>6</v>
      </c>
      <c r="T53" s="201">
        <v>3</v>
      </c>
      <c r="U53" s="202">
        <v>1</v>
      </c>
      <c r="V53" s="203">
        <v>4</v>
      </c>
      <c r="W53" s="201">
        <v>7</v>
      </c>
      <c r="X53" s="202">
        <v>2</v>
      </c>
      <c r="Y53" s="203">
        <v>9</v>
      </c>
      <c r="Z53" s="201">
        <v>6</v>
      </c>
      <c r="AA53" s="202">
        <v>2</v>
      </c>
      <c r="AB53" s="203">
        <v>8</v>
      </c>
      <c r="AC53" s="201">
        <v>9</v>
      </c>
      <c r="AD53" s="202">
        <v>3</v>
      </c>
      <c r="AE53" s="203">
        <f t="shared" si="0"/>
        <v>12</v>
      </c>
      <c r="AF53" s="201">
        <f t="shared" si="1"/>
        <v>79</v>
      </c>
      <c r="AG53" s="202">
        <f t="shared" si="2"/>
        <v>10</v>
      </c>
      <c r="AH53" s="208">
        <f t="shared" si="3"/>
        <v>89</v>
      </c>
    </row>
    <row r="54" spans="1:34" ht="15" customHeight="1" x14ac:dyDescent="0.2">
      <c r="A54" s="220" t="s">
        <v>94</v>
      </c>
      <c r="B54" s="204">
        <v>39</v>
      </c>
      <c r="C54" s="205">
        <v>4</v>
      </c>
      <c r="D54" s="206">
        <v>43</v>
      </c>
      <c r="E54" s="204">
        <v>29</v>
      </c>
      <c r="F54" s="205">
        <v>3</v>
      </c>
      <c r="G54" s="206">
        <v>32</v>
      </c>
      <c r="H54" s="204">
        <v>31</v>
      </c>
      <c r="I54" s="205">
        <v>2</v>
      </c>
      <c r="J54" s="206">
        <v>33</v>
      </c>
      <c r="K54" s="204">
        <v>17</v>
      </c>
      <c r="L54" s="205">
        <v>2</v>
      </c>
      <c r="M54" s="206">
        <v>19</v>
      </c>
      <c r="N54" s="204">
        <v>15</v>
      </c>
      <c r="O54" s="205"/>
      <c r="P54" s="206">
        <v>15</v>
      </c>
      <c r="Q54" s="204">
        <v>21</v>
      </c>
      <c r="R54" s="205"/>
      <c r="S54" s="206">
        <v>21</v>
      </c>
      <c r="T54" s="204">
        <v>16</v>
      </c>
      <c r="U54" s="205">
        <v>2</v>
      </c>
      <c r="V54" s="206">
        <v>18</v>
      </c>
      <c r="W54" s="204">
        <v>23</v>
      </c>
      <c r="X54" s="205">
        <v>2</v>
      </c>
      <c r="Y54" s="206">
        <v>25</v>
      </c>
      <c r="Z54" s="204">
        <v>19</v>
      </c>
      <c r="AA54" s="205">
        <v>2</v>
      </c>
      <c r="AB54" s="206">
        <v>21</v>
      </c>
      <c r="AC54" s="204">
        <v>23</v>
      </c>
      <c r="AD54" s="205">
        <v>1</v>
      </c>
      <c r="AE54" s="206">
        <f t="shared" si="0"/>
        <v>24</v>
      </c>
      <c r="AF54" s="204">
        <f t="shared" si="1"/>
        <v>233</v>
      </c>
      <c r="AG54" s="205">
        <f t="shared" si="2"/>
        <v>18</v>
      </c>
      <c r="AH54" s="209">
        <f t="shared" si="3"/>
        <v>251</v>
      </c>
    </row>
    <row r="55" spans="1:34" ht="15" customHeight="1" x14ac:dyDescent="0.2">
      <c r="A55" s="196" t="s">
        <v>459</v>
      </c>
      <c r="B55" s="210">
        <v>11</v>
      </c>
      <c r="C55" s="210">
        <v>4</v>
      </c>
      <c r="D55" s="211">
        <v>15</v>
      </c>
      <c r="E55" s="210">
        <v>10</v>
      </c>
      <c r="F55" s="210">
        <v>0</v>
      </c>
      <c r="G55" s="211">
        <v>10</v>
      </c>
      <c r="H55" s="210">
        <v>11</v>
      </c>
      <c r="I55" s="210">
        <v>2</v>
      </c>
      <c r="J55" s="211">
        <v>13</v>
      </c>
      <c r="K55" s="210">
        <v>7</v>
      </c>
      <c r="L55" s="210">
        <v>0</v>
      </c>
      <c r="M55" s="211">
        <v>7</v>
      </c>
      <c r="N55" s="210">
        <v>1</v>
      </c>
      <c r="O55" s="210">
        <v>2</v>
      </c>
      <c r="P55" s="211">
        <v>3</v>
      </c>
      <c r="Q55" s="210">
        <v>2</v>
      </c>
      <c r="R55" s="210"/>
      <c r="S55" s="211">
        <v>2</v>
      </c>
      <c r="T55" s="210">
        <v>5</v>
      </c>
      <c r="U55" s="210">
        <v>4</v>
      </c>
      <c r="V55" s="211">
        <v>9</v>
      </c>
      <c r="W55" s="210">
        <v>4</v>
      </c>
      <c r="X55" s="210">
        <v>2</v>
      </c>
      <c r="Y55" s="211">
        <v>6</v>
      </c>
      <c r="Z55" s="210">
        <v>6</v>
      </c>
      <c r="AA55" s="210">
        <v>1</v>
      </c>
      <c r="AB55" s="211">
        <v>7</v>
      </c>
      <c r="AC55" s="210">
        <v>8</v>
      </c>
      <c r="AD55" s="210">
        <v>1</v>
      </c>
      <c r="AE55" s="211">
        <f t="shared" si="0"/>
        <v>9</v>
      </c>
      <c r="AF55" s="211">
        <f t="shared" si="1"/>
        <v>65</v>
      </c>
      <c r="AG55" s="211">
        <f t="shared" si="2"/>
        <v>16</v>
      </c>
      <c r="AH55" s="448">
        <f t="shared" si="3"/>
        <v>81</v>
      </c>
    </row>
    <row r="56" spans="1:34" ht="15" customHeight="1" x14ac:dyDescent="0.2">
      <c r="A56" s="221" t="s">
        <v>95</v>
      </c>
      <c r="B56" s="198">
        <v>8</v>
      </c>
      <c r="C56" s="199">
        <v>3</v>
      </c>
      <c r="D56" s="200">
        <v>11</v>
      </c>
      <c r="E56" s="198">
        <v>8</v>
      </c>
      <c r="F56" s="199"/>
      <c r="G56" s="200">
        <v>8</v>
      </c>
      <c r="H56" s="198">
        <v>6</v>
      </c>
      <c r="I56" s="199">
        <v>1</v>
      </c>
      <c r="J56" s="200">
        <v>7</v>
      </c>
      <c r="K56" s="198">
        <v>4</v>
      </c>
      <c r="L56" s="199"/>
      <c r="M56" s="200">
        <v>4</v>
      </c>
      <c r="N56" s="198">
        <v>1</v>
      </c>
      <c r="O56" s="199"/>
      <c r="P56" s="200">
        <v>1</v>
      </c>
      <c r="Q56" s="198">
        <v>1</v>
      </c>
      <c r="R56" s="199"/>
      <c r="S56" s="200">
        <v>1</v>
      </c>
      <c r="T56" s="198">
        <v>1</v>
      </c>
      <c r="U56" s="199">
        <v>3</v>
      </c>
      <c r="V56" s="200">
        <v>4</v>
      </c>
      <c r="W56" s="198">
        <v>2</v>
      </c>
      <c r="X56" s="199"/>
      <c r="Y56" s="200">
        <v>2</v>
      </c>
      <c r="Z56" s="198">
        <v>2</v>
      </c>
      <c r="AA56" s="199"/>
      <c r="AB56" s="200">
        <v>2</v>
      </c>
      <c r="AC56" s="198">
        <v>7</v>
      </c>
      <c r="AD56" s="199"/>
      <c r="AE56" s="200">
        <f t="shared" si="0"/>
        <v>7</v>
      </c>
      <c r="AF56" s="198">
        <f t="shared" si="1"/>
        <v>40</v>
      </c>
      <c r="AG56" s="199">
        <f t="shared" si="2"/>
        <v>7</v>
      </c>
      <c r="AH56" s="207">
        <f t="shared" si="3"/>
        <v>47</v>
      </c>
    </row>
    <row r="57" spans="1:34" ht="15" customHeight="1" x14ac:dyDescent="0.2">
      <c r="A57" s="222" t="s">
        <v>96</v>
      </c>
      <c r="B57" s="201">
        <v>2</v>
      </c>
      <c r="C57" s="202"/>
      <c r="D57" s="203">
        <v>2</v>
      </c>
      <c r="E57" s="201">
        <v>2</v>
      </c>
      <c r="F57" s="202"/>
      <c r="G57" s="203">
        <v>2</v>
      </c>
      <c r="H57" s="201">
        <v>2</v>
      </c>
      <c r="I57" s="202">
        <v>1</v>
      </c>
      <c r="J57" s="203">
        <v>3</v>
      </c>
      <c r="K57" s="201"/>
      <c r="L57" s="202"/>
      <c r="M57" s="203">
        <v>0</v>
      </c>
      <c r="N57" s="201"/>
      <c r="O57" s="202">
        <v>2</v>
      </c>
      <c r="P57" s="203">
        <v>2</v>
      </c>
      <c r="Q57" s="201"/>
      <c r="R57" s="202"/>
      <c r="S57" s="203">
        <v>0</v>
      </c>
      <c r="T57" s="201">
        <v>2</v>
      </c>
      <c r="U57" s="202"/>
      <c r="V57" s="203">
        <v>2</v>
      </c>
      <c r="W57" s="201">
        <v>1</v>
      </c>
      <c r="X57" s="202">
        <v>1</v>
      </c>
      <c r="Y57" s="203">
        <v>2</v>
      </c>
      <c r="Z57" s="201">
        <v>2</v>
      </c>
      <c r="AA57" s="202">
        <v>1</v>
      </c>
      <c r="AB57" s="203">
        <v>3</v>
      </c>
      <c r="AC57" s="201"/>
      <c r="AD57" s="202">
        <v>1</v>
      </c>
      <c r="AE57" s="203">
        <f t="shared" si="0"/>
        <v>1</v>
      </c>
      <c r="AF57" s="201">
        <f t="shared" si="1"/>
        <v>11</v>
      </c>
      <c r="AG57" s="202">
        <f t="shared" si="2"/>
        <v>6</v>
      </c>
      <c r="AH57" s="208">
        <f t="shared" si="3"/>
        <v>17</v>
      </c>
    </row>
    <row r="58" spans="1:34" ht="15" customHeight="1" x14ac:dyDescent="0.2">
      <c r="A58" s="220" t="s">
        <v>97</v>
      </c>
      <c r="B58" s="204">
        <v>1</v>
      </c>
      <c r="C58" s="205">
        <v>1</v>
      </c>
      <c r="D58" s="206">
        <v>2</v>
      </c>
      <c r="E58" s="204"/>
      <c r="F58" s="205"/>
      <c r="G58" s="206"/>
      <c r="H58" s="204">
        <v>3</v>
      </c>
      <c r="I58" s="205"/>
      <c r="J58" s="206">
        <v>3</v>
      </c>
      <c r="K58" s="204">
        <v>3</v>
      </c>
      <c r="L58" s="205"/>
      <c r="M58" s="206">
        <v>3</v>
      </c>
      <c r="N58" s="204"/>
      <c r="O58" s="205"/>
      <c r="P58" s="206">
        <v>0</v>
      </c>
      <c r="Q58" s="204">
        <v>1</v>
      </c>
      <c r="R58" s="205"/>
      <c r="S58" s="206">
        <v>1</v>
      </c>
      <c r="T58" s="204">
        <v>2</v>
      </c>
      <c r="U58" s="205">
        <v>1</v>
      </c>
      <c r="V58" s="206">
        <v>3</v>
      </c>
      <c r="W58" s="204">
        <v>1</v>
      </c>
      <c r="X58" s="205">
        <v>1</v>
      </c>
      <c r="Y58" s="206">
        <v>2</v>
      </c>
      <c r="Z58" s="204">
        <v>2</v>
      </c>
      <c r="AA58" s="205"/>
      <c r="AB58" s="206">
        <v>2</v>
      </c>
      <c r="AC58" s="204">
        <v>1</v>
      </c>
      <c r="AD58" s="205"/>
      <c r="AE58" s="206">
        <f t="shared" si="0"/>
        <v>1</v>
      </c>
      <c r="AF58" s="204">
        <f t="shared" si="1"/>
        <v>14</v>
      </c>
      <c r="AG58" s="205">
        <f t="shared" si="2"/>
        <v>3</v>
      </c>
      <c r="AH58" s="209">
        <f t="shared" si="3"/>
        <v>17</v>
      </c>
    </row>
    <row r="59" spans="1:34" ht="15" customHeight="1" x14ac:dyDescent="0.2">
      <c r="A59" s="196" t="s">
        <v>489</v>
      </c>
      <c r="B59" s="210">
        <v>19</v>
      </c>
      <c r="C59" s="210">
        <v>2</v>
      </c>
      <c r="D59" s="211">
        <v>21</v>
      </c>
      <c r="E59" s="210">
        <v>7</v>
      </c>
      <c r="F59" s="210">
        <v>2</v>
      </c>
      <c r="G59" s="211">
        <v>9</v>
      </c>
      <c r="H59" s="210">
        <v>8</v>
      </c>
      <c r="I59" s="210">
        <v>0</v>
      </c>
      <c r="J59" s="211">
        <v>8</v>
      </c>
      <c r="K59" s="210">
        <v>5</v>
      </c>
      <c r="L59" s="210">
        <v>0</v>
      </c>
      <c r="M59" s="211">
        <v>5</v>
      </c>
      <c r="N59" s="210">
        <v>12</v>
      </c>
      <c r="O59" s="210"/>
      <c r="P59" s="211">
        <v>12</v>
      </c>
      <c r="Q59" s="210">
        <v>6</v>
      </c>
      <c r="R59" s="210"/>
      <c r="S59" s="211">
        <v>6</v>
      </c>
      <c r="T59" s="210">
        <v>3</v>
      </c>
      <c r="U59" s="210">
        <v>2</v>
      </c>
      <c r="V59" s="211">
        <v>5</v>
      </c>
      <c r="W59" s="210">
        <v>4</v>
      </c>
      <c r="X59" s="210">
        <v>1</v>
      </c>
      <c r="Y59" s="211">
        <v>5</v>
      </c>
      <c r="Z59" s="210">
        <v>3</v>
      </c>
      <c r="AA59" s="210">
        <v>1</v>
      </c>
      <c r="AB59" s="211">
        <v>4</v>
      </c>
      <c r="AC59" s="210">
        <v>7</v>
      </c>
      <c r="AD59" s="210">
        <v>1</v>
      </c>
      <c r="AE59" s="211">
        <f t="shared" si="0"/>
        <v>8</v>
      </c>
      <c r="AF59" s="211">
        <f t="shared" si="1"/>
        <v>74</v>
      </c>
      <c r="AG59" s="211">
        <f t="shared" si="2"/>
        <v>9</v>
      </c>
      <c r="AH59" s="448">
        <f t="shared" si="3"/>
        <v>83</v>
      </c>
    </row>
    <row r="60" spans="1:34" ht="15" customHeight="1" x14ac:dyDescent="0.2">
      <c r="A60" s="221" t="s">
        <v>98</v>
      </c>
      <c r="B60" s="198">
        <v>12</v>
      </c>
      <c r="C60" s="199">
        <v>1</v>
      </c>
      <c r="D60" s="200">
        <v>13</v>
      </c>
      <c r="E60" s="198">
        <v>3</v>
      </c>
      <c r="F60" s="199">
        <v>1</v>
      </c>
      <c r="G60" s="200">
        <v>4</v>
      </c>
      <c r="H60" s="198">
        <v>3</v>
      </c>
      <c r="I60" s="199"/>
      <c r="J60" s="200">
        <v>3</v>
      </c>
      <c r="K60" s="198">
        <v>2</v>
      </c>
      <c r="L60" s="199"/>
      <c r="M60" s="200">
        <v>2</v>
      </c>
      <c r="N60" s="198">
        <v>7</v>
      </c>
      <c r="O60" s="199"/>
      <c r="P60" s="200">
        <v>7</v>
      </c>
      <c r="Q60" s="198">
        <v>1</v>
      </c>
      <c r="R60" s="199"/>
      <c r="S60" s="200">
        <v>1</v>
      </c>
      <c r="T60" s="198">
        <v>3</v>
      </c>
      <c r="U60" s="199">
        <v>1</v>
      </c>
      <c r="V60" s="200">
        <v>4</v>
      </c>
      <c r="W60" s="198">
        <v>3</v>
      </c>
      <c r="X60" s="199">
        <v>1</v>
      </c>
      <c r="Y60" s="200">
        <v>4</v>
      </c>
      <c r="Z60" s="198"/>
      <c r="AA60" s="199">
        <v>1</v>
      </c>
      <c r="AB60" s="200">
        <v>1</v>
      </c>
      <c r="AC60" s="198">
        <v>5</v>
      </c>
      <c r="AD60" s="199"/>
      <c r="AE60" s="200">
        <f t="shared" si="0"/>
        <v>5</v>
      </c>
      <c r="AF60" s="198">
        <f t="shared" si="1"/>
        <v>39</v>
      </c>
      <c r="AG60" s="199">
        <f t="shared" si="2"/>
        <v>5</v>
      </c>
      <c r="AH60" s="207">
        <f t="shared" si="3"/>
        <v>44</v>
      </c>
    </row>
    <row r="61" spans="1:34" ht="15" customHeight="1" x14ac:dyDescent="0.2">
      <c r="A61" s="222" t="s">
        <v>99</v>
      </c>
      <c r="B61" s="201">
        <v>1</v>
      </c>
      <c r="C61" s="202">
        <v>1</v>
      </c>
      <c r="D61" s="203">
        <v>2</v>
      </c>
      <c r="E61" s="201">
        <v>1</v>
      </c>
      <c r="F61" s="202"/>
      <c r="G61" s="203">
        <v>1</v>
      </c>
      <c r="H61" s="201">
        <v>2</v>
      </c>
      <c r="I61" s="202"/>
      <c r="J61" s="203">
        <v>2</v>
      </c>
      <c r="K61" s="201">
        <v>1</v>
      </c>
      <c r="L61" s="202"/>
      <c r="M61" s="203">
        <v>1</v>
      </c>
      <c r="N61" s="201">
        <v>3</v>
      </c>
      <c r="O61" s="202"/>
      <c r="P61" s="203">
        <v>3</v>
      </c>
      <c r="Q61" s="201">
        <v>2</v>
      </c>
      <c r="R61" s="202"/>
      <c r="S61" s="203">
        <v>2</v>
      </c>
      <c r="T61" s="201"/>
      <c r="U61" s="202">
        <v>1</v>
      </c>
      <c r="V61" s="203">
        <v>1</v>
      </c>
      <c r="W61" s="201"/>
      <c r="X61" s="202"/>
      <c r="Y61" s="203">
        <v>0</v>
      </c>
      <c r="Z61" s="201">
        <v>1</v>
      </c>
      <c r="AA61" s="202"/>
      <c r="AB61" s="203">
        <v>1</v>
      </c>
      <c r="AC61" s="201">
        <v>1</v>
      </c>
      <c r="AD61" s="202"/>
      <c r="AE61" s="203">
        <f t="shared" si="0"/>
        <v>1</v>
      </c>
      <c r="AF61" s="201">
        <f t="shared" si="1"/>
        <v>12</v>
      </c>
      <c r="AG61" s="202">
        <f t="shared" si="2"/>
        <v>2</v>
      </c>
      <c r="AH61" s="208">
        <f t="shared" si="3"/>
        <v>14</v>
      </c>
    </row>
    <row r="62" spans="1:34" ht="15" customHeight="1" x14ac:dyDescent="0.2">
      <c r="A62" s="220" t="s">
        <v>100</v>
      </c>
      <c r="B62" s="204">
        <v>6</v>
      </c>
      <c r="C62" s="205"/>
      <c r="D62" s="206">
        <v>6</v>
      </c>
      <c r="E62" s="204">
        <v>3</v>
      </c>
      <c r="F62" s="205">
        <v>1</v>
      </c>
      <c r="G62" s="206">
        <v>4</v>
      </c>
      <c r="H62" s="204">
        <v>3</v>
      </c>
      <c r="I62" s="205"/>
      <c r="J62" s="206">
        <v>3</v>
      </c>
      <c r="K62" s="204">
        <v>2</v>
      </c>
      <c r="L62" s="205"/>
      <c r="M62" s="206">
        <v>2</v>
      </c>
      <c r="N62" s="204">
        <v>2</v>
      </c>
      <c r="O62" s="205"/>
      <c r="P62" s="206">
        <v>2</v>
      </c>
      <c r="Q62" s="204">
        <v>3</v>
      </c>
      <c r="R62" s="205"/>
      <c r="S62" s="206">
        <v>3</v>
      </c>
      <c r="T62" s="204"/>
      <c r="U62" s="205"/>
      <c r="V62" s="206">
        <v>0</v>
      </c>
      <c r="W62" s="204">
        <v>1</v>
      </c>
      <c r="X62" s="205"/>
      <c r="Y62" s="206">
        <v>1</v>
      </c>
      <c r="Z62" s="204">
        <v>2</v>
      </c>
      <c r="AA62" s="205"/>
      <c r="AB62" s="206">
        <v>2</v>
      </c>
      <c r="AC62" s="204">
        <v>1</v>
      </c>
      <c r="AD62" s="205">
        <v>1</v>
      </c>
      <c r="AE62" s="206">
        <f t="shared" si="0"/>
        <v>2</v>
      </c>
      <c r="AF62" s="204">
        <f t="shared" si="1"/>
        <v>23</v>
      </c>
      <c r="AG62" s="205">
        <f t="shared" si="2"/>
        <v>2</v>
      </c>
      <c r="AH62" s="209">
        <f t="shared" si="3"/>
        <v>25</v>
      </c>
    </row>
    <row r="63" spans="1:34" ht="15" customHeight="1" x14ac:dyDescent="0.2">
      <c r="A63" s="196" t="s">
        <v>490</v>
      </c>
      <c r="B63" s="210">
        <v>6</v>
      </c>
      <c r="C63" s="210">
        <v>0</v>
      </c>
      <c r="D63" s="211">
        <v>6</v>
      </c>
      <c r="E63" s="210">
        <v>5</v>
      </c>
      <c r="F63" s="210">
        <v>2</v>
      </c>
      <c r="G63" s="211">
        <v>7</v>
      </c>
      <c r="H63" s="210">
        <v>2</v>
      </c>
      <c r="I63" s="210">
        <v>3</v>
      </c>
      <c r="J63" s="211">
        <v>5</v>
      </c>
      <c r="K63" s="210">
        <v>2</v>
      </c>
      <c r="L63" s="210">
        <v>1</v>
      </c>
      <c r="M63" s="211">
        <v>3</v>
      </c>
      <c r="N63" s="210">
        <v>1</v>
      </c>
      <c r="O63" s="210"/>
      <c r="P63" s="211">
        <v>1</v>
      </c>
      <c r="Q63" s="210">
        <v>4</v>
      </c>
      <c r="R63" s="210">
        <v>2</v>
      </c>
      <c r="S63" s="211">
        <v>6</v>
      </c>
      <c r="T63" s="210">
        <v>2</v>
      </c>
      <c r="U63" s="210">
        <v>1</v>
      </c>
      <c r="V63" s="211">
        <v>3</v>
      </c>
      <c r="W63" s="210">
        <v>3</v>
      </c>
      <c r="X63" s="210">
        <v>1</v>
      </c>
      <c r="Y63" s="211">
        <v>4</v>
      </c>
      <c r="Z63" s="210">
        <v>3</v>
      </c>
      <c r="AA63" s="210">
        <v>1</v>
      </c>
      <c r="AB63" s="211">
        <v>4</v>
      </c>
      <c r="AC63" s="210">
        <v>1</v>
      </c>
      <c r="AD63" s="210">
        <v>1</v>
      </c>
      <c r="AE63" s="211">
        <f t="shared" si="0"/>
        <v>2</v>
      </c>
      <c r="AF63" s="211">
        <f t="shared" si="1"/>
        <v>29</v>
      </c>
      <c r="AG63" s="211">
        <f t="shared" si="2"/>
        <v>12</v>
      </c>
      <c r="AH63" s="448">
        <f t="shared" si="3"/>
        <v>41</v>
      </c>
    </row>
    <row r="64" spans="1:34" ht="15" customHeight="1" x14ac:dyDescent="0.2">
      <c r="A64" s="221" t="s">
        <v>127</v>
      </c>
      <c r="B64" s="198">
        <v>1</v>
      </c>
      <c r="C64" s="199"/>
      <c r="D64" s="200">
        <v>1</v>
      </c>
      <c r="E64" s="198">
        <v>1</v>
      </c>
      <c r="F64" s="199"/>
      <c r="G64" s="200">
        <v>1</v>
      </c>
      <c r="H64" s="198"/>
      <c r="I64" s="199">
        <v>2</v>
      </c>
      <c r="J64" s="200">
        <v>2</v>
      </c>
      <c r="K64" s="198"/>
      <c r="L64" s="199"/>
      <c r="M64" s="200">
        <v>0</v>
      </c>
      <c r="N64" s="198"/>
      <c r="O64" s="199"/>
      <c r="P64" s="200">
        <v>0</v>
      </c>
      <c r="Q64" s="198"/>
      <c r="R64" s="199">
        <v>1</v>
      </c>
      <c r="S64" s="200">
        <v>1</v>
      </c>
      <c r="T64" s="198"/>
      <c r="U64" s="199">
        <v>1</v>
      </c>
      <c r="V64" s="200">
        <v>1</v>
      </c>
      <c r="W64" s="198">
        <v>1</v>
      </c>
      <c r="X64" s="199">
        <v>1</v>
      </c>
      <c r="Y64" s="200">
        <v>2</v>
      </c>
      <c r="Z64" s="198"/>
      <c r="AA64" s="199"/>
      <c r="AB64" s="200">
        <v>0</v>
      </c>
      <c r="AC64" s="198"/>
      <c r="AD64" s="199"/>
      <c r="AE64" s="200">
        <f t="shared" si="0"/>
        <v>0</v>
      </c>
      <c r="AF64" s="198">
        <f t="shared" si="1"/>
        <v>3</v>
      </c>
      <c r="AG64" s="199">
        <f t="shared" si="2"/>
        <v>5</v>
      </c>
      <c r="AH64" s="207">
        <f t="shared" si="3"/>
        <v>8</v>
      </c>
    </row>
    <row r="65" spans="1:34" ht="15" customHeight="1" x14ac:dyDescent="0.2">
      <c r="A65" s="222" t="s">
        <v>101</v>
      </c>
      <c r="B65" s="201">
        <v>3</v>
      </c>
      <c r="C65" s="202"/>
      <c r="D65" s="203">
        <v>3</v>
      </c>
      <c r="E65" s="201">
        <v>3</v>
      </c>
      <c r="F65" s="202">
        <v>1</v>
      </c>
      <c r="G65" s="203">
        <v>4</v>
      </c>
      <c r="H65" s="201">
        <v>1</v>
      </c>
      <c r="I65" s="202">
        <v>1</v>
      </c>
      <c r="J65" s="203">
        <v>2</v>
      </c>
      <c r="K65" s="201">
        <v>1</v>
      </c>
      <c r="L65" s="202">
        <v>1</v>
      </c>
      <c r="M65" s="203">
        <v>2</v>
      </c>
      <c r="N65" s="201"/>
      <c r="O65" s="202"/>
      <c r="P65" s="203">
        <v>0</v>
      </c>
      <c r="Q65" s="201">
        <v>3</v>
      </c>
      <c r="R65" s="202">
        <v>1</v>
      </c>
      <c r="S65" s="203">
        <v>4</v>
      </c>
      <c r="T65" s="201"/>
      <c r="U65" s="202"/>
      <c r="V65" s="203">
        <v>0</v>
      </c>
      <c r="W65" s="201">
        <v>1</v>
      </c>
      <c r="X65" s="202"/>
      <c r="Y65" s="203">
        <v>1</v>
      </c>
      <c r="Z65" s="201"/>
      <c r="AA65" s="202"/>
      <c r="AB65" s="203">
        <v>0</v>
      </c>
      <c r="AC65" s="201">
        <v>1</v>
      </c>
      <c r="AD65" s="202">
        <v>1</v>
      </c>
      <c r="AE65" s="203">
        <f t="shared" si="0"/>
        <v>2</v>
      </c>
      <c r="AF65" s="201">
        <f t="shared" si="1"/>
        <v>13</v>
      </c>
      <c r="AG65" s="202">
        <f t="shared" si="2"/>
        <v>5</v>
      </c>
      <c r="AH65" s="208">
        <f t="shared" si="3"/>
        <v>18</v>
      </c>
    </row>
    <row r="66" spans="1:34" ht="15" customHeight="1" x14ac:dyDescent="0.2">
      <c r="A66" s="222" t="s">
        <v>102</v>
      </c>
      <c r="B66" s="201">
        <v>2</v>
      </c>
      <c r="C66" s="202"/>
      <c r="D66" s="203">
        <v>2</v>
      </c>
      <c r="E66" s="201">
        <v>1</v>
      </c>
      <c r="F66" s="202"/>
      <c r="G66" s="203">
        <v>1</v>
      </c>
      <c r="H66" s="201">
        <v>1</v>
      </c>
      <c r="I66" s="202"/>
      <c r="J66" s="203">
        <v>1</v>
      </c>
      <c r="K66" s="201">
        <v>1</v>
      </c>
      <c r="L66" s="202"/>
      <c r="M66" s="203">
        <v>1</v>
      </c>
      <c r="N66" s="201">
        <v>1</v>
      </c>
      <c r="O66" s="202"/>
      <c r="P66" s="203">
        <v>1</v>
      </c>
      <c r="Q66" s="201">
        <v>1</v>
      </c>
      <c r="R66" s="202"/>
      <c r="S66" s="203">
        <v>1</v>
      </c>
      <c r="T66" s="201">
        <v>1</v>
      </c>
      <c r="U66" s="202"/>
      <c r="V66" s="203">
        <v>1</v>
      </c>
      <c r="W66" s="201"/>
      <c r="X66" s="202"/>
      <c r="Y66" s="203">
        <v>0</v>
      </c>
      <c r="Z66" s="201">
        <v>2</v>
      </c>
      <c r="AA66" s="202">
        <v>1</v>
      </c>
      <c r="AB66" s="203">
        <v>3</v>
      </c>
      <c r="AC66" s="201"/>
      <c r="AD66" s="202"/>
      <c r="AE66" s="203">
        <f t="shared" si="0"/>
        <v>0</v>
      </c>
      <c r="AF66" s="201">
        <f t="shared" si="1"/>
        <v>10</v>
      </c>
      <c r="AG66" s="202">
        <f t="shared" si="2"/>
        <v>1</v>
      </c>
      <c r="AH66" s="208">
        <f t="shared" si="3"/>
        <v>11</v>
      </c>
    </row>
    <row r="67" spans="1:34" ht="15" customHeight="1" x14ac:dyDescent="0.2">
      <c r="A67" s="220" t="s">
        <v>103</v>
      </c>
      <c r="B67" s="204"/>
      <c r="C67" s="205"/>
      <c r="D67" s="206"/>
      <c r="E67" s="204"/>
      <c r="F67" s="205">
        <v>1</v>
      </c>
      <c r="G67" s="206">
        <v>1</v>
      </c>
      <c r="H67" s="204"/>
      <c r="I67" s="205"/>
      <c r="J67" s="206">
        <v>0</v>
      </c>
      <c r="K67" s="204"/>
      <c r="L67" s="205"/>
      <c r="M67" s="206">
        <v>0</v>
      </c>
      <c r="N67" s="204"/>
      <c r="O67" s="205"/>
      <c r="P67" s="206">
        <v>0</v>
      </c>
      <c r="Q67" s="204"/>
      <c r="R67" s="205"/>
      <c r="S67" s="206">
        <v>0</v>
      </c>
      <c r="T67" s="204">
        <v>1</v>
      </c>
      <c r="U67" s="205"/>
      <c r="V67" s="206">
        <v>1</v>
      </c>
      <c r="W67" s="204">
        <v>1</v>
      </c>
      <c r="X67" s="205"/>
      <c r="Y67" s="206">
        <v>1</v>
      </c>
      <c r="Z67" s="204">
        <v>1</v>
      </c>
      <c r="AA67" s="205"/>
      <c r="AB67" s="206">
        <v>1</v>
      </c>
      <c r="AC67" s="204"/>
      <c r="AD67" s="205"/>
      <c r="AE67" s="206">
        <f t="shared" si="0"/>
        <v>0</v>
      </c>
      <c r="AF67" s="204">
        <f t="shared" si="1"/>
        <v>3</v>
      </c>
      <c r="AG67" s="205">
        <f t="shared" si="2"/>
        <v>1</v>
      </c>
      <c r="AH67" s="209">
        <f t="shared" si="3"/>
        <v>4</v>
      </c>
    </row>
    <row r="68" spans="1:34" ht="15" customHeight="1" x14ac:dyDescent="0.2">
      <c r="A68" s="196" t="s">
        <v>491</v>
      </c>
      <c r="B68" s="210">
        <v>52</v>
      </c>
      <c r="C68" s="210">
        <v>5</v>
      </c>
      <c r="D68" s="211">
        <v>57</v>
      </c>
      <c r="E68" s="210">
        <v>45</v>
      </c>
      <c r="F68" s="210">
        <v>1</v>
      </c>
      <c r="G68" s="211">
        <v>46</v>
      </c>
      <c r="H68" s="210">
        <v>41</v>
      </c>
      <c r="I68" s="210">
        <v>2</v>
      </c>
      <c r="J68" s="211">
        <v>43</v>
      </c>
      <c r="K68" s="210">
        <v>26</v>
      </c>
      <c r="L68" s="210">
        <v>0</v>
      </c>
      <c r="M68" s="211">
        <v>26</v>
      </c>
      <c r="N68" s="210">
        <v>29</v>
      </c>
      <c r="O68" s="210">
        <v>1</v>
      </c>
      <c r="P68" s="211">
        <v>30</v>
      </c>
      <c r="Q68" s="210">
        <v>21</v>
      </c>
      <c r="R68" s="210">
        <v>2</v>
      </c>
      <c r="S68" s="211">
        <v>23</v>
      </c>
      <c r="T68" s="210">
        <v>33</v>
      </c>
      <c r="U68" s="210"/>
      <c r="V68" s="211">
        <v>33</v>
      </c>
      <c r="W68" s="210">
        <v>30</v>
      </c>
      <c r="X68" s="210"/>
      <c r="Y68" s="211">
        <v>30</v>
      </c>
      <c r="Z68" s="210">
        <v>35</v>
      </c>
      <c r="AA68" s="210">
        <v>2</v>
      </c>
      <c r="AB68" s="211">
        <v>37</v>
      </c>
      <c r="AC68" s="210">
        <v>37</v>
      </c>
      <c r="AD68" s="210"/>
      <c r="AE68" s="211">
        <f t="shared" si="0"/>
        <v>37</v>
      </c>
      <c r="AF68" s="211">
        <f t="shared" si="1"/>
        <v>349</v>
      </c>
      <c r="AG68" s="211">
        <f t="shared" si="2"/>
        <v>13</v>
      </c>
      <c r="AH68" s="448">
        <f t="shared" si="3"/>
        <v>362</v>
      </c>
    </row>
    <row r="69" spans="1:34" ht="15" customHeight="1" x14ac:dyDescent="0.2">
      <c r="A69" s="221" t="s">
        <v>104</v>
      </c>
      <c r="B69" s="198">
        <v>18</v>
      </c>
      <c r="C69" s="199">
        <v>2</v>
      </c>
      <c r="D69" s="200">
        <v>20</v>
      </c>
      <c r="E69" s="198">
        <v>11</v>
      </c>
      <c r="F69" s="199"/>
      <c r="G69" s="200">
        <v>11</v>
      </c>
      <c r="H69" s="198">
        <v>17</v>
      </c>
      <c r="I69" s="199"/>
      <c r="J69" s="200">
        <v>17</v>
      </c>
      <c r="K69" s="198">
        <v>13</v>
      </c>
      <c r="L69" s="199"/>
      <c r="M69" s="200">
        <v>13</v>
      </c>
      <c r="N69" s="198">
        <v>12</v>
      </c>
      <c r="O69" s="199">
        <v>1</v>
      </c>
      <c r="P69" s="200">
        <v>13</v>
      </c>
      <c r="Q69" s="198">
        <v>7</v>
      </c>
      <c r="R69" s="199">
        <v>1</v>
      </c>
      <c r="S69" s="200">
        <v>8</v>
      </c>
      <c r="T69" s="198">
        <v>14</v>
      </c>
      <c r="U69" s="199"/>
      <c r="V69" s="200">
        <v>14</v>
      </c>
      <c r="W69" s="198">
        <v>18</v>
      </c>
      <c r="X69" s="199"/>
      <c r="Y69" s="200">
        <v>18</v>
      </c>
      <c r="Z69" s="198">
        <v>12</v>
      </c>
      <c r="AA69" s="199">
        <v>1</v>
      </c>
      <c r="AB69" s="200">
        <v>13</v>
      </c>
      <c r="AC69" s="198">
        <v>12</v>
      </c>
      <c r="AD69" s="199"/>
      <c r="AE69" s="200">
        <f t="shared" si="0"/>
        <v>12</v>
      </c>
      <c r="AF69" s="198">
        <f t="shared" si="1"/>
        <v>134</v>
      </c>
      <c r="AG69" s="199">
        <f t="shared" si="2"/>
        <v>5</v>
      </c>
      <c r="AH69" s="207">
        <f t="shared" si="3"/>
        <v>139</v>
      </c>
    </row>
    <row r="70" spans="1:34" ht="15" customHeight="1" x14ac:dyDescent="0.2">
      <c r="A70" s="222" t="s">
        <v>105</v>
      </c>
      <c r="B70" s="201">
        <v>20</v>
      </c>
      <c r="C70" s="202">
        <v>2</v>
      </c>
      <c r="D70" s="203">
        <v>22</v>
      </c>
      <c r="E70" s="201">
        <v>19</v>
      </c>
      <c r="F70" s="202"/>
      <c r="G70" s="203">
        <v>19</v>
      </c>
      <c r="H70" s="201">
        <v>13</v>
      </c>
      <c r="I70" s="202">
        <v>1</v>
      </c>
      <c r="J70" s="203">
        <v>14</v>
      </c>
      <c r="K70" s="201">
        <v>4</v>
      </c>
      <c r="L70" s="202"/>
      <c r="M70" s="203">
        <v>4</v>
      </c>
      <c r="N70" s="201">
        <v>11</v>
      </c>
      <c r="O70" s="202"/>
      <c r="P70" s="203">
        <v>11</v>
      </c>
      <c r="Q70" s="201">
        <v>8</v>
      </c>
      <c r="R70" s="202">
        <v>1</v>
      </c>
      <c r="S70" s="203">
        <v>9</v>
      </c>
      <c r="T70" s="201">
        <v>8</v>
      </c>
      <c r="U70" s="202"/>
      <c r="V70" s="203">
        <v>8</v>
      </c>
      <c r="W70" s="201">
        <v>5</v>
      </c>
      <c r="X70" s="202"/>
      <c r="Y70" s="203">
        <v>5</v>
      </c>
      <c r="Z70" s="201">
        <v>12</v>
      </c>
      <c r="AA70" s="202">
        <v>1</v>
      </c>
      <c r="AB70" s="203">
        <v>13</v>
      </c>
      <c r="AC70" s="201">
        <v>12</v>
      </c>
      <c r="AD70" s="202"/>
      <c r="AE70" s="203">
        <f t="shared" si="0"/>
        <v>12</v>
      </c>
      <c r="AF70" s="201">
        <f t="shared" si="1"/>
        <v>112</v>
      </c>
      <c r="AG70" s="202">
        <f t="shared" si="2"/>
        <v>5</v>
      </c>
      <c r="AH70" s="208">
        <f t="shared" si="3"/>
        <v>117</v>
      </c>
    </row>
    <row r="71" spans="1:34" ht="15" customHeight="1" x14ac:dyDescent="0.2">
      <c r="A71" s="222" t="s">
        <v>106</v>
      </c>
      <c r="B71" s="201">
        <v>9</v>
      </c>
      <c r="C71" s="202">
        <v>1</v>
      </c>
      <c r="D71" s="203">
        <v>10</v>
      </c>
      <c r="E71" s="201">
        <v>7</v>
      </c>
      <c r="F71" s="202"/>
      <c r="G71" s="203">
        <v>7</v>
      </c>
      <c r="H71" s="201">
        <v>6</v>
      </c>
      <c r="I71" s="202"/>
      <c r="J71" s="203">
        <v>6</v>
      </c>
      <c r="K71" s="201">
        <v>7</v>
      </c>
      <c r="L71" s="202"/>
      <c r="M71" s="203">
        <v>7</v>
      </c>
      <c r="N71" s="201">
        <v>2</v>
      </c>
      <c r="O71" s="202"/>
      <c r="P71" s="203">
        <v>2</v>
      </c>
      <c r="Q71" s="201">
        <v>2</v>
      </c>
      <c r="R71" s="202"/>
      <c r="S71" s="203">
        <v>2</v>
      </c>
      <c r="T71" s="201">
        <v>4</v>
      </c>
      <c r="U71" s="202"/>
      <c r="V71" s="203">
        <v>4</v>
      </c>
      <c r="W71" s="201">
        <v>2</v>
      </c>
      <c r="X71" s="202"/>
      <c r="Y71" s="203">
        <v>2</v>
      </c>
      <c r="Z71" s="201">
        <v>4</v>
      </c>
      <c r="AA71" s="202"/>
      <c r="AB71" s="203">
        <v>4</v>
      </c>
      <c r="AC71" s="201">
        <v>6</v>
      </c>
      <c r="AD71" s="202"/>
      <c r="AE71" s="203">
        <f t="shared" si="0"/>
        <v>6</v>
      </c>
      <c r="AF71" s="201">
        <f t="shared" si="1"/>
        <v>49</v>
      </c>
      <c r="AG71" s="202">
        <f t="shared" si="2"/>
        <v>1</v>
      </c>
      <c r="AH71" s="208">
        <f t="shared" si="3"/>
        <v>50</v>
      </c>
    </row>
    <row r="72" spans="1:34" ht="15" customHeight="1" x14ac:dyDescent="0.2">
      <c r="A72" s="220" t="s">
        <v>107</v>
      </c>
      <c r="B72" s="204">
        <v>5</v>
      </c>
      <c r="C72" s="205"/>
      <c r="D72" s="206">
        <v>5</v>
      </c>
      <c r="E72" s="204">
        <v>8</v>
      </c>
      <c r="F72" s="205">
        <v>1</v>
      </c>
      <c r="G72" s="206">
        <v>9</v>
      </c>
      <c r="H72" s="204">
        <v>5</v>
      </c>
      <c r="I72" s="205">
        <v>1</v>
      </c>
      <c r="J72" s="206">
        <v>6</v>
      </c>
      <c r="K72" s="204">
        <v>2</v>
      </c>
      <c r="L72" s="205"/>
      <c r="M72" s="206">
        <v>2</v>
      </c>
      <c r="N72" s="204">
        <v>4</v>
      </c>
      <c r="O72" s="205"/>
      <c r="P72" s="206">
        <v>4</v>
      </c>
      <c r="Q72" s="204">
        <v>4</v>
      </c>
      <c r="R72" s="205"/>
      <c r="S72" s="206">
        <v>4</v>
      </c>
      <c r="T72" s="204">
        <v>7</v>
      </c>
      <c r="U72" s="205"/>
      <c r="V72" s="206">
        <v>7</v>
      </c>
      <c r="W72" s="204">
        <v>5</v>
      </c>
      <c r="X72" s="205"/>
      <c r="Y72" s="206">
        <v>5</v>
      </c>
      <c r="Z72" s="204">
        <v>7</v>
      </c>
      <c r="AA72" s="205"/>
      <c r="AB72" s="206">
        <v>7</v>
      </c>
      <c r="AC72" s="204">
        <v>7</v>
      </c>
      <c r="AD72" s="205"/>
      <c r="AE72" s="206">
        <f t="shared" si="0"/>
        <v>7</v>
      </c>
      <c r="AF72" s="204">
        <f t="shared" si="1"/>
        <v>54</v>
      </c>
      <c r="AG72" s="205">
        <f t="shared" si="2"/>
        <v>2</v>
      </c>
      <c r="AH72" s="209">
        <f t="shared" si="3"/>
        <v>56</v>
      </c>
    </row>
    <row r="73" spans="1:34" ht="15" customHeight="1" x14ac:dyDescent="0.2">
      <c r="A73" s="196" t="s">
        <v>290</v>
      </c>
      <c r="B73" s="210">
        <v>10</v>
      </c>
      <c r="C73" s="210">
        <v>7</v>
      </c>
      <c r="D73" s="211">
        <v>17</v>
      </c>
      <c r="E73" s="210">
        <v>7</v>
      </c>
      <c r="F73" s="210">
        <v>3</v>
      </c>
      <c r="G73" s="211">
        <v>10</v>
      </c>
      <c r="H73" s="210">
        <v>10</v>
      </c>
      <c r="I73" s="210">
        <v>4</v>
      </c>
      <c r="J73" s="211">
        <v>14</v>
      </c>
      <c r="K73" s="210">
        <v>8</v>
      </c>
      <c r="L73" s="210">
        <v>3</v>
      </c>
      <c r="M73" s="211">
        <v>11</v>
      </c>
      <c r="N73" s="210">
        <v>9</v>
      </c>
      <c r="O73" s="210">
        <v>3</v>
      </c>
      <c r="P73" s="211">
        <v>12</v>
      </c>
      <c r="Q73" s="210">
        <v>10</v>
      </c>
      <c r="R73" s="210">
        <v>3</v>
      </c>
      <c r="S73" s="211">
        <v>13</v>
      </c>
      <c r="T73" s="210">
        <v>7</v>
      </c>
      <c r="U73" s="210">
        <v>1</v>
      </c>
      <c r="V73" s="211">
        <v>8</v>
      </c>
      <c r="W73" s="210">
        <v>4</v>
      </c>
      <c r="X73" s="210">
        <v>2</v>
      </c>
      <c r="Y73" s="211">
        <v>6</v>
      </c>
      <c r="Z73" s="210">
        <v>8</v>
      </c>
      <c r="AA73" s="210">
        <v>1</v>
      </c>
      <c r="AB73" s="211">
        <v>9</v>
      </c>
      <c r="AC73" s="210">
        <v>5</v>
      </c>
      <c r="AD73" s="210">
        <v>1</v>
      </c>
      <c r="AE73" s="211">
        <f t="shared" si="0"/>
        <v>6</v>
      </c>
      <c r="AF73" s="211">
        <f t="shared" si="1"/>
        <v>78</v>
      </c>
      <c r="AG73" s="211">
        <f t="shared" si="2"/>
        <v>28</v>
      </c>
      <c r="AH73" s="448">
        <f t="shared" si="3"/>
        <v>106</v>
      </c>
    </row>
    <row r="74" spans="1:34" ht="15" customHeight="1" x14ac:dyDescent="0.2">
      <c r="A74" s="221" t="s">
        <v>108</v>
      </c>
      <c r="B74" s="198">
        <v>2</v>
      </c>
      <c r="C74" s="199">
        <v>2</v>
      </c>
      <c r="D74" s="200">
        <v>4</v>
      </c>
      <c r="E74" s="198"/>
      <c r="F74" s="199">
        <v>1</v>
      </c>
      <c r="G74" s="200">
        <v>1</v>
      </c>
      <c r="H74" s="198">
        <v>5</v>
      </c>
      <c r="I74" s="199">
        <v>1</v>
      </c>
      <c r="J74" s="200">
        <v>6</v>
      </c>
      <c r="K74" s="198">
        <v>2</v>
      </c>
      <c r="L74" s="199"/>
      <c r="M74" s="200">
        <v>2</v>
      </c>
      <c r="N74" s="198">
        <v>4</v>
      </c>
      <c r="O74" s="199">
        <v>2</v>
      </c>
      <c r="P74" s="200">
        <v>6</v>
      </c>
      <c r="Q74" s="198">
        <v>5</v>
      </c>
      <c r="R74" s="199">
        <v>2</v>
      </c>
      <c r="S74" s="200">
        <v>7</v>
      </c>
      <c r="T74" s="198">
        <v>3</v>
      </c>
      <c r="U74" s="199"/>
      <c r="V74" s="200">
        <v>3</v>
      </c>
      <c r="W74" s="198">
        <v>2</v>
      </c>
      <c r="X74" s="199">
        <v>1</v>
      </c>
      <c r="Y74" s="200">
        <v>3</v>
      </c>
      <c r="Z74" s="198">
        <v>1</v>
      </c>
      <c r="AA74" s="199"/>
      <c r="AB74" s="200">
        <v>1</v>
      </c>
      <c r="AC74" s="198">
        <v>2</v>
      </c>
      <c r="AD74" s="199">
        <v>1</v>
      </c>
      <c r="AE74" s="200">
        <f t="shared" si="0"/>
        <v>3</v>
      </c>
      <c r="AF74" s="198">
        <f t="shared" si="1"/>
        <v>26</v>
      </c>
      <c r="AG74" s="199">
        <f t="shared" si="2"/>
        <v>10</v>
      </c>
      <c r="AH74" s="207">
        <f t="shared" si="3"/>
        <v>36</v>
      </c>
    </row>
    <row r="75" spans="1:34" ht="15" customHeight="1" x14ac:dyDescent="0.2">
      <c r="A75" s="222" t="s">
        <v>109</v>
      </c>
      <c r="B75" s="201">
        <v>2</v>
      </c>
      <c r="C75" s="202"/>
      <c r="D75" s="203">
        <v>2</v>
      </c>
      <c r="E75" s="201">
        <v>3</v>
      </c>
      <c r="F75" s="202">
        <v>1</v>
      </c>
      <c r="G75" s="203">
        <v>4</v>
      </c>
      <c r="H75" s="201">
        <v>2</v>
      </c>
      <c r="I75" s="202">
        <v>1</v>
      </c>
      <c r="J75" s="203">
        <v>3</v>
      </c>
      <c r="K75" s="201">
        <v>2</v>
      </c>
      <c r="L75" s="202">
        <v>1</v>
      </c>
      <c r="M75" s="203">
        <v>3</v>
      </c>
      <c r="N75" s="201">
        <v>1</v>
      </c>
      <c r="O75" s="202">
        <v>1</v>
      </c>
      <c r="P75" s="203">
        <v>2</v>
      </c>
      <c r="Q75" s="201">
        <v>1</v>
      </c>
      <c r="R75" s="202">
        <v>1</v>
      </c>
      <c r="S75" s="203">
        <v>2</v>
      </c>
      <c r="T75" s="201">
        <v>3</v>
      </c>
      <c r="U75" s="202"/>
      <c r="V75" s="203">
        <v>3</v>
      </c>
      <c r="W75" s="201"/>
      <c r="X75" s="202">
        <v>1</v>
      </c>
      <c r="Y75" s="203">
        <v>1</v>
      </c>
      <c r="Z75" s="201">
        <v>3</v>
      </c>
      <c r="AA75" s="202"/>
      <c r="AB75" s="203">
        <v>3</v>
      </c>
      <c r="AC75" s="201"/>
      <c r="AD75" s="202"/>
      <c r="AE75" s="203">
        <f t="shared" si="0"/>
        <v>0</v>
      </c>
      <c r="AF75" s="201">
        <f t="shared" si="1"/>
        <v>17</v>
      </c>
      <c r="AG75" s="202">
        <f t="shared" si="2"/>
        <v>6</v>
      </c>
      <c r="AH75" s="208">
        <f t="shared" si="3"/>
        <v>23</v>
      </c>
    </row>
    <row r="76" spans="1:34" ht="15" customHeight="1" x14ac:dyDescent="0.2">
      <c r="A76" s="222" t="s">
        <v>110</v>
      </c>
      <c r="B76" s="201">
        <v>1</v>
      </c>
      <c r="C76" s="202">
        <v>3</v>
      </c>
      <c r="D76" s="203">
        <v>4</v>
      </c>
      <c r="E76" s="201"/>
      <c r="F76" s="202"/>
      <c r="G76" s="203"/>
      <c r="H76" s="201">
        <v>1</v>
      </c>
      <c r="I76" s="202">
        <v>1</v>
      </c>
      <c r="J76" s="203">
        <v>2</v>
      </c>
      <c r="K76" s="201">
        <v>2</v>
      </c>
      <c r="L76" s="202"/>
      <c r="M76" s="203">
        <v>2</v>
      </c>
      <c r="N76" s="201">
        <v>2</v>
      </c>
      <c r="O76" s="202"/>
      <c r="P76" s="203">
        <v>2</v>
      </c>
      <c r="Q76" s="201">
        <v>1</v>
      </c>
      <c r="R76" s="202"/>
      <c r="S76" s="203">
        <v>1</v>
      </c>
      <c r="T76" s="201"/>
      <c r="U76" s="202"/>
      <c r="V76" s="203">
        <v>0</v>
      </c>
      <c r="W76" s="201"/>
      <c r="X76" s="202"/>
      <c r="Y76" s="203">
        <v>0</v>
      </c>
      <c r="Z76" s="201">
        <v>2</v>
      </c>
      <c r="AA76" s="202"/>
      <c r="AB76" s="203">
        <v>2</v>
      </c>
      <c r="AC76" s="201"/>
      <c r="AD76" s="202"/>
      <c r="AE76" s="203">
        <f t="shared" ref="AE76:AE93" si="4">AD76+AC76</f>
        <v>0</v>
      </c>
      <c r="AF76" s="201">
        <f t="shared" ref="AF76:AF90" si="5">B76+E76+H76+K76+N76+Q76+T76+W76+Z76+AC76</f>
        <v>9</v>
      </c>
      <c r="AG76" s="202">
        <f t="shared" ref="AG76:AG90" si="6">C76+F76+I76+L76+O76+R76+U76+X76+AA76+AD76</f>
        <v>4</v>
      </c>
      <c r="AH76" s="208">
        <f t="shared" ref="AH76:AH90" si="7">D76+G76+J76+M76+P76+S76+V76+Y76+AB76+AE76</f>
        <v>13</v>
      </c>
    </row>
    <row r="77" spans="1:34" ht="15" customHeight="1" x14ac:dyDescent="0.2">
      <c r="A77" s="222" t="s">
        <v>111</v>
      </c>
      <c r="B77" s="201">
        <v>1</v>
      </c>
      <c r="C77" s="202">
        <v>2</v>
      </c>
      <c r="D77" s="203">
        <v>3</v>
      </c>
      <c r="E77" s="201">
        <v>2</v>
      </c>
      <c r="F77" s="202"/>
      <c r="G77" s="203">
        <v>2</v>
      </c>
      <c r="H77" s="201">
        <v>1</v>
      </c>
      <c r="I77" s="202"/>
      <c r="J77" s="203">
        <v>1</v>
      </c>
      <c r="K77" s="201">
        <v>1</v>
      </c>
      <c r="L77" s="202"/>
      <c r="M77" s="203">
        <v>1</v>
      </c>
      <c r="N77" s="201">
        <v>2</v>
      </c>
      <c r="O77" s="202"/>
      <c r="P77" s="203">
        <v>2</v>
      </c>
      <c r="Q77" s="201">
        <v>2</v>
      </c>
      <c r="R77" s="202"/>
      <c r="S77" s="203">
        <v>2</v>
      </c>
      <c r="T77" s="201"/>
      <c r="U77" s="202"/>
      <c r="V77" s="203">
        <v>0</v>
      </c>
      <c r="W77" s="201"/>
      <c r="X77" s="202"/>
      <c r="Y77" s="203">
        <v>0</v>
      </c>
      <c r="Z77" s="201">
        <v>1</v>
      </c>
      <c r="AA77" s="202">
        <v>1</v>
      </c>
      <c r="AB77" s="203">
        <v>2</v>
      </c>
      <c r="AC77" s="201">
        <v>1</v>
      </c>
      <c r="AD77" s="202"/>
      <c r="AE77" s="203">
        <f t="shared" si="4"/>
        <v>1</v>
      </c>
      <c r="AF77" s="201">
        <f t="shared" si="5"/>
        <v>11</v>
      </c>
      <c r="AG77" s="202">
        <f t="shared" si="6"/>
        <v>3</v>
      </c>
      <c r="AH77" s="208">
        <f t="shared" si="7"/>
        <v>14</v>
      </c>
    </row>
    <row r="78" spans="1:34" ht="15" customHeight="1" x14ac:dyDescent="0.2">
      <c r="A78" s="222" t="s">
        <v>112</v>
      </c>
      <c r="B78" s="201">
        <v>2</v>
      </c>
      <c r="C78" s="202"/>
      <c r="D78" s="203">
        <v>2</v>
      </c>
      <c r="E78" s="201">
        <v>1</v>
      </c>
      <c r="F78" s="202">
        <v>1</v>
      </c>
      <c r="G78" s="203">
        <v>2</v>
      </c>
      <c r="H78" s="201"/>
      <c r="I78" s="202"/>
      <c r="J78" s="203">
        <v>0</v>
      </c>
      <c r="K78" s="201"/>
      <c r="L78" s="202">
        <v>1</v>
      </c>
      <c r="M78" s="203">
        <v>1</v>
      </c>
      <c r="N78" s="201"/>
      <c r="O78" s="202"/>
      <c r="P78" s="203">
        <v>0</v>
      </c>
      <c r="Q78" s="201"/>
      <c r="R78" s="202"/>
      <c r="S78" s="203">
        <v>0</v>
      </c>
      <c r="T78" s="201"/>
      <c r="U78" s="202"/>
      <c r="V78" s="203">
        <v>0</v>
      </c>
      <c r="W78" s="201">
        <v>1</v>
      </c>
      <c r="X78" s="202"/>
      <c r="Y78" s="203">
        <v>1</v>
      </c>
      <c r="Z78" s="201"/>
      <c r="AA78" s="202"/>
      <c r="AB78" s="203">
        <v>0</v>
      </c>
      <c r="AC78" s="201">
        <v>1</v>
      </c>
      <c r="AD78" s="202"/>
      <c r="AE78" s="203">
        <f t="shared" si="4"/>
        <v>1</v>
      </c>
      <c r="AF78" s="201">
        <f t="shared" si="5"/>
        <v>5</v>
      </c>
      <c r="AG78" s="202">
        <f t="shared" si="6"/>
        <v>2</v>
      </c>
      <c r="AH78" s="208">
        <f t="shared" si="7"/>
        <v>7</v>
      </c>
    </row>
    <row r="79" spans="1:34" ht="15" customHeight="1" x14ac:dyDescent="0.2">
      <c r="A79" s="220" t="s">
        <v>113</v>
      </c>
      <c r="B79" s="204">
        <v>2</v>
      </c>
      <c r="C79" s="205"/>
      <c r="D79" s="206">
        <v>2</v>
      </c>
      <c r="E79" s="204">
        <v>1</v>
      </c>
      <c r="F79" s="205"/>
      <c r="G79" s="206">
        <v>1</v>
      </c>
      <c r="H79" s="204">
        <v>1</v>
      </c>
      <c r="I79" s="205">
        <v>1</v>
      </c>
      <c r="J79" s="206">
        <v>2</v>
      </c>
      <c r="K79" s="204">
        <v>1</v>
      </c>
      <c r="L79" s="205">
        <v>1</v>
      </c>
      <c r="M79" s="206">
        <v>2</v>
      </c>
      <c r="N79" s="204"/>
      <c r="O79" s="205"/>
      <c r="P79" s="206">
        <v>0</v>
      </c>
      <c r="Q79" s="204">
        <v>1</v>
      </c>
      <c r="R79" s="205"/>
      <c r="S79" s="206">
        <v>1</v>
      </c>
      <c r="T79" s="204">
        <v>1</v>
      </c>
      <c r="U79" s="205">
        <v>1</v>
      </c>
      <c r="V79" s="206">
        <v>2</v>
      </c>
      <c r="W79" s="204">
        <v>1</v>
      </c>
      <c r="X79" s="205"/>
      <c r="Y79" s="206">
        <v>1</v>
      </c>
      <c r="Z79" s="204">
        <v>1</v>
      </c>
      <c r="AA79" s="205"/>
      <c r="AB79" s="206">
        <v>1</v>
      </c>
      <c r="AC79" s="204">
        <v>1</v>
      </c>
      <c r="AD79" s="205"/>
      <c r="AE79" s="206">
        <f t="shared" si="4"/>
        <v>1</v>
      </c>
      <c r="AF79" s="204">
        <f t="shared" si="5"/>
        <v>10</v>
      </c>
      <c r="AG79" s="205">
        <f t="shared" si="6"/>
        <v>3</v>
      </c>
      <c r="AH79" s="209">
        <f t="shared" si="7"/>
        <v>13</v>
      </c>
    </row>
    <row r="80" spans="1:34" ht="15" customHeight="1" x14ac:dyDescent="0.2">
      <c r="A80" s="747" t="s">
        <v>132</v>
      </c>
      <c r="B80" s="748">
        <v>8</v>
      </c>
      <c r="C80" s="748">
        <v>0</v>
      </c>
      <c r="D80" s="215">
        <v>8</v>
      </c>
      <c r="E80" s="748">
        <v>2</v>
      </c>
      <c r="F80" s="748">
        <v>1</v>
      </c>
      <c r="G80" s="215">
        <v>3</v>
      </c>
      <c r="H80" s="748">
        <v>4</v>
      </c>
      <c r="I80" s="748">
        <v>0</v>
      </c>
      <c r="J80" s="215">
        <v>4</v>
      </c>
      <c r="K80" s="748">
        <v>1</v>
      </c>
      <c r="L80" s="748">
        <v>1</v>
      </c>
      <c r="M80" s="215">
        <v>2</v>
      </c>
      <c r="N80" s="748">
        <v>8</v>
      </c>
      <c r="O80" s="748"/>
      <c r="P80" s="215">
        <v>8</v>
      </c>
      <c r="Q80" s="748">
        <v>6</v>
      </c>
      <c r="R80" s="748"/>
      <c r="S80" s="215">
        <v>6</v>
      </c>
      <c r="T80" s="748"/>
      <c r="U80" s="748"/>
      <c r="V80" s="215">
        <v>0</v>
      </c>
      <c r="W80" s="748">
        <v>4</v>
      </c>
      <c r="X80" s="748"/>
      <c r="Y80" s="215">
        <v>4</v>
      </c>
      <c r="Z80" s="748">
        <v>2</v>
      </c>
      <c r="AA80" s="748"/>
      <c r="AB80" s="215">
        <v>2</v>
      </c>
      <c r="AC80" s="748">
        <v>6</v>
      </c>
      <c r="AD80" s="748"/>
      <c r="AE80" s="215">
        <f t="shared" si="4"/>
        <v>6</v>
      </c>
      <c r="AF80" s="215">
        <f t="shared" si="5"/>
        <v>41</v>
      </c>
      <c r="AG80" s="215">
        <f t="shared" si="6"/>
        <v>2</v>
      </c>
      <c r="AH80" s="485">
        <f t="shared" si="7"/>
        <v>43</v>
      </c>
    </row>
    <row r="81" spans="1:34" s="186" customFormat="1" ht="15" customHeight="1" x14ac:dyDescent="0.2">
      <c r="A81" s="749" t="s">
        <v>156</v>
      </c>
      <c r="B81" s="750">
        <v>8</v>
      </c>
      <c r="C81" s="750">
        <v>0</v>
      </c>
      <c r="D81" s="737">
        <v>8</v>
      </c>
      <c r="E81" s="750">
        <v>2</v>
      </c>
      <c r="F81" s="750">
        <v>1</v>
      </c>
      <c r="G81" s="737">
        <v>3</v>
      </c>
      <c r="H81" s="750">
        <v>4</v>
      </c>
      <c r="I81" s="750">
        <v>0</v>
      </c>
      <c r="J81" s="737">
        <v>4</v>
      </c>
      <c r="K81" s="750">
        <v>1</v>
      </c>
      <c r="L81" s="750">
        <v>1</v>
      </c>
      <c r="M81" s="737">
        <v>2</v>
      </c>
      <c r="N81" s="750">
        <v>8</v>
      </c>
      <c r="O81" s="750"/>
      <c r="P81" s="737">
        <v>8</v>
      </c>
      <c r="Q81" s="750">
        <v>6</v>
      </c>
      <c r="R81" s="750"/>
      <c r="S81" s="737">
        <v>6</v>
      </c>
      <c r="T81" s="750"/>
      <c r="U81" s="750"/>
      <c r="V81" s="737">
        <v>0</v>
      </c>
      <c r="W81" s="750">
        <v>4</v>
      </c>
      <c r="X81" s="750"/>
      <c r="Y81" s="737">
        <v>4</v>
      </c>
      <c r="Z81" s="750">
        <v>2</v>
      </c>
      <c r="AA81" s="750"/>
      <c r="AB81" s="737">
        <v>2</v>
      </c>
      <c r="AC81" s="750">
        <v>5</v>
      </c>
      <c r="AD81" s="750"/>
      <c r="AE81" s="737">
        <f t="shared" si="4"/>
        <v>5</v>
      </c>
      <c r="AF81" s="737">
        <f t="shared" si="5"/>
        <v>40</v>
      </c>
      <c r="AG81" s="737">
        <f t="shared" si="6"/>
        <v>2</v>
      </c>
      <c r="AH81" s="739">
        <f t="shared" si="7"/>
        <v>42</v>
      </c>
    </row>
    <row r="82" spans="1:34" ht="15" customHeight="1" x14ac:dyDescent="0.2">
      <c r="A82" s="221" t="s">
        <v>120</v>
      </c>
      <c r="B82" s="198">
        <v>4</v>
      </c>
      <c r="C82" s="199"/>
      <c r="D82" s="200">
        <v>4</v>
      </c>
      <c r="E82" s="198">
        <v>2</v>
      </c>
      <c r="F82" s="199"/>
      <c r="G82" s="200">
        <v>2</v>
      </c>
      <c r="H82" s="198"/>
      <c r="I82" s="199"/>
      <c r="J82" s="200">
        <v>0</v>
      </c>
      <c r="K82" s="198">
        <v>1</v>
      </c>
      <c r="L82" s="199"/>
      <c r="M82" s="200">
        <v>1</v>
      </c>
      <c r="N82" s="198">
        <v>4</v>
      </c>
      <c r="O82" s="199"/>
      <c r="P82" s="200">
        <v>4</v>
      </c>
      <c r="Q82" s="198">
        <v>3</v>
      </c>
      <c r="R82" s="199"/>
      <c r="S82" s="200">
        <v>3</v>
      </c>
      <c r="T82" s="198"/>
      <c r="U82" s="199"/>
      <c r="V82" s="200">
        <v>0</v>
      </c>
      <c r="W82" s="198">
        <v>3</v>
      </c>
      <c r="X82" s="199"/>
      <c r="Y82" s="200">
        <v>3</v>
      </c>
      <c r="Z82" s="198">
        <v>1</v>
      </c>
      <c r="AA82" s="199"/>
      <c r="AB82" s="200">
        <v>1</v>
      </c>
      <c r="AC82" s="198">
        <v>2</v>
      </c>
      <c r="AD82" s="199"/>
      <c r="AE82" s="200">
        <f t="shared" si="4"/>
        <v>2</v>
      </c>
      <c r="AF82" s="198">
        <f t="shared" si="5"/>
        <v>20</v>
      </c>
      <c r="AG82" s="199">
        <f t="shared" si="6"/>
        <v>0</v>
      </c>
      <c r="AH82" s="207">
        <f t="shared" si="7"/>
        <v>20</v>
      </c>
    </row>
    <row r="83" spans="1:34" ht="15" customHeight="1" x14ac:dyDescent="0.2">
      <c r="A83" s="222" t="s">
        <v>121</v>
      </c>
      <c r="B83" s="201">
        <v>4</v>
      </c>
      <c r="C83" s="202"/>
      <c r="D83" s="203">
        <v>4</v>
      </c>
      <c r="E83" s="201"/>
      <c r="F83" s="202"/>
      <c r="G83" s="203"/>
      <c r="H83" s="201">
        <v>4</v>
      </c>
      <c r="I83" s="202"/>
      <c r="J83" s="203">
        <v>4</v>
      </c>
      <c r="K83" s="201"/>
      <c r="L83" s="202">
        <v>1</v>
      </c>
      <c r="M83" s="203">
        <v>1</v>
      </c>
      <c r="N83" s="201">
        <v>3</v>
      </c>
      <c r="O83" s="202"/>
      <c r="P83" s="203">
        <v>3</v>
      </c>
      <c r="Q83" s="201">
        <v>2</v>
      </c>
      <c r="R83" s="202"/>
      <c r="S83" s="203">
        <v>2</v>
      </c>
      <c r="T83" s="201"/>
      <c r="U83" s="202"/>
      <c r="V83" s="203">
        <v>0</v>
      </c>
      <c r="W83" s="201">
        <v>1</v>
      </c>
      <c r="X83" s="202"/>
      <c r="Y83" s="203">
        <v>1</v>
      </c>
      <c r="Z83" s="201"/>
      <c r="AA83" s="202"/>
      <c r="AB83" s="203">
        <v>0</v>
      </c>
      <c r="AC83" s="201">
        <v>3</v>
      </c>
      <c r="AD83" s="202"/>
      <c r="AE83" s="203">
        <f t="shared" si="4"/>
        <v>3</v>
      </c>
      <c r="AF83" s="201">
        <f t="shared" si="5"/>
        <v>17</v>
      </c>
      <c r="AG83" s="202">
        <f t="shared" si="6"/>
        <v>1</v>
      </c>
      <c r="AH83" s="208">
        <f t="shared" si="7"/>
        <v>18</v>
      </c>
    </row>
    <row r="84" spans="1:34" ht="15" customHeight="1" x14ac:dyDescent="0.2">
      <c r="A84" s="742" t="s">
        <v>122</v>
      </c>
      <c r="B84" s="743"/>
      <c r="C84" s="744"/>
      <c r="D84" s="745"/>
      <c r="E84" s="743"/>
      <c r="F84" s="744">
        <v>1</v>
      </c>
      <c r="G84" s="745">
        <v>1</v>
      </c>
      <c r="H84" s="743"/>
      <c r="I84" s="744"/>
      <c r="J84" s="745">
        <v>0</v>
      </c>
      <c r="K84" s="743"/>
      <c r="L84" s="744"/>
      <c r="M84" s="745">
        <v>0</v>
      </c>
      <c r="N84" s="743">
        <v>1</v>
      </c>
      <c r="O84" s="744"/>
      <c r="P84" s="745">
        <v>1</v>
      </c>
      <c r="Q84" s="743">
        <v>1</v>
      </c>
      <c r="R84" s="744"/>
      <c r="S84" s="745">
        <v>1</v>
      </c>
      <c r="T84" s="743"/>
      <c r="U84" s="744"/>
      <c r="V84" s="745">
        <v>0</v>
      </c>
      <c r="W84" s="743"/>
      <c r="X84" s="744"/>
      <c r="Y84" s="745">
        <v>0</v>
      </c>
      <c r="Z84" s="743">
        <v>1</v>
      </c>
      <c r="AA84" s="744"/>
      <c r="AB84" s="745">
        <v>1</v>
      </c>
      <c r="AC84" s="743"/>
      <c r="AD84" s="744"/>
      <c r="AE84" s="745">
        <f t="shared" si="4"/>
        <v>0</v>
      </c>
      <c r="AF84" s="743">
        <f t="shared" si="5"/>
        <v>3</v>
      </c>
      <c r="AG84" s="744">
        <f t="shared" si="6"/>
        <v>1</v>
      </c>
      <c r="AH84" s="746">
        <f t="shared" si="7"/>
        <v>4</v>
      </c>
    </row>
    <row r="85" spans="1:34" ht="15" customHeight="1" x14ac:dyDescent="0.2">
      <c r="A85" s="749" t="s">
        <v>732</v>
      </c>
      <c r="B85" s="750"/>
      <c r="C85" s="750"/>
      <c r="D85" s="737"/>
      <c r="E85" s="750"/>
      <c r="F85" s="750"/>
      <c r="G85" s="737"/>
      <c r="H85" s="750"/>
      <c r="I85" s="750"/>
      <c r="J85" s="737"/>
      <c r="K85" s="750"/>
      <c r="L85" s="750"/>
      <c r="M85" s="737"/>
      <c r="N85" s="750"/>
      <c r="O85" s="750"/>
      <c r="P85" s="737"/>
      <c r="Q85" s="750"/>
      <c r="R85" s="750"/>
      <c r="S85" s="737"/>
      <c r="T85" s="750"/>
      <c r="U85" s="750"/>
      <c r="V85" s="737"/>
      <c r="W85" s="750"/>
      <c r="X85" s="750"/>
      <c r="Y85" s="737"/>
      <c r="Z85" s="750"/>
      <c r="AA85" s="750"/>
      <c r="AB85" s="737"/>
      <c r="AC85" s="750">
        <v>1</v>
      </c>
      <c r="AD85" s="750"/>
      <c r="AE85" s="737">
        <f t="shared" ref="AE85:AE88" si="8">AD85+AC85</f>
        <v>1</v>
      </c>
      <c r="AF85" s="737">
        <f t="shared" ref="AF85:AF88" si="9">B85+E85+H85+K85+N85+Q85+T85+W85+Z85+AC85</f>
        <v>1</v>
      </c>
      <c r="AG85" s="737">
        <f t="shared" ref="AG85:AG88" si="10">C85+F85+I85+L85+O85+R85+U85+X85+AA85+AD85</f>
        <v>0</v>
      </c>
      <c r="AH85" s="739">
        <f t="shared" ref="AH85:AH88" si="11">D85+G85+J85+M85+P85+S85+V85+Y85+AB85+AE85</f>
        <v>1</v>
      </c>
    </row>
    <row r="86" spans="1:34" ht="15" customHeight="1" x14ac:dyDescent="0.2">
      <c r="A86" s="599" t="s">
        <v>682</v>
      </c>
      <c r="B86" s="198"/>
      <c r="C86" s="199"/>
      <c r="D86" s="200"/>
      <c r="E86" s="198"/>
      <c r="F86" s="199"/>
      <c r="G86" s="200"/>
      <c r="H86" s="198"/>
      <c r="I86" s="199"/>
      <c r="J86" s="200"/>
      <c r="K86" s="198"/>
      <c r="L86" s="199"/>
      <c r="M86" s="200"/>
      <c r="N86" s="198"/>
      <c r="O86" s="199"/>
      <c r="P86" s="200"/>
      <c r="Q86" s="198"/>
      <c r="R86" s="199"/>
      <c r="S86" s="200"/>
      <c r="T86" s="198"/>
      <c r="U86" s="199"/>
      <c r="V86" s="200"/>
      <c r="W86" s="198"/>
      <c r="X86" s="199"/>
      <c r="Y86" s="200"/>
      <c r="Z86" s="198"/>
      <c r="AA86" s="199"/>
      <c r="AB86" s="200"/>
      <c r="AC86" s="198"/>
      <c r="AD86" s="199"/>
      <c r="AE86" s="200">
        <f t="shared" si="8"/>
        <v>0</v>
      </c>
      <c r="AF86" s="198">
        <f t="shared" si="9"/>
        <v>0</v>
      </c>
      <c r="AG86" s="199">
        <f t="shared" si="10"/>
        <v>0</v>
      </c>
      <c r="AH86" s="207">
        <f t="shared" si="11"/>
        <v>0</v>
      </c>
    </row>
    <row r="87" spans="1:34" ht="15" customHeight="1" x14ac:dyDescent="0.2">
      <c r="A87" s="600" t="s">
        <v>713</v>
      </c>
      <c r="B87" s="201"/>
      <c r="C87" s="202"/>
      <c r="D87" s="203"/>
      <c r="E87" s="201"/>
      <c r="F87" s="202"/>
      <c r="G87" s="203"/>
      <c r="H87" s="201"/>
      <c r="I87" s="202"/>
      <c r="J87" s="203"/>
      <c r="K87" s="201"/>
      <c r="L87" s="202"/>
      <c r="M87" s="203"/>
      <c r="N87" s="201"/>
      <c r="O87" s="202"/>
      <c r="P87" s="203"/>
      <c r="Q87" s="201"/>
      <c r="R87" s="202"/>
      <c r="S87" s="203"/>
      <c r="T87" s="201"/>
      <c r="U87" s="202"/>
      <c r="V87" s="203"/>
      <c r="W87" s="201"/>
      <c r="X87" s="202"/>
      <c r="Y87" s="203"/>
      <c r="Z87" s="201"/>
      <c r="AA87" s="202"/>
      <c r="AB87" s="203"/>
      <c r="AC87" s="201">
        <v>1</v>
      </c>
      <c r="AD87" s="202"/>
      <c r="AE87" s="203">
        <f t="shared" si="8"/>
        <v>1</v>
      </c>
      <c r="AF87" s="201">
        <f t="shared" si="9"/>
        <v>1</v>
      </c>
      <c r="AG87" s="202">
        <f t="shared" si="10"/>
        <v>0</v>
      </c>
      <c r="AH87" s="208">
        <f t="shared" si="11"/>
        <v>1</v>
      </c>
    </row>
    <row r="88" spans="1:34" ht="15" customHeight="1" x14ac:dyDescent="0.2">
      <c r="A88" s="631" t="s">
        <v>714</v>
      </c>
      <c r="B88" s="743"/>
      <c r="C88" s="744"/>
      <c r="D88" s="745"/>
      <c r="E88" s="743"/>
      <c r="F88" s="744"/>
      <c r="G88" s="745"/>
      <c r="H88" s="743"/>
      <c r="I88" s="744"/>
      <c r="J88" s="745"/>
      <c r="K88" s="743"/>
      <c r="L88" s="744"/>
      <c r="M88" s="745"/>
      <c r="N88" s="743"/>
      <c r="O88" s="744"/>
      <c r="P88" s="745"/>
      <c r="Q88" s="743"/>
      <c r="R88" s="744"/>
      <c r="S88" s="745"/>
      <c r="T88" s="743"/>
      <c r="U88" s="744"/>
      <c r="V88" s="745"/>
      <c r="W88" s="743"/>
      <c r="X88" s="744"/>
      <c r="Y88" s="745"/>
      <c r="Z88" s="743"/>
      <c r="AA88" s="744"/>
      <c r="AB88" s="745"/>
      <c r="AC88" s="743"/>
      <c r="AD88" s="744"/>
      <c r="AE88" s="745">
        <f t="shared" si="8"/>
        <v>0</v>
      </c>
      <c r="AF88" s="743">
        <f t="shared" si="9"/>
        <v>0</v>
      </c>
      <c r="AG88" s="744">
        <f t="shared" si="10"/>
        <v>0</v>
      </c>
      <c r="AH88" s="746">
        <f t="shared" si="11"/>
        <v>0</v>
      </c>
    </row>
    <row r="89" spans="1:34" ht="15" customHeight="1" x14ac:dyDescent="0.2">
      <c r="A89" s="197"/>
      <c r="B89" s="195"/>
      <c r="C89" s="195"/>
      <c r="D89" s="195"/>
      <c r="E89" s="195"/>
      <c r="F89" s="195"/>
      <c r="G89" s="195"/>
      <c r="H89" s="195"/>
      <c r="I89" s="195"/>
      <c r="J89" s="195"/>
      <c r="K89" s="195"/>
      <c r="L89" s="195"/>
      <c r="M89" s="195"/>
      <c r="N89" s="195"/>
      <c r="O89" s="195"/>
      <c r="P89" s="195">
        <v>0</v>
      </c>
      <c r="Q89" s="195"/>
      <c r="R89" s="195"/>
      <c r="S89" s="195">
        <v>0</v>
      </c>
      <c r="T89" s="195"/>
      <c r="U89" s="195"/>
      <c r="V89" s="195">
        <v>0</v>
      </c>
      <c r="W89" s="195"/>
      <c r="X89" s="195"/>
      <c r="Y89" s="195">
        <v>0</v>
      </c>
      <c r="Z89" s="195"/>
      <c r="AA89" s="195"/>
      <c r="AB89" s="195">
        <v>0</v>
      </c>
      <c r="AC89" s="195"/>
      <c r="AD89" s="195"/>
      <c r="AE89" s="195">
        <f t="shared" si="4"/>
        <v>0</v>
      </c>
      <c r="AF89" s="195">
        <f t="shared" si="5"/>
        <v>0</v>
      </c>
      <c r="AG89" s="195">
        <f t="shared" si="6"/>
        <v>0</v>
      </c>
      <c r="AH89" s="195">
        <f t="shared" si="7"/>
        <v>0</v>
      </c>
    </row>
    <row r="90" spans="1:34" x14ac:dyDescent="0.2">
      <c r="A90" s="447" t="s">
        <v>592</v>
      </c>
      <c r="B90" s="212">
        <v>293</v>
      </c>
      <c r="C90" s="212">
        <v>42</v>
      </c>
      <c r="D90" s="211">
        <v>335</v>
      </c>
      <c r="E90" s="212">
        <v>215</v>
      </c>
      <c r="F90" s="212">
        <v>22</v>
      </c>
      <c r="G90" s="211">
        <v>237</v>
      </c>
      <c r="H90" s="212">
        <v>186</v>
      </c>
      <c r="I90" s="212">
        <v>26</v>
      </c>
      <c r="J90" s="211">
        <v>212</v>
      </c>
      <c r="K90" s="212">
        <v>155</v>
      </c>
      <c r="L90" s="212">
        <v>20</v>
      </c>
      <c r="M90" s="211">
        <v>175</v>
      </c>
      <c r="N90" s="212">
        <v>195</v>
      </c>
      <c r="O90" s="212">
        <v>21</v>
      </c>
      <c r="P90" s="211">
        <v>216</v>
      </c>
      <c r="Q90" s="212">
        <v>188</v>
      </c>
      <c r="R90" s="212">
        <v>16</v>
      </c>
      <c r="S90" s="211">
        <v>204</v>
      </c>
      <c r="T90" s="212">
        <v>140</v>
      </c>
      <c r="U90" s="212">
        <v>26</v>
      </c>
      <c r="V90" s="211">
        <v>166</v>
      </c>
      <c r="W90" s="212">
        <v>146</v>
      </c>
      <c r="X90" s="212">
        <v>24</v>
      </c>
      <c r="Y90" s="211">
        <v>170</v>
      </c>
      <c r="Z90" s="212">
        <v>171</v>
      </c>
      <c r="AA90" s="212">
        <v>21</v>
      </c>
      <c r="AB90" s="211">
        <v>192</v>
      </c>
      <c r="AC90" s="212">
        <v>187</v>
      </c>
      <c r="AD90" s="212">
        <v>22</v>
      </c>
      <c r="AE90" s="211">
        <f t="shared" si="4"/>
        <v>209</v>
      </c>
      <c r="AF90" s="211">
        <f t="shared" si="5"/>
        <v>1876</v>
      </c>
      <c r="AG90" s="211">
        <f t="shared" si="6"/>
        <v>240</v>
      </c>
      <c r="AH90" s="448">
        <f t="shared" si="7"/>
        <v>2116</v>
      </c>
    </row>
    <row r="91" spans="1:34" x14ac:dyDescent="0.2">
      <c r="S91" s="188">
        <v>0</v>
      </c>
      <c r="V91" s="188">
        <v>0</v>
      </c>
      <c r="Y91" s="188">
        <v>0</v>
      </c>
      <c r="AB91" s="188">
        <v>0</v>
      </c>
      <c r="AE91" s="188">
        <f t="shared" si="4"/>
        <v>0</v>
      </c>
    </row>
    <row r="92" spans="1:34" ht="25.5" x14ac:dyDescent="0.2">
      <c r="A92" s="487" t="s">
        <v>414</v>
      </c>
      <c r="B92" s="212">
        <v>1488</v>
      </c>
      <c r="C92" s="212">
        <v>80</v>
      </c>
      <c r="D92" s="211">
        <v>1568</v>
      </c>
      <c r="E92" s="212">
        <v>1294</v>
      </c>
      <c r="F92" s="212">
        <v>62</v>
      </c>
      <c r="G92" s="211">
        <v>1356</v>
      </c>
      <c r="H92" s="212">
        <v>1129</v>
      </c>
      <c r="I92" s="212">
        <v>48</v>
      </c>
      <c r="J92" s="211">
        <v>1177</v>
      </c>
      <c r="K92" s="212">
        <v>1020</v>
      </c>
      <c r="L92" s="212">
        <v>53</v>
      </c>
      <c r="M92" s="211">
        <v>1073</v>
      </c>
      <c r="N92" s="212">
        <v>1141</v>
      </c>
      <c r="O92" s="212">
        <v>82</v>
      </c>
      <c r="P92" s="211">
        <v>1223</v>
      </c>
      <c r="Q92" s="212">
        <v>1069</v>
      </c>
      <c r="R92" s="212">
        <v>43</v>
      </c>
      <c r="S92" s="211">
        <v>1112</v>
      </c>
      <c r="T92" s="212">
        <v>974</v>
      </c>
      <c r="U92" s="212">
        <v>44</v>
      </c>
      <c r="V92" s="211">
        <v>1018</v>
      </c>
      <c r="W92" s="212">
        <v>903</v>
      </c>
      <c r="X92" s="212">
        <v>42</v>
      </c>
      <c r="Y92" s="211">
        <v>945</v>
      </c>
      <c r="Z92" s="212">
        <v>977</v>
      </c>
      <c r="AA92" s="212">
        <v>47</v>
      </c>
      <c r="AB92" s="211">
        <v>1024</v>
      </c>
      <c r="AC92" s="212">
        <v>953</v>
      </c>
      <c r="AD92" s="212">
        <v>54</v>
      </c>
      <c r="AE92" s="211">
        <f t="shared" si="4"/>
        <v>1007</v>
      </c>
      <c r="AF92" s="195"/>
      <c r="AG92" s="195"/>
      <c r="AH92" s="195"/>
    </row>
    <row r="93" spans="1:34" x14ac:dyDescent="0.2">
      <c r="A93" s="488"/>
      <c r="S93" s="188">
        <v>0</v>
      </c>
      <c r="V93" s="188">
        <v>0</v>
      </c>
      <c r="Y93" s="188">
        <v>0</v>
      </c>
      <c r="AB93" s="188">
        <v>0</v>
      </c>
      <c r="AE93" s="188">
        <f t="shared" si="4"/>
        <v>0</v>
      </c>
    </row>
    <row r="94" spans="1:34" x14ac:dyDescent="0.2">
      <c r="A94" s="487" t="s">
        <v>415</v>
      </c>
      <c r="B94" s="489">
        <v>0.19690860215053763</v>
      </c>
      <c r="C94" s="489">
        <v>0.52500000000000002</v>
      </c>
      <c r="D94" s="490">
        <v>0.21364795918367346</v>
      </c>
      <c r="E94" s="489">
        <v>0.16615146831530139</v>
      </c>
      <c r="F94" s="489">
        <v>0.35483870967741937</v>
      </c>
      <c r="G94" s="490">
        <v>0.1747787610619469</v>
      </c>
      <c r="H94" s="489">
        <v>0.16474756421612047</v>
      </c>
      <c r="I94" s="489">
        <v>0.54166666666666663</v>
      </c>
      <c r="J94" s="491">
        <v>0.18011894647408666</v>
      </c>
      <c r="K94" s="489">
        <v>0.15196078431372548</v>
      </c>
      <c r="L94" s="489">
        <v>0.37735849056603776</v>
      </c>
      <c r="M94" s="491">
        <v>0.16309412861136999</v>
      </c>
      <c r="N94" s="489">
        <v>0.17090271691498685</v>
      </c>
      <c r="O94" s="489">
        <v>0.25609756097560976</v>
      </c>
      <c r="P94" s="491">
        <v>0.17661488143908421</v>
      </c>
      <c r="Q94" s="489">
        <v>0.17586529466791395</v>
      </c>
      <c r="R94" s="489">
        <v>0.37209302325581395</v>
      </c>
      <c r="S94" s="491">
        <v>0.18345323741007194</v>
      </c>
      <c r="T94" s="489">
        <v>0.14373716632443531</v>
      </c>
      <c r="U94" s="489">
        <v>0.59090909090909094</v>
      </c>
      <c r="V94" s="491">
        <v>0.16306483300589392</v>
      </c>
      <c r="W94" s="489">
        <v>0.16168327796234774</v>
      </c>
      <c r="X94" s="489">
        <v>0.5714285714285714</v>
      </c>
      <c r="Y94" s="491">
        <v>0.17989417989417988</v>
      </c>
      <c r="Z94" s="489">
        <v>0.17502558853633571</v>
      </c>
      <c r="AA94" s="489">
        <v>0.44680851063829785</v>
      </c>
      <c r="AB94" s="491">
        <v>0.1875</v>
      </c>
      <c r="AC94" s="489">
        <f t="shared" ref="AC94:AE94" si="12">AC90/AC92</f>
        <v>0.19622245540398742</v>
      </c>
      <c r="AD94" s="489">
        <f t="shared" si="12"/>
        <v>0.40740740740740738</v>
      </c>
      <c r="AE94" s="491">
        <f t="shared" si="12"/>
        <v>0.20754716981132076</v>
      </c>
      <c r="AF94" s="195"/>
      <c r="AG94" s="195"/>
      <c r="AH94" s="195"/>
    </row>
    <row r="95" spans="1:34" x14ac:dyDescent="0.2">
      <c r="A95" s="191"/>
    </row>
    <row r="96" spans="1:34" x14ac:dyDescent="0.2">
      <c r="A96" s="192"/>
    </row>
    <row r="98" spans="2:34" x14ac:dyDescent="0.2">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4"/>
    </row>
  </sheetData>
  <mergeCells count="13">
    <mergeCell ref="AF1:AH1"/>
    <mergeCell ref="AF8:AH8"/>
    <mergeCell ref="W8:Y8"/>
    <mergeCell ref="Z8:AB8"/>
    <mergeCell ref="A4:AH4"/>
    <mergeCell ref="T8:V8"/>
    <mergeCell ref="Q8:S8"/>
    <mergeCell ref="N8:P8"/>
    <mergeCell ref="K8:M8"/>
    <mergeCell ref="H8:J8"/>
    <mergeCell ref="E8:G8"/>
    <mergeCell ref="B8:D8"/>
    <mergeCell ref="AC8:AE8"/>
  </mergeCells>
  <pageMargins left="0.39370078740157483" right="0" top="0.59055118110236227" bottom="0.59055118110236227" header="0.51181102362204722" footer="0.51181102362204722"/>
  <pageSetup paperSize="9" scale="48" firstPageNumber="64" fitToHeight="0" orientation="landscape" r:id="rId1"/>
  <headerFooter alignWithMargins="0">
    <oddHeader>&amp;L&amp;"Times New Roman,Gras"DGRH A1-1&amp;R&amp;"Times New Roman,Gras"Juillet 2022</oddHeader>
    <oddFooter>&amp;C&amp;"Times New Roman,Gras"Page &amp;P de &amp;N</oddFooter>
  </headerFooter>
  <rowBreaks count="1" manualBreakCount="1">
    <brk id="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7"/>
  <sheetViews>
    <sheetView showGridLines="0" workbookViewId="0">
      <selection activeCell="F12" sqref="F12"/>
    </sheetView>
  </sheetViews>
  <sheetFormatPr baseColWidth="10" defaultRowHeight="12.75" x14ac:dyDescent="0.2"/>
  <cols>
    <col min="1" max="1" width="21.5" bestFit="1" customWidth="1"/>
    <col min="2" max="3" width="9.5" bestFit="1" customWidth="1"/>
    <col min="4" max="4" width="9.1640625" customWidth="1"/>
    <col min="5" max="6" width="11" bestFit="1" customWidth="1"/>
    <col min="7" max="7" width="12.1640625" bestFit="1" customWidth="1"/>
    <col min="8" max="8" width="12.1640625" customWidth="1"/>
    <col min="9" max="9" width="9.1640625" customWidth="1"/>
    <col min="10" max="10" width="11" bestFit="1" customWidth="1"/>
    <col min="11" max="15" width="10.6640625" bestFit="1" customWidth="1"/>
    <col min="16" max="16" width="9" customWidth="1"/>
    <col min="17" max="17" width="11.33203125" customWidth="1"/>
    <col min="18" max="18" width="8.5" customWidth="1"/>
  </cols>
  <sheetData>
    <row r="2" spans="1:18" ht="26.25" customHeight="1" x14ac:dyDescent="0.2">
      <c r="A2" s="1076" t="s">
        <v>499</v>
      </c>
      <c r="B2" s="1076"/>
      <c r="C2" s="1076"/>
      <c r="D2" s="1076"/>
      <c r="E2" s="1026"/>
      <c r="F2" s="1026"/>
      <c r="G2" s="1026"/>
      <c r="H2" s="1026"/>
      <c r="I2" s="1026"/>
      <c r="J2" s="1026"/>
      <c r="K2" s="1026"/>
      <c r="L2" s="1026"/>
      <c r="M2" s="1026"/>
      <c r="N2" s="1026"/>
      <c r="O2" s="1026"/>
      <c r="P2" s="1026"/>
      <c r="Q2" s="1026"/>
      <c r="R2" s="1026"/>
    </row>
    <row r="3" spans="1:18" x14ac:dyDescent="0.2">
      <c r="A3" s="23"/>
      <c r="B3" s="23"/>
      <c r="C3" s="23"/>
      <c r="D3" s="23"/>
      <c r="E3" s="39"/>
      <c r="F3" s="39"/>
      <c r="G3" s="39"/>
      <c r="H3" s="39"/>
      <c r="I3" s="39"/>
      <c r="J3" s="39"/>
      <c r="K3" s="39"/>
      <c r="L3" s="39"/>
      <c r="M3" s="39"/>
      <c r="N3" s="39"/>
      <c r="O3" s="39"/>
      <c r="P3" s="39"/>
      <c r="Q3" s="39"/>
      <c r="R3" s="39"/>
    </row>
    <row r="5" spans="1:18" x14ac:dyDescent="0.2">
      <c r="B5" s="1115" t="s">
        <v>129</v>
      </c>
      <c r="C5" s="1115"/>
      <c r="D5" s="1089"/>
      <c r="E5" s="1093" t="s">
        <v>130</v>
      </c>
      <c r="F5" s="1093"/>
      <c r="G5" s="1093"/>
      <c r="H5" s="1093"/>
      <c r="I5" s="1093"/>
      <c r="J5" s="1093" t="s">
        <v>131</v>
      </c>
      <c r="K5" s="1093"/>
      <c r="L5" s="1093"/>
      <c r="M5" s="1093"/>
      <c r="N5" s="1093"/>
      <c r="O5" s="1093"/>
      <c r="P5" s="1093"/>
      <c r="Q5" s="1116" t="s">
        <v>156</v>
      </c>
      <c r="R5" s="1048" t="s">
        <v>68</v>
      </c>
    </row>
    <row r="6" spans="1:18" ht="28.5" customHeight="1" x14ac:dyDescent="0.2">
      <c r="A6" s="521" t="s">
        <v>410</v>
      </c>
      <c r="B6" s="532" t="s">
        <v>500</v>
      </c>
      <c r="C6" s="532" t="s">
        <v>458</v>
      </c>
      <c r="D6" s="520" t="s">
        <v>282</v>
      </c>
      <c r="E6" s="152" t="s">
        <v>484</v>
      </c>
      <c r="F6" s="152" t="s">
        <v>485</v>
      </c>
      <c r="G6" s="152" t="s">
        <v>478</v>
      </c>
      <c r="H6" s="152" t="s">
        <v>135</v>
      </c>
      <c r="I6" s="146" t="s">
        <v>219</v>
      </c>
      <c r="J6" s="152" t="s">
        <v>486</v>
      </c>
      <c r="K6" s="152" t="s">
        <v>459</v>
      </c>
      <c r="L6" s="152" t="s">
        <v>489</v>
      </c>
      <c r="M6" s="152" t="s">
        <v>490</v>
      </c>
      <c r="N6" s="152" t="s">
        <v>491</v>
      </c>
      <c r="O6" s="152" t="s">
        <v>290</v>
      </c>
      <c r="P6" s="146" t="s">
        <v>285</v>
      </c>
      <c r="Q6" s="1116"/>
      <c r="R6" s="1048"/>
    </row>
    <row r="8" spans="1:18" x14ac:dyDescent="0.2">
      <c r="A8" s="11" t="s">
        <v>193</v>
      </c>
      <c r="B8" s="68"/>
      <c r="C8" s="68"/>
      <c r="D8" s="67"/>
      <c r="E8" s="65">
        <v>1</v>
      </c>
      <c r="F8" s="63">
        <v>2</v>
      </c>
      <c r="G8" s="63"/>
      <c r="H8" s="239"/>
      <c r="I8" s="67">
        <v>3</v>
      </c>
      <c r="J8" s="65">
        <v>2</v>
      </c>
      <c r="K8" s="63"/>
      <c r="L8" s="63"/>
      <c r="M8" s="63"/>
      <c r="N8" s="63"/>
      <c r="O8" s="63"/>
      <c r="P8" s="169">
        <v>2</v>
      </c>
      <c r="Q8" s="660"/>
      <c r="R8" s="11">
        <f>Q8+P8+I8+D8</f>
        <v>5</v>
      </c>
    </row>
    <row r="9" spans="1:18" x14ac:dyDescent="0.2">
      <c r="A9" s="12" t="s">
        <v>196</v>
      </c>
      <c r="B9" s="70"/>
      <c r="C9" s="70"/>
      <c r="D9" s="69"/>
      <c r="E9" s="66"/>
      <c r="F9" s="64">
        <v>1</v>
      </c>
      <c r="G9" s="64"/>
      <c r="H9" s="240"/>
      <c r="I9" s="69">
        <v>1</v>
      </c>
      <c r="J9" s="66"/>
      <c r="K9" s="64"/>
      <c r="L9" s="64"/>
      <c r="M9" s="64"/>
      <c r="N9" s="64"/>
      <c r="O9" s="64"/>
      <c r="P9" s="171"/>
      <c r="Q9" s="661"/>
      <c r="R9" s="11">
        <f t="shared" ref="R9:R16" si="0">Q9+P9+I9+D9</f>
        <v>1</v>
      </c>
    </row>
    <row r="10" spans="1:18" x14ac:dyDescent="0.2">
      <c r="A10" s="12" t="s">
        <v>425</v>
      </c>
      <c r="B10" s="70"/>
      <c r="C10" s="70"/>
      <c r="D10" s="69"/>
      <c r="E10" s="66"/>
      <c r="F10" s="64">
        <v>1</v>
      </c>
      <c r="G10" s="64"/>
      <c r="H10" s="240"/>
      <c r="I10" s="69">
        <v>1</v>
      </c>
      <c r="J10" s="66">
        <v>1</v>
      </c>
      <c r="K10" s="64"/>
      <c r="L10" s="64"/>
      <c r="M10" s="64"/>
      <c r="N10" s="64"/>
      <c r="O10" s="64"/>
      <c r="P10" s="171">
        <v>1</v>
      </c>
      <c r="Q10" s="661"/>
      <c r="R10" s="11">
        <f t="shared" si="0"/>
        <v>2</v>
      </c>
    </row>
    <row r="11" spans="1:18" x14ac:dyDescent="0.2">
      <c r="A11" s="12" t="s">
        <v>200</v>
      </c>
      <c r="B11" s="70"/>
      <c r="C11" s="70"/>
      <c r="D11" s="69"/>
      <c r="E11" s="66"/>
      <c r="F11" s="64"/>
      <c r="G11" s="64"/>
      <c r="H11" s="240"/>
      <c r="I11" s="69"/>
      <c r="J11" s="66"/>
      <c r="K11" s="64"/>
      <c r="L11" s="64">
        <v>1</v>
      </c>
      <c r="M11" s="64"/>
      <c r="N11" s="64"/>
      <c r="O11" s="64"/>
      <c r="P11" s="171">
        <v>1</v>
      </c>
      <c r="Q11" s="661"/>
      <c r="R11" s="11">
        <f t="shared" si="0"/>
        <v>1</v>
      </c>
    </row>
    <row r="12" spans="1:18" x14ac:dyDescent="0.2">
      <c r="A12" s="12" t="s">
        <v>201</v>
      </c>
      <c r="B12" s="70"/>
      <c r="C12" s="70"/>
      <c r="D12" s="69"/>
      <c r="E12" s="66">
        <v>1</v>
      </c>
      <c r="F12" s="64"/>
      <c r="G12" s="64">
        <v>1</v>
      </c>
      <c r="H12" s="240"/>
      <c r="I12" s="69">
        <v>2</v>
      </c>
      <c r="J12" s="66"/>
      <c r="K12" s="64"/>
      <c r="L12" s="64"/>
      <c r="M12" s="64">
        <v>1</v>
      </c>
      <c r="N12" s="64"/>
      <c r="O12" s="64"/>
      <c r="P12" s="171">
        <v>1</v>
      </c>
      <c r="Q12" s="661"/>
      <c r="R12" s="11">
        <f t="shared" si="0"/>
        <v>3</v>
      </c>
    </row>
    <row r="13" spans="1:18" x14ac:dyDescent="0.2">
      <c r="A13" s="12" t="s">
        <v>203</v>
      </c>
      <c r="B13" s="70"/>
      <c r="C13" s="70"/>
      <c r="D13" s="69"/>
      <c r="E13" s="66"/>
      <c r="F13" s="64"/>
      <c r="G13" s="64"/>
      <c r="H13" s="240"/>
      <c r="I13" s="69"/>
      <c r="J13" s="66"/>
      <c r="K13" s="64">
        <v>1</v>
      </c>
      <c r="L13" s="64"/>
      <c r="M13" s="64"/>
      <c r="N13" s="64"/>
      <c r="O13" s="64"/>
      <c r="P13" s="171">
        <v>1</v>
      </c>
      <c r="Q13" s="661"/>
      <c r="R13" s="11">
        <f t="shared" si="0"/>
        <v>1</v>
      </c>
    </row>
    <row r="14" spans="1:18" x14ac:dyDescent="0.2">
      <c r="A14" s="12" t="s">
        <v>209</v>
      </c>
      <c r="B14" s="70"/>
      <c r="C14" s="70">
        <v>1</v>
      </c>
      <c r="D14" s="69">
        <v>1</v>
      </c>
      <c r="E14" s="66"/>
      <c r="F14" s="64">
        <v>3</v>
      </c>
      <c r="G14" s="64"/>
      <c r="H14" s="240"/>
      <c r="I14" s="69">
        <v>3</v>
      </c>
      <c r="J14" s="66">
        <v>1</v>
      </c>
      <c r="K14" s="64"/>
      <c r="L14" s="64">
        <v>2</v>
      </c>
      <c r="M14" s="64"/>
      <c r="N14" s="64">
        <v>3</v>
      </c>
      <c r="O14" s="64"/>
      <c r="P14" s="171">
        <v>6</v>
      </c>
      <c r="Q14" s="661"/>
      <c r="R14" s="11">
        <f t="shared" si="0"/>
        <v>10</v>
      </c>
    </row>
    <row r="15" spans="1:18" x14ac:dyDescent="0.2">
      <c r="A15" s="12" t="s">
        <v>213</v>
      </c>
      <c r="B15" s="70"/>
      <c r="C15" s="70"/>
      <c r="D15" s="69"/>
      <c r="E15" s="66"/>
      <c r="F15" s="64"/>
      <c r="G15" s="64"/>
      <c r="H15" s="240"/>
      <c r="I15" s="69"/>
      <c r="J15" s="66"/>
      <c r="K15" s="64"/>
      <c r="L15" s="64"/>
      <c r="M15" s="64"/>
      <c r="N15" s="64"/>
      <c r="O15" s="64">
        <v>1</v>
      </c>
      <c r="P15" s="171">
        <v>1</v>
      </c>
      <c r="Q15" s="661"/>
      <c r="R15" s="11">
        <f t="shared" si="0"/>
        <v>1</v>
      </c>
    </row>
    <row r="16" spans="1:18" x14ac:dyDescent="0.2">
      <c r="A16" s="12" t="s">
        <v>734</v>
      </c>
      <c r="B16" s="70"/>
      <c r="C16" s="70"/>
      <c r="D16" s="69"/>
      <c r="E16" s="66"/>
      <c r="F16" s="64"/>
      <c r="G16" s="64"/>
      <c r="H16" s="240"/>
      <c r="I16" s="69"/>
      <c r="J16" s="66">
        <v>1</v>
      </c>
      <c r="K16" s="64"/>
      <c r="L16" s="64"/>
      <c r="M16" s="64"/>
      <c r="N16" s="64"/>
      <c r="O16" s="64"/>
      <c r="P16" s="171">
        <v>1</v>
      </c>
      <c r="Q16" s="661"/>
      <c r="R16" s="11">
        <f t="shared" si="0"/>
        <v>1</v>
      </c>
    </row>
    <row r="17" spans="1:18" ht="13.5" x14ac:dyDescent="0.25">
      <c r="A17" s="109" t="s">
        <v>302</v>
      </c>
      <c r="B17" s="109">
        <f t="shared" ref="B17:G17" si="1">SUM(B8:B16)</f>
        <v>0</v>
      </c>
      <c r="C17" s="109">
        <f t="shared" si="1"/>
        <v>1</v>
      </c>
      <c r="D17" s="120">
        <f t="shared" si="1"/>
        <v>1</v>
      </c>
      <c r="E17" s="109">
        <f t="shared" si="1"/>
        <v>2</v>
      </c>
      <c r="F17" s="109">
        <f t="shared" si="1"/>
        <v>7</v>
      </c>
      <c r="G17" s="109">
        <f t="shared" si="1"/>
        <v>1</v>
      </c>
      <c r="H17" s="109"/>
      <c r="I17" s="120">
        <f>SUM(I8:I16)</f>
        <v>10</v>
      </c>
      <c r="J17" s="109">
        <f>SUM(J8:J16)</f>
        <v>5</v>
      </c>
      <c r="K17" s="109">
        <f>SUM(K8:K16)</f>
        <v>1</v>
      </c>
      <c r="L17" s="109">
        <f>SUM(L8:L16)</f>
        <v>3</v>
      </c>
      <c r="M17" s="109">
        <v>1</v>
      </c>
      <c r="N17" s="109">
        <f>SUM(N8:N16)</f>
        <v>3</v>
      </c>
      <c r="O17" s="109">
        <f>SUM(O8:O16)</f>
        <v>1</v>
      </c>
      <c r="P17" s="120">
        <f>SUM(P8:P16)</f>
        <v>14</v>
      </c>
      <c r="Q17" s="227"/>
      <c r="R17" s="227">
        <f>Q17+P17+I17+D17</f>
        <v>25</v>
      </c>
    </row>
    <row r="18" spans="1:18" x14ac:dyDescent="0.2">
      <c r="A18" s="11"/>
      <c r="B18" s="68"/>
      <c r="C18" s="68"/>
      <c r="D18" s="67"/>
      <c r="E18" s="65"/>
      <c r="F18" s="63"/>
      <c r="G18" s="63"/>
      <c r="H18" s="239"/>
      <c r="I18" s="67"/>
      <c r="J18" s="65"/>
      <c r="K18" s="63"/>
      <c r="L18" s="63"/>
      <c r="M18" s="63"/>
      <c r="N18" s="63"/>
      <c r="O18" s="63"/>
      <c r="P18" s="169"/>
      <c r="Q18" s="660"/>
      <c r="R18" s="11"/>
    </row>
    <row r="19" spans="1:18" ht="13.5" x14ac:dyDescent="0.25">
      <c r="A19" s="474" t="s">
        <v>301</v>
      </c>
      <c r="B19" s="474"/>
      <c r="C19" s="474"/>
      <c r="D19" s="667"/>
      <c r="E19" s="228"/>
      <c r="F19" s="228"/>
      <c r="G19" s="228"/>
      <c r="H19" s="228"/>
      <c r="I19" s="233"/>
      <c r="J19" s="228"/>
      <c r="K19" s="228"/>
      <c r="L19" s="228"/>
      <c r="M19" s="228"/>
      <c r="N19" s="228"/>
      <c r="O19" s="228"/>
      <c r="P19" s="233"/>
      <c r="Q19" s="229"/>
      <c r="R19" s="227"/>
    </row>
    <row r="20" spans="1:18" x14ac:dyDescent="0.2">
      <c r="A20" s="468" t="s">
        <v>305</v>
      </c>
      <c r="B20" s="468">
        <f t="shared" ref="B20:G20" si="2">B17+B19</f>
        <v>0</v>
      </c>
      <c r="C20" s="468">
        <f t="shared" si="2"/>
        <v>1</v>
      </c>
      <c r="D20" s="279">
        <f t="shared" si="2"/>
        <v>1</v>
      </c>
      <c r="E20" s="468">
        <f t="shared" si="2"/>
        <v>2</v>
      </c>
      <c r="F20" s="468">
        <f t="shared" si="2"/>
        <v>7</v>
      </c>
      <c r="G20" s="468">
        <f t="shared" si="2"/>
        <v>1</v>
      </c>
      <c r="H20" s="468"/>
      <c r="I20" s="279">
        <f t="shared" ref="I20:P20" si="3">I17+I19</f>
        <v>10</v>
      </c>
      <c r="J20" s="468">
        <f t="shared" si="3"/>
        <v>5</v>
      </c>
      <c r="K20" s="468">
        <f t="shared" si="3"/>
        <v>1</v>
      </c>
      <c r="L20" s="468">
        <f t="shared" si="3"/>
        <v>3</v>
      </c>
      <c r="M20" s="468">
        <f t="shared" si="3"/>
        <v>1</v>
      </c>
      <c r="N20" s="468">
        <f t="shared" si="3"/>
        <v>3</v>
      </c>
      <c r="O20" s="468">
        <f t="shared" si="3"/>
        <v>1</v>
      </c>
      <c r="P20" s="279">
        <f t="shared" si="3"/>
        <v>14</v>
      </c>
      <c r="Q20" s="281"/>
      <c r="R20" s="279">
        <f>R17+R19</f>
        <v>25</v>
      </c>
    </row>
    <row r="21" spans="1:18" x14ac:dyDescent="0.2">
      <c r="A21" s="977" t="s">
        <v>733</v>
      </c>
      <c r="B21" s="978"/>
      <c r="C21" s="978"/>
      <c r="D21" s="979"/>
      <c r="E21" s="980">
        <v>1</v>
      </c>
      <c r="F21" s="981"/>
      <c r="G21" s="981"/>
      <c r="H21" s="982"/>
      <c r="I21" s="979">
        <v>1</v>
      </c>
      <c r="J21" s="980"/>
      <c r="K21" s="981"/>
      <c r="L21" s="981"/>
      <c r="M21" s="981"/>
      <c r="N21" s="981"/>
      <c r="O21" s="981"/>
      <c r="P21" s="983"/>
      <c r="Q21" s="984"/>
      <c r="R21" s="977">
        <f t="shared" ref="R21" si="4">Q21+P21+I21+D21</f>
        <v>1</v>
      </c>
    </row>
    <row r="22" spans="1:18" x14ac:dyDescent="0.2">
      <c r="A22" s="12" t="s">
        <v>318</v>
      </c>
      <c r="B22" s="70"/>
      <c r="C22" s="70"/>
      <c r="D22" s="69"/>
      <c r="E22" s="66"/>
      <c r="F22" s="64">
        <v>1</v>
      </c>
      <c r="G22" s="64"/>
      <c r="H22" s="240"/>
      <c r="I22" s="69">
        <v>1</v>
      </c>
      <c r="J22" s="66"/>
      <c r="K22" s="64"/>
      <c r="L22" s="64"/>
      <c r="M22" s="64"/>
      <c r="N22" s="64"/>
      <c r="O22" s="64"/>
      <c r="P22" s="171"/>
      <c r="Q22" s="661"/>
      <c r="R22" s="12">
        <f t="shared" ref="R22:R23" si="5">Q22+P22+I22+D22</f>
        <v>1</v>
      </c>
    </row>
    <row r="23" spans="1:18" x14ac:dyDescent="0.2">
      <c r="A23" s="985" t="s">
        <v>658</v>
      </c>
      <c r="B23" s="922"/>
      <c r="C23" s="922"/>
      <c r="D23" s="923"/>
      <c r="E23" s="924"/>
      <c r="F23" s="925"/>
      <c r="G23" s="925"/>
      <c r="H23" s="926"/>
      <c r="I23" s="923"/>
      <c r="J23" s="924">
        <v>1</v>
      </c>
      <c r="K23" s="925"/>
      <c r="L23" s="925"/>
      <c r="M23" s="925"/>
      <c r="N23" s="925"/>
      <c r="O23" s="925"/>
      <c r="P23" s="927">
        <v>1</v>
      </c>
      <c r="Q23" s="928"/>
      <c r="R23" s="985">
        <f t="shared" si="5"/>
        <v>1</v>
      </c>
    </row>
    <row r="24" spans="1:18" x14ac:dyDescent="0.2">
      <c r="A24" s="765" t="s">
        <v>501</v>
      </c>
      <c r="B24" s="10"/>
      <c r="C24" s="10"/>
      <c r="D24" s="121"/>
      <c r="E24" s="10"/>
      <c r="F24" s="10"/>
      <c r="G24" s="10"/>
      <c r="H24" s="10"/>
      <c r="I24" s="121">
        <v>2</v>
      </c>
      <c r="J24" s="10">
        <v>1</v>
      </c>
      <c r="K24" s="10"/>
      <c r="L24" s="10"/>
      <c r="M24" s="10"/>
      <c r="N24" s="10"/>
      <c r="O24" s="10"/>
      <c r="P24" s="121">
        <v>1</v>
      </c>
      <c r="Q24" s="121"/>
      <c r="R24" s="231">
        <f>Q24+P24+I24+D24</f>
        <v>3</v>
      </c>
    </row>
    <row r="25" spans="1:18" x14ac:dyDescent="0.2">
      <c r="A25" s="895" t="s">
        <v>334</v>
      </c>
      <c r="B25" s="922"/>
      <c r="C25" s="922"/>
      <c r="D25" s="923"/>
      <c r="E25" s="924"/>
      <c r="F25" s="925"/>
      <c r="G25" s="925"/>
      <c r="H25" s="926"/>
      <c r="I25" s="923"/>
      <c r="J25" s="924"/>
      <c r="K25" s="925"/>
      <c r="L25" s="925"/>
      <c r="M25" s="925"/>
      <c r="N25" s="925"/>
      <c r="O25" s="925">
        <v>1</v>
      </c>
      <c r="P25" s="927">
        <v>1</v>
      </c>
      <c r="Q25" s="928"/>
      <c r="R25" s="896">
        <f t="shared" ref="R25:R27" si="6">Q25+P25+I25+D25</f>
        <v>1</v>
      </c>
    </row>
    <row r="26" spans="1:18" x14ac:dyDescent="0.2">
      <c r="A26" s="921" t="s">
        <v>687</v>
      </c>
      <c r="B26" s="921"/>
      <c r="C26" s="921"/>
      <c r="D26" s="369"/>
      <c r="E26" s="921"/>
      <c r="F26" s="921"/>
      <c r="G26" s="921"/>
      <c r="H26" s="921"/>
      <c r="I26" s="369"/>
      <c r="J26" s="921"/>
      <c r="K26" s="921"/>
      <c r="L26" s="921"/>
      <c r="M26" s="921"/>
      <c r="N26" s="921"/>
      <c r="O26" s="921">
        <v>1</v>
      </c>
      <c r="P26" s="369">
        <v>1</v>
      </c>
      <c r="Q26" s="369"/>
      <c r="R26" s="369">
        <f t="shared" si="6"/>
        <v>1</v>
      </c>
    </row>
    <row r="27" spans="1:18" x14ac:dyDescent="0.2">
      <c r="A27" s="799" t="s">
        <v>197</v>
      </c>
      <c r="B27" s="70"/>
      <c r="C27" s="70"/>
      <c r="D27" s="69"/>
      <c r="E27" s="66"/>
      <c r="F27" s="64"/>
      <c r="G27" s="64"/>
      <c r="H27" s="240"/>
      <c r="I27" s="69"/>
      <c r="J27" s="66">
        <v>2</v>
      </c>
      <c r="K27" s="64"/>
      <c r="L27" s="64"/>
      <c r="M27" s="64"/>
      <c r="N27" s="64"/>
      <c r="O27" s="64"/>
      <c r="P27" s="171">
        <v>2</v>
      </c>
      <c r="Q27" s="661"/>
      <c r="R27" s="11">
        <f t="shared" si="6"/>
        <v>2</v>
      </c>
    </row>
    <row r="28" spans="1:18" x14ac:dyDescent="0.2">
      <c r="A28" s="799" t="s">
        <v>198</v>
      </c>
      <c r="B28" s="70"/>
      <c r="C28" s="70"/>
      <c r="D28" s="69"/>
      <c r="E28" s="66"/>
      <c r="F28" s="64">
        <v>1</v>
      </c>
      <c r="G28" s="64"/>
      <c r="H28" s="240"/>
      <c r="I28" s="69">
        <v>1</v>
      </c>
      <c r="J28" s="66"/>
      <c r="K28" s="64"/>
      <c r="L28" s="64"/>
      <c r="M28" s="64"/>
      <c r="N28" s="64"/>
      <c r="O28" s="64"/>
      <c r="P28" s="171"/>
      <c r="Q28" s="661"/>
      <c r="R28" s="11">
        <f t="shared" ref="R28:R29" si="7">Q28+P28+I28+D28</f>
        <v>1</v>
      </c>
    </row>
    <row r="29" spans="1:18" x14ac:dyDescent="0.2">
      <c r="A29" s="895" t="s">
        <v>338</v>
      </c>
      <c r="B29" s="85"/>
      <c r="C29" s="85"/>
      <c r="D29" s="158"/>
      <c r="E29" s="157"/>
      <c r="F29" s="113">
        <v>1</v>
      </c>
      <c r="G29" s="113"/>
      <c r="H29" s="241"/>
      <c r="I29" s="158">
        <v>1</v>
      </c>
      <c r="J29" s="157"/>
      <c r="K29" s="113"/>
      <c r="L29" s="113"/>
      <c r="M29" s="113"/>
      <c r="N29" s="113">
        <v>1</v>
      </c>
      <c r="O29" s="113"/>
      <c r="P29" s="232">
        <v>1</v>
      </c>
      <c r="Q29" s="662"/>
      <c r="R29" s="896">
        <f t="shared" si="7"/>
        <v>2</v>
      </c>
    </row>
    <row r="30" spans="1:18" x14ac:dyDescent="0.2">
      <c r="A30" s="895" t="s">
        <v>657</v>
      </c>
      <c r="B30" s="85"/>
      <c r="C30" s="85"/>
      <c r="D30" s="158"/>
      <c r="E30" s="157">
        <v>1</v>
      </c>
      <c r="F30" s="113"/>
      <c r="G30" s="113">
        <v>1</v>
      </c>
      <c r="H30" s="241"/>
      <c r="I30" s="158">
        <v>2</v>
      </c>
      <c r="J30" s="157"/>
      <c r="K30" s="113"/>
      <c r="L30" s="113"/>
      <c r="M30" s="113"/>
      <c r="N30" s="113"/>
      <c r="O30" s="113"/>
      <c r="P30" s="232"/>
      <c r="Q30" s="662"/>
      <c r="R30" s="896">
        <f t="shared" ref="R30" si="8">Q30+P30+I30+D30</f>
        <v>2</v>
      </c>
    </row>
    <row r="31" spans="1:18" x14ac:dyDescent="0.2">
      <c r="A31" s="844" t="s">
        <v>303</v>
      </c>
      <c r="B31" s="844"/>
      <c r="C31" s="844"/>
      <c r="D31" s="845"/>
      <c r="E31" s="844">
        <v>1</v>
      </c>
      <c r="F31" s="844">
        <v>2</v>
      </c>
      <c r="G31" s="844">
        <v>1</v>
      </c>
      <c r="H31" s="986"/>
      <c r="I31" s="987">
        <v>4</v>
      </c>
      <c r="J31" s="844">
        <v>2</v>
      </c>
      <c r="K31" s="844"/>
      <c r="L31" s="844"/>
      <c r="M31" s="844"/>
      <c r="N31" s="844">
        <v>1</v>
      </c>
      <c r="O31" s="844"/>
      <c r="P31" s="845">
        <v>3</v>
      </c>
      <c r="Q31" s="846"/>
      <c r="R31" s="846">
        <f>Q31+P31+I31+D31</f>
        <v>7</v>
      </c>
    </row>
    <row r="32" spans="1:18" x14ac:dyDescent="0.2">
      <c r="A32" s="18" t="s">
        <v>194</v>
      </c>
      <c r="B32" s="843"/>
      <c r="C32" s="843"/>
      <c r="D32" s="633"/>
      <c r="E32" s="815"/>
      <c r="F32" s="64"/>
      <c r="G32" s="64"/>
      <c r="H32" s="240"/>
      <c r="I32" s="988"/>
      <c r="J32" s="665">
        <v>1</v>
      </c>
      <c r="K32" s="801"/>
      <c r="L32" s="801"/>
      <c r="M32" s="801"/>
      <c r="N32" s="666"/>
      <c r="O32" s="666"/>
      <c r="P32" s="633">
        <v>1</v>
      </c>
      <c r="Q32" s="663"/>
      <c r="R32" s="896">
        <f t="shared" ref="R32" si="9">Q32+P32+I32+D32</f>
        <v>1</v>
      </c>
    </row>
    <row r="33" spans="1:18" x14ac:dyDescent="0.2">
      <c r="A33" s="765" t="s">
        <v>304</v>
      </c>
      <c r="B33" s="10"/>
      <c r="C33" s="10"/>
      <c r="D33" s="121"/>
      <c r="E33" s="10"/>
      <c r="F33" s="10"/>
      <c r="G33" s="10"/>
      <c r="H33" s="10"/>
      <c r="I33" s="121"/>
      <c r="J33" s="10">
        <v>1</v>
      </c>
      <c r="K33" s="10"/>
      <c r="L33" s="10"/>
      <c r="M33" s="10"/>
      <c r="N33" s="10"/>
      <c r="O33" s="10"/>
      <c r="P33" s="121">
        <v>1</v>
      </c>
      <c r="Q33" s="121"/>
      <c r="R33" s="846">
        <f>Q33+P33+I33+D33</f>
        <v>1</v>
      </c>
    </row>
    <row r="34" spans="1:18" x14ac:dyDescent="0.2">
      <c r="A34" s="7"/>
      <c r="B34" s="7"/>
      <c r="C34" s="7"/>
      <c r="D34" s="7"/>
      <c r="E34" s="7"/>
      <c r="F34" s="7"/>
      <c r="G34" s="7"/>
      <c r="H34" s="7"/>
      <c r="I34" s="7"/>
      <c r="J34" s="7"/>
      <c r="K34" s="7"/>
      <c r="L34" s="7"/>
      <c r="M34" s="7"/>
      <c r="N34" s="7"/>
      <c r="O34" s="7"/>
      <c r="P34" s="7"/>
      <c r="Q34" s="7"/>
      <c r="R34" s="7"/>
    </row>
    <row r="35" spans="1:18" ht="13.5" x14ac:dyDescent="0.25">
      <c r="A35" s="531" t="s">
        <v>299</v>
      </c>
      <c r="B35" s="533"/>
      <c r="C35" s="533">
        <v>1</v>
      </c>
      <c r="D35" s="800">
        <v>1</v>
      </c>
      <c r="E35" s="235">
        <v>1</v>
      </c>
      <c r="F35" s="236">
        <v>4</v>
      </c>
      <c r="G35" s="236">
        <v>1</v>
      </c>
      <c r="H35" s="751"/>
      <c r="I35" s="237">
        <v>6</v>
      </c>
      <c r="J35" s="235">
        <v>3</v>
      </c>
      <c r="K35" s="236">
        <v>2</v>
      </c>
      <c r="L35" s="236"/>
      <c r="M35" s="236"/>
      <c r="N35" s="236">
        <v>1</v>
      </c>
      <c r="O35" s="751">
        <v>2</v>
      </c>
      <c r="P35" s="752">
        <v>8</v>
      </c>
      <c r="Q35" s="848"/>
      <c r="R35" s="847">
        <f>Q35+P35+I35+D35</f>
        <v>15</v>
      </c>
    </row>
    <row r="37" spans="1:18" x14ac:dyDescent="0.2">
      <c r="A37" s="148" t="s">
        <v>1</v>
      </c>
      <c r="B37" s="149">
        <f t="shared" ref="B37:G37" si="10">B20+B24+B26+B31+B33+B35</f>
        <v>0</v>
      </c>
      <c r="C37" s="149">
        <f t="shared" si="10"/>
        <v>2</v>
      </c>
      <c r="D37" s="165">
        <f t="shared" si="10"/>
        <v>2</v>
      </c>
      <c r="E37" s="149">
        <f t="shared" si="10"/>
        <v>4</v>
      </c>
      <c r="F37" s="149">
        <f t="shared" si="10"/>
        <v>13</v>
      </c>
      <c r="G37" s="149">
        <f t="shared" si="10"/>
        <v>3</v>
      </c>
      <c r="H37" s="149"/>
      <c r="I37" s="165">
        <f t="shared" ref="I37:P37" si="11">I20+I24+I26+I31+I33+I35</f>
        <v>22</v>
      </c>
      <c r="J37" s="149">
        <f t="shared" si="11"/>
        <v>12</v>
      </c>
      <c r="K37" s="149">
        <f t="shared" si="11"/>
        <v>3</v>
      </c>
      <c r="L37" s="149">
        <f t="shared" si="11"/>
        <v>3</v>
      </c>
      <c r="M37" s="149">
        <f t="shared" si="11"/>
        <v>1</v>
      </c>
      <c r="N37" s="149">
        <f t="shared" si="11"/>
        <v>5</v>
      </c>
      <c r="O37" s="149">
        <f t="shared" si="11"/>
        <v>4</v>
      </c>
      <c r="P37" s="165">
        <f t="shared" si="11"/>
        <v>28</v>
      </c>
      <c r="Q37" s="668"/>
      <c r="R37" s="159">
        <f>Q37+P37+I37+D37</f>
        <v>52</v>
      </c>
    </row>
  </sheetData>
  <mergeCells count="6">
    <mergeCell ref="E5:I5"/>
    <mergeCell ref="J5:P5"/>
    <mergeCell ref="R5:R6"/>
    <mergeCell ref="A2:R2"/>
    <mergeCell ref="B5:D5"/>
    <mergeCell ref="Q5:Q6"/>
  </mergeCells>
  <pageMargins left="0.39370078740157483" right="0" top="0.59055118110236227" bottom="0.59055118110236227" header="0.51181102362204722" footer="0.51181102362204722"/>
  <pageSetup paperSize="9" scale="80" firstPageNumber="66"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0"/>
  <sheetViews>
    <sheetView showGridLines="0" workbookViewId="0">
      <selection activeCell="S17" sqref="S17"/>
    </sheetView>
  </sheetViews>
  <sheetFormatPr baseColWidth="10" defaultRowHeight="12.75" x14ac:dyDescent="0.2"/>
  <cols>
    <col min="1" max="1" width="21.5" bestFit="1" customWidth="1"/>
    <col min="2" max="3" width="9.5" bestFit="1" customWidth="1"/>
    <col min="4" max="4" width="9.83203125" customWidth="1"/>
    <col min="5" max="18" width="11.5" customWidth="1"/>
  </cols>
  <sheetData>
    <row r="2" spans="1:18" ht="29.25" customHeight="1" x14ac:dyDescent="0.2">
      <c r="A2" s="1076" t="s">
        <v>506</v>
      </c>
      <c r="B2" s="1076"/>
      <c r="C2" s="1076"/>
      <c r="D2" s="1076"/>
      <c r="E2" s="1076"/>
      <c r="F2" s="1076"/>
      <c r="G2" s="1076"/>
      <c r="H2" s="1076"/>
      <c r="I2" s="1076"/>
      <c r="J2" s="1076"/>
      <c r="K2" s="1076"/>
      <c r="L2" s="1076"/>
      <c r="M2" s="1076"/>
      <c r="N2" s="1076"/>
      <c r="O2" s="1076"/>
      <c r="P2" s="1076"/>
      <c r="Q2" s="1076"/>
      <c r="R2" s="1076"/>
    </row>
    <row r="3" spans="1:18" x14ac:dyDescent="0.2">
      <c r="A3" s="23"/>
      <c r="B3" s="23"/>
      <c r="C3" s="23"/>
      <c r="D3" s="23"/>
      <c r="E3" s="23"/>
      <c r="F3" s="23"/>
      <c r="G3" s="23"/>
      <c r="H3" s="23"/>
      <c r="I3" s="23"/>
      <c r="J3" s="23"/>
      <c r="K3" s="23"/>
      <c r="L3" s="23"/>
      <c r="M3" s="23"/>
      <c r="N3" s="23"/>
      <c r="O3" s="23"/>
      <c r="P3" s="23"/>
      <c r="Q3" s="23"/>
      <c r="R3" s="23"/>
    </row>
    <row r="5" spans="1:18" x14ac:dyDescent="0.2">
      <c r="B5" s="1115" t="s">
        <v>129</v>
      </c>
      <c r="C5" s="1115"/>
      <c r="D5" s="1089"/>
      <c r="E5" s="1102" t="s">
        <v>130</v>
      </c>
      <c r="F5" s="1117"/>
      <c r="G5" s="1117"/>
      <c r="H5" s="1117"/>
      <c r="I5" s="1117"/>
      <c r="J5" s="1093" t="s">
        <v>131</v>
      </c>
      <c r="K5" s="1093"/>
      <c r="L5" s="1093"/>
      <c r="M5" s="1093"/>
      <c r="N5" s="1093"/>
      <c r="O5" s="1093"/>
      <c r="P5" s="1093"/>
      <c r="Q5" s="1118" t="s">
        <v>156</v>
      </c>
      <c r="R5" s="1048" t="s">
        <v>68</v>
      </c>
    </row>
    <row r="6" spans="1:18" ht="25.5" x14ac:dyDescent="0.2">
      <c r="A6" s="521" t="s">
        <v>410</v>
      </c>
      <c r="B6" s="532" t="s">
        <v>500</v>
      </c>
      <c r="C6" s="532" t="s">
        <v>458</v>
      </c>
      <c r="D6" s="520" t="s">
        <v>282</v>
      </c>
      <c r="E6" s="152" t="s">
        <v>484</v>
      </c>
      <c r="F6" s="152" t="s">
        <v>485</v>
      </c>
      <c r="G6" s="152" t="s">
        <v>478</v>
      </c>
      <c r="H6" s="152"/>
      <c r="I6" s="146" t="s">
        <v>219</v>
      </c>
      <c r="J6" s="152" t="s">
        <v>486</v>
      </c>
      <c r="K6" s="152" t="s">
        <v>459</v>
      </c>
      <c r="L6" s="152" t="s">
        <v>489</v>
      </c>
      <c r="M6" s="152" t="s">
        <v>490</v>
      </c>
      <c r="N6" s="152" t="s">
        <v>491</v>
      </c>
      <c r="O6" s="152" t="s">
        <v>290</v>
      </c>
      <c r="P6" s="146" t="s">
        <v>285</v>
      </c>
      <c r="Q6" s="1118"/>
      <c r="R6" s="1048"/>
    </row>
    <row r="7" spans="1:18" s="4" customFormat="1" x14ac:dyDescent="0.2">
      <c r="E7" s="238"/>
      <c r="F7" s="238"/>
      <c r="G7" s="238"/>
      <c r="H7" s="238"/>
      <c r="I7" s="23"/>
      <c r="J7" s="238"/>
      <c r="K7" s="238"/>
      <c r="L7" s="238"/>
      <c r="M7" s="238"/>
      <c r="N7" s="238"/>
      <c r="O7" s="238"/>
      <c r="P7" s="23"/>
      <c r="Q7" s="23"/>
    </row>
    <row r="8" spans="1:18" x14ac:dyDescent="0.2">
      <c r="A8" s="12" t="s">
        <v>193</v>
      </c>
      <c r="B8" s="70"/>
      <c r="C8" s="70"/>
      <c r="D8" s="69"/>
      <c r="E8" s="66"/>
      <c r="F8" s="64">
        <v>1</v>
      </c>
      <c r="G8" s="64"/>
      <c r="H8" s="240"/>
      <c r="I8" s="69">
        <v>1</v>
      </c>
      <c r="J8" s="66">
        <v>2</v>
      </c>
      <c r="K8" s="64"/>
      <c r="L8" s="64"/>
      <c r="M8" s="64"/>
      <c r="N8" s="64"/>
      <c r="O8" s="64"/>
      <c r="P8" s="171">
        <v>2</v>
      </c>
      <c r="Q8" s="661"/>
      <c r="R8" s="989">
        <f t="shared" ref="R8:R12" si="0">Q8+P8+I8+D8</f>
        <v>3</v>
      </c>
    </row>
    <row r="9" spans="1:18" x14ac:dyDescent="0.2">
      <c r="A9" s="12" t="s">
        <v>200</v>
      </c>
      <c r="B9" s="70"/>
      <c r="C9" s="70"/>
      <c r="D9" s="69"/>
      <c r="E9" s="66"/>
      <c r="F9" s="64"/>
      <c r="G9" s="64"/>
      <c r="H9" s="240"/>
      <c r="I9" s="69"/>
      <c r="J9" s="66"/>
      <c r="K9" s="64"/>
      <c r="L9" s="64">
        <v>1</v>
      </c>
      <c r="M9" s="64"/>
      <c r="N9" s="64"/>
      <c r="O9" s="64"/>
      <c r="P9" s="171">
        <v>1</v>
      </c>
      <c r="Q9" s="661"/>
      <c r="R9" s="11">
        <f t="shared" si="0"/>
        <v>1</v>
      </c>
    </row>
    <row r="10" spans="1:18" x14ac:dyDescent="0.2">
      <c r="A10" s="12" t="s">
        <v>201</v>
      </c>
      <c r="B10" s="70"/>
      <c r="C10" s="70"/>
      <c r="D10" s="69"/>
      <c r="E10" s="66"/>
      <c r="F10" s="64"/>
      <c r="G10" s="64">
        <v>1</v>
      </c>
      <c r="H10" s="240"/>
      <c r="I10" s="69">
        <v>1</v>
      </c>
      <c r="J10" s="66"/>
      <c r="K10" s="64"/>
      <c r="L10" s="64"/>
      <c r="M10" s="64">
        <v>1</v>
      </c>
      <c r="N10" s="64"/>
      <c r="O10" s="64"/>
      <c r="P10" s="171">
        <v>1</v>
      </c>
      <c r="Q10" s="661"/>
      <c r="R10" s="11">
        <f t="shared" si="0"/>
        <v>2</v>
      </c>
    </row>
    <row r="11" spans="1:18" x14ac:dyDescent="0.2">
      <c r="A11" s="12" t="s">
        <v>203</v>
      </c>
      <c r="B11" s="70"/>
      <c r="C11" s="70"/>
      <c r="D11" s="69"/>
      <c r="E11" s="66"/>
      <c r="F11" s="64"/>
      <c r="G11" s="64"/>
      <c r="H11" s="240"/>
      <c r="I11" s="69"/>
      <c r="J11" s="66"/>
      <c r="K11" s="64">
        <v>1</v>
      </c>
      <c r="L11" s="64"/>
      <c r="M11" s="64"/>
      <c r="N11" s="64"/>
      <c r="O11" s="64"/>
      <c r="P11" s="171">
        <v>1</v>
      </c>
      <c r="Q11" s="661"/>
      <c r="R11" s="11">
        <f t="shared" si="0"/>
        <v>1</v>
      </c>
    </row>
    <row r="12" spans="1:18" x14ac:dyDescent="0.2">
      <c r="A12" s="12" t="s">
        <v>209</v>
      </c>
      <c r="B12" s="70"/>
      <c r="C12" s="70">
        <v>1</v>
      </c>
      <c r="D12" s="69">
        <v>1</v>
      </c>
      <c r="E12" s="66"/>
      <c r="F12" s="64">
        <v>2</v>
      </c>
      <c r="G12" s="64"/>
      <c r="H12" s="240"/>
      <c r="I12" s="69">
        <v>2</v>
      </c>
      <c r="J12" s="66"/>
      <c r="K12" s="64"/>
      <c r="L12" s="64"/>
      <c r="M12" s="64"/>
      <c r="N12" s="64"/>
      <c r="O12" s="64"/>
      <c r="P12" s="171"/>
      <c r="Q12" s="661"/>
      <c r="R12" s="11">
        <f t="shared" si="0"/>
        <v>3</v>
      </c>
    </row>
    <row r="13" spans="1:18" ht="13.5" x14ac:dyDescent="0.25">
      <c r="A13" s="109" t="s">
        <v>302</v>
      </c>
      <c r="B13" s="109">
        <f t="shared" ref="B13:G13" si="1">SUM(B8:B12)</f>
        <v>0</v>
      </c>
      <c r="C13" s="109">
        <f t="shared" si="1"/>
        <v>1</v>
      </c>
      <c r="D13" s="120">
        <f t="shared" si="1"/>
        <v>1</v>
      </c>
      <c r="E13" s="109">
        <f t="shared" si="1"/>
        <v>0</v>
      </c>
      <c r="F13" s="109">
        <f t="shared" si="1"/>
        <v>3</v>
      </c>
      <c r="G13" s="109">
        <f t="shared" si="1"/>
        <v>1</v>
      </c>
      <c r="H13" s="109"/>
      <c r="I13" s="120">
        <f>SUM(I8:I12)</f>
        <v>4</v>
      </c>
      <c r="J13" s="109">
        <f>SUM(J8:J12)</f>
        <v>2</v>
      </c>
      <c r="K13" s="109">
        <f>SUM(K8:K12)</f>
        <v>1</v>
      </c>
      <c r="L13" s="109">
        <f>SUM(L8:L12)</f>
        <v>1</v>
      </c>
      <c r="M13" s="109">
        <v>1</v>
      </c>
      <c r="N13" s="109">
        <f>SUM(N8:N12)</f>
        <v>0</v>
      </c>
      <c r="O13" s="109">
        <f>SUM(O8:O12)</f>
        <v>0</v>
      </c>
      <c r="P13" s="120">
        <f>SUM(P8:P12)</f>
        <v>5</v>
      </c>
      <c r="Q13" s="227"/>
      <c r="R13" s="227">
        <f>Q13+P13+I13+D13</f>
        <v>10</v>
      </c>
    </row>
    <row r="14" spans="1:18" x14ac:dyDescent="0.2">
      <c r="A14" s="11"/>
      <c r="B14" s="68"/>
      <c r="C14" s="68"/>
      <c r="D14" s="67"/>
      <c r="E14" s="65"/>
      <c r="F14" s="63"/>
      <c r="G14" s="63"/>
      <c r="H14" s="239"/>
      <c r="I14" s="67"/>
      <c r="J14" s="65"/>
      <c r="K14" s="63"/>
      <c r="L14" s="63"/>
      <c r="M14" s="63"/>
      <c r="N14" s="63"/>
      <c r="O14" s="63"/>
      <c r="P14" s="169"/>
      <c r="Q14" s="660"/>
      <c r="R14" s="11"/>
    </row>
    <row r="15" spans="1:18" ht="13.5" x14ac:dyDescent="0.25">
      <c r="A15" s="474" t="s">
        <v>301</v>
      </c>
      <c r="B15" s="474"/>
      <c r="C15" s="474"/>
      <c r="D15" s="667"/>
      <c r="E15" s="228"/>
      <c r="F15" s="228"/>
      <c r="G15" s="228"/>
      <c r="H15" s="228"/>
      <c r="I15" s="233"/>
      <c r="J15" s="228"/>
      <c r="K15" s="228"/>
      <c r="L15" s="228"/>
      <c r="M15" s="228"/>
      <c r="N15" s="228"/>
      <c r="O15" s="228"/>
      <c r="P15" s="233"/>
      <c r="Q15" s="229"/>
      <c r="R15" s="227"/>
    </row>
    <row r="16" spans="1:18" x14ac:dyDescent="0.2">
      <c r="A16" s="468" t="s">
        <v>305</v>
      </c>
      <c r="B16" s="468">
        <f t="shared" ref="B16:G16" si="2">B13+B15</f>
        <v>0</v>
      </c>
      <c r="C16" s="468">
        <f t="shared" si="2"/>
        <v>1</v>
      </c>
      <c r="D16" s="279">
        <f t="shared" si="2"/>
        <v>1</v>
      </c>
      <c r="E16" s="468">
        <f t="shared" si="2"/>
        <v>0</v>
      </c>
      <c r="F16" s="468">
        <f t="shared" si="2"/>
        <v>3</v>
      </c>
      <c r="G16" s="468">
        <f t="shared" si="2"/>
        <v>1</v>
      </c>
      <c r="H16" s="468"/>
      <c r="I16" s="279">
        <f t="shared" ref="I16:P16" si="3">I13+I15</f>
        <v>4</v>
      </c>
      <c r="J16" s="468">
        <f t="shared" si="3"/>
        <v>2</v>
      </c>
      <c r="K16" s="468">
        <f t="shared" si="3"/>
        <v>1</v>
      </c>
      <c r="L16" s="468">
        <f t="shared" si="3"/>
        <v>1</v>
      </c>
      <c r="M16" s="468">
        <f t="shared" si="3"/>
        <v>1</v>
      </c>
      <c r="N16" s="468">
        <f t="shared" si="3"/>
        <v>0</v>
      </c>
      <c r="O16" s="468">
        <f t="shared" si="3"/>
        <v>0</v>
      </c>
      <c r="P16" s="279">
        <f t="shared" si="3"/>
        <v>5</v>
      </c>
      <c r="Q16" s="281"/>
      <c r="R16" s="279">
        <f>R13+R15</f>
        <v>10</v>
      </c>
    </row>
    <row r="17" spans="1:18" x14ac:dyDescent="0.2">
      <c r="A17" s="977" t="s">
        <v>733</v>
      </c>
      <c r="B17" s="978"/>
      <c r="C17" s="978"/>
      <c r="D17" s="979"/>
      <c r="E17" s="980">
        <v>1</v>
      </c>
      <c r="F17" s="981"/>
      <c r="G17" s="981"/>
      <c r="H17" s="982"/>
      <c r="I17" s="979">
        <v>1</v>
      </c>
      <c r="J17" s="980"/>
      <c r="K17" s="981"/>
      <c r="L17" s="981"/>
      <c r="M17" s="981"/>
      <c r="N17" s="981"/>
      <c r="O17" s="981"/>
      <c r="P17" s="983"/>
      <c r="Q17" s="984"/>
      <c r="R17" s="11">
        <f t="shared" ref="R17:R19" si="4">Q17+P17+I17+D17</f>
        <v>1</v>
      </c>
    </row>
    <row r="18" spans="1:18" x14ac:dyDescent="0.2">
      <c r="A18" s="12" t="s">
        <v>318</v>
      </c>
      <c r="B18" s="70"/>
      <c r="C18" s="70"/>
      <c r="D18" s="69"/>
      <c r="E18" s="66"/>
      <c r="F18" s="64">
        <v>1</v>
      </c>
      <c r="G18" s="64"/>
      <c r="H18" s="240"/>
      <c r="I18" s="69">
        <v>1</v>
      </c>
      <c r="J18" s="66"/>
      <c r="K18" s="64"/>
      <c r="L18" s="64"/>
      <c r="M18" s="64"/>
      <c r="N18" s="64"/>
      <c r="O18" s="64"/>
      <c r="P18" s="171"/>
      <c r="Q18" s="661"/>
      <c r="R18" s="11">
        <f t="shared" si="4"/>
        <v>1</v>
      </c>
    </row>
    <row r="19" spans="1:18" x14ac:dyDescent="0.2">
      <c r="A19" s="985" t="s">
        <v>658</v>
      </c>
      <c r="B19" s="922"/>
      <c r="C19" s="922"/>
      <c r="D19" s="923"/>
      <c r="E19" s="924"/>
      <c r="F19" s="925"/>
      <c r="G19" s="925"/>
      <c r="H19" s="926"/>
      <c r="I19" s="923"/>
      <c r="J19" s="924">
        <v>1</v>
      </c>
      <c r="K19" s="925"/>
      <c r="L19" s="925"/>
      <c r="M19" s="925"/>
      <c r="N19" s="925"/>
      <c r="O19" s="925"/>
      <c r="P19" s="927">
        <v>1</v>
      </c>
      <c r="Q19" s="928"/>
      <c r="R19" s="11">
        <f t="shared" si="4"/>
        <v>1</v>
      </c>
    </row>
    <row r="20" spans="1:18" x14ac:dyDescent="0.2">
      <c r="A20" s="765" t="s">
        <v>501</v>
      </c>
      <c r="B20" s="10"/>
      <c r="C20" s="10"/>
      <c r="D20" s="121"/>
      <c r="E20" s="10">
        <v>1</v>
      </c>
      <c r="F20" s="10">
        <v>1</v>
      </c>
      <c r="G20" s="10"/>
      <c r="H20" s="10"/>
      <c r="I20" s="121">
        <v>2</v>
      </c>
      <c r="J20" s="10">
        <v>1</v>
      </c>
      <c r="K20" s="10"/>
      <c r="L20" s="10"/>
      <c r="M20" s="10"/>
      <c r="N20" s="10"/>
      <c r="O20" s="10"/>
      <c r="P20" s="121">
        <v>1</v>
      </c>
      <c r="Q20" s="121"/>
      <c r="R20" s="231">
        <f>Q20+P20+I20+D20</f>
        <v>3</v>
      </c>
    </row>
    <row r="21" spans="1:18" x14ac:dyDescent="0.2">
      <c r="A21" s="895"/>
      <c r="B21" s="922"/>
      <c r="C21" s="922"/>
      <c r="D21" s="923"/>
      <c r="E21" s="924"/>
      <c r="F21" s="925"/>
      <c r="G21" s="925"/>
      <c r="H21" s="926"/>
      <c r="I21" s="923"/>
      <c r="J21" s="924"/>
      <c r="K21" s="925"/>
      <c r="L21" s="925"/>
      <c r="M21" s="925"/>
      <c r="N21" s="925"/>
      <c r="O21" s="925"/>
      <c r="P21" s="927"/>
      <c r="Q21" s="928"/>
      <c r="R21" s="896"/>
    </row>
    <row r="22" spans="1:18" x14ac:dyDescent="0.2">
      <c r="A22" s="921" t="s">
        <v>687</v>
      </c>
      <c r="B22" s="921"/>
      <c r="C22" s="921"/>
      <c r="D22" s="369"/>
      <c r="E22" s="921"/>
      <c r="F22" s="921"/>
      <c r="G22" s="921"/>
      <c r="H22" s="921"/>
      <c r="I22" s="369"/>
      <c r="J22" s="921"/>
      <c r="K22" s="921"/>
      <c r="L22" s="921"/>
      <c r="M22" s="921"/>
      <c r="N22" s="921"/>
      <c r="O22" s="921"/>
      <c r="P22" s="369"/>
      <c r="Q22" s="369"/>
      <c r="R22" s="369">
        <f t="shared" ref="R22:R24" si="5">Q22+P22+I22+D22</f>
        <v>0</v>
      </c>
    </row>
    <row r="23" spans="1:18" x14ac:dyDescent="0.2">
      <c r="A23" s="894" t="s">
        <v>198</v>
      </c>
      <c r="B23" s="70"/>
      <c r="C23" s="70"/>
      <c r="D23" s="69"/>
      <c r="E23" s="66"/>
      <c r="F23" s="64">
        <v>1</v>
      </c>
      <c r="G23" s="64"/>
      <c r="H23" s="240"/>
      <c r="I23" s="69">
        <v>1</v>
      </c>
      <c r="J23" s="66"/>
      <c r="K23" s="64"/>
      <c r="L23" s="64"/>
      <c r="M23" s="64"/>
      <c r="N23" s="64"/>
      <c r="O23" s="64"/>
      <c r="P23" s="171"/>
      <c r="Q23" s="661"/>
      <c r="R23" s="11">
        <f t="shared" ref="R23" si="6">Q23+P23+I23+D23</f>
        <v>1</v>
      </c>
    </row>
    <row r="24" spans="1:18" x14ac:dyDescent="0.2">
      <c r="A24" s="844" t="s">
        <v>303</v>
      </c>
      <c r="B24" s="844"/>
      <c r="C24" s="844"/>
      <c r="D24" s="845"/>
      <c r="E24" s="844"/>
      <c r="F24" s="844">
        <v>1</v>
      </c>
      <c r="G24" s="844"/>
      <c r="H24" s="844"/>
      <c r="I24" s="845">
        <v>1</v>
      </c>
      <c r="J24" s="844"/>
      <c r="K24" s="844"/>
      <c r="L24" s="844"/>
      <c r="M24" s="844"/>
      <c r="N24" s="844"/>
      <c r="O24" s="844"/>
      <c r="P24" s="845"/>
      <c r="Q24" s="846"/>
      <c r="R24" s="369">
        <f t="shared" si="5"/>
        <v>1</v>
      </c>
    </row>
    <row r="25" spans="1:18" x14ac:dyDescent="0.2">
      <c r="A25" s="18"/>
      <c r="B25" s="843"/>
      <c r="C25" s="843"/>
      <c r="D25" s="633"/>
      <c r="E25" s="815"/>
      <c r="F25" s="64"/>
      <c r="G25" s="64"/>
      <c r="H25" s="240"/>
      <c r="I25" s="842"/>
      <c r="J25" s="665"/>
      <c r="K25" s="801"/>
      <c r="L25" s="801"/>
      <c r="M25" s="801"/>
      <c r="N25" s="666"/>
      <c r="O25" s="666"/>
      <c r="P25" s="633"/>
      <c r="Q25" s="663"/>
      <c r="R25" s="11"/>
    </row>
    <row r="26" spans="1:18" x14ac:dyDescent="0.2">
      <c r="A26" s="765" t="s">
        <v>304</v>
      </c>
      <c r="B26" s="10"/>
      <c r="C26" s="10"/>
      <c r="D26" s="121"/>
      <c r="E26" s="10"/>
      <c r="F26" s="10"/>
      <c r="G26" s="10"/>
      <c r="H26" s="10"/>
      <c r="I26" s="121"/>
      <c r="J26" s="10"/>
      <c r="K26" s="10"/>
      <c r="L26" s="10"/>
      <c r="M26" s="10"/>
      <c r="N26" s="10"/>
      <c r="O26" s="10"/>
      <c r="P26" s="121"/>
      <c r="Q26" s="121"/>
      <c r="R26" s="846"/>
    </row>
    <row r="27" spans="1:18" x14ac:dyDescent="0.2">
      <c r="A27" s="7"/>
      <c r="B27" s="7"/>
      <c r="C27" s="7"/>
      <c r="D27" s="7"/>
      <c r="E27" s="7"/>
      <c r="F27" s="7"/>
      <c r="G27" s="7"/>
      <c r="H27" s="7"/>
      <c r="I27" s="7"/>
      <c r="J27" s="7"/>
      <c r="K27" s="7"/>
      <c r="L27" s="7"/>
      <c r="M27" s="7"/>
      <c r="N27" s="7"/>
      <c r="O27" s="7"/>
      <c r="P27" s="7"/>
      <c r="Q27" s="7"/>
      <c r="R27" s="7"/>
    </row>
    <row r="28" spans="1:18" ht="13.5" x14ac:dyDescent="0.25">
      <c r="A28" s="531" t="s">
        <v>299</v>
      </c>
      <c r="B28" s="533"/>
      <c r="C28" s="533"/>
      <c r="D28" s="800"/>
      <c r="E28" s="235">
        <v>1</v>
      </c>
      <c r="F28" s="236">
        <v>4</v>
      </c>
      <c r="G28" s="236">
        <v>1</v>
      </c>
      <c r="H28" s="751"/>
      <c r="I28" s="237">
        <v>6</v>
      </c>
      <c r="J28" s="235">
        <v>1</v>
      </c>
      <c r="K28" s="236"/>
      <c r="L28" s="236"/>
      <c r="M28" s="236"/>
      <c r="N28" s="236"/>
      <c r="O28" s="751">
        <v>1</v>
      </c>
      <c r="P28" s="752">
        <v>2</v>
      </c>
      <c r="Q28" s="848"/>
      <c r="R28" s="847">
        <f>Q28+P28+I28+D28</f>
        <v>8</v>
      </c>
    </row>
    <row r="30" spans="1:18" x14ac:dyDescent="0.2">
      <c r="A30" s="148" t="s">
        <v>1</v>
      </c>
      <c r="B30" s="149">
        <f t="shared" ref="B30:G30" si="7">B16+B20+B22+B24+B26+B28</f>
        <v>0</v>
      </c>
      <c r="C30" s="149">
        <f t="shared" si="7"/>
        <v>1</v>
      </c>
      <c r="D30" s="165">
        <f t="shared" si="7"/>
        <v>1</v>
      </c>
      <c r="E30" s="149">
        <f t="shared" si="7"/>
        <v>2</v>
      </c>
      <c r="F30" s="149">
        <f t="shared" si="7"/>
        <v>9</v>
      </c>
      <c r="G30" s="149">
        <f t="shared" si="7"/>
        <v>2</v>
      </c>
      <c r="H30" s="149"/>
      <c r="I30" s="165">
        <f t="shared" ref="I30:P30" si="8">I16+I20+I22+I24+I26+I28</f>
        <v>13</v>
      </c>
      <c r="J30" s="149">
        <f t="shared" si="8"/>
        <v>4</v>
      </c>
      <c r="K30" s="149">
        <f t="shared" si="8"/>
        <v>1</v>
      </c>
      <c r="L30" s="149">
        <f t="shared" si="8"/>
        <v>1</v>
      </c>
      <c r="M30" s="149">
        <f t="shared" si="8"/>
        <v>1</v>
      </c>
      <c r="N30" s="149">
        <f t="shared" si="8"/>
        <v>0</v>
      </c>
      <c r="O30" s="149">
        <f t="shared" si="8"/>
        <v>1</v>
      </c>
      <c r="P30" s="165">
        <f t="shared" si="8"/>
        <v>8</v>
      </c>
      <c r="Q30" s="668"/>
      <c r="R30" s="159">
        <f>Q30+P30+I30+D30</f>
        <v>22</v>
      </c>
    </row>
  </sheetData>
  <mergeCells count="6">
    <mergeCell ref="E5:I5"/>
    <mergeCell ref="R5:R6"/>
    <mergeCell ref="J5:P5"/>
    <mergeCell ref="A2:R2"/>
    <mergeCell ref="B5:D5"/>
    <mergeCell ref="Q5:Q6"/>
  </mergeCells>
  <pageMargins left="0.39370078740157483" right="0" top="0.59055118110236227" bottom="0.59055118110236227" header="0.51181102362204722" footer="0.51181102362204722"/>
  <pageSetup paperSize="9" scale="75" firstPageNumber="67"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5"/>
  <sheetViews>
    <sheetView showGridLines="0" showZeros="0" zoomScaleNormal="100" workbookViewId="0">
      <selection activeCell="M10" sqref="M10"/>
    </sheetView>
  </sheetViews>
  <sheetFormatPr baseColWidth="10" defaultColWidth="13.33203125" defaultRowHeight="12.75" x14ac:dyDescent="0.2"/>
  <cols>
    <col min="1" max="1" width="28.6640625" style="242" bestFit="1" customWidth="1"/>
    <col min="2" max="6" width="10.1640625" style="242" customWidth="1"/>
    <col min="7" max="7" width="10.1640625" style="243" customWidth="1"/>
    <col min="8" max="11" width="10.1640625" style="242" customWidth="1"/>
    <col min="12" max="16384" width="13.33203125" style="242"/>
  </cols>
  <sheetData>
    <row r="1" spans="1:11" s="245" customFormat="1" ht="15.75" customHeight="1" x14ac:dyDescent="0.2">
      <c r="A1" s="244"/>
      <c r="B1" s="244"/>
      <c r="C1" s="244"/>
      <c r="D1" s="244"/>
      <c r="E1" s="244"/>
      <c r="F1" s="244"/>
      <c r="G1" s="244"/>
      <c r="H1" s="244"/>
    </row>
    <row r="2" spans="1:11" s="245" customFormat="1" ht="15.75" customHeight="1" x14ac:dyDescent="0.2">
      <c r="A2" s="244"/>
      <c r="B2" s="244"/>
      <c r="C2" s="244"/>
      <c r="D2" s="244"/>
      <c r="E2" s="244"/>
      <c r="F2" s="1119"/>
      <c r="G2" s="1119"/>
      <c r="H2" s="244"/>
    </row>
    <row r="3" spans="1:11" s="245" customFormat="1" ht="38.25" customHeight="1" x14ac:dyDescent="0.2">
      <c r="A3" s="1120" t="s">
        <v>493</v>
      </c>
      <c r="B3" s="1120"/>
      <c r="C3" s="1120"/>
      <c r="D3" s="1120"/>
      <c r="E3" s="1120"/>
      <c r="F3" s="1120"/>
      <c r="G3" s="1120"/>
      <c r="H3" s="1120"/>
      <c r="I3" s="1120"/>
      <c r="J3" s="1120"/>
      <c r="K3" s="1120"/>
    </row>
    <row r="4" spans="1:11" s="245" customFormat="1" ht="15.75" customHeight="1" x14ac:dyDescent="0.2">
      <c r="A4" s="244"/>
      <c r="B4" s="244"/>
      <c r="C4" s="244"/>
      <c r="D4" s="244"/>
      <c r="E4" s="244"/>
      <c r="F4" s="244"/>
      <c r="G4" s="244"/>
      <c r="H4" s="244"/>
    </row>
    <row r="5" spans="1:11" s="246" customFormat="1" ht="15.75" customHeight="1" x14ac:dyDescent="0.2">
      <c r="A5" s="496" t="s">
        <v>424</v>
      </c>
      <c r="B5" s="494">
        <v>2012</v>
      </c>
      <c r="C5" s="495">
        <v>2013</v>
      </c>
      <c r="D5" s="495">
        <v>2014</v>
      </c>
      <c r="E5" s="495">
        <v>2015</v>
      </c>
      <c r="F5" s="495">
        <v>2016</v>
      </c>
      <c r="G5" s="495">
        <v>2017</v>
      </c>
      <c r="H5" s="495">
        <v>2018</v>
      </c>
      <c r="I5" s="495">
        <v>2019</v>
      </c>
      <c r="J5" s="495">
        <v>2020</v>
      </c>
      <c r="K5" s="495">
        <v>2021</v>
      </c>
    </row>
    <row r="6" spans="1:11" s="255" customFormat="1" ht="15.75" customHeight="1" x14ac:dyDescent="0.2">
      <c r="A6" s="252"/>
      <c r="B6" s="253"/>
      <c r="C6" s="254"/>
      <c r="D6" s="254"/>
      <c r="E6" s="254"/>
      <c r="F6" s="254"/>
      <c r="G6" s="254"/>
      <c r="H6" s="254"/>
      <c r="I6" s="254"/>
      <c r="J6" s="254"/>
      <c r="K6" s="254"/>
    </row>
    <row r="7" spans="1:11" ht="15.75" customHeight="1" x14ac:dyDescent="0.2">
      <c r="A7" s="849" t="s">
        <v>193</v>
      </c>
      <c r="B7" s="258">
        <v>14</v>
      </c>
      <c r="C7" s="259">
        <v>8</v>
      </c>
      <c r="D7" s="259">
        <v>11</v>
      </c>
      <c r="E7" s="259">
        <v>8</v>
      </c>
      <c r="F7" s="259">
        <v>9</v>
      </c>
      <c r="G7" s="259">
        <v>7</v>
      </c>
      <c r="H7" s="259">
        <v>3</v>
      </c>
      <c r="I7" s="259">
        <v>7</v>
      </c>
      <c r="J7" s="259">
        <v>3</v>
      </c>
      <c r="K7" s="259">
        <v>6</v>
      </c>
    </row>
    <row r="8" spans="1:11" ht="15.75" customHeight="1" x14ac:dyDescent="0.2">
      <c r="A8" s="850" t="s">
        <v>195</v>
      </c>
      <c r="B8" s="260">
        <v>5</v>
      </c>
      <c r="C8" s="261"/>
      <c r="D8" s="261">
        <v>1</v>
      </c>
      <c r="E8" s="261">
        <v>2</v>
      </c>
      <c r="F8" s="261"/>
      <c r="G8" s="261"/>
      <c r="H8" s="261"/>
      <c r="I8" s="261">
        <v>1</v>
      </c>
      <c r="J8" s="261"/>
      <c r="K8" s="261"/>
    </row>
    <row r="9" spans="1:11" ht="15.75" customHeight="1" x14ac:dyDescent="0.2">
      <c r="A9" s="850" t="s">
        <v>196</v>
      </c>
      <c r="B9" s="260">
        <v>13</v>
      </c>
      <c r="C9" s="261">
        <v>7</v>
      </c>
      <c r="D9" s="261">
        <v>7</v>
      </c>
      <c r="E9" s="261">
        <v>11</v>
      </c>
      <c r="F9" s="261">
        <v>6</v>
      </c>
      <c r="G9" s="261">
        <v>7</v>
      </c>
      <c r="H9" s="261">
        <v>2</v>
      </c>
      <c r="I9" s="261">
        <v>3</v>
      </c>
      <c r="J9" s="261">
        <v>7</v>
      </c>
      <c r="K9" s="261">
        <v>6</v>
      </c>
    </row>
    <row r="10" spans="1:11" ht="15.75" customHeight="1" x14ac:dyDescent="0.2">
      <c r="A10" s="850" t="s">
        <v>425</v>
      </c>
      <c r="B10" s="260">
        <v>1</v>
      </c>
      <c r="C10" s="261"/>
      <c r="D10" s="261">
        <v>1</v>
      </c>
      <c r="E10" s="261"/>
      <c r="F10" s="261">
        <v>4</v>
      </c>
      <c r="G10" s="261"/>
      <c r="H10" s="261"/>
      <c r="I10" s="261"/>
      <c r="J10" s="261"/>
      <c r="K10" s="261"/>
    </row>
    <row r="11" spans="1:11" ht="15.75" customHeight="1" x14ac:dyDescent="0.2">
      <c r="A11" s="850" t="s">
        <v>736</v>
      </c>
      <c r="B11" s="260"/>
      <c r="C11" s="261"/>
      <c r="D11" s="261"/>
      <c r="E11" s="261"/>
      <c r="F11" s="261"/>
      <c r="G11" s="261"/>
      <c r="H11" s="261"/>
      <c r="I11" s="261"/>
      <c r="J11" s="261"/>
      <c r="K11" s="261">
        <v>1</v>
      </c>
    </row>
    <row r="12" spans="1:11" ht="15.75" customHeight="1" x14ac:dyDescent="0.2">
      <c r="A12" s="851" t="s">
        <v>313</v>
      </c>
      <c r="B12" s="262"/>
      <c r="C12" s="261">
        <v>1</v>
      </c>
      <c r="D12" s="261">
        <v>1</v>
      </c>
      <c r="E12" s="261"/>
      <c r="F12" s="261"/>
      <c r="G12" s="261"/>
      <c r="H12" s="261"/>
      <c r="I12" s="261"/>
      <c r="J12" s="261"/>
      <c r="K12" s="261">
        <v>1</v>
      </c>
    </row>
    <row r="13" spans="1:11" ht="15.75" customHeight="1" x14ac:dyDescent="0.2">
      <c r="A13" s="852" t="s">
        <v>200</v>
      </c>
      <c r="B13" s="260"/>
      <c r="C13" s="261"/>
      <c r="D13" s="261"/>
      <c r="E13" s="261">
        <v>1</v>
      </c>
      <c r="F13" s="261"/>
      <c r="G13" s="261">
        <v>1</v>
      </c>
      <c r="H13" s="261"/>
      <c r="I13" s="261">
        <v>1</v>
      </c>
      <c r="J13" s="261"/>
      <c r="K13" s="261"/>
    </row>
    <row r="14" spans="1:11" ht="15" customHeight="1" x14ac:dyDescent="0.2">
      <c r="A14" s="852" t="s">
        <v>201</v>
      </c>
      <c r="B14" s="260">
        <v>16</v>
      </c>
      <c r="C14" s="261">
        <v>7</v>
      </c>
      <c r="D14" s="261">
        <v>10</v>
      </c>
      <c r="E14" s="261">
        <v>10</v>
      </c>
      <c r="F14" s="261">
        <v>8</v>
      </c>
      <c r="G14" s="261">
        <v>9</v>
      </c>
      <c r="H14" s="261">
        <v>12</v>
      </c>
      <c r="I14" s="261">
        <v>7</v>
      </c>
      <c r="J14" s="261">
        <v>9</v>
      </c>
      <c r="K14" s="261">
        <v>5</v>
      </c>
    </row>
    <row r="15" spans="1:11" ht="15" customHeight="1" x14ac:dyDescent="0.2">
      <c r="A15" s="852" t="s">
        <v>203</v>
      </c>
      <c r="B15" s="260">
        <v>1</v>
      </c>
      <c r="C15" s="261"/>
      <c r="D15" s="261"/>
      <c r="E15" s="261"/>
      <c r="F15" s="261">
        <v>1</v>
      </c>
      <c r="G15" s="261"/>
      <c r="H15" s="261"/>
      <c r="I15" s="261"/>
      <c r="J15" s="261">
        <v>1</v>
      </c>
      <c r="K15" s="261"/>
    </row>
    <row r="16" spans="1:11" ht="15" customHeight="1" x14ac:dyDescent="0.2">
      <c r="A16" s="852" t="s">
        <v>204</v>
      </c>
      <c r="B16" s="260">
        <v>6</v>
      </c>
      <c r="C16" s="261">
        <v>6</v>
      </c>
      <c r="D16" s="261">
        <v>5</v>
      </c>
      <c r="E16" s="261">
        <v>5</v>
      </c>
      <c r="F16" s="261">
        <v>12</v>
      </c>
      <c r="G16" s="261">
        <v>3</v>
      </c>
      <c r="H16" s="261">
        <v>1</v>
      </c>
      <c r="I16" s="261">
        <v>5</v>
      </c>
      <c r="J16" s="261">
        <v>2</v>
      </c>
      <c r="K16" s="261">
        <v>5</v>
      </c>
    </row>
    <row r="17" spans="1:12" ht="15" customHeight="1" x14ac:dyDescent="0.2">
      <c r="A17" s="852" t="s">
        <v>205</v>
      </c>
      <c r="B17" s="260">
        <v>1</v>
      </c>
      <c r="C17" s="261">
        <v>1</v>
      </c>
      <c r="D17" s="261"/>
      <c r="E17" s="261"/>
      <c r="F17" s="261"/>
      <c r="G17" s="261"/>
      <c r="H17" s="261">
        <v>1</v>
      </c>
      <c r="I17" s="261"/>
      <c r="J17" s="261"/>
      <c r="K17" s="261"/>
    </row>
    <row r="18" spans="1:12" ht="15" customHeight="1" x14ac:dyDescent="0.2">
      <c r="A18" s="852" t="s">
        <v>207</v>
      </c>
      <c r="B18" s="260">
        <v>1</v>
      </c>
      <c r="C18" s="261">
        <v>2</v>
      </c>
      <c r="D18" s="261">
        <v>1</v>
      </c>
      <c r="E18" s="261"/>
      <c r="F18" s="261">
        <v>1</v>
      </c>
      <c r="G18" s="261">
        <v>1</v>
      </c>
      <c r="H18" s="261">
        <v>2</v>
      </c>
      <c r="I18" s="261"/>
      <c r="J18" s="261">
        <v>1</v>
      </c>
      <c r="K18" s="261"/>
    </row>
    <row r="19" spans="1:12" ht="15" customHeight="1" x14ac:dyDescent="0.2">
      <c r="A19" s="852" t="s">
        <v>209</v>
      </c>
      <c r="B19" s="260">
        <v>62</v>
      </c>
      <c r="C19" s="261">
        <v>40</v>
      </c>
      <c r="D19" s="261">
        <v>39</v>
      </c>
      <c r="E19" s="261">
        <v>26</v>
      </c>
      <c r="F19" s="261">
        <v>48</v>
      </c>
      <c r="G19" s="261">
        <v>33</v>
      </c>
      <c r="H19" s="261">
        <v>24</v>
      </c>
      <c r="I19" s="261">
        <v>17</v>
      </c>
      <c r="J19" s="261">
        <v>28</v>
      </c>
      <c r="K19" s="261">
        <v>18</v>
      </c>
    </row>
    <row r="20" spans="1:12" ht="15" customHeight="1" x14ac:dyDescent="0.2">
      <c r="A20" s="850" t="s">
        <v>426</v>
      </c>
      <c r="B20" s="260"/>
      <c r="C20" s="261"/>
      <c r="D20" s="261"/>
      <c r="E20" s="261"/>
      <c r="F20" s="261"/>
      <c r="G20" s="261">
        <v>1</v>
      </c>
      <c r="H20" s="261"/>
      <c r="I20" s="261"/>
      <c r="J20" s="261"/>
      <c r="K20" s="261"/>
    </row>
    <row r="21" spans="1:12" ht="15" customHeight="1" x14ac:dyDescent="0.2">
      <c r="A21" s="852" t="s">
        <v>211</v>
      </c>
      <c r="B21" s="260"/>
      <c r="C21" s="261">
        <v>1</v>
      </c>
      <c r="D21" s="261"/>
      <c r="E21" s="261">
        <v>1</v>
      </c>
      <c r="F21" s="261"/>
      <c r="G21" s="261"/>
      <c r="H21" s="261"/>
      <c r="I21" s="261"/>
      <c r="J21" s="261"/>
      <c r="K21" s="261"/>
    </row>
    <row r="22" spans="1:12" ht="15" customHeight="1" x14ac:dyDescent="0.2">
      <c r="A22" s="852" t="s">
        <v>213</v>
      </c>
      <c r="B22" s="260">
        <v>1</v>
      </c>
      <c r="C22" s="261">
        <v>1</v>
      </c>
      <c r="D22" s="261"/>
      <c r="E22" s="261">
        <v>1</v>
      </c>
      <c r="F22" s="261"/>
      <c r="G22" s="261">
        <v>4</v>
      </c>
      <c r="H22" s="261"/>
      <c r="I22" s="261">
        <v>2</v>
      </c>
      <c r="J22" s="261"/>
      <c r="K22" s="261">
        <v>1</v>
      </c>
    </row>
    <row r="23" spans="1:12" ht="15" customHeight="1" x14ac:dyDescent="0.2">
      <c r="A23" s="852" t="s">
        <v>422</v>
      </c>
      <c r="B23" s="260">
        <v>2</v>
      </c>
      <c r="C23" s="261">
        <v>2</v>
      </c>
      <c r="D23" s="261">
        <v>2</v>
      </c>
      <c r="E23" s="261">
        <v>1</v>
      </c>
      <c r="F23" s="261">
        <v>2</v>
      </c>
      <c r="G23" s="261">
        <v>1</v>
      </c>
      <c r="H23" s="261">
        <v>1</v>
      </c>
      <c r="I23" s="261"/>
      <c r="J23" s="261"/>
      <c r="K23" s="261"/>
    </row>
    <row r="24" spans="1:12" s="247" customFormat="1" ht="15" customHeight="1" x14ac:dyDescent="0.2">
      <c r="A24" s="853" t="s">
        <v>214</v>
      </c>
      <c r="B24" s="263">
        <v>4</v>
      </c>
      <c r="C24" s="261">
        <v>4</v>
      </c>
      <c r="D24" s="261"/>
      <c r="E24" s="261">
        <v>5</v>
      </c>
      <c r="F24" s="261"/>
      <c r="G24" s="261">
        <v>2</v>
      </c>
      <c r="H24" s="261"/>
      <c r="I24" s="261"/>
      <c r="J24" s="261"/>
      <c r="K24" s="261">
        <v>1</v>
      </c>
      <c r="L24" s="242"/>
    </row>
    <row r="25" spans="1:12" ht="15" customHeight="1" x14ac:dyDescent="0.2">
      <c r="A25" s="852" t="s">
        <v>315</v>
      </c>
      <c r="B25" s="260"/>
      <c r="C25" s="261">
        <v>1</v>
      </c>
      <c r="D25" s="261"/>
      <c r="E25" s="261">
        <v>1</v>
      </c>
      <c r="F25" s="261"/>
      <c r="G25" s="261"/>
      <c r="H25" s="261">
        <v>1</v>
      </c>
      <c r="I25" s="261"/>
      <c r="J25" s="261">
        <v>1</v>
      </c>
      <c r="K25" s="261">
        <v>1</v>
      </c>
    </row>
    <row r="26" spans="1:12" ht="15" customHeight="1" x14ac:dyDescent="0.2">
      <c r="A26" s="850" t="s">
        <v>296</v>
      </c>
      <c r="B26" s="260">
        <v>14</v>
      </c>
      <c r="C26" s="261">
        <v>7</v>
      </c>
      <c r="D26" s="261">
        <v>7</v>
      </c>
      <c r="E26" s="261">
        <v>2</v>
      </c>
      <c r="F26" s="261">
        <v>6</v>
      </c>
      <c r="G26" s="261">
        <v>3</v>
      </c>
      <c r="H26" s="261">
        <v>5</v>
      </c>
      <c r="I26" s="261">
        <v>1</v>
      </c>
      <c r="J26" s="261"/>
      <c r="K26" s="261">
        <v>3</v>
      </c>
    </row>
    <row r="27" spans="1:12" ht="15" customHeight="1" x14ac:dyDescent="0.2">
      <c r="A27" s="852" t="s">
        <v>297</v>
      </c>
      <c r="B27" s="260">
        <v>6</v>
      </c>
      <c r="C27" s="261">
        <v>7</v>
      </c>
      <c r="D27" s="261">
        <v>1</v>
      </c>
      <c r="E27" s="261">
        <v>3</v>
      </c>
      <c r="F27" s="261">
        <v>2</v>
      </c>
      <c r="G27" s="261">
        <v>2</v>
      </c>
      <c r="H27" s="261">
        <v>1</v>
      </c>
      <c r="I27" s="261">
        <v>4</v>
      </c>
      <c r="J27" s="264"/>
      <c r="K27" s="264"/>
    </row>
    <row r="28" spans="1:12" ht="15" customHeight="1" x14ac:dyDescent="0.2">
      <c r="A28" s="852" t="s">
        <v>427</v>
      </c>
      <c r="B28" s="260">
        <v>2</v>
      </c>
      <c r="C28" s="261"/>
      <c r="D28" s="261"/>
      <c r="E28" s="261"/>
      <c r="F28" s="261"/>
      <c r="G28" s="261"/>
      <c r="H28" s="261">
        <v>1</v>
      </c>
      <c r="I28" s="261"/>
      <c r="J28" s="261"/>
      <c r="K28" s="261">
        <v>1</v>
      </c>
    </row>
    <row r="29" spans="1:12" ht="15" customHeight="1" x14ac:dyDescent="0.2">
      <c r="A29" s="854" t="s">
        <v>216</v>
      </c>
      <c r="B29" s="256">
        <v>1</v>
      </c>
      <c r="C29" s="257">
        <v>3</v>
      </c>
      <c r="D29" s="257"/>
      <c r="E29" s="257">
        <v>1</v>
      </c>
      <c r="F29" s="257">
        <v>1</v>
      </c>
      <c r="G29" s="257"/>
      <c r="H29" s="257"/>
      <c r="I29" s="257">
        <v>2</v>
      </c>
      <c r="J29" s="257"/>
      <c r="K29" s="257"/>
    </row>
    <row r="30" spans="1:12" ht="13.5" x14ac:dyDescent="0.2">
      <c r="A30" s="541" t="s">
        <v>300</v>
      </c>
      <c r="B30" s="542">
        <v>150</v>
      </c>
      <c r="C30" s="543">
        <v>98</v>
      </c>
      <c r="D30" s="543">
        <v>86</v>
      </c>
      <c r="E30" s="543">
        <v>78</v>
      </c>
      <c r="F30" s="543">
        <v>100</v>
      </c>
      <c r="G30" s="543">
        <v>74</v>
      </c>
      <c r="H30" s="543">
        <f>SUM(H7:H29)</f>
        <v>54</v>
      </c>
      <c r="I30" s="543">
        <f>SUM(I7:I29)</f>
        <v>50</v>
      </c>
      <c r="J30" s="543">
        <f>SUM(J7:J29)</f>
        <v>52</v>
      </c>
      <c r="K30" s="543">
        <f>SUM(K7:K29)</f>
        <v>49</v>
      </c>
    </row>
    <row r="31" spans="1:12" s="243" customFormat="1" ht="15" customHeight="1" x14ac:dyDescent="0.2">
      <c r="A31" s="855" t="s">
        <v>428</v>
      </c>
      <c r="B31" s="258">
        <v>1</v>
      </c>
      <c r="C31" s="259"/>
      <c r="D31" s="259"/>
      <c r="E31" s="259"/>
      <c r="F31" s="259"/>
      <c r="G31" s="259"/>
      <c r="H31" s="259"/>
      <c r="I31" s="259"/>
      <c r="J31" s="259">
        <v>1</v>
      </c>
      <c r="K31" s="259"/>
    </row>
    <row r="32" spans="1:12" s="243" customFormat="1" ht="15" customHeight="1" x14ac:dyDescent="0.2">
      <c r="A32" s="856" t="s">
        <v>429</v>
      </c>
      <c r="B32" s="260">
        <v>1</v>
      </c>
      <c r="C32" s="261"/>
      <c r="D32" s="261">
        <v>1</v>
      </c>
      <c r="E32" s="261"/>
      <c r="F32" s="261"/>
      <c r="G32" s="261"/>
      <c r="H32" s="261"/>
      <c r="I32" s="261"/>
      <c r="J32" s="261"/>
      <c r="K32" s="261"/>
    </row>
    <row r="33" spans="1:11" s="243" customFormat="1" ht="15" customHeight="1" x14ac:dyDescent="0.2">
      <c r="A33" s="856" t="s">
        <v>313</v>
      </c>
      <c r="B33" s="260">
        <v>1</v>
      </c>
      <c r="C33" s="264"/>
      <c r="D33" s="264"/>
      <c r="E33" s="264"/>
      <c r="F33" s="264"/>
      <c r="G33" s="264"/>
      <c r="H33" s="264"/>
      <c r="I33" s="264"/>
      <c r="J33" s="264"/>
      <c r="K33" s="264"/>
    </row>
    <row r="34" spans="1:11" s="243" customFormat="1" ht="15" customHeight="1" x14ac:dyDescent="0.2">
      <c r="A34" s="856" t="s">
        <v>691</v>
      </c>
      <c r="B34" s="260"/>
      <c r="C34" s="261"/>
      <c r="D34" s="261"/>
      <c r="E34" s="261"/>
      <c r="F34" s="261"/>
      <c r="G34" s="261"/>
      <c r="H34" s="261"/>
      <c r="I34" s="261"/>
      <c r="J34" s="261">
        <v>1</v>
      </c>
      <c r="K34" s="261"/>
    </row>
    <row r="35" spans="1:11" s="243" customFormat="1" ht="15" customHeight="1" x14ac:dyDescent="0.2">
      <c r="A35" s="856" t="s">
        <v>430</v>
      </c>
      <c r="B35" s="260">
        <v>1</v>
      </c>
      <c r="C35" s="261"/>
      <c r="D35" s="261">
        <v>1</v>
      </c>
      <c r="E35" s="261"/>
      <c r="F35" s="261"/>
      <c r="G35" s="261">
        <v>1</v>
      </c>
      <c r="H35" s="261"/>
      <c r="I35" s="261"/>
      <c r="J35" s="261"/>
      <c r="K35" s="261"/>
    </row>
    <row r="36" spans="1:11" s="243" customFormat="1" ht="15" customHeight="1" x14ac:dyDescent="0.2">
      <c r="A36" s="858" t="s">
        <v>212</v>
      </c>
      <c r="B36" s="260"/>
      <c r="C36" s="261"/>
      <c r="D36" s="261"/>
      <c r="E36" s="261">
        <v>1</v>
      </c>
      <c r="F36" s="261"/>
      <c r="G36" s="261"/>
      <c r="H36" s="261"/>
      <c r="I36" s="261"/>
      <c r="J36" s="261"/>
      <c r="K36" s="261"/>
    </row>
    <row r="37" spans="1:11" s="243" customFormat="1" ht="15" customHeight="1" x14ac:dyDescent="0.2">
      <c r="A37" s="852" t="s">
        <v>297</v>
      </c>
      <c r="B37" s="264"/>
      <c r="C37" s="264"/>
      <c r="D37" s="264"/>
      <c r="E37" s="264"/>
      <c r="F37" s="264"/>
      <c r="G37" s="264"/>
      <c r="H37" s="264"/>
      <c r="I37" s="264"/>
      <c r="J37" s="261">
        <v>4</v>
      </c>
      <c r="K37" s="261"/>
    </row>
    <row r="38" spans="1:11" s="243" customFormat="1" ht="15" customHeight="1" x14ac:dyDescent="0.2">
      <c r="A38" s="856" t="s">
        <v>298</v>
      </c>
      <c r="B38" s="260">
        <v>6</v>
      </c>
      <c r="C38" s="261">
        <v>6</v>
      </c>
      <c r="D38" s="261">
        <v>4</v>
      </c>
      <c r="E38" s="261">
        <v>5</v>
      </c>
      <c r="F38" s="261">
        <v>2</v>
      </c>
      <c r="G38" s="261">
        <v>2</v>
      </c>
      <c r="H38" s="261">
        <v>1</v>
      </c>
      <c r="I38" s="261">
        <v>5</v>
      </c>
      <c r="J38" s="261">
        <v>2</v>
      </c>
      <c r="K38" s="261">
        <v>1</v>
      </c>
    </row>
    <row r="39" spans="1:11" ht="15" customHeight="1" x14ac:dyDescent="0.2">
      <c r="A39" s="897" t="s">
        <v>314</v>
      </c>
      <c r="B39" s="258">
        <v>1</v>
      </c>
      <c r="C39" s="259">
        <v>1</v>
      </c>
      <c r="D39" s="259"/>
      <c r="E39" s="259"/>
      <c r="F39" s="259"/>
      <c r="G39" s="259"/>
      <c r="H39" s="259"/>
      <c r="I39" s="259">
        <v>1</v>
      </c>
      <c r="J39" s="259">
        <v>1</v>
      </c>
      <c r="K39" s="259">
        <v>2</v>
      </c>
    </row>
    <row r="40" spans="1:11" ht="15" customHeight="1" x14ac:dyDescent="0.2">
      <c r="A40" s="856" t="s">
        <v>217</v>
      </c>
      <c r="B40" s="260">
        <v>5</v>
      </c>
      <c r="C40" s="261">
        <v>4</v>
      </c>
      <c r="D40" s="261">
        <v>2</v>
      </c>
      <c r="E40" s="261">
        <v>1</v>
      </c>
      <c r="F40" s="261"/>
      <c r="G40" s="261">
        <v>6</v>
      </c>
      <c r="H40" s="261">
        <v>3</v>
      </c>
      <c r="I40" s="261">
        <v>1</v>
      </c>
      <c r="J40" s="261"/>
      <c r="K40" s="261"/>
    </row>
    <row r="41" spans="1:11" ht="15" customHeight="1" x14ac:dyDescent="0.2">
      <c r="A41" s="859" t="s">
        <v>316</v>
      </c>
      <c r="B41" s="256">
        <v>3</v>
      </c>
      <c r="C41" s="257">
        <v>2</v>
      </c>
      <c r="D41" s="257">
        <v>2</v>
      </c>
      <c r="E41" s="257">
        <v>1</v>
      </c>
      <c r="F41" s="257">
        <v>3</v>
      </c>
      <c r="G41" s="257"/>
      <c r="H41" s="257"/>
      <c r="I41" s="257">
        <v>2</v>
      </c>
      <c r="J41" s="257">
        <v>1</v>
      </c>
      <c r="K41" s="257">
        <v>1</v>
      </c>
    </row>
    <row r="42" spans="1:11" ht="15" customHeight="1" x14ac:dyDescent="0.2">
      <c r="A42" s="534" t="s">
        <v>306</v>
      </c>
      <c r="B42" s="544">
        <v>19</v>
      </c>
      <c r="C42" s="545">
        <v>13</v>
      </c>
      <c r="D42" s="545">
        <v>10</v>
      </c>
      <c r="E42" s="545">
        <v>8</v>
      </c>
      <c r="F42" s="545">
        <v>5</v>
      </c>
      <c r="G42" s="545">
        <v>9</v>
      </c>
      <c r="H42" s="545">
        <f>SUM(H31:H41)</f>
        <v>4</v>
      </c>
      <c r="I42" s="545">
        <f>SUM(I31:I41)</f>
        <v>9</v>
      </c>
      <c r="J42" s="545">
        <f>SUM(J31:J41)</f>
        <v>10</v>
      </c>
      <c r="K42" s="545">
        <f>SUM(K31:K41)</f>
        <v>4</v>
      </c>
    </row>
    <row r="43" spans="1:11" ht="15" customHeight="1" x14ac:dyDescent="0.2">
      <c r="A43" s="546" t="s">
        <v>307</v>
      </c>
      <c r="B43" s="547">
        <v>169</v>
      </c>
      <c r="C43" s="548">
        <v>111</v>
      </c>
      <c r="D43" s="548">
        <v>96</v>
      </c>
      <c r="E43" s="548">
        <v>86</v>
      </c>
      <c r="F43" s="548">
        <v>105</v>
      </c>
      <c r="G43" s="548">
        <v>83</v>
      </c>
      <c r="H43" s="548">
        <f>H30+H42</f>
        <v>58</v>
      </c>
      <c r="I43" s="548">
        <f>I30+I42</f>
        <v>59</v>
      </c>
      <c r="J43" s="548">
        <f>J30+J42</f>
        <v>62</v>
      </c>
      <c r="K43" s="548">
        <f>K30+K42</f>
        <v>53</v>
      </c>
    </row>
    <row r="44" spans="1:11" ht="15" customHeight="1" x14ac:dyDescent="0.2">
      <c r="A44" s="860" t="s">
        <v>616</v>
      </c>
      <c r="B44" s="258"/>
      <c r="C44" s="259"/>
      <c r="D44" s="259"/>
      <c r="E44" s="259"/>
      <c r="F44" s="259"/>
      <c r="G44" s="259"/>
      <c r="H44" s="259">
        <v>1</v>
      </c>
      <c r="I44" s="259"/>
      <c r="J44" s="259"/>
      <c r="K44" s="259"/>
    </row>
    <row r="45" spans="1:11" ht="15" customHeight="1" x14ac:dyDescent="0.2">
      <c r="A45" s="860" t="s">
        <v>431</v>
      </c>
      <c r="B45" s="258">
        <v>1</v>
      </c>
      <c r="C45" s="259"/>
      <c r="D45" s="259"/>
      <c r="E45" s="259"/>
      <c r="F45" s="259"/>
      <c r="G45" s="259"/>
      <c r="H45" s="259"/>
      <c r="I45" s="259"/>
      <c r="J45" s="259"/>
      <c r="K45" s="259"/>
    </row>
    <row r="46" spans="1:11" ht="15" customHeight="1" x14ac:dyDescent="0.2">
      <c r="A46" s="858" t="s">
        <v>432</v>
      </c>
      <c r="B46" s="260"/>
      <c r="C46" s="261"/>
      <c r="D46" s="261"/>
      <c r="E46" s="261"/>
      <c r="F46" s="261"/>
      <c r="G46" s="261"/>
      <c r="H46" s="261">
        <v>1</v>
      </c>
      <c r="I46" s="261"/>
      <c r="J46" s="261"/>
      <c r="K46" s="261">
        <v>1</v>
      </c>
    </row>
    <row r="47" spans="1:11" ht="15" customHeight="1" x14ac:dyDescent="0.2">
      <c r="A47" s="858" t="s">
        <v>199</v>
      </c>
      <c r="B47" s="260">
        <v>10</v>
      </c>
      <c r="C47" s="261">
        <v>8</v>
      </c>
      <c r="D47" s="261">
        <v>8</v>
      </c>
      <c r="E47" s="261">
        <v>6</v>
      </c>
      <c r="F47" s="261">
        <v>9</v>
      </c>
      <c r="G47" s="261">
        <v>11</v>
      </c>
      <c r="H47" s="261">
        <v>3</v>
      </c>
      <c r="I47" s="261">
        <v>3</v>
      </c>
      <c r="J47" s="261">
        <v>3</v>
      </c>
      <c r="K47" s="261">
        <v>7</v>
      </c>
    </row>
    <row r="48" spans="1:11" ht="15" customHeight="1" x14ac:dyDescent="0.2">
      <c r="A48" s="858" t="s">
        <v>434</v>
      </c>
      <c r="B48" s="260"/>
      <c r="C48" s="261"/>
      <c r="D48" s="261"/>
      <c r="E48" s="261"/>
      <c r="F48" s="261">
        <v>1</v>
      </c>
      <c r="G48" s="261"/>
      <c r="H48" s="261"/>
      <c r="I48" s="261"/>
      <c r="J48" s="261"/>
      <c r="K48" s="261"/>
    </row>
    <row r="49" spans="1:11" ht="15" customHeight="1" x14ac:dyDescent="0.2">
      <c r="A49" s="858" t="s">
        <v>433</v>
      </c>
      <c r="B49" s="260"/>
      <c r="C49" s="261"/>
      <c r="D49" s="261"/>
      <c r="E49" s="261"/>
      <c r="F49" s="261"/>
      <c r="G49" s="261">
        <v>2</v>
      </c>
      <c r="H49" s="261"/>
      <c r="I49" s="261"/>
      <c r="J49" s="261">
        <v>2</v>
      </c>
      <c r="K49" s="261">
        <v>1</v>
      </c>
    </row>
    <row r="50" spans="1:11" s="247" customFormat="1" ht="15" customHeight="1" x14ac:dyDescent="0.2">
      <c r="A50" s="858" t="s">
        <v>206</v>
      </c>
      <c r="B50" s="260"/>
      <c r="C50" s="261">
        <v>1</v>
      </c>
      <c r="D50" s="261">
        <v>1</v>
      </c>
      <c r="E50" s="261"/>
      <c r="F50" s="261"/>
      <c r="G50" s="261">
        <v>1</v>
      </c>
      <c r="H50" s="261">
        <v>2</v>
      </c>
      <c r="I50" s="261"/>
      <c r="J50" s="261"/>
      <c r="K50" s="261"/>
    </row>
    <row r="51" spans="1:11" ht="15" customHeight="1" x14ac:dyDescent="0.2">
      <c r="A51" s="858" t="s">
        <v>317</v>
      </c>
      <c r="B51" s="260">
        <v>6</v>
      </c>
      <c r="C51" s="261">
        <v>1</v>
      </c>
      <c r="D51" s="261">
        <v>1</v>
      </c>
      <c r="E51" s="261">
        <v>2</v>
      </c>
      <c r="F51" s="261">
        <v>1</v>
      </c>
      <c r="G51" s="261">
        <v>2</v>
      </c>
      <c r="H51" s="261"/>
      <c r="I51" s="261">
        <v>1</v>
      </c>
      <c r="J51" s="261">
        <v>2</v>
      </c>
      <c r="K51" s="261">
        <v>3</v>
      </c>
    </row>
    <row r="52" spans="1:11" ht="15" customHeight="1" x14ac:dyDescent="0.2">
      <c r="A52" s="861" t="s">
        <v>208</v>
      </c>
      <c r="B52" s="256"/>
      <c r="C52" s="257"/>
      <c r="D52" s="257"/>
      <c r="E52" s="257">
        <v>1</v>
      </c>
      <c r="F52" s="257"/>
      <c r="G52" s="257"/>
      <c r="H52" s="257"/>
      <c r="I52" s="257">
        <v>1</v>
      </c>
      <c r="J52" s="257"/>
      <c r="K52" s="257">
        <v>1</v>
      </c>
    </row>
    <row r="53" spans="1:11" ht="15" customHeight="1" x14ac:dyDescent="0.2">
      <c r="A53" s="858" t="s">
        <v>210</v>
      </c>
      <c r="B53" s="260">
        <v>1</v>
      </c>
      <c r="C53" s="261">
        <v>4</v>
      </c>
      <c r="D53" s="261"/>
      <c r="E53" s="261">
        <v>2</v>
      </c>
      <c r="F53" s="261">
        <v>1</v>
      </c>
      <c r="G53" s="261">
        <v>1</v>
      </c>
      <c r="H53" s="261"/>
      <c r="I53" s="261">
        <v>1</v>
      </c>
      <c r="J53" s="261">
        <v>3</v>
      </c>
      <c r="K53" s="261">
        <v>1</v>
      </c>
    </row>
    <row r="54" spans="1:11" ht="15" customHeight="1" x14ac:dyDescent="0.2">
      <c r="A54" s="858" t="s">
        <v>318</v>
      </c>
      <c r="B54" s="260">
        <v>3</v>
      </c>
      <c r="C54" s="261">
        <v>11</v>
      </c>
      <c r="D54" s="261">
        <v>4</v>
      </c>
      <c r="E54" s="261">
        <v>2</v>
      </c>
      <c r="F54" s="261">
        <v>2</v>
      </c>
      <c r="G54" s="261">
        <v>5</v>
      </c>
      <c r="H54" s="261">
        <v>1</v>
      </c>
      <c r="I54" s="261">
        <v>1</v>
      </c>
      <c r="J54" s="261">
        <v>4</v>
      </c>
      <c r="K54" s="261">
        <v>7</v>
      </c>
    </row>
    <row r="55" spans="1:11" ht="15" customHeight="1" x14ac:dyDescent="0.2">
      <c r="A55" s="858" t="s">
        <v>319</v>
      </c>
      <c r="B55" s="260">
        <v>1</v>
      </c>
      <c r="C55" s="261">
        <v>1</v>
      </c>
      <c r="D55" s="261">
        <v>1</v>
      </c>
      <c r="E55" s="261"/>
      <c r="F55" s="261"/>
      <c r="G55" s="261"/>
      <c r="H55" s="261"/>
      <c r="I55" s="261"/>
      <c r="J55" s="261"/>
      <c r="K55" s="261"/>
    </row>
    <row r="56" spans="1:11" ht="15" customHeight="1" x14ac:dyDescent="0.2">
      <c r="A56" s="858" t="s">
        <v>435</v>
      </c>
      <c r="B56" s="260"/>
      <c r="C56" s="261"/>
      <c r="D56" s="261"/>
      <c r="E56" s="261"/>
      <c r="F56" s="261">
        <v>1</v>
      </c>
      <c r="G56" s="261"/>
      <c r="H56" s="261"/>
      <c r="I56" s="261"/>
      <c r="J56" s="261"/>
      <c r="K56" s="261"/>
    </row>
    <row r="57" spans="1:11" ht="15" customHeight="1" x14ac:dyDescent="0.2">
      <c r="A57" s="858" t="s">
        <v>215</v>
      </c>
      <c r="B57" s="260"/>
      <c r="C57" s="261"/>
      <c r="D57" s="261"/>
      <c r="E57" s="261"/>
      <c r="F57" s="261"/>
      <c r="G57" s="261">
        <v>1</v>
      </c>
      <c r="H57" s="261"/>
      <c r="I57" s="261"/>
      <c r="J57" s="261"/>
      <c r="K57" s="261"/>
    </row>
    <row r="58" spans="1:11" ht="15" customHeight="1" x14ac:dyDescent="0.2">
      <c r="A58" s="868" t="s">
        <v>617</v>
      </c>
      <c r="B58" s="260"/>
      <c r="C58" s="261"/>
      <c r="D58" s="261"/>
      <c r="E58" s="261"/>
      <c r="F58" s="261"/>
      <c r="G58" s="261"/>
      <c r="H58" s="261">
        <v>1</v>
      </c>
      <c r="I58" s="261"/>
      <c r="J58" s="261"/>
      <c r="K58" s="261"/>
    </row>
    <row r="59" spans="1:11" ht="15" customHeight="1" x14ac:dyDescent="0.2">
      <c r="A59" s="858" t="s">
        <v>320</v>
      </c>
      <c r="B59" s="260">
        <v>2</v>
      </c>
      <c r="C59" s="261">
        <v>2</v>
      </c>
      <c r="D59" s="261">
        <v>3</v>
      </c>
      <c r="E59" s="261">
        <v>2</v>
      </c>
      <c r="F59" s="261">
        <v>2</v>
      </c>
      <c r="G59" s="261">
        <v>1</v>
      </c>
      <c r="H59" s="261"/>
      <c r="I59" s="261"/>
      <c r="J59" s="261">
        <v>2</v>
      </c>
      <c r="K59" s="261">
        <v>1</v>
      </c>
    </row>
    <row r="60" spans="1:11" ht="15" customHeight="1" x14ac:dyDescent="0.2">
      <c r="A60" s="857" t="s">
        <v>436</v>
      </c>
      <c r="B60" s="260">
        <v>1</v>
      </c>
      <c r="C60" s="261"/>
      <c r="D60" s="261"/>
      <c r="E60" s="261"/>
      <c r="F60" s="261"/>
      <c r="G60" s="261"/>
      <c r="H60" s="261"/>
      <c r="I60" s="261"/>
      <c r="J60" s="261"/>
      <c r="K60" s="261"/>
    </row>
    <row r="61" spans="1:11" ht="15" customHeight="1" x14ac:dyDescent="0.2">
      <c r="A61" s="868" t="s">
        <v>737</v>
      </c>
      <c r="B61" s="260"/>
      <c r="C61" s="261"/>
      <c r="D61" s="261"/>
      <c r="E61" s="261"/>
      <c r="F61" s="261"/>
      <c r="G61" s="261"/>
      <c r="H61" s="261"/>
      <c r="I61" s="261"/>
      <c r="J61" s="261"/>
      <c r="K61" s="261">
        <v>1</v>
      </c>
    </row>
    <row r="62" spans="1:11" ht="15" customHeight="1" x14ac:dyDescent="0.2">
      <c r="A62" s="858" t="s">
        <v>420</v>
      </c>
      <c r="B62" s="260"/>
      <c r="C62" s="261">
        <v>1</v>
      </c>
      <c r="D62" s="261"/>
      <c r="E62" s="261"/>
      <c r="F62" s="261"/>
      <c r="G62" s="261">
        <v>1</v>
      </c>
      <c r="H62" s="261"/>
      <c r="I62" s="261">
        <v>1</v>
      </c>
      <c r="J62" s="261"/>
      <c r="K62" s="261"/>
    </row>
    <row r="63" spans="1:11" ht="15" customHeight="1" x14ac:dyDescent="0.2">
      <c r="A63" s="858" t="s">
        <v>321</v>
      </c>
      <c r="B63" s="260">
        <v>2</v>
      </c>
      <c r="C63" s="261">
        <v>1</v>
      </c>
      <c r="D63" s="261"/>
      <c r="E63" s="261"/>
      <c r="F63" s="261"/>
      <c r="G63" s="261">
        <v>2</v>
      </c>
      <c r="H63" s="261">
        <v>3</v>
      </c>
      <c r="I63" s="261">
        <v>3</v>
      </c>
      <c r="J63" s="261">
        <v>1</v>
      </c>
      <c r="K63" s="261">
        <v>1</v>
      </c>
    </row>
    <row r="64" spans="1:11" ht="15" customHeight="1" x14ac:dyDescent="0.2">
      <c r="A64" s="862" t="s">
        <v>322</v>
      </c>
      <c r="B64" s="256">
        <v>7</v>
      </c>
      <c r="C64" s="257">
        <v>2</v>
      </c>
      <c r="D64" s="257">
        <v>5</v>
      </c>
      <c r="E64" s="257">
        <v>1</v>
      </c>
      <c r="F64" s="257">
        <v>2</v>
      </c>
      <c r="G64" s="257">
        <v>4</v>
      </c>
      <c r="H64" s="257">
        <v>2</v>
      </c>
      <c r="I64" s="257">
        <v>4</v>
      </c>
      <c r="J64" s="257">
        <v>1</v>
      </c>
      <c r="K64" s="257"/>
    </row>
    <row r="65" spans="1:11" ht="15" customHeight="1" x14ac:dyDescent="0.2">
      <c r="A65" s="549" t="s">
        <v>308</v>
      </c>
      <c r="B65" s="550">
        <v>34</v>
      </c>
      <c r="C65" s="551">
        <v>32</v>
      </c>
      <c r="D65" s="551">
        <v>23</v>
      </c>
      <c r="E65" s="551">
        <v>16</v>
      </c>
      <c r="F65" s="551">
        <v>19</v>
      </c>
      <c r="G65" s="551">
        <v>31</v>
      </c>
      <c r="H65" s="551">
        <f>SUM(H44:H64)</f>
        <v>14</v>
      </c>
      <c r="I65" s="551">
        <f>SUM(I44:I64)</f>
        <v>15</v>
      </c>
      <c r="J65" s="551">
        <f>SUM(J44:J64)</f>
        <v>18</v>
      </c>
      <c r="K65" s="551">
        <f>SUM(K44:K64)</f>
        <v>24</v>
      </c>
    </row>
    <row r="66" spans="1:11" ht="15" customHeight="1" x14ac:dyDescent="0.2">
      <c r="A66" s="856" t="s">
        <v>332</v>
      </c>
      <c r="B66" s="867">
        <v>16</v>
      </c>
      <c r="C66" s="261">
        <v>16</v>
      </c>
      <c r="D66" s="261">
        <v>14</v>
      </c>
      <c r="E66" s="261">
        <v>6</v>
      </c>
      <c r="F66" s="261">
        <v>4</v>
      </c>
      <c r="G66" s="261">
        <v>3</v>
      </c>
      <c r="H66" s="261">
        <v>3</v>
      </c>
      <c r="I66" s="261">
        <v>5</v>
      </c>
      <c r="J66" s="261">
        <v>11</v>
      </c>
      <c r="K66" s="261">
        <v>9</v>
      </c>
    </row>
    <row r="67" spans="1:11" ht="15" customHeight="1" x14ac:dyDescent="0.2">
      <c r="A67" s="858" t="s">
        <v>323</v>
      </c>
      <c r="B67" s="260">
        <v>1</v>
      </c>
      <c r="C67" s="261">
        <v>2</v>
      </c>
      <c r="D67" s="261"/>
      <c r="E67" s="261">
        <v>2</v>
      </c>
      <c r="F67" s="261"/>
      <c r="G67" s="261"/>
      <c r="H67" s="261">
        <v>2</v>
      </c>
      <c r="I67" s="261"/>
      <c r="J67" s="261"/>
      <c r="K67" s="261"/>
    </row>
    <row r="68" spans="1:11" ht="15" customHeight="1" x14ac:dyDescent="0.2">
      <c r="A68" s="858" t="s">
        <v>437</v>
      </c>
      <c r="B68" s="260">
        <v>2</v>
      </c>
      <c r="C68" s="261"/>
      <c r="D68" s="261"/>
      <c r="E68" s="261"/>
      <c r="F68" s="261"/>
      <c r="G68" s="261"/>
      <c r="H68" s="261"/>
      <c r="I68" s="261"/>
      <c r="J68" s="261"/>
      <c r="K68" s="261"/>
    </row>
    <row r="69" spans="1:11" s="247" customFormat="1" ht="15" customHeight="1" x14ac:dyDescent="0.2">
      <c r="A69" s="858" t="s">
        <v>438</v>
      </c>
      <c r="B69" s="260">
        <v>1</v>
      </c>
      <c r="C69" s="261"/>
      <c r="D69" s="261"/>
      <c r="E69" s="261"/>
      <c r="F69" s="261"/>
      <c r="G69" s="261"/>
      <c r="H69" s="261"/>
      <c r="I69" s="261"/>
      <c r="J69" s="261"/>
      <c r="K69" s="261"/>
    </row>
    <row r="70" spans="1:11" s="247" customFormat="1" ht="15" customHeight="1" x14ac:dyDescent="0.2">
      <c r="A70" s="858" t="s">
        <v>324</v>
      </c>
      <c r="B70" s="260">
        <v>1</v>
      </c>
      <c r="C70" s="261">
        <v>2</v>
      </c>
      <c r="D70" s="261">
        <v>1</v>
      </c>
      <c r="E70" s="261">
        <v>1</v>
      </c>
      <c r="F70" s="261">
        <v>1</v>
      </c>
      <c r="G70" s="261">
        <v>2</v>
      </c>
      <c r="H70" s="261"/>
      <c r="I70" s="261">
        <v>2</v>
      </c>
      <c r="J70" s="261">
        <v>1</v>
      </c>
      <c r="K70" s="261"/>
    </row>
    <row r="71" spans="1:11" ht="15" customHeight="1" x14ac:dyDescent="0.2">
      <c r="A71" s="858" t="s">
        <v>325</v>
      </c>
      <c r="B71" s="260"/>
      <c r="C71" s="261">
        <v>2</v>
      </c>
      <c r="D71" s="261"/>
      <c r="E71" s="261"/>
      <c r="F71" s="261"/>
      <c r="G71" s="261"/>
      <c r="H71" s="261"/>
      <c r="I71" s="261"/>
      <c r="J71" s="261"/>
      <c r="K71" s="261"/>
    </row>
    <row r="72" spans="1:11" ht="15" customHeight="1" x14ac:dyDescent="0.2">
      <c r="A72" s="858" t="s">
        <v>439</v>
      </c>
      <c r="B72" s="260"/>
      <c r="C72" s="261"/>
      <c r="D72" s="261"/>
      <c r="E72" s="261"/>
      <c r="F72" s="261">
        <v>1</v>
      </c>
      <c r="G72" s="261"/>
      <c r="H72" s="261">
        <v>1</v>
      </c>
      <c r="I72" s="261"/>
      <c r="J72" s="261"/>
      <c r="K72" s="261"/>
    </row>
    <row r="73" spans="1:11" ht="15" customHeight="1" x14ac:dyDescent="0.2">
      <c r="A73" s="858" t="s">
        <v>326</v>
      </c>
      <c r="B73" s="260"/>
      <c r="C73" s="261">
        <v>2</v>
      </c>
      <c r="D73" s="261">
        <v>1</v>
      </c>
      <c r="E73" s="261"/>
      <c r="F73" s="261"/>
      <c r="G73" s="261"/>
      <c r="H73" s="261"/>
      <c r="I73" s="261"/>
      <c r="J73" s="261"/>
      <c r="K73" s="261"/>
    </row>
    <row r="74" spans="1:11" ht="15" customHeight="1" x14ac:dyDescent="0.2">
      <c r="A74" s="858" t="s">
        <v>327</v>
      </c>
      <c r="B74" s="260">
        <v>1</v>
      </c>
      <c r="C74" s="261">
        <v>1</v>
      </c>
      <c r="D74" s="261">
        <v>2</v>
      </c>
      <c r="E74" s="261"/>
      <c r="F74" s="261">
        <v>2</v>
      </c>
      <c r="G74" s="261"/>
      <c r="H74" s="261"/>
      <c r="I74" s="261"/>
      <c r="J74" s="261"/>
      <c r="K74" s="261"/>
    </row>
    <row r="75" spans="1:11" ht="15" customHeight="1" x14ac:dyDescent="0.2">
      <c r="A75" s="858" t="s">
        <v>690</v>
      </c>
      <c r="B75" s="260"/>
      <c r="C75" s="261"/>
      <c r="D75" s="261"/>
      <c r="E75" s="261"/>
      <c r="F75" s="261"/>
      <c r="G75" s="261"/>
      <c r="H75" s="261"/>
      <c r="I75" s="261"/>
      <c r="J75" s="261">
        <v>1</v>
      </c>
      <c r="K75" s="261"/>
    </row>
    <row r="76" spans="1:11" ht="15" customHeight="1" x14ac:dyDescent="0.2">
      <c r="A76" s="858" t="s">
        <v>328</v>
      </c>
      <c r="B76" s="260">
        <v>2</v>
      </c>
      <c r="C76" s="261">
        <v>2</v>
      </c>
      <c r="D76" s="261">
        <v>1</v>
      </c>
      <c r="E76" s="261"/>
      <c r="F76" s="261">
        <v>1</v>
      </c>
      <c r="G76" s="261">
        <v>1</v>
      </c>
      <c r="H76" s="261"/>
      <c r="I76" s="261"/>
      <c r="J76" s="261">
        <v>1</v>
      </c>
      <c r="K76" s="261">
        <v>3</v>
      </c>
    </row>
    <row r="77" spans="1:11" ht="15" customHeight="1" x14ac:dyDescent="0.2">
      <c r="A77" s="858" t="s">
        <v>329</v>
      </c>
      <c r="B77" s="260"/>
      <c r="C77" s="261">
        <v>1</v>
      </c>
      <c r="D77" s="261"/>
      <c r="E77" s="261"/>
      <c r="F77" s="261"/>
      <c r="G77" s="261"/>
      <c r="H77" s="261"/>
      <c r="I77" s="261"/>
      <c r="J77" s="261"/>
      <c r="K77" s="261">
        <v>1</v>
      </c>
    </row>
    <row r="78" spans="1:11" ht="15" customHeight="1" x14ac:dyDescent="0.2">
      <c r="A78" s="856" t="s">
        <v>333</v>
      </c>
      <c r="B78" s="260">
        <v>5</v>
      </c>
      <c r="C78" s="261">
        <v>3</v>
      </c>
      <c r="D78" s="261">
        <v>5</v>
      </c>
      <c r="E78" s="261">
        <v>1</v>
      </c>
      <c r="F78" s="261">
        <v>3</v>
      </c>
      <c r="G78" s="261">
        <v>2</v>
      </c>
      <c r="H78" s="261">
        <v>1</v>
      </c>
      <c r="I78" s="261">
        <v>3</v>
      </c>
      <c r="J78" s="261">
        <v>3</v>
      </c>
      <c r="K78" s="261">
        <v>4</v>
      </c>
    </row>
    <row r="79" spans="1:11" ht="15" customHeight="1" x14ac:dyDescent="0.2">
      <c r="A79" s="858" t="s">
        <v>440</v>
      </c>
      <c r="B79" s="260"/>
      <c r="C79" s="261"/>
      <c r="D79" s="261">
        <v>1</v>
      </c>
      <c r="E79" s="261"/>
      <c r="F79" s="261">
        <v>1</v>
      </c>
      <c r="G79" s="261"/>
      <c r="H79" s="261"/>
      <c r="I79" s="261">
        <v>1</v>
      </c>
      <c r="J79" s="261"/>
      <c r="K79" s="261"/>
    </row>
    <row r="80" spans="1:11" ht="15" customHeight="1" x14ac:dyDescent="0.2">
      <c r="A80" s="858" t="s">
        <v>441</v>
      </c>
      <c r="B80" s="260"/>
      <c r="C80" s="261"/>
      <c r="D80" s="261">
        <v>1</v>
      </c>
      <c r="E80" s="261"/>
      <c r="F80" s="261"/>
      <c r="G80" s="261"/>
      <c r="H80" s="261"/>
      <c r="I80" s="261"/>
      <c r="J80" s="261"/>
      <c r="K80" s="261"/>
    </row>
    <row r="81" spans="1:11" ht="15" customHeight="1" x14ac:dyDescent="0.2">
      <c r="A81" s="858" t="s">
        <v>330</v>
      </c>
      <c r="B81" s="260">
        <v>1</v>
      </c>
      <c r="C81" s="261">
        <v>1</v>
      </c>
      <c r="D81" s="261"/>
      <c r="E81" s="261"/>
      <c r="F81" s="261"/>
      <c r="G81" s="261"/>
      <c r="H81" s="261"/>
      <c r="I81" s="261"/>
      <c r="J81" s="261"/>
      <c r="K81" s="261">
        <v>1</v>
      </c>
    </row>
    <row r="82" spans="1:11" ht="15" customHeight="1" x14ac:dyDescent="0.2">
      <c r="A82" s="858" t="s">
        <v>331</v>
      </c>
      <c r="B82" s="260">
        <v>6</v>
      </c>
      <c r="C82" s="261">
        <v>1</v>
      </c>
      <c r="D82" s="261">
        <v>4</v>
      </c>
      <c r="E82" s="261"/>
      <c r="F82" s="261">
        <v>2</v>
      </c>
      <c r="G82" s="261"/>
      <c r="H82" s="261">
        <v>1</v>
      </c>
      <c r="I82" s="261"/>
      <c r="J82" s="261">
        <v>1</v>
      </c>
      <c r="K82" s="261">
        <v>2</v>
      </c>
    </row>
    <row r="83" spans="1:11" ht="15" customHeight="1" x14ac:dyDescent="0.2">
      <c r="A83" s="851" t="s">
        <v>442</v>
      </c>
      <c r="B83" s="260"/>
      <c r="C83" s="805"/>
      <c r="D83" s="806"/>
      <c r="E83" s="806"/>
      <c r="F83" s="806">
        <v>1</v>
      </c>
      <c r="G83" s="807"/>
      <c r="H83" s="807">
        <v>1</v>
      </c>
      <c r="I83" s="807"/>
      <c r="J83" s="807"/>
      <c r="K83" s="807"/>
    </row>
    <row r="84" spans="1:11" ht="15" customHeight="1" x14ac:dyDescent="0.2">
      <c r="A84" s="854" t="s">
        <v>334</v>
      </c>
      <c r="B84" s="256">
        <v>20</v>
      </c>
      <c r="C84" s="808">
        <v>12</v>
      </c>
      <c r="D84" s="809">
        <v>11</v>
      </c>
      <c r="E84" s="809">
        <v>7</v>
      </c>
      <c r="F84" s="809">
        <v>4</v>
      </c>
      <c r="G84" s="810">
        <v>12</v>
      </c>
      <c r="H84" s="810">
        <v>8</v>
      </c>
      <c r="I84" s="810">
        <v>11</v>
      </c>
      <c r="J84" s="810">
        <v>10</v>
      </c>
      <c r="K84" s="810">
        <v>9</v>
      </c>
    </row>
    <row r="85" spans="1:11" ht="15" customHeight="1" x14ac:dyDescent="0.2">
      <c r="A85" s="552" t="s">
        <v>309</v>
      </c>
      <c r="B85" s="535">
        <v>56</v>
      </c>
      <c r="C85" s="536">
        <v>45</v>
      </c>
      <c r="D85" s="536">
        <v>41</v>
      </c>
      <c r="E85" s="536">
        <v>17</v>
      </c>
      <c r="F85" s="536">
        <v>20</v>
      </c>
      <c r="G85" s="536">
        <v>20</v>
      </c>
      <c r="H85" s="536">
        <f>SUM(H66:H84)</f>
        <v>17</v>
      </c>
      <c r="I85" s="536">
        <f>SUM(I66:I84)</f>
        <v>22</v>
      </c>
      <c r="J85" s="536">
        <f>SUM(J66:J84)</f>
        <v>28</v>
      </c>
      <c r="K85" s="536">
        <f>SUM(K66:K84)</f>
        <v>29</v>
      </c>
    </row>
    <row r="86" spans="1:11" ht="15" customHeight="1" x14ac:dyDescent="0.2">
      <c r="A86" s="849" t="s">
        <v>198</v>
      </c>
      <c r="B86" s="265">
        <v>5</v>
      </c>
      <c r="C86" s="802">
        <v>4</v>
      </c>
      <c r="D86" s="803">
        <v>2</v>
      </c>
      <c r="E86" s="803">
        <v>4</v>
      </c>
      <c r="F86" s="803">
        <v>2</v>
      </c>
      <c r="G86" s="804">
        <v>3</v>
      </c>
      <c r="H86" s="804">
        <v>1</v>
      </c>
      <c r="I86" s="804"/>
      <c r="J86" s="804"/>
      <c r="K86" s="804">
        <v>3</v>
      </c>
    </row>
    <row r="87" spans="1:11" ht="15" customHeight="1" x14ac:dyDescent="0.2">
      <c r="A87" s="854" t="s">
        <v>202</v>
      </c>
      <c r="B87" s="266">
        <v>2</v>
      </c>
      <c r="C87" s="808">
        <v>6</v>
      </c>
      <c r="D87" s="809"/>
      <c r="E87" s="809">
        <v>2</v>
      </c>
      <c r="F87" s="809">
        <v>2</v>
      </c>
      <c r="G87" s="810">
        <v>5</v>
      </c>
      <c r="H87" s="810">
        <v>2</v>
      </c>
      <c r="I87" s="810">
        <v>3</v>
      </c>
      <c r="J87" s="810">
        <v>2</v>
      </c>
      <c r="K87" s="810">
        <v>1</v>
      </c>
    </row>
    <row r="88" spans="1:11" ht="15" customHeight="1" x14ac:dyDescent="0.2">
      <c r="A88" s="850" t="s">
        <v>335</v>
      </c>
      <c r="B88" s="260">
        <v>1</v>
      </c>
      <c r="C88" s="261">
        <v>2</v>
      </c>
      <c r="D88" s="261"/>
      <c r="E88" s="261"/>
      <c r="F88" s="261">
        <v>2</v>
      </c>
      <c r="G88" s="261">
        <v>2</v>
      </c>
      <c r="H88" s="261"/>
      <c r="I88" s="261"/>
      <c r="J88" s="261"/>
      <c r="K88" s="261"/>
    </row>
    <row r="89" spans="1:11" ht="15" customHeight="1" x14ac:dyDescent="0.2">
      <c r="A89" s="850" t="s">
        <v>336</v>
      </c>
      <c r="B89" s="260"/>
      <c r="C89" s="261">
        <v>1</v>
      </c>
      <c r="D89" s="261"/>
      <c r="E89" s="261"/>
      <c r="F89" s="261"/>
      <c r="G89" s="261"/>
      <c r="H89" s="261"/>
      <c r="I89" s="261"/>
      <c r="J89" s="261"/>
      <c r="K89" s="261"/>
    </row>
    <row r="90" spans="1:11" ht="15" customHeight="1" x14ac:dyDescent="0.2">
      <c r="A90" s="850" t="s">
        <v>197</v>
      </c>
      <c r="B90" s="260">
        <v>5</v>
      </c>
      <c r="C90" s="261">
        <v>3</v>
      </c>
      <c r="D90" s="261">
        <v>5</v>
      </c>
      <c r="E90" s="261">
        <v>4</v>
      </c>
      <c r="F90" s="261">
        <v>7</v>
      </c>
      <c r="G90" s="261">
        <v>3</v>
      </c>
      <c r="H90" s="261">
        <v>3</v>
      </c>
      <c r="I90" s="261">
        <v>5</v>
      </c>
      <c r="J90" s="261">
        <v>3</v>
      </c>
      <c r="K90" s="261">
        <v>6</v>
      </c>
    </row>
    <row r="91" spans="1:11" ht="15" customHeight="1" x14ac:dyDescent="0.2">
      <c r="A91" s="850" t="s">
        <v>337</v>
      </c>
      <c r="B91" s="260">
        <v>1</v>
      </c>
      <c r="C91" s="261">
        <v>2</v>
      </c>
      <c r="D91" s="261">
        <v>1</v>
      </c>
      <c r="E91" s="261">
        <v>1</v>
      </c>
      <c r="F91" s="261"/>
      <c r="G91" s="261">
        <v>1</v>
      </c>
      <c r="H91" s="261"/>
      <c r="I91" s="261"/>
      <c r="J91" s="261"/>
      <c r="K91" s="261">
        <v>2</v>
      </c>
    </row>
    <row r="92" spans="1:11" ht="15" customHeight="1" x14ac:dyDescent="0.2">
      <c r="A92" s="850" t="s">
        <v>338</v>
      </c>
      <c r="B92" s="260">
        <v>3</v>
      </c>
      <c r="C92" s="261">
        <v>2</v>
      </c>
      <c r="D92" s="261">
        <v>1</v>
      </c>
      <c r="E92" s="261">
        <v>2</v>
      </c>
      <c r="F92" s="261">
        <v>1</v>
      </c>
      <c r="G92" s="261">
        <v>4</v>
      </c>
      <c r="H92" s="261">
        <v>3</v>
      </c>
      <c r="I92" s="261">
        <v>1</v>
      </c>
      <c r="J92" s="261"/>
      <c r="K92" s="261">
        <v>1</v>
      </c>
    </row>
    <row r="93" spans="1:11" ht="15" customHeight="1" x14ac:dyDescent="0.2">
      <c r="A93" s="929" t="s">
        <v>443</v>
      </c>
      <c r="B93" s="260">
        <v>1</v>
      </c>
      <c r="C93" s="261"/>
      <c r="D93" s="261"/>
      <c r="E93" s="261"/>
      <c r="F93" s="261"/>
      <c r="G93" s="261"/>
      <c r="H93" s="261"/>
      <c r="I93" s="261"/>
      <c r="J93" s="261"/>
      <c r="K93" s="261"/>
    </row>
    <row r="94" spans="1:11" ht="15" customHeight="1" x14ac:dyDescent="0.2">
      <c r="A94" s="929" t="s">
        <v>689</v>
      </c>
      <c r="B94" s="260"/>
      <c r="C94" s="261"/>
      <c r="D94" s="261"/>
      <c r="E94" s="261"/>
      <c r="F94" s="261"/>
      <c r="G94" s="261"/>
      <c r="H94" s="261"/>
      <c r="I94" s="261"/>
      <c r="J94" s="261">
        <v>1</v>
      </c>
      <c r="K94" s="261"/>
    </row>
    <row r="95" spans="1:11" s="243" customFormat="1" ht="15" customHeight="1" x14ac:dyDescent="0.2">
      <c r="A95" s="850" t="s">
        <v>444</v>
      </c>
      <c r="B95" s="260"/>
      <c r="C95" s="261"/>
      <c r="D95" s="261"/>
      <c r="E95" s="261">
        <v>1</v>
      </c>
      <c r="F95" s="261">
        <v>1</v>
      </c>
      <c r="G95" s="261">
        <v>1</v>
      </c>
      <c r="H95" s="261">
        <v>1</v>
      </c>
      <c r="I95" s="261">
        <v>1</v>
      </c>
      <c r="J95" s="261"/>
      <c r="K95" s="261"/>
    </row>
    <row r="96" spans="1:11" s="243" customFormat="1" ht="15" customHeight="1" x14ac:dyDescent="0.2">
      <c r="A96" s="850" t="s">
        <v>339</v>
      </c>
      <c r="B96" s="260">
        <v>2</v>
      </c>
      <c r="C96" s="261">
        <v>1</v>
      </c>
      <c r="D96" s="261"/>
      <c r="E96" s="261"/>
      <c r="F96" s="261"/>
      <c r="G96" s="261"/>
      <c r="H96" s="261"/>
      <c r="I96" s="261"/>
      <c r="J96" s="261"/>
      <c r="K96" s="261"/>
    </row>
    <row r="97" spans="1:11" s="243" customFormat="1" ht="15" customHeight="1" x14ac:dyDescent="0.2">
      <c r="A97" s="850" t="s">
        <v>445</v>
      </c>
      <c r="B97" s="260">
        <v>1</v>
      </c>
      <c r="C97" s="261"/>
      <c r="D97" s="261">
        <v>5</v>
      </c>
      <c r="E97" s="261">
        <v>2</v>
      </c>
      <c r="F97" s="261">
        <v>4</v>
      </c>
      <c r="G97" s="261">
        <v>1</v>
      </c>
      <c r="H97" s="261"/>
      <c r="I97" s="261">
        <v>1</v>
      </c>
      <c r="J97" s="261"/>
      <c r="K97" s="261">
        <v>2</v>
      </c>
    </row>
    <row r="98" spans="1:11" s="243" customFormat="1" ht="15" customHeight="1" x14ac:dyDescent="0.2">
      <c r="A98" s="850" t="s">
        <v>446</v>
      </c>
      <c r="B98" s="260">
        <v>1</v>
      </c>
      <c r="C98" s="261"/>
      <c r="D98" s="261"/>
      <c r="E98" s="261"/>
      <c r="F98" s="261"/>
      <c r="G98" s="261">
        <v>1</v>
      </c>
      <c r="H98" s="261"/>
      <c r="I98" s="261"/>
      <c r="J98" s="261"/>
      <c r="K98" s="261">
        <v>1</v>
      </c>
    </row>
    <row r="99" spans="1:11" s="243" customFormat="1" ht="15" customHeight="1" x14ac:dyDescent="0.2">
      <c r="A99" s="854" t="s">
        <v>421</v>
      </c>
      <c r="B99" s="256">
        <v>2</v>
      </c>
      <c r="C99" s="257">
        <v>1</v>
      </c>
      <c r="D99" s="257">
        <v>1</v>
      </c>
      <c r="E99" s="257">
        <v>1</v>
      </c>
      <c r="F99" s="257"/>
      <c r="G99" s="257">
        <v>1</v>
      </c>
      <c r="H99" s="257"/>
      <c r="I99" s="257"/>
      <c r="J99" s="257"/>
      <c r="K99" s="257"/>
    </row>
    <row r="100" spans="1:11" s="243" customFormat="1" ht="15" customHeight="1" x14ac:dyDescent="0.2">
      <c r="A100" s="553" t="s">
        <v>310</v>
      </c>
      <c r="B100" s="535">
        <v>24</v>
      </c>
      <c r="C100" s="536">
        <v>22</v>
      </c>
      <c r="D100" s="536">
        <v>15</v>
      </c>
      <c r="E100" s="536">
        <v>17</v>
      </c>
      <c r="F100" s="536">
        <v>19</v>
      </c>
      <c r="G100" s="536">
        <v>22</v>
      </c>
      <c r="H100" s="536">
        <f>SUM(H86:H99)</f>
        <v>10</v>
      </c>
      <c r="I100" s="536">
        <f>SUM(I86:I99)</f>
        <v>11</v>
      </c>
      <c r="J100" s="536">
        <f>SUM(J86:J99)</f>
        <v>6</v>
      </c>
      <c r="K100" s="536">
        <f>SUM(K86:K99)</f>
        <v>16</v>
      </c>
    </row>
    <row r="101" spans="1:11" s="243" customFormat="1" ht="15" customHeight="1" x14ac:dyDescent="0.2">
      <c r="A101" s="863" t="s">
        <v>194</v>
      </c>
      <c r="B101" s="268">
        <v>1</v>
      </c>
      <c r="C101" s="267"/>
      <c r="D101" s="267"/>
      <c r="E101" s="267"/>
      <c r="F101" s="267"/>
      <c r="G101" s="267"/>
      <c r="H101" s="267">
        <v>1</v>
      </c>
      <c r="I101" s="267"/>
      <c r="J101" s="267"/>
      <c r="K101" s="267"/>
    </row>
    <row r="102" spans="1:11" s="243" customFormat="1" ht="15" customHeight="1" x14ac:dyDescent="0.2">
      <c r="A102" s="864" t="s">
        <v>615</v>
      </c>
      <c r="B102" s="865"/>
      <c r="C102" s="257"/>
      <c r="D102" s="257"/>
      <c r="E102" s="257"/>
      <c r="F102" s="257"/>
      <c r="G102" s="257"/>
      <c r="H102" s="257">
        <v>1</v>
      </c>
      <c r="I102" s="257"/>
      <c r="J102" s="257"/>
      <c r="K102" s="257"/>
    </row>
    <row r="103" spans="1:11" s="243" customFormat="1" x14ac:dyDescent="0.2">
      <c r="A103" s="554" t="s">
        <v>311</v>
      </c>
      <c r="B103" s="537">
        <v>1</v>
      </c>
      <c r="C103" s="538"/>
      <c r="D103" s="538"/>
      <c r="E103" s="538"/>
      <c r="F103" s="538"/>
      <c r="G103" s="538"/>
      <c r="H103" s="538">
        <v>2</v>
      </c>
      <c r="I103" s="538"/>
      <c r="J103" s="538"/>
      <c r="K103" s="538"/>
    </row>
    <row r="104" spans="1:11" x14ac:dyDescent="0.2">
      <c r="A104" s="248"/>
      <c r="B104" s="269"/>
      <c r="C104" s="270"/>
      <c r="D104" s="270"/>
      <c r="E104" s="270"/>
      <c r="F104" s="270"/>
      <c r="G104" s="270"/>
      <c r="H104" s="270"/>
      <c r="I104" s="270"/>
      <c r="J104" s="270"/>
      <c r="K104" s="270"/>
    </row>
    <row r="105" spans="1:11" x14ac:dyDescent="0.2">
      <c r="A105" s="866" t="s">
        <v>299</v>
      </c>
      <c r="B105" s="271">
        <v>9</v>
      </c>
      <c r="C105" s="272">
        <v>5</v>
      </c>
      <c r="D105" s="272">
        <v>11</v>
      </c>
      <c r="E105" s="272">
        <v>19</v>
      </c>
      <c r="F105" s="272">
        <v>32</v>
      </c>
      <c r="G105" s="272">
        <v>32</v>
      </c>
      <c r="H105" s="272">
        <v>39</v>
      </c>
      <c r="I105" s="272">
        <v>39</v>
      </c>
      <c r="J105" s="272">
        <v>57</v>
      </c>
      <c r="K105" s="272">
        <v>65</v>
      </c>
    </row>
    <row r="106" spans="1:11" x14ac:dyDescent="0.2">
      <c r="A106" s="248"/>
      <c r="B106" s="269"/>
      <c r="C106" s="270"/>
      <c r="D106" s="270"/>
      <c r="E106" s="270"/>
      <c r="F106" s="270"/>
      <c r="G106" s="270"/>
      <c r="H106" s="270"/>
      <c r="I106" s="270"/>
      <c r="J106" s="270"/>
      <c r="K106" s="270"/>
    </row>
    <row r="107" spans="1:11" x14ac:dyDescent="0.2">
      <c r="A107" s="555" t="s">
        <v>312</v>
      </c>
      <c r="B107" s="539">
        <v>293</v>
      </c>
      <c r="C107" s="540">
        <v>215</v>
      </c>
      <c r="D107" s="540">
        <v>186</v>
      </c>
      <c r="E107" s="540">
        <v>155</v>
      </c>
      <c r="F107" s="540">
        <v>195</v>
      </c>
      <c r="G107" s="540">
        <v>188</v>
      </c>
      <c r="H107" s="540">
        <f>H43+H65+H85+H100+H103+H105</f>
        <v>140</v>
      </c>
      <c r="I107" s="540">
        <f>I43+I65+I85+I100+I103+I105</f>
        <v>146</v>
      </c>
      <c r="J107" s="540">
        <f>J43+J65+J85+J100+J103+J105</f>
        <v>171</v>
      </c>
      <c r="K107" s="540">
        <f>K43+K65+K85+K100+K103+K105</f>
        <v>187</v>
      </c>
    </row>
    <row r="108" spans="1:11" x14ac:dyDescent="0.2">
      <c r="B108" s="250"/>
      <c r="C108" s="250"/>
      <c r="D108" s="250"/>
      <c r="E108" s="250"/>
      <c r="F108" s="250"/>
      <c r="G108" s="249"/>
    </row>
    <row r="109" spans="1:11" s="248" customFormat="1" x14ac:dyDescent="0.2">
      <c r="A109" s="251"/>
      <c r="B109" s="251"/>
      <c r="C109" s="251"/>
      <c r="D109" s="251"/>
      <c r="E109" s="251"/>
      <c r="F109" s="251"/>
      <c r="G109" s="243"/>
      <c r="I109" s="242"/>
      <c r="J109" s="242"/>
      <c r="K109" s="242"/>
    </row>
    <row r="113" spans="2:7" x14ac:dyDescent="0.2">
      <c r="G113" s="242"/>
    </row>
    <row r="114" spans="2:7" ht="12" customHeight="1" x14ac:dyDescent="0.2">
      <c r="G114" s="242"/>
    </row>
    <row r="115" spans="2:7" x14ac:dyDescent="0.2">
      <c r="G115" s="242"/>
    </row>
    <row r="116" spans="2:7" x14ac:dyDescent="0.2">
      <c r="G116" s="242"/>
    </row>
    <row r="117" spans="2:7" x14ac:dyDescent="0.2">
      <c r="G117" s="242"/>
    </row>
    <row r="118" spans="2:7" x14ac:dyDescent="0.2">
      <c r="G118" s="242"/>
    </row>
    <row r="119" spans="2:7" x14ac:dyDescent="0.2">
      <c r="G119" s="242"/>
    </row>
    <row r="120" spans="2:7" x14ac:dyDescent="0.2">
      <c r="G120" s="242"/>
    </row>
    <row r="121" spans="2:7" x14ac:dyDescent="0.2">
      <c r="B121" s="243"/>
      <c r="C121" s="243"/>
      <c r="D121" s="243"/>
      <c r="E121" s="243"/>
      <c r="F121" s="243"/>
      <c r="G121" s="242"/>
    </row>
    <row r="122" spans="2:7" x14ac:dyDescent="0.2">
      <c r="B122" s="243"/>
      <c r="C122" s="243"/>
      <c r="D122" s="243"/>
      <c r="E122" s="243"/>
      <c r="F122" s="243"/>
      <c r="G122" s="242"/>
    </row>
    <row r="123" spans="2:7" x14ac:dyDescent="0.2">
      <c r="B123" s="243"/>
      <c r="C123" s="243"/>
      <c r="D123" s="243"/>
      <c r="E123" s="243"/>
      <c r="F123" s="243"/>
      <c r="G123" s="242"/>
    </row>
    <row r="124" spans="2:7" x14ac:dyDescent="0.2">
      <c r="B124" s="243"/>
      <c r="C124" s="243"/>
      <c r="D124" s="243"/>
      <c r="E124" s="243"/>
      <c r="F124" s="243"/>
      <c r="G124" s="242"/>
    </row>
    <row r="125" spans="2:7" x14ac:dyDescent="0.2">
      <c r="B125" s="243"/>
      <c r="C125" s="243"/>
      <c r="D125" s="243"/>
      <c r="E125" s="243"/>
      <c r="F125" s="243"/>
      <c r="G125" s="242"/>
    </row>
    <row r="126" spans="2:7" x14ac:dyDescent="0.2">
      <c r="B126" s="243"/>
      <c r="C126" s="243"/>
      <c r="D126" s="243"/>
      <c r="E126" s="243"/>
      <c r="F126" s="243"/>
      <c r="G126" s="242"/>
    </row>
    <row r="127" spans="2:7" x14ac:dyDescent="0.2">
      <c r="B127" s="243"/>
      <c r="C127" s="243"/>
      <c r="D127" s="243"/>
      <c r="E127" s="243"/>
      <c r="F127" s="243"/>
      <c r="G127" s="242"/>
    </row>
    <row r="128" spans="2:7" x14ac:dyDescent="0.2">
      <c r="B128" s="243"/>
      <c r="C128" s="243"/>
      <c r="D128" s="243"/>
      <c r="E128" s="243"/>
      <c r="F128" s="243"/>
      <c r="G128" s="242"/>
    </row>
    <row r="129" spans="1:11" x14ac:dyDescent="0.2">
      <c r="B129" s="243"/>
      <c r="C129" s="243"/>
      <c r="D129" s="243"/>
      <c r="E129" s="243"/>
      <c r="F129" s="243"/>
      <c r="G129" s="242"/>
    </row>
    <row r="130" spans="1:11" x14ac:dyDescent="0.2">
      <c r="B130" s="243"/>
      <c r="C130" s="243"/>
      <c r="D130" s="243"/>
      <c r="E130" s="243"/>
      <c r="F130" s="243"/>
      <c r="G130" s="242"/>
    </row>
    <row r="131" spans="1:11" x14ac:dyDescent="0.2">
      <c r="B131" s="243"/>
      <c r="C131" s="243"/>
      <c r="D131" s="243"/>
      <c r="E131" s="243"/>
      <c r="F131" s="243"/>
      <c r="G131" s="242"/>
    </row>
    <row r="132" spans="1:11" x14ac:dyDescent="0.2">
      <c r="B132" s="243"/>
      <c r="C132" s="243"/>
      <c r="D132" s="243"/>
      <c r="E132" s="243"/>
      <c r="F132" s="243"/>
      <c r="G132" s="242"/>
    </row>
    <row r="133" spans="1:11" x14ac:dyDescent="0.2">
      <c r="B133" s="243"/>
      <c r="C133" s="243"/>
      <c r="D133" s="243"/>
      <c r="E133" s="243"/>
      <c r="F133" s="243"/>
      <c r="G133" s="242"/>
    </row>
    <row r="134" spans="1:11" x14ac:dyDescent="0.2">
      <c r="B134" s="243"/>
      <c r="C134" s="243"/>
      <c r="D134" s="243"/>
      <c r="E134" s="243"/>
      <c r="F134" s="243"/>
      <c r="G134" s="242"/>
    </row>
    <row r="135" spans="1:11" x14ac:dyDescent="0.2">
      <c r="B135" s="243"/>
      <c r="C135" s="243"/>
      <c r="D135" s="243"/>
      <c r="E135" s="243"/>
      <c r="F135" s="243"/>
      <c r="G135" s="242"/>
    </row>
    <row r="136" spans="1:11" x14ac:dyDescent="0.2">
      <c r="B136" s="243"/>
      <c r="C136" s="243"/>
      <c r="D136" s="243"/>
      <c r="E136" s="243"/>
      <c r="F136" s="243"/>
      <c r="G136" s="242"/>
    </row>
    <row r="137" spans="1:11" x14ac:dyDescent="0.2">
      <c r="B137" s="243"/>
      <c r="C137" s="243"/>
      <c r="D137" s="243"/>
      <c r="E137" s="243"/>
      <c r="F137" s="243"/>
      <c r="G137" s="242"/>
    </row>
    <row r="138" spans="1:11" x14ac:dyDescent="0.2">
      <c r="B138" s="243"/>
      <c r="C138" s="243"/>
      <c r="D138" s="243"/>
      <c r="E138" s="243"/>
      <c r="F138" s="243"/>
    </row>
    <row r="139" spans="1:11" x14ac:dyDescent="0.2">
      <c r="B139" s="243"/>
      <c r="C139" s="243"/>
      <c r="D139" s="243"/>
      <c r="E139" s="243"/>
      <c r="F139" s="243"/>
    </row>
    <row r="140" spans="1:11" x14ac:dyDescent="0.2">
      <c r="B140" s="243"/>
      <c r="C140" s="243"/>
      <c r="D140" s="243"/>
      <c r="E140" s="243"/>
      <c r="F140" s="243"/>
    </row>
    <row r="141" spans="1:11" x14ac:dyDescent="0.2">
      <c r="B141" s="243"/>
      <c r="C141" s="243"/>
      <c r="D141" s="243"/>
      <c r="E141" s="243"/>
      <c r="F141" s="243"/>
    </row>
    <row r="142" spans="1:11" s="243" customFormat="1" x14ac:dyDescent="0.2">
      <c r="A142" s="242"/>
      <c r="H142" s="242"/>
      <c r="I142" s="242"/>
      <c r="J142" s="242"/>
      <c r="K142" s="242"/>
    </row>
    <row r="143" spans="1:11" s="243" customFormat="1" x14ac:dyDescent="0.2">
      <c r="A143" s="242"/>
      <c r="H143" s="242"/>
      <c r="I143" s="242"/>
      <c r="J143" s="242"/>
      <c r="K143" s="242"/>
    </row>
    <row r="144" spans="1:11" s="243" customFormat="1" x14ac:dyDescent="0.2">
      <c r="A144" s="242"/>
      <c r="H144" s="242"/>
      <c r="I144" s="242"/>
      <c r="J144" s="242"/>
      <c r="K144" s="242"/>
    </row>
    <row r="145" spans="1:11" s="243" customFormat="1" x14ac:dyDescent="0.2">
      <c r="A145" s="242"/>
      <c r="H145" s="242"/>
      <c r="I145" s="242"/>
      <c r="J145" s="242"/>
      <c r="K145" s="242"/>
    </row>
  </sheetData>
  <sortState ref="A32:K41">
    <sortCondition ref="A32"/>
  </sortState>
  <mergeCells count="2">
    <mergeCell ref="F2:G2"/>
    <mergeCell ref="A3:K3"/>
  </mergeCells>
  <pageMargins left="0.39370078740157483" right="0" top="0.59055118110236227" bottom="0.59055118110236227" header="0.51181102362204722" footer="0.51181102362204722"/>
  <pageSetup paperSize="9" scale="84" firstPageNumber="68" fitToHeight="0" orientation="portrait" r:id="rId1"/>
  <headerFooter alignWithMargins="0">
    <oddHeader>&amp;L&amp;"Times New Roman,Gras"DGRH A1-1&amp;R&amp;"Times New Roman,Gras"Juillet 2022</oddHeader>
    <oddFooter>&amp;C&amp;"Times New Roman,Gras"Page &amp;P de &amp;N</oddFooter>
  </headerFooter>
  <rowBreaks count="3" manualBreakCount="3">
    <brk id="43" max="10" man="1"/>
    <brk id="85" max="10" man="1"/>
    <brk id="11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1"/>
  <sheetViews>
    <sheetView showGridLines="0" zoomScaleNormal="100" workbookViewId="0">
      <pane ySplit="6" topLeftCell="A7" activePane="bottomLeft" state="frozen"/>
      <selection activeCell="Q36" sqref="Q36"/>
      <selection pane="bottomLeft" activeCell="G11" sqref="G11"/>
    </sheetView>
  </sheetViews>
  <sheetFormatPr baseColWidth="10" defaultRowHeight="12.75" x14ac:dyDescent="0.2"/>
  <cols>
    <col min="1" max="1" width="21.5" bestFit="1" customWidth="1"/>
    <col min="2" max="18" width="10.1640625" customWidth="1"/>
    <col min="19" max="19" width="11.1640625" customWidth="1"/>
    <col min="20" max="20" width="10.1640625" customWidth="1"/>
  </cols>
  <sheetData>
    <row r="2" spans="1:20" ht="12" customHeight="1" x14ac:dyDescent="0.2">
      <c r="A2" s="1056" t="s">
        <v>505</v>
      </c>
      <c r="B2" s="1056"/>
      <c r="C2" s="1056"/>
      <c r="D2" s="1056"/>
      <c r="E2" s="1056"/>
      <c r="F2" s="1056"/>
      <c r="G2" s="1056"/>
      <c r="H2" s="1056"/>
      <c r="I2" s="1056"/>
      <c r="J2" s="1056"/>
      <c r="K2" s="1056"/>
      <c r="L2" s="1056"/>
      <c r="M2" s="1056"/>
      <c r="N2" s="1056"/>
      <c r="O2" s="1056"/>
      <c r="P2" s="1056"/>
      <c r="Q2" s="1056"/>
      <c r="R2" s="1056"/>
      <c r="S2" s="1056"/>
      <c r="T2" s="1056"/>
    </row>
    <row r="4" spans="1:20" x14ac:dyDescent="0.2">
      <c r="B4" s="1102" t="s">
        <v>153</v>
      </c>
      <c r="C4" s="1117"/>
      <c r="D4" s="1117"/>
      <c r="E4" s="1093" t="s">
        <v>154</v>
      </c>
      <c r="F4" s="1093"/>
      <c r="G4" s="1093"/>
      <c r="H4" s="1093"/>
      <c r="I4" s="1093"/>
      <c r="J4" s="1093" t="s">
        <v>155</v>
      </c>
      <c r="K4" s="1093"/>
      <c r="L4" s="1093"/>
      <c r="M4" s="1093"/>
      <c r="N4" s="1093"/>
      <c r="O4" s="1093"/>
      <c r="P4" s="1093"/>
      <c r="Q4" s="1121" t="s">
        <v>132</v>
      </c>
      <c r="R4" s="1034"/>
      <c r="S4" s="1122"/>
      <c r="T4" s="1092" t="s">
        <v>68</v>
      </c>
    </row>
    <row r="5" spans="1:20" s="49" customFormat="1" ht="21.75" customHeight="1" x14ac:dyDescent="0.2">
      <c r="A5" s="450"/>
      <c r="B5" s="558" t="s">
        <v>283</v>
      </c>
      <c r="C5" s="558" t="s">
        <v>284</v>
      </c>
      <c r="D5" s="287" t="s">
        <v>282</v>
      </c>
      <c r="E5" s="558" t="s">
        <v>484</v>
      </c>
      <c r="F5" s="558" t="s">
        <v>485</v>
      </c>
      <c r="G5" s="558" t="s">
        <v>478</v>
      </c>
      <c r="H5" s="754" t="s">
        <v>135</v>
      </c>
      <c r="I5" s="287" t="s">
        <v>219</v>
      </c>
      <c r="J5" s="558" t="s">
        <v>486</v>
      </c>
      <c r="K5" s="558" t="s">
        <v>459</v>
      </c>
      <c r="L5" s="558" t="s">
        <v>489</v>
      </c>
      <c r="M5" s="558" t="s">
        <v>490</v>
      </c>
      <c r="N5" s="558" t="s">
        <v>491</v>
      </c>
      <c r="O5" s="558" t="s">
        <v>290</v>
      </c>
      <c r="P5" s="287" t="s">
        <v>285</v>
      </c>
      <c r="Q5" s="558" t="s">
        <v>156</v>
      </c>
      <c r="R5" s="1001" t="s">
        <v>738</v>
      </c>
      <c r="S5" s="287" t="s">
        <v>739</v>
      </c>
      <c r="T5" s="1092"/>
    </row>
    <row r="6" spans="1:20" x14ac:dyDescent="0.2">
      <c r="A6" s="328" t="s">
        <v>410</v>
      </c>
    </row>
    <row r="7" spans="1:20" x14ac:dyDescent="0.2">
      <c r="A7" s="11" t="s">
        <v>193</v>
      </c>
      <c r="B7" s="65"/>
      <c r="C7" s="63">
        <v>1</v>
      </c>
      <c r="D7" s="67">
        <v>1</v>
      </c>
      <c r="E7" s="65"/>
      <c r="F7" s="63">
        <v>2</v>
      </c>
      <c r="G7" s="239"/>
      <c r="H7" s="239"/>
      <c r="I7" s="67">
        <v>2</v>
      </c>
      <c r="J7" s="65"/>
      <c r="K7" s="63">
        <v>3</v>
      </c>
      <c r="L7" s="63"/>
      <c r="M7" s="63"/>
      <c r="N7" s="63"/>
      <c r="O7" s="63"/>
      <c r="P7" s="67">
        <v>3</v>
      </c>
      <c r="Q7" s="990"/>
      <c r="R7" s="63"/>
      <c r="S7" s="67"/>
      <c r="T7" s="11">
        <f>S7+P7+I7+D7</f>
        <v>6</v>
      </c>
    </row>
    <row r="8" spans="1:20" x14ac:dyDescent="0.2">
      <c r="A8" s="12" t="s">
        <v>196</v>
      </c>
      <c r="B8" s="66"/>
      <c r="C8" s="64">
        <v>1</v>
      </c>
      <c r="D8" s="69">
        <v>1</v>
      </c>
      <c r="E8" s="66">
        <v>2</v>
      </c>
      <c r="F8" s="64">
        <v>1</v>
      </c>
      <c r="G8" s="240"/>
      <c r="H8" s="240"/>
      <c r="I8" s="69">
        <v>3</v>
      </c>
      <c r="J8" s="66"/>
      <c r="K8" s="64"/>
      <c r="L8" s="64">
        <v>1</v>
      </c>
      <c r="M8" s="64"/>
      <c r="N8" s="64"/>
      <c r="O8" s="64">
        <v>1</v>
      </c>
      <c r="P8" s="69">
        <v>2</v>
      </c>
      <c r="Q8" s="991"/>
      <c r="R8" s="64"/>
      <c r="S8" s="69"/>
      <c r="T8" s="11">
        <f>S8+P8+I8+D8</f>
        <v>6</v>
      </c>
    </row>
    <row r="9" spans="1:20" x14ac:dyDescent="0.2">
      <c r="A9" s="12" t="s">
        <v>736</v>
      </c>
      <c r="B9" s="66"/>
      <c r="C9" s="64"/>
      <c r="D9" s="69"/>
      <c r="E9" s="66"/>
      <c r="F9" s="64"/>
      <c r="G9" s="240"/>
      <c r="H9" s="240"/>
      <c r="I9" s="69"/>
      <c r="J9" s="66"/>
      <c r="K9" s="64"/>
      <c r="L9" s="64"/>
      <c r="M9" s="64"/>
      <c r="N9" s="64"/>
      <c r="O9" s="64">
        <v>1</v>
      </c>
      <c r="P9" s="69">
        <v>1</v>
      </c>
      <c r="Q9" s="991"/>
      <c r="R9" s="64"/>
      <c r="S9" s="69"/>
      <c r="T9" s="11">
        <f t="shared" ref="T9:T15" si="0">S9+P9+I9+D9</f>
        <v>1</v>
      </c>
    </row>
    <row r="10" spans="1:20" x14ac:dyDescent="0.2">
      <c r="A10" s="12" t="s">
        <v>313</v>
      </c>
      <c r="B10" s="66"/>
      <c r="C10" s="64"/>
      <c r="D10" s="69"/>
      <c r="E10" s="66"/>
      <c r="F10" s="64"/>
      <c r="G10" s="240"/>
      <c r="H10" s="240"/>
      <c r="I10" s="69"/>
      <c r="J10" s="66"/>
      <c r="K10" s="64"/>
      <c r="L10" s="64"/>
      <c r="M10" s="64"/>
      <c r="N10" s="64"/>
      <c r="O10" s="64"/>
      <c r="P10" s="69"/>
      <c r="Q10" s="991">
        <v>1</v>
      </c>
      <c r="R10" s="64"/>
      <c r="S10" s="69">
        <v>1</v>
      </c>
      <c r="T10" s="11">
        <f t="shared" si="0"/>
        <v>1</v>
      </c>
    </row>
    <row r="11" spans="1:20" x14ac:dyDescent="0.2">
      <c r="A11" s="12" t="s">
        <v>201</v>
      </c>
      <c r="B11" s="66"/>
      <c r="C11" s="64"/>
      <c r="D11" s="69"/>
      <c r="E11" s="66">
        <v>2</v>
      </c>
      <c r="F11" s="64"/>
      <c r="G11" s="240"/>
      <c r="H11" s="240"/>
      <c r="I11" s="69">
        <v>2</v>
      </c>
      <c r="J11" s="66">
        <v>1</v>
      </c>
      <c r="K11" s="64"/>
      <c r="L11" s="64">
        <v>2</v>
      </c>
      <c r="M11" s="64"/>
      <c r="N11" s="64"/>
      <c r="O11" s="64"/>
      <c r="P11" s="69">
        <v>3</v>
      </c>
      <c r="Q11" s="991"/>
      <c r="R11" s="64"/>
      <c r="S11" s="69"/>
      <c r="T11" s="11">
        <f t="shared" si="0"/>
        <v>5</v>
      </c>
    </row>
    <row r="12" spans="1:20" x14ac:dyDescent="0.2">
      <c r="A12" s="12" t="s">
        <v>204</v>
      </c>
      <c r="B12" s="66">
        <v>2</v>
      </c>
      <c r="C12" s="64"/>
      <c r="D12" s="69">
        <v>2</v>
      </c>
      <c r="E12" s="66"/>
      <c r="F12" s="64"/>
      <c r="G12" s="240">
        <v>2</v>
      </c>
      <c r="H12" s="240"/>
      <c r="I12" s="69">
        <v>2</v>
      </c>
      <c r="J12" s="66">
        <v>1</v>
      </c>
      <c r="K12" s="64"/>
      <c r="L12" s="64"/>
      <c r="M12" s="64"/>
      <c r="N12" s="64"/>
      <c r="O12" s="64"/>
      <c r="P12" s="69">
        <v>1</v>
      </c>
      <c r="Q12" s="991"/>
      <c r="R12" s="64"/>
      <c r="S12" s="69"/>
      <c r="T12" s="11">
        <f t="shared" si="0"/>
        <v>5</v>
      </c>
    </row>
    <row r="13" spans="1:20" x14ac:dyDescent="0.2">
      <c r="A13" s="12" t="s">
        <v>209</v>
      </c>
      <c r="B13" s="66"/>
      <c r="C13" s="64">
        <v>3</v>
      </c>
      <c r="D13" s="69">
        <v>3</v>
      </c>
      <c r="E13" s="66">
        <v>4</v>
      </c>
      <c r="F13" s="64">
        <v>3</v>
      </c>
      <c r="G13" s="240"/>
      <c r="H13" s="240"/>
      <c r="I13" s="69">
        <v>7</v>
      </c>
      <c r="J13" s="66">
        <v>6</v>
      </c>
      <c r="K13" s="64">
        <v>1</v>
      </c>
      <c r="L13" s="64"/>
      <c r="M13" s="64"/>
      <c r="N13" s="64"/>
      <c r="O13" s="64"/>
      <c r="P13" s="69">
        <v>7</v>
      </c>
      <c r="Q13" s="991"/>
      <c r="R13" s="64">
        <v>1</v>
      </c>
      <c r="S13" s="69">
        <v>1</v>
      </c>
      <c r="T13" s="11">
        <f t="shared" si="0"/>
        <v>18</v>
      </c>
    </row>
    <row r="14" spans="1:20" x14ac:dyDescent="0.2">
      <c r="A14" s="12" t="s">
        <v>213</v>
      </c>
      <c r="B14" s="66"/>
      <c r="C14" s="64"/>
      <c r="D14" s="69"/>
      <c r="E14" s="66"/>
      <c r="F14" s="64"/>
      <c r="G14" s="240"/>
      <c r="H14" s="240"/>
      <c r="I14" s="69"/>
      <c r="J14" s="66">
        <v>1</v>
      </c>
      <c r="K14" s="64"/>
      <c r="L14" s="64"/>
      <c r="M14" s="64"/>
      <c r="N14" s="64"/>
      <c r="O14" s="64"/>
      <c r="P14" s="69">
        <v>1</v>
      </c>
      <c r="Q14" s="991"/>
      <c r="R14" s="64"/>
      <c r="S14" s="69"/>
      <c r="T14" s="11">
        <f t="shared" si="0"/>
        <v>1</v>
      </c>
    </row>
    <row r="15" spans="1:20" x14ac:dyDescent="0.2">
      <c r="A15" s="12" t="s">
        <v>214</v>
      </c>
      <c r="B15" s="66"/>
      <c r="C15" s="64">
        <v>1</v>
      </c>
      <c r="D15" s="69">
        <v>1</v>
      </c>
      <c r="E15" s="66"/>
      <c r="F15" s="64"/>
      <c r="G15" s="240"/>
      <c r="H15" s="240"/>
      <c r="I15" s="69"/>
      <c r="J15" s="66"/>
      <c r="K15" s="64"/>
      <c r="L15" s="64"/>
      <c r="M15" s="64"/>
      <c r="N15" s="64"/>
      <c r="O15" s="64"/>
      <c r="P15" s="69"/>
      <c r="Q15" s="991"/>
      <c r="R15" s="64"/>
      <c r="S15" s="69"/>
      <c r="T15" s="11">
        <f t="shared" si="0"/>
        <v>1</v>
      </c>
    </row>
    <row r="16" spans="1:20" x14ac:dyDescent="0.2">
      <c r="A16" s="852" t="s">
        <v>296</v>
      </c>
      <c r="B16" s="66"/>
      <c r="C16" s="64"/>
      <c r="D16" s="69"/>
      <c r="E16" s="66"/>
      <c r="F16" s="64"/>
      <c r="G16" s="240">
        <v>1</v>
      </c>
      <c r="H16" s="240"/>
      <c r="I16" s="69">
        <v>1</v>
      </c>
      <c r="J16" s="66">
        <v>1</v>
      </c>
      <c r="K16" s="64"/>
      <c r="L16" s="64">
        <v>1</v>
      </c>
      <c r="M16" s="64"/>
      <c r="N16" s="64"/>
      <c r="O16" s="64"/>
      <c r="P16" s="69">
        <v>2</v>
      </c>
      <c r="Q16" s="991"/>
      <c r="R16" s="64"/>
      <c r="S16" s="69"/>
      <c r="T16" s="11">
        <f t="shared" ref="T16" si="1">S16+P16+I16+D16</f>
        <v>3</v>
      </c>
    </row>
    <row r="17" spans="1:20" x14ac:dyDescent="0.2">
      <c r="A17" s="852" t="s">
        <v>315</v>
      </c>
      <c r="B17" s="66"/>
      <c r="C17" s="64"/>
      <c r="D17" s="69"/>
      <c r="E17" s="66"/>
      <c r="F17" s="64">
        <v>1</v>
      </c>
      <c r="G17" s="240"/>
      <c r="H17" s="240"/>
      <c r="I17" s="69">
        <v>1</v>
      </c>
      <c r="J17" s="66"/>
      <c r="K17" s="64"/>
      <c r="L17" s="64"/>
      <c r="M17" s="64"/>
      <c r="N17" s="64"/>
      <c r="O17" s="64"/>
      <c r="P17" s="69"/>
      <c r="Q17" s="991"/>
      <c r="R17" s="64"/>
      <c r="S17" s="69"/>
      <c r="T17" s="11">
        <f t="shared" ref="T17" si="2">S17+P17+I17+D17</f>
        <v>1</v>
      </c>
    </row>
    <row r="18" spans="1:20" x14ac:dyDescent="0.2">
      <c r="A18" s="556" t="s">
        <v>302</v>
      </c>
      <c r="B18" s="277">
        <f t="shared" ref="B18:S18" si="3">SUM(B7:B17)</f>
        <v>2</v>
      </c>
      <c r="C18" s="277">
        <f t="shared" si="3"/>
        <v>6</v>
      </c>
      <c r="D18" s="121">
        <f t="shared" si="3"/>
        <v>8</v>
      </c>
      <c r="E18" s="277">
        <f t="shared" si="3"/>
        <v>8</v>
      </c>
      <c r="F18" s="277">
        <f t="shared" si="3"/>
        <v>7</v>
      </c>
      <c r="G18" s="277">
        <f t="shared" si="3"/>
        <v>3</v>
      </c>
      <c r="H18" s="277">
        <f t="shared" si="3"/>
        <v>0</v>
      </c>
      <c r="I18" s="121">
        <f t="shared" si="3"/>
        <v>18</v>
      </c>
      <c r="J18" s="277">
        <f t="shared" si="3"/>
        <v>10</v>
      </c>
      <c r="K18" s="277">
        <f t="shared" si="3"/>
        <v>4</v>
      </c>
      <c r="L18" s="277">
        <f t="shared" si="3"/>
        <v>4</v>
      </c>
      <c r="M18" s="277">
        <f t="shared" si="3"/>
        <v>0</v>
      </c>
      <c r="N18" s="277">
        <f t="shared" si="3"/>
        <v>0</v>
      </c>
      <c r="O18" s="277">
        <f t="shared" si="3"/>
        <v>2</v>
      </c>
      <c r="P18" s="996">
        <f t="shared" si="3"/>
        <v>20</v>
      </c>
      <c r="Q18" s="277">
        <f t="shared" si="3"/>
        <v>1</v>
      </c>
      <c r="R18" s="277">
        <f t="shared" si="3"/>
        <v>1</v>
      </c>
      <c r="S18" s="121">
        <f t="shared" si="3"/>
        <v>2</v>
      </c>
      <c r="T18" s="159">
        <f>S18+P18+I18+D18</f>
        <v>48</v>
      </c>
    </row>
    <row r="19" spans="1:20" x14ac:dyDescent="0.2">
      <c r="A19" s="13" t="s">
        <v>298</v>
      </c>
      <c r="B19" s="66"/>
      <c r="C19" s="64"/>
      <c r="D19" s="69"/>
      <c r="E19" s="66">
        <v>1</v>
      </c>
      <c r="F19" s="69"/>
      <c r="G19" s="240"/>
      <c r="H19" s="240"/>
      <c r="I19" s="69">
        <v>1</v>
      </c>
      <c r="J19" s="66"/>
      <c r="K19" s="64"/>
      <c r="L19" s="64"/>
      <c r="M19" s="64"/>
      <c r="N19" s="64"/>
      <c r="O19" s="64"/>
      <c r="P19" s="69"/>
      <c r="Q19" s="991"/>
      <c r="R19" s="64"/>
      <c r="S19" s="69"/>
      <c r="T19" s="11">
        <f>S19+P19+I19+D19</f>
        <v>1</v>
      </c>
    </row>
    <row r="20" spans="1:20" x14ac:dyDescent="0.2">
      <c r="A20" s="13" t="s">
        <v>314</v>
      </c>
      <c r="B20" s="157"/>
      <c r="C20" s="113"/>
      <c r="D20" s="158"/>
      <c r="E20" s="157">
        <v>1</v>
      </c>
      <c r="F20" s="158"/>
      <c r="G20" s="241">
        <v>1</v>
      </c>
      <c r="H20" s="241"/>
      <c r="I20" s="158">
        <v>2</v>
      </c>
      <c r="J20" s="157"/>
      <c r="K20" s="113"/>
      <c r="L20" s="113"/>
      <c r="M20" s="113"/>
      <c r="N20" s="113"/>
      <c r="O20" s="113"/>
      <c r="P20" s="158"/>
      <c r="Q20" s="992"/>
      <c r="R20" s="113"/>
      <c r="S20" s="69"/>
      <c r="T20" s="11">
        <f>S20+P20+I20+D20</f>
        <v>2</v>
      </c>
    </row>
    <row r="21" spans="1:20" x14ac:dyDescent="0.2">
      <c r="A21" s="13" t="s">
        <v>427</v>
      </c>
      <c r="B21" s="157"/>
      <c r="C21" s="113"/>
      <c r="D21" s="158"/>
      <c r="E21" s="157"/>
      <c r="F21" s="158"/>
      <c r="G21" s="241"/>
      <c r="H21" s="241"/>
      <c r="I21" s="158"/>
      <c r="J21" s="157"/>
      <c r="K21" s="113"/>
      <c r="L21" s="113"/>
      <c r="M21" s="113"/>
      <c r="N21" s="113">
        <v>1</v>
      </c>
      <c r="O21" s="113"/>
      <c r="P21" s="158">
        <v>1</v>
      </c>
      <c r="Q21" s="992"/>
      <c r="R21" s="113"/>
      <c r="S21" s="69"/>
      <c r="T21" s="11">
        <f>S21+P21+I21+D21</f>
        <v>1</v>
      </c>
    </row>
    <row r="22" spans="1:20" x14ac:dyDescent="0.2">
      <c r="A22" s="13" t="s">
        <v>316</v>
      </c>
      <c r="B22" s="157"/>
      <c r="C22" s="113"/>
      <c r="D22" s="158"/>
      <c r="E22" s="157"/>
      <c r="F22" s="158"/>
      <c r="G22" s="241"/>
      <c r="H22" s="241"/>
      <c r="I22" s="158"/>
      <c r="J22" s="157">
        <v>1</v>
      </c>
      <c r="K22" s="113"/>
      <c r="L22" s="113"/>
      <c r="M22" s="113"/>
      <c r="N22" s="113"/>
      <c r="O22" s="113"/>
      <c r="P22" s="158">
        <v>1</v>
      </c>
      <c r="Q22" s="992"/>
      <c r="R22" s="113"/>
      <c r="S22" s="69"/>
      <c r="T22" s="11">
        <f t="shared" ref="T22" si="4">S22+P22+I22+D22</f>
        <v>1</v>
      </c>
    </row>
    <row r="23" spans="1:20" ht="13.5" x14ac:dyDescent="0.25">
      <c r="A23" s="474" t="s">
        <v>618</v>
      </c>
      <c r="B23" s="278">
        <f t="shared" ref="B23:G23" si="5">SUM(B19:B22)</f>
        <v>0</v>
      </c>
      <c r="C23" s="278">
        <f t="shared" si="5"/>
        <v>0</v>
      </c>
      <c r="D23" s="279">
        <f t="shared" si="5"/>
        <v>0</v>
      </c>
      <c r="E23" s="278">
        <f t="shared" si="5"/>
        <v>2</v>
      </c>
      <c r="F23" s="278">
        <f t="shared" si="5"/>
        <v>0</v>
      </c>
      <c r="G23" s="278">
        <f t="shared" si="5"/>
        <v>1</v>
      </c>
      <c r="H23" s="278"/>
      <c r="I23" s="279">
        <f t="shared" ref="I23:S23" si="6">SUM(I19:I22)</f>
        <v>3</v>
      </c>
      <c r="J23" s="278">
        <f t="shared" si="6"/>
        <v>1</v>
      </c>
      <c r="K23" s="278">
        <f t="shared" si="6"/>
        <v>0</v>
      </c>
      <c r="L23" s="278">
        <f t="shared" si="6"/>
        <v>0</v>
      </c>
      <c r="M23" s="278">
        <f t="shared" si="6"/>
        <v>0</v>
      </c>
      <c r="N23" s="278">
        <f t="shared" si="6"/>
        <v>1</v>
      </c>
      <c r="O23" s="278">
        <f t="shared" si="6"/>
        <v>0</v>
      </c>
      <c r="P23" s="997">
        <f t="shared" si="6"/>
        <v>2</v>
      </c>
      <c r="Q23" s="993">
        <f t="shared" si="6"/>
        <v>0</v>
      </c>
      <c r="R23" s="278">
        <f t="shared" si="6"/>
        <v>0</v>
      </c>
      <c r="S23" s="279">
        <f t="shared" si="6"/>
        <v>0</v>
      </c>
      <c r="T23" s="159">
        <f>S23+P23+I23+D23</f>
        <v>5</v>
      </c>
    </row>
    <row r="24" spans="1:20" x14ac:dyDescent="0.2">
      <c r="A24" s="230" t="s">
        <v>305</v>
      </c>
      <c r="B24" s="283">
        <f t="shared" ref="B24:G24" si="7">B18+B23</f>
        <v>2</v>
      </c>
      <c r="C24" s="283">
        <f t="shared" si="7"/>
        <v>6</v>
      </c>
      <c r="D24" s="234">
        <f t="shared" si="7"/>
        <v>8</v>
      </c>
      <c r="E24" s="283">
        <f t="shared" si="7"/>
        <v>10</v>
      </c>
      <c r="F24" s="283">
        <f t="shared" si="7"/>
        <v>7</v>
      </c>
      <c r="G24" s="283">
        <f t="shared" si="7"/>
        <v>4</v>
      </c>
      <c r="H24" s="283"/>
      <c r="I24" s="234">
        <f t="shared" ref="I24:T24" si="8">I18+I23</f>
        <v>21</v>
      </c>
      <c r="J24" s="283">
        <f t="shared" si="8"/>
        <v>11</v>
      </c>
      <c r="K24" s="283">
        <f t="shared" si="8"/>
        <v>4</v>
      </c>
      <c r="L24" s="283">
        <f t="shared" si="8"/>
        <v>4</v>
      </c>
      <c r="M24" s="283">
        <f t="shared" si="8"/>
        <v>0</v>
      </c>
      <c r="N24" s="283">
        <f t="shared" si="8"/>
        <v>1</v>
      </c>
      <c r="O24" s="283">
        <f t="shared" si="8"/>
        <v>2</v>
      </c>
      <c r="P24" s="998">
        <f t="shared" si="8"/>
        <v>22</v>
      </c>
      <c r="Q24" s="994">
        <f t="shared" si="8"/>
        <v>1</v>
      </c>
      <c r="R24" s="283">
        <f t="shared" si="8"/>
        <v>1</v>
      </c>
      <c r="S24" s="234">
        <f t="shared" si="8"/>
        <v>2</v>
      </c>
      <c r="T24" s="234">
        <f t="shared" si="8"/>
        <v>53</v>
      </c>
    </row>
    <row r="25" spans="1:20" x14ac:dyDescent="0.2">
      <c r="A25" s="11" t="s">
        <v>432</v>
      </c>
      <c r="B25" s="65"/>
      <c r="C25" s="63"/>
      <c r="D25" s="67"/>
      <c r="E25" s="65">
        <v>1</v>
      </c>
      <c r="F25" s="67"/>
      <c r="G25" s="239"/>
      <c r="H25" s="239"/>
      <c r="I25" s="67">
        <v>1</v>
      </c>
      <c r="J25" s="65"/>
      <c r="K25" s="63"/>
      <c r="L25" s="63"/>
      <c r="M25" s="63"/>
      <c r="N25" s="63"/>
      <c r="O25" s="63"/>
      <c r="P25" s="67"/>
      <c r="Q25" s="990"/>
      <c r="R25" s="63"/>
      <c r="S25" s="69"/>
      <c r="T25" s="11">
        <f t="shared" ref="T25:T46" si="9">S25+P25+I25+D25</f>
        <v>1</v>
      </c>
    </row>
    <row r="26" spans="1:20" x14ac:dyDescent="0.2">
      <c r="A26" s="11" t="s">
        <v>199</v>
      </c>
      <c r="B26" s="65">
        <v>1</v>
      </c>
      <c r="C26" s="63"/>
      <c r="D26" s="67">
        <v>1</v>
      </c>
      <c r="E26" s="65">
        <v>1</v>
      </c>
      <c r="F26" s="239"/>
      <c r="G26" s="239"/>
      <c r="H26" s="239"/>
      <c r="I26" s="67">
        <v>1</v>
      </c>
      <c r="J26" s="65">
        <v>2</v>
      </c>
      <c r="K26" s="63">
        <v>1</v>
      </c>
      <c r="L26" s="63"/>
      <c r="M26" s="63"/>
      <c r="N26" s="63">
        <v>2</v>
      </c>
      <c r="O26" s="63"/>
      <c r="P26" s="67">
        <v>5</v>
      </c>
      <c r="Q26" s="990"/>
      <c r="R26" s="63"/>
      <c r="S26" s="69"/>
      <c r="T26" s="11">
        <f t="shared" si="9"/>
        <v>7</v>
      </c>
    </row>
    <row r="27" spans="1:20" x14ac:dyDescent="0.2">
      <c r="A27" s="11" t="s">
        <v>433</v>
      </c>
      <c r="B27" s="65"/>
      <c r="C27" s="63"/>
      <c r="D27" s="67"/>
      <c r="E27" s="65">
        <v>1</v>
      </c>
      <c r="F27" s="239"/>
      <c r="G27" s="239"/>
      <c r="H27" s="239"/>
      <c r="I27" s="67">
        <v>1</v>
      </c>
      <c r="J27" s="65"/>
      <c r="K27" s="63"/>
      <c r="L27" s="63"/>
      <c r="M27" s="63"/>
      <c r="N27" s="63"/>
      <c r="O27" s="63"/>
      <c r="P27" s="67"/>
      <c r="Q27" s="990"/>
      <c r="R27" s="63"/>
      <c r="S27" s="69"/>
      <c r="T27" s="11">
        <f t="shared" si="9"/>
        <v>1</v>
      </c>
    </row>
    <row r="28" spans="1:20" x14ac:dyDescent="0.2">
      <c r="A28" s="11" t="s">
        <v>317</v>
      </c>
      <c r="B28" s="65"/>
      <c r="C28" s="63"/>
      <c r="D28" s="67"/>
      <c r="E28" s="65"/>
      <c r="F28" s="239"/>
      <c r="G28" s="239"/>
      <c r="H28" s="239"/>
      <c r="I28" s="67"/>
      <c r="J28" s="65">
        <v>1</v>
      </c>
      <c r="K28" s="63"/>
      <c r="L28" s="63"/>
      <c r="M28" s="63"/>
      <c r="N28" s="63">
        <v>2</v>
      </c>
      <c r="O28" s="63"/>
      <c r="P28" s="67">
        <v>3</v>
      </c>
      <c r="Q28" s="990"/>
      <c r="R28" s="63"/>
      <c r="S28" s="69"/>
      <c r="T28" s="11">
        <f t="shared" si="9"/>
        <v>3</v>
      </c>
    </row>
    <row r="29" spans="1:20" x14ac:dyDescent="0.2">
      <c r="A29" s="11" t="s">
        <v>208</v>
      </c>
      <c r="B29" s="65"/>
      <c r="C29" s="63"/>
      <c r="D29" s="67"/>
      <c r="E29" s="65"/>
      <c r="F29" s="239"/>
      <c r="G29" s="239"/>
      <c r="H29" s="239"/>
      <c r="I29" s="67"/>
      <c r="J29" s="65">
        <v>1</v>
      </c>
      <c r="K29" s="63"/>
      <c r="L29" s="63"/>
      <c r="M29" s="63"/>
      <c r="N29" s="63"/>
      <c r="O29" s="63"/>
      <c r="P29" s="67">
        <v>1</v>
      </c>
      <c r="Q29" s="990"/>
      <c r="R29" s="63"/>
      <c r="S29" s="69"/>
      <c r="T29" s="11">
        <f t="shared" si="9"/>
        <v>1</v>
      </c>
    </row>
    <row r="30" spans="1:20" x14ac:dyDescent="0.2">
      <c r="A30" s="12" t="s">
        <v>210</v>
      </c>
      <c r="B30" s="66"/>
      <c r="C30" s="64"/>
      <c r="D30" s="69"/>
      <c r="E30" s="66">
        <v>1</v>
      </c>
      <c r="F30" s="64"/>
      <c r="G30" s="240"/>
      <c r="H30" s="240"/>
      <c r="I30" s="69">
        <v>1</v>
      </c>
      <c r="J30" s="66"/>
      <c r="K30" s="64"/>
      <c r="L30" s="64"/>
      <c r="M30" s="64"/>
      <c r="N30" s="64"/>
      <c r="O30" s="64"/>
      <c r="P30" s="69"/>
      <c r="Q30" s="991"/>
      <c r="R30" s="64"/>
      <c r="S30" s="69"/>
      <c r="T30" s="11">
        <f t="shared" si="9"/>
        <v>1</v>
      </c>
    </row>
    <row r="31" spans="1:20" x14ac:dyDescent="0.2">
      <c r="A31" s="11" t="s">
        <v>318</v>
      </c>
      <c r="B31" s="65"/>
      <c r="C31" s="63">
        <v>2</v>
      </c>
      <c r="D31" s="67">
        <v>2</v>
      </c>
      <c r="E31" s="65"/>
      <c r="F31" s="67">
        <v>1</v>
      </c>
      <c r="G31" s="239"/>
      <c r="H31" s="239"/>
      <c r="I31" s="67">
        <v>1</v>
      </c>
      <c r="J31" s="65">
        <v>3</v>
      </c>
      <c r="K31" s="63"/>
      <c r="L31" s="63"/>
      <c r="M31" s="63"/>
      <c r="N31" s="63">
        <v>1</v>
      </c>
      <c r="O31" s="63"/>
      <c r="P31" s="67">
        <v>4</v>
      </c>
      <c r="Q31" s="990"/>
      <c r="R31" s="63"/>
      <c r="S31" s="69"/>
      <c r="T31" s="11">
        <f t="shared" si="9"/>
        <v>7</v>
      </c>
    </row>
    <row r="32" spans="1:20" x14ac:dyDescent="0.2">
      <c r="A32" s="13" t="s">
        <v>320</v>
      </c>
      <c r="B32" s="157"/>
      <c r="C32" s="113"/>
      <c r="D32" s="158"/>
      <c r="E32" s="157"/>
      <c r="F32" s="158"/>
      <c r="G32" s="241"/>
      <c r="H32" s="241"/>
      <c r="I32" s="158"/>
      <c r="J32" s="157">
        <v>1</v>
      </c>
      <c r="K32" s="113"/>
      <c r="L32" s="113"/>
      <c r="M32" s="113"/>
      <c r="N32" s="113"/>
      <c r="O32" s="113"/>
      <c r="P32" s="158">
        <v>1</v>
      </c>
      <c r="Q32" s="992"/>
      <c r="R32" s="113"/>
      <c r="S32" s="69"/>
      <c r="T32" s="11">
        <f t="shared" si="9"/>
        <v>1</v>
      </c>
    </row>
    <row r="33" spans="1:20" x14ac:dyDescent="0.2">
      <c r="A33" s="13" t="s">
        <v>737</v>
      </c>
      <c r="B33" s="157"/>
      <c r="C33" s="113"/>
      <c r="D33" s="158"/>
      <c r="E33" s="157"/>
      <c r="F33" s="158"/>
      <c r="G33" s="241"/>
      <c r="H33" s="241"/>
      <c r="I33" s="158"/>
      <c r="J33" s="157">
        <v>1</v>
      </c>
      <c r="K33" s="113"/>
      <c r="L33" s="113"/>
      <c r="M33" s="113"/>
      <c r="N33" s="113"/>
      <c r="O33" s="113"/>
      <c r="P33" s="158">
        <v>1</v>
      </c>
      <c r="Q33" s="992"/>
      <c r="R33" s="113"/>
      <c r="S33" s="69"/>
      <c r="T33" s="11">
        <f t="shared" si="9"/>
        <v>1</v>
      </c>
    </row>
    <row r="34" spans="1:20" x14ac:dyDescent="0.2">
      <c r="A34" s="12" t="s">
        <v>321</v>
      </c>
      <c r="B34" s="66"/>
      <c r="C34" s="64"/>
      <c r="D34" s="69"/>
      <c r="E34" s="66"/>
      <c r="F34" s="69"/>
      <c r="G34" s="240"/>
      <c r="H34" s="240"/>
      <c r="I34" s="69"/>
      <c r="J34" s="66"/>
      <c r="K34" s="64"/>
      <c r="L34" s="64"/>
      <c r="M34" s="64"/>
      <c r="N34" s="64">
        <v>1</v>
      </c>
      <c r="O34" s="64"/>
      <c r="P34" s="69">
        <v>1</v>
      </c>
      <c r="Q34" s="991"/>
      <c r="R34" s="64"/>
      <c r="S34" s="69"/>
      <c r="T34" s="11">
        <f t="shared" si="9"/>
        <v>1</v>
      </c>
    </row>
    <row r="35" spans="1:20" x14ac:dyDescent="0.2">
      <c r="A35" s="230" t="s">
        <v>224</v>
      </c>
      <c r="B35" s="283">
        <f>SUM(B25:B34)</f>
        <v>1</v>
      </c>
      <c r="C35" s="283">
        <f>SUM(C25:C34)</f>
        <v>2</v>
      </c>
      <c r="D35" s="234">
        <f>SUM(D25:D34)</f>
        <v>3</v>
      </c>
      <c r="E35" s="283">
        <f>SUM(E25:E34)</f>
        <v>4</v>
      </c>
      <c r="F35" s="283">
        <f t="shared" ref="F35:G35" si="10">SUM(F25:F34)</f>
        <v>1</v>
      </c>
      <c r="G35" s="283">
        <f t="shared" si="10"/>
        <v>0</v>
      </c>
      <c r="H35" s="283"/>
      <c r="I35" s="234">
        <f>SUM(I25:I34)</f>
        <v>5</v>
      </c>
      <c r="J35" s="283">
        <f>SUM(J25:J34)</f>
        <v>9</v>
      </c>
      <c r="K35" s="283">
        <f t="shared" ref="K35:L35" si="11">SUM(K25:K34)</f>
        <v>1</v>
      </c>
      <c r="L35" s="283">
        <f t="shared" si="11"/>
        <v>0</v>
      </c>
      <c r="M35" s="283">
        <f t="shared" ref="M35:O35" si="12">SUM(M25:M34)</f>
        <v>0</v>
      </c>
      <c r="N35" s="283">
        <f t="shared" si="12"/>
        <v>6</v>
      </c>
      <c r="O35" s="283">
        <f t="shared" si="12"/>
        <v>0</v>
      </c>
      <c r="P35" s="998">
        <f>SUM(P25:P34)</f>
        <v>16</v>
      </c>
      <c r="Q35" s="994"/>
      <c r="R35" s="283"/>
      <c r="S35" s="234">
        <f>SUM(S25:S34)</f>
        <v>0</v>
      </c>
      <c r="T35" s="281">
        <f>S35+P35+I35+D35</f>
        <v>24</v>
      </c>
    </row>
    <row r="36" spans="1:20" x14ac:dyDescent="0.2">
      <c r="A36" s="12" t="s">
        <v>332</v>
      </c>
      <c r="B36" s="66"/>
      <c r="C36" s="64">
        <v>2</v>
      </c>
      <c r="D36" s="69">
        <v>2</v>
      </c>
      <c r="E36" s="66"/>
      <c r="F36" s="69"/>
      <c r="G36" s="240"/>
      <c r="H36" s="240"/>
      <c r="I36" s="69"/>
      <c r="J36" s="66">
        <v>2</v>
      </c>
      <c r="K36" s="64"/>
      <c r="L36" s="64"/>
      <c r="M36" s="64"/>
      <c r="N36" s="64">
        <v>5</v>
      </c>
      <c r="O36" s="64"/>
      <c r="P36" s="69">
        <v>7</v>
      </c>
      <c r="Q36" s="991"/>
      <c r="R36" s="64"/>
      <c r="S36" s="69"/>
      <c r="T36" s="11">
        <f t="shared" si="9"/>
        <v>9</v>
      </c>
    </row>
    <row r="37" spans="1:20" x14ac:dyDescent="0.2">
      <c r="A37" s="12" t="s">
        <v>328</v>
      </c>
      <c r="B37" s="66"/>
      <c r="C37" s="64">
        <v>1</v>
      </c>
      <c r="D37" s="69">
        <v>1</v>
      </c>
      <c r="E37" s="66">
        <v>1</v>
      </c>
      <c r="F37" s="69"/>
      <c r="G37" s="240"/>
      <c r="H37" s="240"/>
      <c r="I37" s="69">
        <v>1</v>
      </c>
      <c r="J37" s="66"/>
      <c r="K37" s="64"/>
      <c r="L37" s="64"/>
      <c r="M37" s="64"/>
      <c r="N37" s="64">
        <v>1</v>
      </c>
      <c r="O37" s="64"/>
      <c r="P37" s="69">
        <v>1</v>
      </c>
      <c r="Q37" s="991"/>
      <c r="R37" s="64"/>
      <c r="S37" s="69"/>
      <c r="T37" s="11">
        <f t="shared" si="9"/>
        <v>3</v>
      </c>
    </row>
    <row r="38" spans="1:20" x14ac:dyDescent="0.2">
      <c r="A38" s="12" t="s">
        <v>329</v>
      </c>
      <c r="B38" s="66"/>
      <c r="C38" s="64">
        <v>1</v>
      </c>
      <c r="D38" s="69">
        <v>1</v>
      </c>
      <c r="E38" s="66"/>
      <c r="F38" s="69"/>
      <c r="G38" s="240"/>
      <c r="H38" s="240"/>
      <c r="I38" s="69"/>
      <c r="J38" s="66"/>
      <c r="K38" s="64"/>
      <c r="L38" s="64"/>
      <c r="M38" s="64"/>
      <c r="N38" s="64"/>
      <c r="O38" s="64"/>
      <c r="P38" s="69"/>
      <c r="Q38" s="991"/>
      <c r="R38" s="64"/>
      <c r="S38" s="69"/>
      <c r="T38" s="11">
        <f t="shared" si="9"/>
        <v>1</v>
      </c>
    </row>
    <row r="39" spans="1:20" x14ac:dyDescent="0.2">
      <c r="A39" s="12" t="s">
        <v>333</v>
      </c>
      <c r="B39" s="66"/>
      <c r="C39" s="64"/>
      <c r="D39" s="69"/>
      <c r="E39" s="66">
        <v>1</v>
      </c>
      <c r="F39" s="69"/>
      <c r="G39" s="240"/>
      <c r="H39" s="240"/>
      <c r="I39" s="69">
        <v>1</v>
      </c>
      <c r="J39" s="66"/>
      <c r="K39" s="64"/>
      <c r="L39" s="64"/>
      <c r="M39" s="64"/>
      <c r="N39" s="64">
        <v>3</v>
      </c>
      <c r="O39" s="64"/>
      <c r="P39" s="69">
        <v>3</v>
      </c>
      <c r="Q39" s="991"/>
      <c r="R39" s="64"/>
      <c r="S39" s="69"/>
      <c r="T39" s="11">
        <f t="shared" si="9"/>
        <v>4</v>
      </c>
    </row>
    <row r="40" spans="1:20" x14ac:dyDescent="0.2">
      <c r="A40" s="12" t="s">
        <v>330</v>
      </c>
      <c r="B40" s="66"/>
      <c r="C40" s="64">
        <v>1</v>
      </c>
      <c r="D40" s="69">
        <v>1</v>
      </c>
      <c r="E40" s="66"/>
      <c r="F40" s="69"/>
      <c r="G40" s="240"/>
      <c r="H40" s="240"/>
      <c r="I40" s="69"/>
      <c r="J40" s="66"/>
      <c r="K40" s="64"/>
      <c r="L40" s="64"/>
      <c r="M40" s="64"/>
      <c r="N40" s="64"/>
      <c r="O40" s="64"/>
      <c r="P40" s="69"/>
      <c r="Q40" s="991"/>
      <c r="R40" s="64"/>
      <c r="S40" s="69"/>
      <c r="T40" s="11">
        <f t="shared" si="9"/>
        <v>1</v>
      </c>
    </row>
    <row r="41" spans="1:20" x14ac:dyDescent="0.2">
      <c r="A41" s="12" t="s">
        <v>331</v>
      </c>
      <c r="B41" s="66"/>
      <c r="C41" s="64">
        <v>1</v>
      </c>
      <c r="D41" s="69">
        <v>1</v>
      </c>
      <c r="E41" s="66"/>
      <c r="F41" s="69"/>
      <c r="G41" s="240"/>
      <c r="H41" s="240"/>
      <c r="I41" s="69"/>
      <c r="J41" s="66">
        <v>1</v>
      </c>
      <c r="K41" s="64"/>
      <c r="L41" s="64"/>
      <c r="M41" s="64"/>
      <c r="N41" s="64"/>
      <c r="O41" s="64"/>
      <c r="P41" s="69">
        <v>1</v>
      </c>
      <c r="Q41" s="991"/>
      <c r="R41" s="64"/>
      <c r="S41" s="69"/>
      <c r="T41" s="11">
        <f t="shared" ref="T41:T42" si="13">S41+P41+I41+D41</f>
        <v>2</v>
      </c>
    </row>
    <row r="42" spans="1:20" x14ac:dyDescent="0.2">
      <c r="A42" s="12" t="s">
        <v>334</v>
      </c>
      <c r="B42" s="66"/>
      <c r="C42" s="64"/>
      <c r="D42" s="69"/>
      <c r="E42" s="66"/>
      <c r="F42" s="69"/>
      <c r="G42" s="240"/>
      <c r="H42" s="240"/>
      <c r="I42" s="69"/>
      <c r="J42" s="66">
        <v>2</v>
      </c>
      <c r="K42" s="64">
        <v>1</v>
      </c>
      <c r="L42" s="64"/>
      <c r="M42" s="64"/>
      <c r="N42" s="64">
        <v>5</v>
      </c>
      <c r="O42" s="64"/>
      <c r="P42" s="69">
        <v>8</v>
      </c>
      <c r="Q42" s="991">
        <v>1</v>
      </c>
      <c r="R42" s="64"/>
      <c r="S42" s="69">
        <v>1</v>
      </c>
      <c r="T42" s="11">
        <f t="shared" si="13"/>
        <v>9</v>
      </c>
    </row>
    <row r="43" spans="1:20" x14ac:dyDescent="0.2">
      <c r="A43" s="230" t="s">
        <v>455</v>
      </c>
      <c r="B43" s="557"/>
      <c r="C43" s="557">
        <f>SUM(C36:C42)</f>
        <v>6</v>
      </c>
      <c r="D43" s="279">
        <f>SUM(D36:D42)</f>
        <v>6</v>
      </c>
      <c r="E43" s="557">
        <f>SUM(E36:E42)</f>
        <v>2</v>
      </c>
      <c r="F43" s="557">
        <f t="shared" ref="F43:G43" si="14">SUM(F36:F42)</f>
        <v>0</v>
      </c>
      <c r="G43" s="557">
        <f t="shared" si="14"/>
        <v>0</v>
      </c>
      <c r="H43" s="557"/>
      <c r="I43" s="279">
        <f>SUM(I36:I42)</f>
        <v>2</v>
      </c>
      <c r="J43" s="557">
        <f>SUM(J36:J42)</f>
        <v>5</v>
      </c>
      <c r="K43" s="557">
        <f t="shared" ref="K43" si="15">SUM(K36:K42)</f>
        <v>1</v>
      </c>
      <c r="L43" s="557">
        <f t="shared" ref="L43:N43" si="16">SUM(L36:L42)</f>
        <v>0</v>
      </c>
      <c r="M43" s="557"/>
      <c r="N43" s="557">
        <f t="shared" si="16"/>
        <v>14</v>
      </c>
      <c r="O43" s="557"/>
      <c r="P43" s="997">
        <f>SUM(P36:P42)</f>
        <v>20</v>
      </c>
      <c r="Q43" s="995">
        <f t="shared" ref="Q43" si="17">SUM(Q36:Q42)</f>
        <v>1</v>
      </c>
      <c r="R43" s="557"/>
      <c r="S43" s="279">
        <f>SUM(S36:S42)</f>
        <v>1</v>
      </c>
      <c r="T43" s="281">
        <f>S43+P43+I43+D43</f>
        <v>29</v>
      </c>
    </row>
    <row r="44" spans="1:20" x14ac:dyDescent="0.2">
      <c r="A44" s="12" t="s">
        <v>197</v>
      </c>
      <c r="B44" s="66"/>
      <c r="C44" s="64"/>
      <c r="D44" s="69"/>
      <c r="E44" s="66">
        <v>2</v>
      </c>
      <c r="F44" s="69">
        <v>2</v>
      </c>
      <c r="G44" s="240"/>
      <c r="H44" s="240"/>
      <c r="I44" s="69">
        <v>4</v>
      </c>
      <c r="J44" s="66"/>
      <c r="K44" s="64"/>
      <c r="L44" s="64"/>
      <c r="M44" s="64"/>
      <c r="N44" s="64">
        <v>2</v>
      </c>
      <c r="O44" s="64"/>
      <c r="P44" s="69">
        <v>2</v>
      </c>
      <c r="Q44" s="991"/>
      <c r="R44" s="64"/>
      <c r="S44" s="69"/>
      <c r="T44" s="11">
        <f t="shared" si="9"/>
        <v>6</v>
      </c>
    </row>
    <row r="45" spans="1:20" x14ac:dyDescent="0.2">
      <c r="A45" s="13" t="s">
        <v>198</v>
      </c>
      <c r="B45" s="157"/>
      <c r="C45" s="113"/>
      <c r="D45" s="158"/>
      <c r="E45" s="157">
        <v>1</v>
      </c>
      <c r="F45" s="158">
        <v>1</v>
      </c>
      <c r="G45" s="241"/>
      <c r="H45" s="241"/>
      <c r="I45" s="158">
        <v>2</v>
      </c>
      <c r="J45" s="157"/>
      <c r="K45" s="113"/>
      <c r="L45" s="113"/>
      <c r="M45" s="113"/>
      <c r="N45" s="113"/>
      <c r="O45" s="113">
        <v>1</v>
      </c>
      <c r="P45" s="158">
        <v>1</v>
      </c>
      <c r="Q45" s="992"/>
      <c r="R45" s="113"/>
      <c r="S45" s="158"/>
      <c r="T45" s="11">
        <f t="shared" si="9"/>
        <v>3</v>
      </c>
    </row>
    <row r="46" spans="1:20" x14ac:dyDescent="0.2">
      <c r="A46" s="13" t="s">
        <v>337</v>
      </c>
      <c r="B46" s="157"/>
      <c r="C46" s="113"/>
      <c r="D46" s="158"/>
      <c r="E46" s="157">
        <v>1</v>
      </c>
      <c r="F46" s="158"/>
      <c r="G46" s="241"/>
      <c r="H46" s="241"/>
      <c r="I46" s="158">
        <v>1</v>
      </c>
      <c r="J46" s="157"/>
      <c r="K46" s="113"/>
      <c r="L46" s="113"/>
      <c r="M46" s="113"/>
      <c r="N46" s="113"/>
      <c r="O46" s="113"/>
      <c r="P46" s="158"/>
      <c r="Q46" s="992">
        <v>1</v>
      </c>
      <c r="R46" s="113"/>
      <c r="S46" s="158">
        <v>1</v>
      </c>
      <c r="T46" s="11">
        <f t="shared" si="9"/>
        <v>2</v>
      </c>
    </row>
    <row r="47" spans="1:20" x14ac:dyDescent="0.2">
      <c r="A47" s="13" t="s">
        <v>338</v>
      </c>
      <c r="B47" s="157"/>
      <c r="C47" s="113"/>
      <c r="D47" s="158"/>
      <c r="E47" s="157"/>
      <c r="F47" s="158"/>
      <c r="G47" s="241"/>
      <c r="H47" s="241"/>
      <c r="I47" s="158"/>
      <c r="J47" s="157">
        <v>1</v>
      </c>
      <c r="K47" s="113"/>
      <c r="L47" s="113"/>
      <c r="M47" s="113"/>
      <c r="N47" s="113"/>
      <c r="O47" s="113"/>
      <c r="P47" s="158">
        <v>1</v>
      </c>
      <c r="Q47" s="992"/>
      <c r="R47" s="113"/>
      <c r="S47" s="158"/>
      <c r="T47" s="11">
        <f t="shared" ref="T47:T50" si="18">S47+P47+I47+D47</f>
        <v>1</v>
      </c>
    </row>
    <row r="48" spans="1:20" x14ac:dyDescent="0.2">
      <c r="A48" s="13" t="s">
        <v>657</v>
      </c>
      <c r="B48" s="157"/>
      <c r="C48" s="113"/>
      <c r="D48" s="158"/>
      <c r="E48" s="157"/>
      <c r="F48" s="158"/>
      <c r="G48" s="241"/>
      <c r="H48" s="241"/>
      <c r="I48" s="158"/>
      <c r="J48" s="157"/>
      <c r="K48" s="113"/>
      <c r="L48" s="113"/>
      <c r="M48" s="113">
        <v>1</v>
      </c>
      <c r="N48" s="113"/>
      <c r="O48" s="113"/>
      <c r="P48" s="158">
        <v>1</v>
      </c>
      <c r="Q48" s="992"/>
      <c r="R48" s="113"/>
      <c r="S48" s="158"/>
      <c r="T48" s="11">
        <f t="shared" si="18"/>
        <v>1</v>
      </c>
    </row>
    <row r="49" spans="1:20" x14ac:dyDescent="0.2">
      <c r="A49" s="13" t="s">
        <v>445</v>
      </c>
      <c r="B49" s="157"/>
      <c r="C49" s="113"/>
      <c r="D49" s="158"/>
      <c r="E49" s="157">
        <v>1</v>
      </c>
      <c r="F49" s="158"/>
      <c r="G49" s="241"/>
      <c r="H49" s="241"/>
      <c r="I49" s="158">
        <v>1</v>
      </c>
      <c r="J49" s="157"/>
      <c r="K49" s="113"/>
      <c r="L49" s="113"/>
      <c r="M49" s="113"/>
      <c r="N49" s="113">
        <v>1</v>
      </c>
      <c r="O49" s="113"/>
      <c r="P49" s="158">
        <v>1</v>
      </c>
      <c r="Q49" s="992"/>
      <c r="R49" s="113"/>
      <c r="S49" s="158"/>
      <c r="T49" s="11">
        <f t="shared" si="18"/>
        <v>2</v>
      </c>
    </row>
    <row r="50" spans="1:20" x14ac:dyDescent="0.2">
      <c r="A50" s="13" t="s">
        <v>446</v>
      </c>
      <c r="B50" s="157"/>
      <c r="C50" s="113"/>
      <c r="D50" s="158"/>
      <c r="E50" s="157"/>
      <c r="F50" s="158"/>
      <c r="G50" s="241"/>
      <c r="H50" s="241"/>
      <c r="I50" s="158"/>
      <c r="J50" s="157"/>
      <c r="K50" s="113"/>
      <c r="L50" s="113"/>
      <c r="M50" s="113"/>
      <c r="N50" s="113"/>
      <c r="O50" s="113">
        <v>1</v>
      </c>
      <c r="P50" s="158">
        <v>1</v>
      </c>
      <c r="Q50" s="992"/>
      <c r="R50" s="113"/>
      <c r="S50" s="158"/>
      <c r="T50" s="11">
        <f t="shared" si="18"/>
        <v>1</v>
      </c>
    </row>
    <row r="51" spans="1:20" x14ac:dyDescent="0.2">
      <c r="A51" s="230" t="s">
        <v>303</v>
      </c>
      <c r="B51" s="283"/>
      <c r="C51" s="283"/>
      <c r="D51" s="234"/>
      <c r="E51" s="283">
        <f>SUM(E44:E50)</f>
        <v>5</v>
      </c>
      <c r="F51" s="283">
        <f t="shared" ref="F51:G51" si="19">SUM(F44:F50)</f>
        <v>3</v>
      </c>
      <c r="G51" s="283">
        <f t="shared" si="19"/>
        <v>0</v>
      </c>
      <c r="H51" s="283"/>
      <c r="I51" s="234">
        <f>SUM(I44:I50)</f>
        <v>8</v>
      </c>
      <c r="J51" s="283">
        <f>SUM(J44:J50)</f>
        <v>1</v>
      </c>
      <c r="K51" s="283">
        <f t="shared" ref="K51" si="20">SUM(K44:K50)</f>
        <v>0</v>
      </c>
      <c r="L51" s="283">
        <f t="shared" ref="L51" si="21">SUM(L44:L50)</f>
        <v>0</v>
      </c>
      <c r="M51" s="283">
        <f>SUM(M44:M50)</f>
        <v>1</v>
      </c>
      <c r="N51" s="283">
        <f t="shared" ref="N51" si="22">SUM(N44:N50)</f>
        <v>3</v>
      </c>
      <c r="O51" s="283">
        <f t="shared" ref="O51" si="23">SUM(O44:O50)</f>
        <v>2</v>
      </c>
      <c r="P51" s="234">
        <f>SUM(P44:P50)</f>
        <v>7</v>
      </c>
      <c r="Q51" s="994">
        <v>1</v>
      </c>
      <c r="R51" s="283"/>
      <c r="S51" s="234">
        <v>1</v>
      </c>
      <c r="T51" s="281">
        <f>S51+P51+I51+D51</f>
        <v>16</v>
      </c>
    </row>
    <row r="52" spans="1:20" s="4" customFormat="1" x14ac:dyDescent="0.2">
      <c r="A52" s="634"/>
      <c r="B52" s="65"/>
      <c r="C52" s="63"/>
      <c r="D52" s="67"/>
      <c r="E52" s="65"/>
      <c r="F52" s="67"/>
      <c r="G52" s="239"/>
      <c r="H52" s="239"/>
      <c r="I52" s="67"/>
      <c r="J52" s="65"/>
      <c r="K52" s="63"/>
      <c r="L52" s="63"/>
      <c r="M52" s="63"/>
      <c r="N52" s="63"/>
      <c r="O52" s="63"/>
      <c r="P52" s="67"/>
      <c r="Q52" s="990"/>
      <c r="R52" s="63"/>
      <c r="S52" s="67"/>
      <c r="T52" s="13"/>
    </row>
    <row r="53" spans="1:20" s="4" customFormat="1" x14ac:dyDescent="0.2">
      <c r="A53" s="230" t="s">
        <v>304</v>
      </c>
      <c r="B53" s="283"/>
      <c r="C53" s="283"/>
      <c r="D53" s="234"/>
      <c r="E53" s="283"/>
      <c r="F53" s="283"/>
      <c r="G53" s="283"/>
      <c r="H53" s="283"/>
      <c r="I53" s="234"/>
      <c r="J53" s="283"/>
      <c r="K53" s="283"/>
      <c r="L53" s="283"/>
      <c r="M53" s="283"/>
      <c r="N53" s="283"/>
      <c r="O53" s="283"/>
      <c r="P53" s="998"/>
      <c r="Q53" s="994"/>
      <c r="R53" s="283"/>
      <c r="S53" s="234"/>
      <c r="T53" s="281"/>
    </row>
    <row r="54" spans="1:20" x14ac:dyDescent="0.2">
      <c r="A54" s="1"/>
      <c r="B54" s="4"/>
      <c r="C54" s="4"/>
      <c r="D54" s="4"/>
      <c r="E54" s="4"/>
      <c r="F54" s="4"/>
      <c r="G54" s="4"/>
      <c r="H54" s="4"/>
      <c r="I54" s="4"/>
      <c r="J54" s="4"/>
      <c r="K54" s="4"/>
      <c r="L54" s="4"/>
      <c r="M54" s="4"/>
      <c r="N54" s="4"/>
      <c r="O54" s="4"/>
      <c r="P54" s="4"/>
      <c r="Q54" s="4"/>
      <c r="R54" s="4"/>
      <c r="S54" s="4"/>
      <c r="T54" s="4"/>
    </row>
    <row r="55" spans="1:20" x14ac:dyDescent="0.2">
      <c r="A55" s="664" t="s">
        <v>299</v>
      </c>
      <c r="B55" s="638">
        <v>1</v>
      </c>
      <c r="C55" s="638">
        <v>7</v>
      </c>
      <c r="D55" s="639">
        <v>8</v>
      </c>
      <c r="E55" s="638">
        <v>14</v>
      </c>
      <c r="F55" s="638">
        <v>7</v>
      </c>
      <c r="G55" s="638">
        <v>5</v>
      </c>
      <c r="H55" s="638"/>
      <c r="I55" s="639">
        <v>26</v>
      </c>
      <c r="J55" s="638">
        <v>10</v>
      </c>
      <c r="K55" s="638">
        <v>2</v>
      </c>
      <c r="L55" s="638">
        <v>3</v>
      </c>
      <c r="M55" s="638"/>
      <c r="N55" s="638">
        <v>13</v>
      </c>
      <c r="O55" s="638">
        <v>1</v>
      </c>
      <c r="P55" s="639">
        <v>29</v>
      </c>
      <c r="Q55" s="638">
        <v>2</v>
      </c>
      <c r="R55" s="638"/>
      <c r="S55" s="1000">
        <v>2</v>
      </c>
      <c r="T55" s="999">
        <f>S55+P55+I55+D55</f>
        <v>65</v>
      </c>
    </row>
    <row r="56" spans="1:20" x14ac:dyDescent="0.2">
      <c r="A56" s="1"/>
      <c r="B56" s="4"/>
      <c r="C56" s="4"/>
      <c r="D56" s="4"/>
      <c r="E56" s="4"/>
      <c r="F56" s="4"/>
      <c r="G56" s="4"/>
      <c r="H56" s="4"/>
      <c r="I56" s="4"/>
      <c r="J56" s="4"/>
      <c r="K56" s="4"/>
      <c r="L56" s="4"/>
      <c r="M56" s="4"/>
      <c r="N56" s="4"/>
      <c r="O56" s="4"/>
      <c r="P56" s="4"/>
      <c r="Q56" s="4"/>
      <c r="R56" s="4"/>
      <c r="S56" s="4"/>
      <c r="T56" s="4"/>
    </row>
    <row r="57" spans="1:20" x14ac:dyDescent="0.2">
      <c r="A57" s="183" t="s">
        <v>1</v>
      </c>
      <c r="B57" s="104">
        <f t="shared" ref="B57:G57" si="24">B24+B35+B43+B51+B53+B55</f>
        <v>4</v>
      </c>
      <c r="C57" s="104">
        <f t="shared" si="24"/>
        <v>21</v>
      </c>
      <c r="D57" s="121">
        <f t="shared" si="24"/>
        <v>25</v>
      </c>
      <c r="E57" s="104">
        <f t="shared" si="24"/>
        <v>35</v>
      </c>
      <c r="F57" s="104">
        <f t="shared" si="24"/>
        <v>18</v>
      </c>
      <c r="G57" s="104">
        <f t="shared" si="24"/>
        <v>9</v>
      </c>
      <c r="H57" s="104"/>
      <c r="I57" s="121">
        <f>I24+I35+I43+I51+I53+I55</f>
        <v>62</v>
      </c>
      <c r="J57" s="104">
        <f t="shared" ref="J57:S57" si="25">J24+J35+J43+J51+J53+J55</f>
        <v>36</v>
      </c>
      <c r="K57" s="104">
        <f t="shared" si="25"/>
        <v>8</v>
      </c>
      <c r="L57" s="104">
        <f t="shared" si="25"/>
        <v>7</v>
      </c>
      <c r="M57" s="104">
        <f t="shared" si="25"/>
        <v>1</v>
      </c>
      <c r="N57" s="104">
        <f t="shared" si="25"/>
        <v>37</v>
      </c>
      <c r="O57" s="104">
        <f t="shared" si="25"/>
        <v>5</v>
      </c>
      <c r="P57" s="121">
        <f t="shared" si="25"/>
        <v>94</v>
      </c>
      <c r="Q57" s="104">
        <f t="shared" si="25"/>
        <v>5</v>
      </c>
      <c r="R57" s="104">
        <f t="shared" si="25"/>
        <v>1</v>
      </c>
      <c r="S57" s="121">
        <f t="shared" si="25"/>
        <v>6</v>
      </c>
      <c r="T57" s="999">
        <f>S57+P57+I57+D57</f>
        <v>187</v>
      </c>
    </row>
    <row r="61" spans="1:20" x14ac:dyDescent="0.2">
      <c r="A61" s="894"/>
      <c r="B61" s="815"/>
      <c r="C61" s="815"/>
      <c r="E61" s="815"/>
      <c r="F61" s="815"/>
      <c r="G61" s="815"/>
      <c r="J61" s="815"/>
      <c r="K61" s="815"/>
      <c r="L61" s="815"/>
      <c r="M61" s="815"/>
      <c r="N61" s="815"/>
      <c r="O61" s="815"/>
      <c r="S61" s="815"/>
      <c r="T61" s="815"/>
    </row>
  </sheetData>
  <sortState ref="A43:R51">
    <sortCondition ref="A43"/>
  </sortState>
  <mergeCells count="6">
    <mergeCell ref="A2:T2"/>
    <mergeCell ref="B4:D4"/>
    <mergeCell ref="E4:I4"/>
    <mergeCell ref="J4:P4"/>
    <mergeCell ref="T4:T5"/>
    <mergeCell ref="Q4:S4"/>
  </mergeCells>
  <pageMargins left="0.39370078740157483" right="0" top="0.59055118110236227" bottom="0.59055118110236227" header="0.51181102362204722" footer="0.51181102362204722"/>
  <pageSetup paperSize="9" scale="65" firstPageNumber="71" orientation="landscape" r:id="rId1"/>
  <headerFooter alignWithMargins="0">
    <oddHeader>&amp;L&amp;"Times New Roman,Gras"DGRH A1-1&amp;R&amp;"Times New Roman,Gras"Juillet 2022</oddHeader>
    <oddFooter>&amp;C&amp;"Times New Roman,Gras"Page &amp;P de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zoomScale="80" zoomScaleNormal="80" workbookViewId="0">
      <selection activeCell="E2" sqref="E2"/>
    </sheetView>
  </sheetViews>
  <sheetFormatPr baseColWidth="10" defaultColWidth="12" defaultRowHeight="12.75" x14ac:dyDescent="0.2"/>
  <cols>
    <col min="1" max="1" width="11" style="330" customWidth="1"/>
    <col min="2" max="9" width="13.33203125" style="330" customWidth="1"/>
    <col min="10" max="10" width="11.83203125" style="330" customWidth="1"/>
    <col min="11" max="16384" width="12" style="330"/>
  </cols>
  <sheetData>
    <row r="1" spans="2:8" ht="18" customHeight="1" x14ac:dyDescent="0.2">
      <c r="B1" s="329"/>
      <c r="C1" s="329"/>
      <c r="D1" s="329"/>
    </row>
    <row r="2" spans="2:8" x14ac:dyDescent="0.2">
      <c r="B2" s="564"/>
      <c r="C2" s="564"/>
      <c r="D2" s="564"/>
    </row>
    <row r="3" spans="2:8" x14ac:dyDescent="0.2">
      <c r="B3" s="564"/>
      <c r="C3" s="564"/>
      <c r="D3" s="564"/>
    </row>
    <row r="4" spans="2:8" x14ac:dyDescent="0.2">
      <c r="B4" s="564"/>
      <c r="C4" s="564"/>
      <c r="D4" s="564"/>
    </row>
    <row r="5" spans="2:8" x14ac:dyDescent="0.2">
      <c r="B5" s="564"/>
      <c r="C5" s="564"/>
      <c r="D5" s="564"/>
      <c r="G5" s="564"/>
      <c r="H5" s="564"/>
    </row>
    <row r="6" spans="2:8" x14ac:dyDescent="0.2">
      <c r="B6" s="564"/>
      <c r="C6" s="564"/>
      <c r="D6" s="564"/>
    </row>
    <row r="7" spans="2:8" x14ac:dyDescent="0.2">
      <c r="B7" s="564"/>
      <c r="C7" s="564"/>
      <c r="D7" s="564"/>
    </row>
    <row r="8" spans="2:8" x14ac:dyDescent="0.2">
      <c r="B8" s="564"/>
      <c r="C8" s="564"/>
      <c r="D8" s="564"/>
    </row>
    <row r="9" spans="2:8" x14ac:dyDescent="0.2">
      <c r="B9" s="564"/>
      <c r="C9" s="564"/>
      <c r="D9" s="564"/>
    </row>
    <row r="10" spans="2:8" x14ac:dyDescent="0.2">
      <c r="B10" s="564"/>
      <c r="C10" s="564"/>
      <c r="D10" s="564"/>
    </row>
    <row r="11" spans="2:8" x14ac:dyDescent="0.2">
      <c r="B11" s="564"/>
      <c r="C11" s="564"/>
      <c r="D11" s="564"/>
    </row>
    <row r="12" spans="2:8" x14ac:dyDescent="0.2">
      <c r="B12" s="564"/>
      <c r="C12" s="564"/>
      <c r="D12" s="564"/>
    </row>
    <row r="13" spans="2:8" x14ac:dyDescent="0.2">
      <c r="B13" s="564"/>
      <c r="C13" s="564"/>
      <c r="D13" s="564"/>
    </row>
    <row r="14" spans="2:8" x14ac:dyDescent="0.2">
      <c r="B14" s="564"/>
      <c r="C14" s="564"/>
      <c r="D14" s="564"/>
    </row>
    <row r="15" spans="2:8" x14ac:dyDescent="0.2">
      <c r="B15" s="564"/>
      <c r="C15" s="564"/>
      <c r="D15" s="564"/>
    </row>
    <row r="16" spans="2:8" x14ac:dyDescent="0.2">
      <c r="B16" s="564"/>
      <c r="C16" s="564"/>
      <c r="D16" s="564"/>
    </row>
    <row r="17" spans="2:9" x14ac:dyDescent="0.2">
      <c r="B17" s="564"/>
      <c r="C17" s="564"/>
      <c r="D17" s="564"/>
    </row>
    <row r="18" spans="2:9" x14ac:dyDescent="0.2">
      <c r="B18" s="564"/>
      <c r="C18" s="564"/>
      <c r="D18" s="564"/>
    </row>
    <row r="19" spans="2:9" x14ac:dyDescent="0.2">
      <c r="B19" s="564"/>
      <c r="C19" s="564"/>
      <c r="D19" s="564"/>
    </row>
    <row r="20" spans="2:9" x14ac:dyDescent="0.2">
      <c r="B20" s="564"/>
      <c r="C20" s="564"/>
      <c r="D20" s="564"/>
    </row>
    <row r="21" spans="2:9" x14ac:dyDescent="0.2">
      <c r="B21" s="564"/>
      <c r="C21" s="564"/>
      <c r="D21" s="564"/>
    </row>
    <row r="22" spans="2:9" x14ac:dyDescent="0.2">
      <c r="B22" s="564"/>
      <c r="C22" s="564"/>
      <c r="D22" s="564"/>
    </row>
    <row r="23" spans="2:9" x14ac:dyDescent="0.2">
      <c r="B23" s="564"/>
      <c r="C23" s="564"/>
      <c r="D23" s="564"/>
    </row>
    <row r="24" spans="2:9" x14ac:dyDescent="0.2">
      <c r="B24" s="564"/>
      <c r="C24" s="564"/>
      <c r="D24" s="564"/>
    </row>
    <row r="25" spans="2:9" x14ac:dyDescent="0.2">
      <c r="B25" s="564"/>
      <c r="C25" s="564"/>
      <c r="D25" s="564"/>
    </row>
    <row r="26" spans="2:9" x14ac:dyDescent="0.2">
      <c r="B26" s="564"/>
      <c r="C26" s="564"/>
      <c r="D26" s="564"/>
    </row>
    <row r="27" spans="2:9" ht="13.5" thickBot="1" x14ac:dyDescent="0.25">
      <c r="B27" s="564"/>
      <c r="C27" s="564"/>
      <c r="D27" s="564"/>
    </row>
    <row r="28" spans="2:9" ht="19.5" customHeight="1" thickTop="1" x14ac:dyDescent="0.2">
      <c r="B28" s="566" t="s">
        <v>460</v>
      </c>
      <c r="C28" s="567"/>
      <c r="D28" s="568"/>
      <c r="E28" s="567"/>
      <c r="F28" s="567"/>
      <c r="G28" s="567"/>
      <c r="H28" s="567"/>
      <c r="I28" s="569"/>
    </row>
    <row r="29" spans="2:9" ht="19.5" customHeight="1" thickBot="1" x14ac:dyDescent="0.3">
      <c r="B29" s="1020" t="s">
        <v>461</v>
      </c>
      <c r="C29" s="1021"/>
      <c r="D29" s="1021"/>
      <c r="E29" s="1022"/>
      <c r="F29" s="1022"/>
      <c r="G29" s="1022"/>
      <c r="H29" s="1022"/>
      <c r="I29" s="1023"/>
    </row>
    <row r="30" spans="2:9" ht="13.5" thickTop="1" x14ac:dyDescent="0.2">
      <c r="B30" s="564"/>
      <c r="C30" s="564"/>
      <c r="D30" s="564"/>
    </row>
    <row r="31" spans="2:9" x14ac:dyDescent="0.2">
      <c r="B31" s="564"/>
      <c r="C31" s="564"/>
      <c r="D31" s="564"/>
    </row>
    <row r="32" spans="2:9" x14ac:dyDescent="0.2">
      <c r="B32" s="564"/>
      <c r="C32" s="564"/>
      <c r="D32" s="564"/>
    </row>
    <row r="33" spans="2:10" ht="15.75" x14ac:dyDescent="0.2">
      <c r="B33" s="335" t="s">
        <v>735</v>
      </c>
      <c r="C33" s="336"/>
      <c r="D33" s="336"/>
      <c r="E33" s="337"/>
      <c r="F33" s="337"/>
      <c r="G33" s="337"/>
      <c r="H33" s="337"/>
      <c r="I33" s="337"/>
    </row>
    <row r="34" spans="2:10" x14ac:dyDescent="0.2">
      <c r="B34" s="564"/>
      <c r="C34" s="564"/>
      <c r="D34" s="564"/>
    </row>
    <row r="35" spans="2:10" x14ac:dyDescent="0.2">
      <c r="B35" s="564"/>
      <c r="C35" s="564"/>
      <c r="D35" s="564"/>
    </row>
    <row r="36" spans="2:10" ht="15.75" x14ac:dyDescent="0.25">
      <c r="B36" s="564"/>
      <c r="C36" s="564"/>
      <c r="D36" s="564"/>
      <c r="E36" s="338"/>
    </row>
    <row r="37" spans="2:10" x14ac:dyDescent="0.2">
      <c r="B37" s="564"/>
      <c r="C37" s="339"/>
      <c r="D37" s="564"/>
    </row>
    <row r="38" spans="2:10" x14ac:dyDescent="0.2">
      <c r="B38" s="564"/>
      <c r="C38" s="339"/>
      <c r="D38" s="564"/>
    </row>
    <row r="39" spans="2:10" x14ac:dyDescent="0.2">
      <c r="B39" s="564"/>
      <c r="C39" s="339"/>
      <c r="D39" s="564"/>
    </row>
    <row r="40" spans="2:10" x14ac:dyDescent="0.2">
      <c r="B40" s="564"/>
      <c r="C40" s="564"/>
      <c r="D40" s="564"/>
    </row>
    <row r="41" spans="2:10" x14ac:dyDescent="0.2">
      <c r="B41" s="564"/>
      <c r="C41" s="564"/>
      <c r="D41" s="564"/>
    </row>
    <row r="42" spans="2:10" x14ac:dyDescent="0.2">
      <c r="B42" s="564"/>
      <c r="C42" s="564"/>
      <c r="D42" s="564"/>
    </row>
    <row r="43" spans="2:10" x14ac:dyDescent="0.2">
      <c r="B43" s="564"/>
      <c r="C43" s="564"/>
      <c r="D43" s="564"/>
    </row>
    <row r="44" spans="2:10" x14ac:dyDescent="0.2">
      <c r="B44" s="564"/>
      <c r="C44" s="564"/>
      <c r="D44" s="564"/>
    </row>
    <row r="45" spans="2:10" x14ac:dyDescent="0.2">
      <c r="B45" s="564"/>
      <c r="C45" s="564"/>
      <c r="D45" s="564"/>
    </row>
    <row r="46" spans="2:10" x14ac:dyDescent="0.2">
      <c r="B46" s="564"/>
      <c r="C46" s="564"/>
      <c r="D46" s="564"/>
    </row>
    <row r="47" spans="2:10" x14ac:dyDescent="0.2">
      <c r="B47" s="1002" t="s">
        <v>668</v>
      </c>
      <c r="C47" s="1002"/>
      <c r="D47" s="1002"/>
      <c r="E47" s="1002"/>
      <c r="F47" s="1002"/>
      <c r="G47" s="1002"/>
      <c r="H47" s="1002"/>
      <c r="I47" s="1002"/>
      <c r="J47" s="1002"/>
    </row>
    <row r="48" spans="2:10" x14ac:dyDescent="0.2">
      <c r="B48" s="1025" t="s">
        <v>367</v>
      </c>
      <c r="C48" s="1025"/>
      <c r="D48" s="1025"/>
      <c r="E48" s="1025"/>
      <c r="F48" s="1025"/>
      <c r="G48" s="1025"/>
      <c r="H48" s="1025"/>
      <c r="I48" s="1025"/>
      <c r="J48" s="559"/>
    </row>
    <row r="49" spans="1:10" ht="16.5" customHeight="1" x14ac:dyDescent="0.2">
      <c r="B49" s="1014" t="s">
        <v>636</v>
      </c>
      <c r="C49" s="1014"/>
      <c r="D49" s="1014"/>
      <c r="E49" s="1014"/>
      <c r="F49" s="1014"/>
      <c r="G49" s="1014"/>
      <c r="H49" s="1014"/>
      <c r="I49" s="1014"/>
    </row>
    <row r="50" spans="1:10" ht="16.5" customHeight="1" x14ac:dyDescent="0.2">
      <c r="B50" s="1014" t="s">
        <v>635</v>
      </c>
      <c r="C50" s="1014"/>
      <c r="D50" s="1014"/>
      <c r="E50" s="1014"/>
      <c r="F50" s="1014"/>
      <c r="G50" s="1014"/>
      <c r="H50" s="1014"/>
      <c r="I50" s="1014"/>
      <c r="J50" s="560"/>
    </row>
    <row r="51" spans="1:10" ht="16.5" customHeight="1" x14ac:dyDescent="0.2">
      <c r="B51" s="1015" t="s">
        <v>368</v>
      </c>
      <c r="C51" s="1015"/>
      <c r="D51" s="1015"/>
      <c r="E51" s="1015"/>
      <c r="F51" s="1015"/>
      <c r="G51" s="1015"/>
      <c r="H51" s="1015"/>
      <c r="I51" s="1015"/>
      <c r="J51" s="561"/>
    </row>
    <row r="52" spans="1:10" x14ac:dyDescent="0.2">
      <c r="B52" s="564"/>
      <c r="C52" s="343"/>
      <c r="D52" s="343"/>
    </row>
    <row r="53" spans="1:10" x14ac:dyDescent="0.2">
      <c r="A53" s="1123"/>
      <c r="B53" s="1123"/>
      <c r="C53" s="1123"/>
      <c r="D53" s="1123"/>
      <c r="I53" s="352"/>
    </row>
    <row r="54" spans="1:10" x14ac:dyDescent="0.2">
      <c r="B54" s="564"/>
      <c r="C54" s="343"/>
      <c r="D54" s="343"/>
    </row>
    <row r="55" spans="1:10" x14ac:dyDescent="0.2">
      <c r="B55" s="344"/>
      <c r="C55" s="343"/>
      <c r="D55" s="343"/>
      <c r="I55" s="351"/>
    </row>
    <row r="56" spans="1:10" x14ac:dyDescent="0.2">
      <c r="B56" s="343"/>
      <c r="C56" s="343"/>
      <c r="D56" s="343"/>
    </row>
    <row r="57" spans="1:10" x14ac:dyDescent="0.2">
      <c r="B57" s="564"/>
      <c r="C57" s="343"/>
      <c r="D57" s="343"/>
    </row>
    <row r="58" spans="1:10" x14ac:dyDescent="0.2">
      <c r="B58" s="343"/>
      <c r="C58" s="343"/>
      <c r="D58" s="343"/>
    </row>
    <row r="59" spans="1:10" x14ac:dyDescent="0.2">
      <c r="B59" s="343"/>
      <c r="C59" s="343"/>
      <c r="D59" s="343"/>
    </row>
    <row r="60" spans="1:10" x14ac:dyDescent="0.2">
      <c r="B60" s="343"/>
      <c r="C60" s="343"/>
      <c r="D60" s="343"/>
    </row>
    <row r="61" spans="1:10" x14ac:dyDescent="0.2">
      <c r="B61" s="343"/>
      <c r="C61" s="343"/>
      <c r="D61" s="343"/>
    </row>
    <row r="62" spans="1:10" x14ac:dyDescent="0.2">
      <c r="B62" s="343"/>
      <c r="C62" s="343"/>
      <c r="D62" s="343"/>
    </row>
    <row r="63" spans="1:10" x14ac:dyDescent="0.2">
      <c r="B63" s="343"/>
      <c r="C63" s="343"/>
      <c r="D63" s="343"/>
    </row>
    <row r="64" spans="1:10" x14ac:dyDescent="0.2">
      <c r="B64" s="343"/>
      <c r="C64" s="343"/>
      <c r="D64" s="343"/>
    </row>
    <row r="65" spans="2:4" x14ac:dyDescent="0.2">
      <c r="B65" s="343"/>
      <c r="C65" s="343"/>
      <c r="D65" s="343"/>
    </row>
    <row r="66" spans="2:4" x14ac:dyDescent="0.2">
      <c r="B66" s="343"/>
      <c r="C66" s="343"/>
      <c r="D66" s="343"/>
    </row>
    <row r="67" spans="2:4" x14ac:dyDescent="0.2">
      <c r="B67" s="343"/>
      <c r="C67" s="343"/>
      <c r="D67" s="343"/>
    </row>
    <row r="68" spans="2:4" x14ac:dyDescent="0.2">
      <c r="B68" s="343"/>
      <c r="C68" s="343"/>
      <c r="D68" s="343"/>
    </row>
    <row r="69" spans="2:4" x14ac:dyDescent="0.2">
      <c r="B69" s="343"/>
      <c r="C69" s="343"/>
      <c r="D69" s="343"/>
    </row>
    <row r="70" spans="2:4" x14ac:dyDescent="0.2">
      <c r="B70" s="343"/>
      <c r="C70" s="343"/>
      <c r="D70" s="343"/>
    </row>
    <row r="71" spans="2:4" x14ac:dyDescent="0.2">
      <c r="B71" s="343"/>
      <c r="C71" s="343"/>
      <c r="D71" s="343"/>
    </row>
    <row r="72" spans="2:4" x14ac:dyDescent="0.2">
      <c r="B72" s="343"/>
      <c r="C72" s="343"/>
      <c r="D72" s="343"/>
    </row>
    <row r="73" spans="2:4" x14ac:dyDescent="0.2">
      <c r="B73" s="343"/>
      <c r="C73" s="343"/>
      <c r="D73" s="343"/>
    </row>
    <row r="74" spans="2:4" x14ac:dyDescent="0.2">
      <c r="B74" s="343"/>
      <c r="C74" s="343"/>
      <c r="D74" s="343"/>
    </row>
    <row r="75" spans="2:4" x14ac:dyDescent="0.2">
      <c r="B75" s="343"/>
      <c r="C75" s="343"/>
      <c r="D75" s="343"/>
    </row>
    <row r="76" spans="2:4" x14ac:dyDescent="0.2">
      <c r="B76" s="343"/>
      <c r="C76" s="343"/>
      <c r="D76" s="343"/>
    </row>
    <row r="77" spans="2:4" x14ac:dyDescent="0.2">
      <c r="B77" s="343"/>
      <c r="C77" s="343"/>
      <c r="D77" s="343"/>
    </row>
    <row r="78" spans="2:4" x14ac:dyDescent="0.2">
      <c r="B78" s="343"/>
      <c r="C78" s="343"/>
      <c r="D78" s="343"/>
    </row>
    <row r="79" spans="2:4" x14ac:dyDescent="0.2">
      <c r="B79" s="343"/>
      <c r="C79" s="343"/>
      <c r="D79" s="343"/>
    </row>
    <row r="80" spans="2:4" x14ac:dyDescent="0.2">
      <c r="B80" s="343"/>
      <c r="C80" s="343"/>
      <c r="D80" s="343"/>
    </row>
    <row r="81" spans="2:4" x14ac:dyDescent="0.2">
      <c r="B81" s="343"/>
      <c r="C81" s="343"/>
      <c r="D81" s="343"/>
    </row>
    <row r="82" spans="2:4" x14ac:dyDescent="0.2">
      <c r="B82" s="343"/>
      <c r="C82" s="343"/>
      <c r="D82" s="343"/>
    </row>
    <row r="83" spans="2:4" x14ac:dyDescent="0.2">
      <c r="B83" s="343"/>
      <c r="C83" s="343"/>
      <c r="D83" s="343"/>
    </row>
    <row r="84" spans="2:4" x14ac:dyDescent="0.2">
      <c r="B84" s="343"/>
      <c r="C84" s="343"/>
      <c r="D84" s="343"/>
    </row>
    <row r="85" spans="2:4" x14ac:dyDescent="0.2">
      <c r="B85" s="343"/>
      <c r="C85" s="343"/>
      <c r="D85" s="343"/>
    </row>
    <row r="86" spans="2:4" x14ac:dyDescent="0.2">
      <c r="B86" s="343"/>
      <c r="C86" s="343"/>
      <c r="D86" s="343"/>
    </row>
    <row r="87" spans="2:4" x14ac:dyDescent="0.2">
      <c r="B87" s="343"/>
      <c r="C87" s="343"/>
      <c r="D87" s="343"/>
    </row>
    <row r="88" spans="2:4" x14ac:dyDescent="0.2">
      <c r="B88" s="343"/>
      <c r="C88" s="343"/>
      <c r="D88" s="343"/>
    </row>
    <row r="89" spans="2:4" x14ac:dyDescent="0.2">
      <c r="B89" s="343"/>
      <c r="C89" s="343"/>
      <c r="D89" s="343"/>
    </row>
    <row r="90" spans="2:4" x14ac:dyDescent="0.2">
      <c r="B90" s="343"/>
      <c r="C90" s="343"/>
      <c r="D90" s="343"/>
    </row>
    <row r="91" spans="2:4" x14ac:dyDescent="0.2">
      <c r="B91" s="343"/>
      <c r="C91" s="343"/>
      <c r="D91" s="343"/>
    </row>
    <row r="92" spans="2:4" x14ac:dyDescent="0.2">
      <c r="B92" s="343"/>
      <c r="C92" s="343"/>
      <c r="D92" s="343"/>
    </row>
    <row r="93" spans="2:4" x14ac:dyDescent="0.2">
      <c r="B93" s="343"/>
      <c r="C93" s="343"/>
      <c r="D93" s="343"/>
    </row>
    <row r="94" spans="2:4" x14ac:dyDescent="0.2">
      <c r="B94" s="343"/>
      <c r="C94" s="343"/>
      <c r="D94" s="343"/>
    </row>
    <row r="95" spans="2:4" x14ac:dyDescent="0.2">
      <c r="B95" s="343"/>
      <c r="C95" s="343"/>
      <c r="D95" s="343"/>
    </row>
    <row r="96" spans="2:4" x14ac:dyDescent="0.2">
      <c r="B96" s="343"/>
      <c r="C96" s="343"/>
      <c r="D96" s="343"/>
    </row>
    <row r="97" spans="2:4" x14ac:dyDescent="0.2">
      <c r="B97" s="343"/>
      <c r="C97" s="343"/>
      <c r="D97" s="343"/>
    </row>
    <row r="98" spans="2:4" x14ac:dyDescent="0.2">
      <c r="B98" s="343"/>
      <c r="C98" s="343"/>
      <c r="D98" s="343"/>
    </row>
    <row r="99" spans="2:4" x14ac:dyDescent="0.2">
      <c r="B99" s="343"/>
      <c r="C99" s="343"/>
      <c r="D99" s="343"/>
    </row>
    <row r="100" spans="2:4" x14ac:dyDescent="0.2">
      <c r="B100" s="343"/>
      <c r="C100" s="343"/>
      <c r="D100" s="343"/>
    </row>
    <row r="101" spans="2:4" x14ac:dyDescent="0.2">
      <c r="B101" s="343"/>
      <c r="C101" s="343"/>
      <c r="D101" s="343"/>
    </row>
    <row r="102" spans="2:4" x14ac:dyDescent="0.2">
      <c r="B102" s="343"/>
      <c r="C102" s="343"/>
      <c r="D102" s="343"/>
    </row>
    <row r="103" spans="2:4" x14ac:dyDescent="0.2">
      <c r="B103" s="343"/>
      <c r="C103" s="343"/>
      <c r="D103" s="343"/>
    </row>
    <row r="104" spans="2:4" x14ac:dyDescent="0.2">
      <c r="B104" s="343"/>
      <c r="C104" s="343"/>
      <c r="D104" s="343"/>
    </row>
    <row r="105" spans="2:4" x14ac:dyDescent="0.2">
      <c r="B105" s="343"/>
      <c r="C105" s="343"/>
      <c r="D105" s="343"/>
    </row>
    <row r="106" spans="2:4" x14ac:dyDescent="0.2">
      <c r="B106" s="343"/>
      <c r="C106" s="343"/>
      <c r="D106" s="343"/>
    </row>
    <row r="107" spans="2:4" x14ac:dyDescent="0.2">
      <c r="B107" s="343"/>
      <c r="C107" s="343"/>
      <c r="D107" s="343"/>
    </row>
    <row r="108" spans="2:4" x14ac:dyDescent="0.2">
      <c r="B108" s="343"/>
      <c r="C108" s="343"/>
      <c r="D108" s="343"/>
    </row>
    <row r="109" spans="2:4" x14ac:dyDescent="0.2">
      <c r="B109" s="343"/>
      <c r="C109" s="343"/>
      <c r="D109" s="343"/>
    </row>
    <row r="110" spans="2:4" x14ac:dyDescent="0.2">
      <c r="B110" s="343"/>
      <c r="C110" s="343"/>
      <c r="D110" s="343"/>
    </row>
    <row r="111" spans="2:4" x14ac:dyDescent="0.2">
      <c r="B111" s="343"/>
      <c r="C111" s="343"/>
      <c r="D111" s="343"/>
    </row>
    <row r="112" spans="2:4" x14ac:dyDescent="0.2">
      <c r="B112" s="343"/>
      <c r="C112" s="343"/>
      <c r="D112" s="343"/>
    </row>
    <row r="113" spans="2:4" x14ac:dyDescent="0.2">
      <c r="B113" s="343"/>
      <c r="C113" s="343"/>
      <c r="D113" s="343"/>
    </row>
    <row r="114" spans="2:4" x14ac:dyDescent="0.2">
      <c r="B114" s="343"/>
      <c r="C114" s="343"/>
      <c r="D114" s="343"/>
    </row>
    <row r="115" spans="2:4" x14ac:dyDescent="0.2">
      <c r="B115" s="343"/>
      <c r="C115" s="343"/>
      <c r="D115" s="343"/>
    </row>
    <row r="116" spans="2:4" x14ac:dyDescent="0.2">
      <c r="B116" s="343"/>
      <c r="C116" s="343"/>
      <c r="D116" s="343"/>
    </row>
    <row r="117" spans="2:4" x14ac:dyDescent="0.2">
      <c r="B117" s="343"/>
      <c r="C117" s="343"/>
      <c r="D117" s="343"/>
    </row>
    <row r="118" spans="2:4" x14ac:dyDescent="0.2">
      <c r="B118" s="343"/>
      <c r="C118" s="343"/>
      <c r="D118" s="343"/>
    </row>
    <row r="119" spans="2:4" x14ac:dyDescent="0.2">
      <c r="B119" s="343"/>
      <c r="C119" s="343"/>
      <c r="D119" s="343"/>
    </row>
    <row r="120" spans="2:4" x14ac:dyDescent="0.2">
      <c r="B120" s="343"/>
      <c r="C120" s="343"/>
      <c r="D120" s="343"/>
    </row>
    <row r="121" spans="2:4" x14ac:dyDescent="0.2">
      <c r="B121" s="343"/>
      <c r="C121" s="343"/>
      <c r="D121" s="343"/>
    </row>
    <row r="122" spans="2:4" x14ac:dyDescent="0.2">
      <c r="B122" s="343"/>
      <c r="C122" s="343"/>
      <c r="D122" s="343"/>
    </row>
    <row r="123" spans="2:4" x14ac:dyDescent="0.2">
      <c r="B123" s="343"/>
      <c r="C123" s="343"/>
      <c r="D123" s="343"/>
    </row>
    <row r="124" spans="2:4" x14ac:dyDescent="0.2">
      <c r="B124" s="343"/>
      <c r="C124" s="343"/>
      <c r="D124" s="343"/>
    </row>
    <row r="125" spans="2:4" x14ac:dyDescent="0.2">
      <c r="B125" s="343"/>
      <c r="C125" s="343"/>
      <c r="D125" s="343"/>
    </row>
    <row r="126" spans="2:4" x14ac:dyDescent="0.2">
      <c r="B126" s="343"/>
      <c r="C126" s="343"/>
      <c r="D126" s="343"/>
    </row>
    <row r="127" spans="2:4" x14ac:dyDescent="0.2">
      <c r="B127" s="343"/>
      <c r="C127" s="343"/>
      <c r="D127" s="343"/>
    </row>
    <row r="128" spans="2:4" x14ac:dyDescent="0.2">
      <c r="B128" s="343"/>
      <c r="C128" s="343"/>
      <c r="D128" s="343"/>
    </row>
    <row r="129" spans="2:4" x14ac:dyDescent="0.2">
      <c r="B129" s="343"/>
      <c r="C129" s="343"/>
      <c r="D129" s="343"/>
    </row>
    <row r="130" spans="2:4" x14ac:dyDescent="0.2">
      <c r="B130" s="343"/>
      <c r="C130" s="343"/>
      <c r="D130" s="343"/>
    </row>
    <row r="131" spans="2:4" x14ac:dyDescent="0.2">
      <c r="B131" s="343"/>
      <c r="C131" s="343"/>
      <c r="D131" s="343"/>
    </row>
    <row r="132" spans="2:4" x14ac:dyDescent="0.2">
      <c r="B132" s="343"/>
      <c r="C132" s="343"/>
      <c r="D132" s="343"/>
    </row>
    <row r="133" spans="2:4" x14ac:dyDescent="0.2">
      <c r="B133" s="343"/>
      <c r="C133" s="343"/>
      <c r="D133" s="343"/>
    </row>
    <row r="134" spans="2:4" x14ac:dyDescent="0.2">
      <c r="B134" s="343"/>
      <c r="C134" s="343"/>
      <c r="D134" s="343"/>
    </row>
    <row r="135" spans="2:4" x14ac:dyDescent="0.2">
      <c r="B135" s="343"/>
      <c r="C135" s="343"/>
      <c r="D135" s="343"/>
    </row>
    <row r="136" spans="2:4" x14ac:dyDescent="0.2">
      <c r="B136" s="343"/>
      <c r="C136" s="343"/>
      <c r="D136" s="343"/>
    </row>
    <row r="137" spans="2:4" x14ac:dyDescent="0.2">
      <c r="B137" s="343"/>
      <c r="C137" s="343"/>
      <c r="D137" s="343"/>
    </row>
    <row r="138" spans="2:4" x14ac:dyDescent="0.2">
      <c r="B138" s="343"/>
      <c r="C138" s="343"/>
      <c r="D138" s="343"/>
    </row>
    <row r="139" spans="2:4" x14ac:dyDescent="0.2">
      <c r="B139" s="343"/>
      <c r="C139" s="343"/>
      <c r="D139" s="343"/>
    </row>
    <row r="140" spans="2:4" x14ac:dyDescent="0.2">
      <c r="B140" s="343"/>
      <c r="C140" s="343"/>
      <c r="D140" s="343"/>
    </row>
    <row r="141" spans="2:4" x14ac:dyDescent="0.2">
      <c r="B141" s="343"/>
      <c r="C141" s="343"/>
      <c r="D141" s="343"/>
    </row>
    <row r="142" spans="2:4" x14ac:dyDescent="0.2">
      <c r="B142" s="343"/>
      <c r="C142" s="343"/>
      <c r="D142" s="343"/>
    </row>
    <row r="143" spans="2:4" x14ac:dyDescent="0.2">
      <c r="B143" s="343"/>
      <c r="C143" s="343"/>
      <c r="D143" s="343"/>
    </row>
    <row r="144" spans="2:4" x14ac:dyDescent="0.2">
      <c r="B144" s="343"/>
      <c r="C144" s="343"/>
      <c r="D144" s="343"/>
    </row>
    <row r="145" spans="2:4" x14ac:dyDescent="0.2">
      <c r="B145" s="343"/>
      <c r="C145" s="343"/>
      <c r="D145" s="343"/>
    </row>
    <row r="146" spans="2:4" x14ac:dyDescent="0.2">
      <c r="B146" s="343"/>
      <c r="C146" s="343"/>
      <c r="D146" s="343"/>
    </row>
    <row r="147" spans="2:4" x14ac:dyDescent="0.2">
      <c r="B147" s="343"/>
      <c r="C147" s="343"/>
      <c r="D147" s="343"/>
    </row>
    <row r="148" spans="2:4" x14ac:dyDescent="0.2">
      <c r="B148" s="343"/>
      <c r="C148" s="343"/>
      <c r="D148" s="343"/>
    </row>
    <row r="149" spans="2:4" x14ac:dyDescent="0.2">
      <c r="B149" s="343"/>
      <c r="C149" s="343"/>
      <c r="D149" s="343"/>
    </row>
    <row r="150" spans="2:4" x14ac:dyDescent="0.2">
      <c r="B150" s="343"/>
      <c r="C150" s="343"/>
      <c r="D150" s="343"/>
    </row>
    <row r="151" spans="2:4" x14ac:dyDescent="0.2">
      <c r="B151" s="343"/>
      <c r="C151" s="343"/>
      <c r="D151" s="343"/>
    </row>
    <row r="152" spans="2:4" x14ac:dyDescent="0.2">
      <c r="B152" s="343"/>
      <c r="C152" s="343"/>
      <c r="D152" s="343"/>
    </row>
    <row r="153" spans="2:4" x14ac:dyDescent="0.2">
      <c r="B153" s="343"/>
      <c r="C153" s="343"/>
      <c r="D153" s="343"/>
    </row>
    <row r="154" spans="2:4" x14ac:dyDescent="0.2">
      <c r="B154" s="343"/>
      <c r="C154" s="343"/>
      <c r="D154" s="343"/>
    </row>
    <row r="155" spans="2:4" x14ac:dyDescent="0.2">
      <c r="B155" s="343"/>
      <c r="C155" s="343"/>
      <c r="D155" s="343"/>
    </row>
    <row r="156" spans="2:4" x14ac:dyDescent="0.2">
      <c r="B156" s="343"/>
      <c r="C156" s="343"/>
      <c r="D156" s="343"/>
    </row>
    <row r="157" spans="2:4" x14ac:dyDescent="0.2">
      <c r="B157" s="343"/>
      <c r="C157" s="343"/>
      <c r="D157" s="343"/>
    </row>
    <row r="158" spans="2:4" x14ac:dyDescent="0.2">
      <c r="B158" s="343"/>
      <c r="C158" s="343"/>
      <c r="D158" s="343"/>
    </row>
    <row r="159" spans="2:4" x14ac:dyDescent="0.2">
      <c r="B159" s="343"/>
      <c r="C159" s="343"/>
      <c r="D159" s="343"/>
    </row>
    <row r="160" spans="2:4" x14ac:dyDescent="0.2">
      <c r="B160" s="343"/>
      <c r="C160" s="343"/>
      <c r="D160" s="343"/>
    </row>
    <row r="161" spans="2:4" x14ac:dyDescent="0.2">
      <c r="B161" s="343"/>
      <c r="C161" s="343"/>
      <c r="D161" s="343"/>
    </row>
    <row r="162" spans="2:4" x14ac:dyDescent="0.2">
      <c r="B162" s="343"/>
      <c r="C162" s="343"/>
      <c r="D162" s="343"/>
    </row>
    <row r="163" spans="2:4" x14ac:dyDescent="0.2">
      <c r="B163" s="343"/>
      <c r="C163" s="343"/>
      <c r="D163" s="343"/>
    </row>
    <row r="164" spans="2:4" x14ac:dyDescent="0.2">
      <c r="B164" s="343"/>
      <c r="C164" s="343"/>
      <c r="D164" s="343"/>
    </row>
    <row r="165" spans="2:4" x14ac:dyDescent="0.2">
      <c r="B165" s="343"/>
      <c r="C165" s="343"/>
      <c r="D165" s="343"/>
    </row>
    <row r="166" spans="2:4" x14ac:dyDescent="0.2">
      <c r="B166" s="343"/>
      <c r="C166" s="343"/>
      <c r="D166" s="343"/>
    </row>
    <row r="167" spans="2:4" x14ac:dyDescent="0.2">
      <c r="B167" s="343"/>
      <c r="C167" s="343"/>
      <c r="D167" s="343"/>
    </row>
    <row r="168" spans="2:4" x14ac:dyDescent="0.2">
      <c r="B168" s="343"/>
      <c r="C168" s="343"/>
      <c r="D168" s="343"/>
    </row>
    <row r="169" spans="2:4" x14ac:dyDescent="0.2">
      <c r="B169" s="343"/>
      <c r="C169" s="343"/>
      <c r="D169" s="343"/>
    </row>
    <row r="170" spans="2:4" x14ac:dyDescent="0.2">
      <c r="B170" s="343"/>
      <c r="C170" s="343"/>
      <c r="D170" s="343"/>
    </row>
    <row r="171" spans="2:4" x14ac:dyDescent="0.2">
      <c r="B171" s="343"/>
      <c r="C171" s="343"/>
      <c r="D171" s="343"/>
    </row>
    <row r="172" spans="2:4" x14ac:dyDescent="0.2">
      <c r="B172" s="343"/>
      <c r="C172" s="343"/>
      <c r="D172" s="343"/>
    </row>
    <row r="173" spans="2:4" x14ac:dyDescent="0.2">
      <c r="B173" s="343"/>
      <c r="C173" s="343"/>
      <c r="D173" s="343"/>
    </row>
    <row r="174" spans="2:4" x14ac:dyDescent="0.2">
      <c r="B174" s="343"/>
      <c r="C174" s="343"/>
      <c r="D174" s="343"/>
    </row>
    <row r="175" spans="2:4" x14ac:dyDescent="0.2">
      <c r="B175" s="343"/>
      <c r="C175" s="343"/>
      <c r="D175" s="343"/>
    </row>
    <row r="176" spans="2:4" x14ac:dyDescent="0.2">
      <c r="B176" s="343"/>
      <c r="C176" s="343"/>
      <c r="D176" s="343"/>
    </row>
    <row r="177" spans="2:4" x14ac:dyDescent="0.2">
      <c r="B177" s="343"/>
      <c r="C177" s="343"/>
      <c r="D177" s="343"/>
    </row>
    <row r="178" spans="2:4" x14ac:dyDescent="0.2">
      <c r="B178" s="343"/>
      <c r="C178" s="343"/>
      <c r="D178" s="343"/>
    </row>
    <row r="179" spans="2:4" x14ac:dyDescent="0.2">
      <c r="B179" s="343"/>
      <c r="C179" s="343"/>
      <c r="D179" s="343"/>
    </row>
    <row r="180" spans="2:4" x14ac:dyDescent="0.2">
      <c r="B180" s="343"/>
      <c r="C180" s="343"/>
      <c r="D180" s="343"/>
    </row>
    <row r="181" spans="2:4" x14ac:dyDescent="0.2">
      <c r="B181" s="343"/>
      <c r="C181" s="343"/>
      <c r="D181" s="343"/>
    </row>
    <row r="182" spans="2:4" x14ac:dyDescent="0.2">
      <c r="B182" s="343"/>
      <c r="C182" s="343"/>
      <c r="D182" s="343"/>
    </row>
    <row r="183" spans="2:4" x14ac:dyDescent="0.2">
      <c r="B183" s="343"/>
      <c r="C183" s="343"/>
      <c r="D183" s="343"/>
    </row>
    <row r="184" spans="2:4" x14ac:dyDescent="0.2">
      <c r="B184" s="343"/>
      <c r="C184" s="343"/>
      <c r="D184" s="343"/>
    </row>
    <row r="185" spans="2:4" x14ac:dyDescent="0.2">
      <c r="B185" s="343"/>
      <c r="C185" s="343"/>
      <c r="D185" s="343"/>
    </row>
    <row r="186" spans="2:4" x14ac:dyDescent="0.2">
      <c r="B186" s="343"/>
      <c r="C186" s="343"/>
      <c r="D186" s="343"/>
    </row>
    <row r="187" spans="2:4" x14ac:dyDescent="0.2">
      <c r="B187" s="343"/>
      <c r="C187" s="343"/>
      <c r="D187" s="343"/>
    </row>
    <row r="188" spans="2:4" x14ac:dyDescent="0.2">
      <c r="B188" s="343"/>
      <c r="C188" s="343"/>
      <c r="D188" s="343"/>
    </row>
    <row r="189" spans="2:4" x14ac:dyDescent="0.2">
      <c r="B189" s="343"/>
      <c r="C189" s="343"/>
      <c r="D189" s="343"/>
    </row>
    <row r="190" spans="2:4" x14ac:dyDescent="0.2">
      <c r="B190" s="343"/>
      <c r="C190" s="343"/>
      <c r="D190" s="343"/>
    </row>
    <row r="191" spans="2:4" x14ac:dyDescent="0.2">
      <c r="B191" s="343"/>
      <c r="C191" s="343"/>
      <c r="D191" s="343"/>
    </row>
    <row r="192" spans="2:4" x14ac:dyDescent="0.2">
      <c r="B192" s="343"/>
      <c r="C192" s="343"/>
      <c r="D192" s="343"/>
    </row>
    <row r="193" spans="2:4" x14ac:dyDescent="0.2">
      <c r="B193" s="343"/>
      <c r="C193" s="343"/>
      <c r="D193" s="343"/>
    </row>
    <row r="194" spans="2:4" x14ac:dyDescent="0.2">
      <c r="B194" s="343"/>
      <c r="C194" s="343"/>
      <c r="D194" s="343"/>
    </row>
    <row r="195" spans="2:4" x14ac:dyDescent="0.2">
      <c r="B195" s="343"/>
      <c r="C195" s="343"/>
      <c r="D195" s="343"/>
    </row>
    <row r="196" spans="2:4" x14ac:dyDescent="0.2">
      <c r="B196" s="343"/>
      <c r="C196" s="343"/>
      <c r="D196" s="343"/>
    </row>
    <row r="197" spans="2:4" x14ac:dyDescent="0.2">
      <c r="B197" s="343"/>
      <c r="C197" s="343"/>
      <c r="D197" s="343"/>
    </row>
    <row r="198" spans="2:4" x14ac:dyDescent="0.2">
      <c r="B198" s="343"/>
      <c r="C198" s="343"/>
      <c r="D198" s="343"/>
    </row>
    <row r="199" spans="2:4" x14ac:dyDescent="0.2">
      <c r="B199" s="343"/>
      <c r="C199" s="343"/>
      <c r="D199" s="343"/>
    </row>
    <row r="200" spans="2:4" x14ac:dyDescent="0.2">
      <c r="B200" s="343"/>
      <c r="C200" s="343"/>
      <c r="D200" s="343"/>
    </row>
    <row r="201" spans="2:4" x14ac:dyDescent="0.2">
      <c r="B201" s="343"/>
      <c r="C201" s="343"/>
      <c r="D201" s="343"/>
    </row>
    <row r="202" spans="2:4" x14ac:dyDescent="0.2">
      <c r="B202" s="343"/>
      <c r="C202" s="343"/>
      <c r="D202" s="343"/>
    </row>
    <row r="203" spans="2:4" x14ac:dyDescent="0.2">
      <c r="B203" s="343"/>
      <c r="C203" s="343"/>
      <c r="D203" s="343"/>
    </row>
    <row r="204" spans="2:4" x14ac:dyDescent="0.2">
      <c r="B204" s="343"/>
      <c r="C204" s="343"/>
      <c r="D204" s="343"/>
    </row>
    <row r="205" spans="2:4" x14ac:dyDescent="0.2">
      <c r="B205" s="343"/>
      <c r="C205" s="343"/>
      <c r="D205" s="343"/>
    </row>
    <row r="206" spans="2:4" x14ac:dyDescent="0.2">
      <c r="B206" s="343"/>
      <c r="C206" s="343"/>
      <c r="D206" s="343"/>
    </row>
    <row r="207" spans="2:4" x14ac:dyDescent="0.2">
      <c r="B207" s="343"/>
      <c r="C207" s="343"/>
      <c r="D207" s="343"/>
    </row>
    <row r="208" spans="2:4" x14ac:dyDescent="0.2">
      <c r="B208" s="343"/>
      <c r="C208" s="343"/>
      <c r="D208" s="343"/>
    </row>
    <row r="209" spans="2:4" x14ac:dyDescent="0.2">
      <c r="B209" s="343"/>
      <c r="C209" s="343"/>
      <c r="D209" s="343"/>
    </row>
    <row r="210" spans="2:4" x14ac:dyDescent="0.2">
      <c r="B210" s="343"/>
      <c r="C210" s="343"/>
      <c r="D210" s="343"/>
    </row>
    <row r="211" spans="2:4" x14ac:dyDescent="0.2">
      <c r="B211" s="343"/>
      <c r="C211" s="343"/>
      <c r="D211" s="343"/>
    </row>
    <row r="212" spans="2:4" x14ac:dyDescent="0.2">
      <c r="B212" s="343"/>
      <c r="C212" s="343"/>
      <c r="D212" s="343"/>
    </row>
    <row r="213" spans="2:4" x14ac:dyDescent="0.2">
      <c r="B213" s="343"/>
      <c r="C213" s="343"/>
      <c r="D213" s="343"/>
    </row>
    <row r="214" spans="2:4" x14ac:dyDescent="0.2">
      <c r="B214" s="343"/>
      <c r="C214" s="343"/>
      <c r="D214" s="343"/>
    </row>
    <row r="215" spans="2:4" x14ac:dyDescent="0.2">
      <c r="B215" s="343"/>
      <c r="C215" s="343"/>
      <c r="D215" s="343"/>
    </row>
    <row r="216" spans="2:4" x14ac:dyDescent="0.2">
      <c r="B216" s="343"/>
      <c r="C216" s="343"/>
      <c r="D216" s="343"/>
    </row>
    <row r="217" spans="2:4" x14ac:dyDescent="0.2">
      <c r="B217" s="343"/>
      <c r="C217" s="343"/>
      <c r="D217" s="343"/>
    </row>
    <row r="218" spans="2:4" x14ac:dyDescent="0.2">
      <c r="B218" s="343"/>
      <c r="C218" s="343"/>
      <c r="D218" s="343"/>
    </row>
    <row r="219" spans="2:4" x14ac:dyDescent="0.2">
      <c r="B219" s="343"/>
      <c r="C219" s="343"/>
      <c r="D219" s="343"/>
    </row>
    <row r="220" spans="2:4" x14ac:dyDescent="0.2">
      <c r="B220" s="343"/>
      <c r="C220" s="343"/>
      <c r="D220" s="343"/>
    </row>
    <row r="221" spans="2:4" x14ac:dyDescent="0.2">
      <c r="B221" s="343"/>
      <c r="C221" s="343"/>
      <c r="D221" s="343"/>
    </row>
    <row r="222" spans="2:4" x14ac:dyDescent="0.2">
      <c r="B222" s="343"/>
      <c r="C222" s="343"/>
      <c r="D222" s="343"/>
    </row>
    <row r="223" spans="2:4" x14ac:dyDescent="0.2">
      <c r="B223" s="343"/>
      <c r="C223" s="343"/>
      <c r="D223" s="343"/>
    </row>
    <row r="224" spans="2:4" x14ac:dyDescent="0.2">
      <c r="B224" s="343"/>
      <c r="C224" s="343"/>
      <c r="D224" s="343"/>
    </row>
    <row r="225" spans="2:4" x14ac:dyDescent="0.2">
      <c r="B225" s="343"/>
      <c r="C225" s="343"/>
      <c r="D225" s="343"/>
    </row>
    <row r="226" spans="2:4" x14ac:dyDescent="0.2">
      <c r="B226" s="343"/>
      <c r="C226" s="343"/>
      <c r="D226" s="343"/>
    </row>
    <row r="227" spans="2:4" x14ac:dyDescent="0.2">
      <c r="B227" s="343"/>
      <c r="C227" s="343"/>
      <c r="D227" s="343"/>
    </row>
    <row r="228" spans="2:4" x14ac:dyDescent="0.2">
      <c r="B228" s="343"/>
      <c r="C228" s="343"/>
      <c r="D228" s="343"/>
    </row>
    <row r="229" spans="2:4" x14ac:dyDescent="0.2">
      <c r="B229" s="343"/>
      <c r="C229" s="343"/>
      <c r="D229" s="343"/>
    </row>
    <row r="230" spans="2:4" x14ac:dyDescent="0.2">
      <c r="B230" s="343"/>
      <c r="C230" s="343"/>
      <c r="D230" s="343"/>
    </row>
    <row r="231" spans="2:4" x14ac:dyDescent="0.2">
      <c r="B231" s="343"/>
      <c r="C231" s="343"/>
      <c r="D231" s="343"/>
    </row>
    <row r="232" spans="2:4" x14ac:dyDescent="0.2">
      <c r="B232" s="343"/>
      <c r="C232" s="343"/>
      <c r="D232" s="343"/>
    </row>
    <row r="233" spans="2:4" x14ac:dyDescent="0.2">
      <c r="B233" s="343"/>
      <c r="C233" s="343"/>
      <c r="D233" s="343"/>
    </row>
    <row r="234" spans="2:4" x14ac:dyDescent="0.2">
      <c r="B234" s="343"/>
      <c r="C234" s="343"/>
      <c r="D234" s="343"/>
    </row>
    <row r="235" spans="2:4" x14ac:dyDescent="0.2">
      <c r="B235" s="343"/>
      <c r="C235" s="343"/>
      <c r="D235" s="343"/>
    </row>
    <row r="236" spans="2:4" x14ac:dyDescent="0.2">
      <c r="B236" s="343"/>
      <c r="C236" s="343"/>
      <c r="D236" s="343"/>
    </row>
    <row r="237" spans="2:4" x14ac:dyDescent="0.2">
      <c r="B237" s="343"/>
      <c r="C237" s="343"/>
      <c r="D237" s="343"/>
    </row>
    <row r="238" spans="2:4" x14ac:dyDescent="0.2">
      <c r="B238" s="343"/>
      <c r="C238" s="343"/>
      <c r="D238" s="343"/>
    </row>
    <row r="239" spans="2:4" x14ac:dyDescent="0.2">
      <c r="B239" s="343"/>
      <c r="C239" s="343"/>
      <c r="D239" s="343"/>
    </row>
    <row r="240" spans="2:4" x14ac:dyDescent="0.2">
      <c r="B240" s="343"/>
      <c r="C240" s="343"/>
      <c r="D240" s="343"/>
    </row>
    <row r="241" spans="2:4" x14ac:dyDescent="0.2">
      <c r="B241" s="343"/>
      <c r="C241" s="343"/>
      <c r="D241" s="343"/>
    </row>
    <row r="242" spans="2:4" x14ac:dyDescent="0.2">
      <c r="B242" s="343"/>
      <c r="C242" s="343"/>
      <c r="D242" s="343"/>
    </row>
    <row r="243" spans="2:4" x14ac:dyDescent="0.2">
      <c r="B243" s="343"/>
      <c r="C243" s="343"/>
      <c r="D243" s="343"/>
    </row>
    <row r="244" spans="2:4" x14ac:dyDescent="0.2">
      <c r="B244" s="343"/>
      <c r="C244" s="343"/>
      <c r="D244" s="343"/>
    </row>
    <row r="245" spans="2:4" x14ac:dyDescent="0.2">
      <c r="B245" s="343"/>
      <c r="C245" s="343"/>
      <c r="D245" s="343"/>
    </row>
    <row r="246" spans="2:4" x14ac:dyDescent="0.2">
      <c r="B246" s="343"/>
      <c r="C246" s="343"/>
      <c r="D246" s="343"/>
    </row>
    <row r="247" spans="2:4" x14ac:dyDescent="0.2">
      <c r="B247" s="343"/>
      <c r="C247" s="343"/>
      <c r="D247" s="343"/>
    </row>
    <row r="248" spans="2:4" x14ac:dyDescent="0.2">
      <c r="B248" s="343"/>
      <c r="C248" s="343"/>
      <c r="D248" s="343"/>
    </row>
    <row r="249" spans="2:4" x14ac:dyDescent="0.2">
      <c r="B249" s="343"/>
      <c r="C249" s="343"/>
      <c r="D249" s="343"/>
    </row>
    <row r="250" spans="2:4" x14ac:dyDescent="0.2">
      <c r="B250" s="343"/>
      <c r="C250" s="343"/>
      <c r="D250" s="343"/>
    </row>
    <row r="251" spans="2:4" x14ac:dyDescent="0.2">
      <c r="B251" s="343"/>
      <c r="C251" s="343"/>
      <c r="D251" s="343"/>
    </row>
    <row r="252" spans="2:4" x14ac:dyDescent="0.2">
      <c r="B252" s="343"/>
      <c r="C252" s="343"/>
      <c r="D252" s="343"/>
    </row>
    <row r="253" spans="2:4" x14ac:dyDescent="0.2">
      <c r="B253" s="343"/>
      <c r="C253" s="343"/>
      <c r="D253" s="343"/>
    </row>
    <row r="254" spans="2:4" x14ac:dyDescent="0.2">
      <c r="B254" s="343"/>
      <c r="C254" s="343"/>
      <c r="D254" s="343"/>
    </row>
    <row r="255" spans="2:4" x14ac:dyDescent="0.2">
      <c r="B255" s="343"/>
      <c r="C255" s="343"/>
      <c r="D255" s="343"/>
    </row>
    <row r="256" spans="2:4" x14ac:dyDescent="0.2">
      <c r="B256" s="343"/>
      <c r="C256" s="343"/>
      <c r="D256" s="343"/>
    </row>
    <row r="257" spans="2:4" x14ac:dyDescent="0.2">
      <c r="B257" s="343"/>
      <c r="C257" s="343"/>
      <c r="D257" s="343"/>
    </row>
    <row r="258" spans="2:4" x14ac:dyDescent="0.2">
      <c r="B258" s="343"/>
      <c r="C258" s="343"/>
      <c r="D258" s="343"/>
    </row>
    <row r="259" spans="2:4" x14ac:dyDescent="0.2">
      <c r="B259" s="343"/>
      <c r="C259" s="343"/>
      <c r="D259" s="343"/>
    </row>
    <row r="260" spans="2:4" x14ac:dyDescent="0.2">
      <c r="B260" s="343"/>
      <c r="C260" s="343"/>
      <c r="D260" s="343"/>
    </row>
    <row r="261" spans="2:4" x14ac:dyDescent="0.2">
      <c r="B261" s="343"/>
      <c r="C261" s="343"/>
      <c r="D261" s="343"/>
    </row>
    <row r="262" spans="2:4" x14ac:dyDescent="0.2">
      <c r="B262" s="343"/>
      <c r="C262" s="343"/>
      <c r="D262" s="343"/>
    </row>
    <row r="263" spans="2:4" x14ac:dyDescent="0.2">
      <c r="B263" s="343"/>
      <c r="C263" s="343"/>
      <c r="D263" s="343"/>
    </row>
    <row r="264" spans="2:4" x14ac:dyDescent="0.2">
      <c r="B264" s="343"/>
      <c r="C264" s="343"/>
      <c r="D264" s="343"/>
    </row>
    <row r="265" spans="2:4" x14ac:dyDescent="0.2">
      <c r="B265" s="343"/>
      <c r="C265" s="343"/>
      <c r="D265" s="343"/>
    </row>
    <row r="266" spans="2:4" x14ac:dyDescent="0.2">
      <c r="B266" s="343"/>
      <c r="C266" s="343"/>
      <c r="D266" s="343"/>
    </row>
    <row r="267" spans="2:4" x14ac:dyDescent="0.2">
      <c r="B267" s="343"/>
      <c r="C267" s="343"/>
      <c r="D267" s="343"/>
    </row>
    <row r="268" spans="2:4" x14ac:dyDescent="0.2">
      <c r="B268" s="343"/>
      <c r="C268" s="343"/>
      <c r="D268" s="343"/>
    </row>
    <row r="269" spans="2:4" x14ac:dyDescent="0.2">
      <c r="B269" s="343"/>
      <c r="C269" s="343"/>
      <c r="D269" s="343"/>
    </row>
    <row r="270" spans="2:4" x14ac:dyDescent="0.2">
      <c r="B270" s="343"/>
      <c r="C270" s="343"/>
      <c r="D270" s="343"/>
    </row>
    <row r="271" spans="2:4" x14ac:dyDescent="0.2">
      <c r="B271" s="343"/>
      <c r="C271" s="343"/>
      <c r="D271" s="343"/>
    </row>
    <row r="272" spans="2:4" x14ac:dyDescent="0.2">
      <c r="B272" s="343"/>
      <c r="C272" s="343"/>
      <c r="D272" s="343"/>
    </row>
    <row r="273" spans="2:4" x14ac:dyDescent="0.2">
      <c r="B273" s="343"/>
      <c r="C273" s="343"/>
      <c r="D273" s="343"/>
    </row>
    <row r="274" spans="2:4" x14ac:dyDescent="0.2">
      <c r="B274" s="343"/>
      <c r="C274" s="343"/>
      <c r="D274" s="343"/>
    </row>
    <row r="275" spans="2:4" x14ac:dyDescent="0.2">
      <c r="B275" s="343"/>
      <c r="C275" s="343"/>
      <c r="D275" s="343"/>
    </row>
    <row r="276" spans="2:4" x14ac:dyDescent="0.2">
      <c r="B276" s="343"/>
      <c r="C276" s="343"/>
      <c r="D276" s="343"/>
    </row>
    <row r="277" spans="2:4" x14ac:dyDescent="0.2">
      <c r="B277" s="343"/>
      <c r="C277" s="343"/>
      <c r="D277" s="343"/>
    </row>
    <row r="278" spans="2:4" x14ac:dyDescent="0.2">
      <c r="B278" s="343"/>
      <c r="C278" s="343"/>
      <c r="D278" s="343"/>
    </row>
    <row r="279" spans="2:4" x14ac:dyDescent="0.2">
      <c r="B279" s="343"/>
      <c r="C279" s="343"/>
      <c r="D279" s="343"/>
    </row>
    <row r="280" spans="2:4" x14ac:dyDescent="0.2">
      <c r="B280" s="343"/>
      <c r="C280" s="343"/>
      <c r="D280" s="343"/>
    </row>
    <row r="281" spans="2:4" x14ac:dyDescent="0.2">
      <c r="B281" s="343"/>
      <c r="C281" s="343"/>
      <c r="D281" s="343"/>
    </row>
    <row r="282" spans="2:4" x14ac:dyDescent="0.2">
      <c r="B282" s="343"/>
      <c r="C282" s="343"/>
      <c r="D282" s="343"/>
    </row>
    <row r="283" spans="2:4" x14ac:dyDescent="0.2">
      <c r="B283" s="343"/>
      <c r="C283" s="343"/>
      <c r="D283" s="343"/>
    </row>
    <row r="284" spans="2:4" x14ac:dyDescent="0.2">
      <c r="B284" s="343"/>
      <c r="C284" s="343"/>
      <c r="D284" s="343"/>
    </row>
    <row r="285" spans="2:4" x14ac:dyDescent="0.2">
      <c r="B285" s="343"/>
      <c r="C285" s="343"/>
      <c r="D285" s="343"/>
    </row>
    <row r="286" spans="2:4" x14ac:dyDescent="0.2">
      <c r="B286" s="343"/>
      <c r="C286" s="343"/>
      <c r="D286" s="343"/>
    </row>
    <row r="287" spans="2:4" x14ac:dyDescent="0.2">
      <c r="B287" s="343"/>
      <c r="C287" s="343"/>
      <c r="D287" s="343"/>
    </row>
    <row r="288" spans="2:4" x14ac:dyDescent="0.2">
      <c r="B288" s="343"/>
      <c r="C288" s="343"/>
      <c r="D288" s="343"/>
    </row>
    <row r="289" spans="2:4" x14ac:dyDescent="0.2">
      <c r="B289" s="343"/>
      <c r="C289" s="343"/>
      <c r="D289" s="343"/>
    </row>
    <row r="290" spans="2:4" x14ac:dyDescent="0.2">
      <c r="B290" s="343"/>
      <c r="C290" s="343"/>
      <c r="D290" s="343"/>
    </row>
    <row r="291" spans="2:4" x14ac:dyDescent="0.2">
      <c r="B291" s="343"/>
      <c r="C291" s="343"/>
      <c r="D291" s="343"/>
    </row>
    <row r="292" spans="2:4" x14ac:dyDescent="0.2">
      <c r="B292" s="343"/>
      <c r="C292" s="343"/>
      <c r="D292" s="343"/>
    </row>
    <row r="293" spans="2:4" x14ac:dyDescent="0.2">
      <c r="B293" s="343"/>
      <c r="C293" s="343"/>
      <c r="D293" s="343"/>
    </row>
    <row r="294" spans="2:4" x14ac:dyDescent="0.2">
      <c r="B294" s="343"/>
      <c r="C294" s="343"/>
      <c r="D294" s="343"/>
    </row>
    <row r="295" spans="2:4" x14ac:dyDescent="0.2">
      <c r="B295" s="343"/>
      <c r="C295" s="343"/>
      <c r="D295" s="343"/>
    </row>
    <row r="296" spans="2:4" x14ac:dyDescent="0.2">
      <c r="B296" s="343"/>
      <c r="C296" s="343"/>
      <c r="D296" s="343"/>
    </row>
    <row r="297" spans="2:4" x14ac:dyDescent="0.2">
      <c r="B297" s="343"/>
      <c r="C297" s="343"/>
      <c r="D297" s="343"/>
    </row>
    <row r="298" spans="2:4" x14ac:dyDescent="0.2">
      <c r="B298" s="343"/>
      <c r="C298" s="343"/>
      <c r="D298" s="343"/>
    </row>
    <row r="299" spans="2:4" x14ac:dyDescent="0.2">
      <c r="B299" s="343"/>
      <c r="C299" s="343"/>
      <c r="D299" s="343"/>
    </row>
    <row r="300" spans="2:4" x14ac:dyDescent="0.2">
      <c r="B300" s="343"/>
      <c r="C300" s="343"/>
      <c r="D300" s="343"/>
    </row>
    <row r="301" spans="2:4" x14ac:dyDescent="0.2">
      <c r="B301" s="343"/>
      <c r="C301" s="343"/>
      <c r="D301" s="343"/>
    </row>
    <row r="302" spans="2:4" x14ac:dyDescent="0.2">
      <c r="B302" s="343"/>
      <c r="C302" s="343"/>
      <c r="D302" s="343"/>
    </row>
    <row r="303" spans="2:4" x14ac:dyDescent="0.2">
      <c r="B303" s="343"/>
      <c r="C303" s="343"/>
      <c r="D303" s="343"/>
    </row>
    <row r="304" spans="2:4" x14ac:dyDescent="0.2">
      <c r="B304" s="343"/>
      <c r="C304" s="343"/>
      <c r="D304" s="343"/>
    </row>
    <row r="305" spans="2:4" x14ac:dyDescent="0.2">
      <c r="B305" s="343"/>
      <c r="C305" s="343"/>
      <c r="D305" s="343"/>
    </row>
    <row r="306" spans="2:4" x14ac:dyDescent="0.2">
      <c r="B306" s="343"/>
      <c r="C306" s="343"/>
      <c r="D306" s="343"/>
    </row>
    <row r="307" spans="2:4" x14ac:dyDescent="0.2">
      <c r="B307" s="343"/>
      <c r="C307" s="343"/>
      <c r="D307" s="343"/>
    </row>
    <row r="308" spans="2:4" x14ac:dyDescent="0.2">
      <c r="B308" s="343"/>
      <c r="C308" s="343"/>
      <c r="D308" s="343"/>
    </row>
    <row r="309" spans="2:4" x14ac:dyDescent="0.2">
      <c r="B309" s="343"/>
      <c r="C309" s="343"/>
      <c r="D309" s="343"/>
    </row>
    <row r="310" spans="2:4" x14ac:dyDescent="0.2">
      <c r="B310" s="343"/>
      <c r="C310" s="343"/>
      <c r="D310" s="343"/>
    </row>
    <row r="311" spans="2:4" x14ac:dyDescent="0.2">
      <c r="B311" s="343"/>
      <c r="C311" s="343"/>
      <c r="D311" s="343"/>
    </row>
    <row r="312" spans="2:4" x14ac:dyDescent="0.2">
      <c r="B312" s="343"/>
      <c r="C312" s="343"/>
      <c r="D312" s="343"/>
    </row>
    <row r="313" spans="2:4" x14ac:dyDescent="0.2">
      <c r="B313" s="343"/>
      <c r="C313" s="343"/>
      <c r="D313" s="343"/>
    </row>
    <row r="314" spans="2:4" x14ac:dyDescent="0.2">
      <c r="B314" s="343"/>
      <c r="C314" s="343"/>
      <c r="D314" s="343"/>
    </row>
    <row r="315" spans="2:4" x14ac:dyDescent="0.2">
      <c r="B315" s="343"/>
      <c r="C315" s="343"/>
      <c r="D315" s="343"/>
    </row>
    <row r="316" spans="2:4" x14ac:dyDescent="0.2">
      <c r="B316" s="343"/>
      <c r="C316" s="343"/>
      <c r="D316" s="343"/>
    </row>
    <row r="317" spans="2:4" x14ac:dyDescent="0.2">
      <c r="B317" s="343"/>
      <c r="C317" s="343"/>
      <c r="D317" s="343"/>
    </row>
    <row r="318" spans="2:4" x14ac:dyDescent="0.2">
      <c r="B318" s="343"/>
      <c r="C318" s="343"/>
      <c r="D318" s="343"/>
    </row>
    <row r="319" spans="2:4" x14ac:dyDescent="0.2">
      <c r="B319" s="343"/>
      <c r="C319" s="343"/>
      <c r="D319" s="343"/>
    </row>
    <row r="320" spans="2:4" x14ac:dyDescent="0.2">
      <c r="B320" s="343"/>
      <c r="C320" s="343"/>
      <c r="D320" s="343"/>
    </row>
    <row r="321" spans="2:4" x14ac:dyDescent="0.2">
      <c r="B321" s="343"/>
      <c r="C321" s="343"/>
      <c r="D321" s="343"/>
    </row>
    <row r="322" spans="2:4" x14ac:dyDescent="0.2">
      <c r="B322" s="343"/>
      <c r="C322" s="343"/>
      <c r="D322" s="343"/>
    </row>
    <row r="323" spans="2:4" x14ac:dyDescent="0.2">
      <c r="B323" s="343"/>
      <c r="C323" s="343"/>
      <c r="D323" s="343"/>
    </row>
    <row r="324" spans="2:4" x14ac:dyDescent="0.2">
      <c r="B324" s="343"/>
      <c r="C324" s="343"/>
      <c r="D324" s="343"/>
    </row>
    <row r="325" spans="2:4" x14ac:dyDescent="0.2">
      <c r="B325" s="343"/>
      <c r="C325" s="343"/>
      <c r="D325" s="343"/>
    </row>
    <row r="326" spans="2:4" x14ac:dyDescent="0.2">
      <c r="B326" s="343"/>
      <c r="C326" s="343"/>
      <c r="D326" s="343"/>
    </row>
    <row r="327" spans="2:4" x14ac:dyDescent="0.2">
      <c r="B327" s="343"/>
      <c r="C327" s="343"/>
      <c r="D327" s="343"/>
    </row>
    <row r="328" spans="2:4" x14ac:dyDescent="0.2">
      <c r="B328" s="343"/>
      <c r="C328" s="343"/>
      <c r="D328" s="343"/>
    </row>
    <row r="329" spans="2:4" x14ac:dyDescent="0.2">
      <c r="B329" s="343"/>
      <c r="C329" s="343"/>
      <c r="D329" s="343"/>
    </row>
    <row r="330" spans="2:4" x14ac:dyDescent="0.2">
      <c r="B330" s="343"/>
      <c r="C330" s="343"/>
      <c r="D330" s="343"/>
    </row>
    <row r="331" spans="2:4" x14ac:dyDescent="0.2">
      <c r="B331" s="343"/>
      <c r="C331" s="343"/>
      <c r="D331" s="343"/>
    </row>
    <row r="332" spans="2:4" x14ac:dyDescent="0.2">
      <c r="B332" s="343"/>
      <c r="C332" s="343"/>
      <c r="D332" s="343"/>
    </row>
    <row r="333" spans="2:4" x14ac:dyDescent="0.2">
      <c r="B333" s="343"/>
      <c r="C333" s="343"/>
      <c r="D333" s="343"/>
    </row>
    <row r="334" spans="2:4" x14ac:dyDescent="0.2">
      <c r="B334" s="343"/>
      <c r="C334" s="343"/>
      <c r="D334" s="343"/>
    </row>
    <row r="335" spans="2:4" x14ac:dyDescent="0.2">
      <c r="B335" s="343"/>
      <c r="C335" s="343"/>
      <c r="D335" s="343"/>
    </row>
    <row r="336" spans="2:4" x14ac:dyDescent="0.2">
      <c r="B336" s="343"/>
      <c r="C336" s="343"/>
      <c r="D336" s="343"/>
    </row>
    <row r="337" spans="2:4" x14ac:dyDescent="0.2">
      <c r="B337" s="343"/>
      <c r="C337" s="343"/>
      <c r="D337" s="343"/>
    </row>
    <row r="338" spans="2:4" x14ac:dyDescent="0.2">
      <c r="B338" s="343"/>
      <c r="C338" s="343"/>
      <c r="D338" s="343"/>
    </row>
    <row r="339" spans="2:4" x14ac:dyDescent="0.2">
      <c r="B339" s="343"/>
      <c r="C339" s="343"/>
      <c r="D339" s="343"/>
    </row>
    <row r="340" spans="2:4" x14ac:dyDescent="0.2">
      <c r="B340" s="343"/>
      <c r="C340" s="343"/>
      <c r="D340" s="343"/>
    </row>
    <row r="341" spans="2:4" x14ac:dyDescent="0.2">
      <c r="B341" s="343"/>
      <c r="C341" s="343"/>
      <c r="D341" s="343"/>
    </row>
    <row r="342" spans="2:4" x14ac:dyDescent="0.2">
      <c r="B342" s="343"/>
      <c r="C342" s="343"/>
      <c r="D342" s="343"/>
    </row>
    <row r="343" spans="2:4" x14ac:dyDescent="0.2">
      <c r="B343" s="343"/>
      <c r="C343" s="343"/>
      <c r="D343" s="343"/>
    </row>
    <row r="344" spans="2:4" x14ac:dyDescent="0.2">
      <c r="B344" s="343"/>
      <c r="C344" s="343"/>
      <c r="D344" s="343"/>
    </row>
    <row r="345" spans="2:4" x14ac:dyDescent="0.2">
      <c r="B345" s="343"/>
      <c r="C345" s="343"/>
      <c r="D345" s="343"/>
    </row>
    <row r="346" spans="2:4" x14ac:dyDescent="0.2">
      <c r="B346" s="343"/>
      <c r="C346" s="343"/>
      <c r="D346" s="343"/>
    </row>
    <row r="347" spans="2:4" x14ac:dyDescent="0.2">
      <c r="B347" s="343"/>
      <c r="C347" s="343"/>
      <c r="D347" s="343"/>
    </row>
    <row r="348" spans="2:4" x14ac:dyDescent="0.2">
      <c r="B348" s="343"/>
      <c r="C348" s="343"/>
      <c r="D348" s="343"/>
    </row>
    <row r="349" spans="2:4" x14ac:dyDescent="0.2">
      <c r="B349" s="343"/>
      <c r="C349" s="343"/>
      <c r="D349" s="343"/>
    </row>
    <row r="350" spans="2:4" x14ac:dyDescent="0.2">
      <c r="B350" s="343"/>
      <c r="C350" s="343"/>
      <c r="D350" s="343"/>
    </row>
    <row r="351" spans="2:4" x14ac:dyDescent="0.2">
      <c r="B351" s="343"/>
      <c r="C351" s="343"/>
      <c r="D351" s="343"/>
    </row>
    <row r="352" spans="2:4" x14ac:dyDescent="0.2">
      <c r="B352" s="343"/>
      <c r="C352" s="343"/>
      <c r="D352" s="343"/>
    </row>
    <row r="353" spans="2:4" x14ac:dyDescent="0.2">
      <c r="B353" s="343"/>
      <c r="C353" s="343"/>
      <c r="D353" s="343"/>
    </row>
    <row r="354" spans="2:4" x14ac:dyDescent="0.2">
      <c r="B354" s="343"/>
      <c r="C354" s="343"/>
      <c r="D354" s="343"/>
    </row>
    <row r="355" spans="2:4" x14ac:dyDescent="0.2">
      <c r="B355" s="343"/>
      <c r="C355" s="343"/>
      <c r="D355" s="343"/>
    </row>
    <row r="356" spans="2:4" x14ac:dyDescent="0.2">
      <c r="B356" s="343"/>
      <c r="C356" s="343"/>
      <c r="D356" s="343"/>
    </row>
    <row r="357" spans="2:4" x14ac:dyDescent="0.2">
      <c r="B357" s="343"/>
      <c r="C357" s="343"/>
      <c r="D357" s="343"/>
    </row>
    <row r="358" spans="2:4" x14ac:dyDescent="0.2">
      <c r="B358" s="343"/>
      <c r="C358" s="343"/>
      <c r="D358" s="343"/>
    </row>
    <row r="359" spans="2:4" x14ac:dyDescent="0.2">
      <c r="B359" s="343"/>
      <c r="C359" s="343"/>
      <c r="D359" s="343"/>
    </row>
    <row r="360" spans="2:4" x14ac:dyDescent="0.2">
      <c r="B360" s="343"/>
      <c r="C360" s="343"/>
      <c r="D360" s="343"/>
    </row>
    <row r="361" spans="2:4" x14ac:dyDescent="0.2">
      <c r="B361" s="343"/>
      <c r="C361" s="343"/>
      <c r="D361" s="343"/>
    </row>
    <row r="362" spans="2:4" x14ac:dyDescent="0.2">
      <c r="B362" s="343"/>
      <c r="C362" s="343"/>
      <c r="D362" s="343"/>
    </row>
    <row r="363" spans="2:4" x14ac:dyDescent="0.2">
      <c r="B363" s="343"/>
      <c r="C363" s="343"/>
      <c r="D363" s="343"/>
    </row>
    <row r="364" spans="2:4" x14ac:dyDescent="0.2">
      <c r="B364" s="343"/>
      <c r="C364" s="343"/>
      <c r="D364" s="343"/>
    </row>
    <row r="365" spans="2:4" x14ac:dyDescent="0.2">
      <c r="B365" s="343"/>
      <c r="C365" s="343"/>
      <c r="D365" s="343"/>
    </row>
    <row r="366" spans="2:4" x14ac:dyDescent="0.2">
      <c r="B366" s="343"/>
      <c r="C366" s="343"/>
      <c r="D366" s="343"/>
    </row>
    <row r="367" spans="2:4" x14ac:dyDescent="0.2">
      <c r="B367" s="343"/>
      <c r="C367" s="343"/>
      <c r="D367" s="343"/>
    </row>
    <row r="368" spans="2:4" x14ac:dyDescent="0.2">
      <c r="B368" s="343"/>
      <c r="C368" s="343"/>
      <c r="D368" s="343"/>
    </row>
    <row r="369" spans="2:4" x14ac:dyDescent="0.2">
      <c r="B369" s="343"/>
      <c r="C369" s="343"/>
      <c r="D369" s="343"/>
    </row>
    <row r="370" spans="2:4" x14ac:dyDescent="0.2">
      <c r="B370" s="343"/>
      <c r="C370" s="343"/>
      <c r="D370" s="343"/>
    </row>
    <row r="371" spans="2:4" x14ac:dyDescent="0.2">
      <c r="B371" s="343"/>
      <c r="C371" s="343"/>
      <c r="D371" s="343"/>
    </row>
    <row r="372" spans="2:4" x14ac:dyDescent="0.2">
      <c r="B372" s="343"/>
      <c r="C372" s="343"/>
      <c r="D372" s="343"/>
    </row>
    <row r="373" spans="2:4" x14ac:dyDescent="0.2">
      <c r="B373" s="343"/>
      <c r="C373" s="343"/>
      <c r="D373" s="343"/>
    </row>
    <row r="374" spans="2:4" x14ac:dyDescent="0.2">
      <c r="B374" s="343"/>
      <c r="C374" s="343"/>
      <c r="D374" s="343"/>
    </row>
    <row r="375" spans="2:4" x14ac:dyDescent="0.2">
      <c r="B375" s="343"/>
      <c r="C375" s="343"/>
      <c r="D375" s="343"/>
    </row>
    <row r="376" spans="2:4" x14ac:dyDescent="0.2">
      <c r="B376" s="343"/>
      <c r="C376" s="343"/>
      <c r="D376" s="343"/>
    </row>
    <row r="377" spans="2:4" x14ac:dyDescent="0.2">
      <c r="B377" s="343"/>
      <c r="C377" s="343"/>
      <c r="D377" s="343"/>
    </row>
    <row r="378" spans="2:4" x14ac:dyDescent="0.2">
      <c r="B378" s="343"/>
      <c r="C378" s="343"/>
      <c r="D378" s="343"/>
    </row>
    <row r="379" spans="2:4" x14ac:dyDescent="0.2">
      <c r="B379" s="343"/>
      <c r="C379" s="343"/>
      <c r="D379" s="343"/>
    </row>
    <row r="380" spans="2:4" x14ac:dyDescent="0.2">
      <c r="B380" s="343"/>
      <c r="C380" s="343"/>
      <c r="D380" s="343"/>
    </row>
    <row r="381" spans="2:4" x14ac:dyDescent="0.2">
      <c r="B381" s="343"/>
      <c r="C381" s="343"/>
      <c r="D381" s="343"/>
    </row>
    <row r="382" spans="2:4" x14ac:dyDescent="0.2">
      <c r="B382" s="343"/>
      <c r="C382" s="343"/>
      <c r="D382" s="343"/>
    </row>
    <row r="383" spans="2:4" x14ac:dyDescent="0.2">
      <c r="B383" s="343"/>
      <c r="C383" s="343"/>
      <c r="D383" s="343"/>
    </row>
    <row r="384" spans="2:4" x14ac:dyDescent="0.2">
      <c r="B384" s="343"/>
      <c r="C384" s="343"/>
      <c r="D384" s="343"/>
    </row>
    <row r="385" spans="2:4" x14ac:dyDescent="0.2">
      <c r="B385" s="343"/>
      <c r="C385" s="343"/>
      <c r="D385" s="343"/>
    </row>
    <row r="386" spans="2:4" x14ac:dyDescent="0.2">
      <c r="B386" s="343"/>
      <c r="C386" s="343"/>
      <c r="D386" s="343"/>
    </row>
    <row r="387" spans="2:4" x14ac:dyDescent="0.2">
      <c r="B387" s="343"/>
      <c r="C387" s="343"/>
      <c r="D387" s="343"/>
    </row>
    <row r="388" spans="2:4" x14ac:dyDescent="0.2">
      <c r="B388" s="343"/>
      <c r="C388" s="343"/>
      <c r="D388" s="343"/>
    </row>
    <row r="389" spans="2:4" x14ac:dyDescent="0.2">
      <c r="B389" s="343"/>
      <c r="C389" s="343"/>
      <c r="D389" s="343"/>
    </row>
    <row r="390" spans="2:4" x14ac:dyDescent="0.2">
      <c r="B390" s="343"/>
      <c r="C390" s="343"/>
      <c r="D390" s="343"/>
    </row>
    <row r="391" spans="2:4" x14ac:dyDescent="0.2">
      <c r="B391" s="343"/>
      <c r="C391" s="343"/>
      <c r="D391" s="343"/>
    </row>
    <row r="392" spans="2:4" x14ac:dyDescent="0.2">
      <c r="B392" s="343"/>
      <c r="C392" s="343"/>
      <c r="D392" s="343"/>
    </row>
    <row r="393" spans="2:4" x14ac:dyDescent="0.2">
      <c r="B393" s="343"/>
      <c r="C393" s="343"/>
      <c r="D393" s="343"/>
    </row>
    <row r="394" spans="2:4" x14ac:dyDescent="0.2">
      <c r="B394" s="343"/>
      <c r="C394" s="343"/>
      <c r="D394" s="343"/>
    </row>
    <row r="395" spans="2:4" x14ac:dyDescent="0.2">
      <c r="B395" s="343"/>
      <c r="C395" s="343"/>
      <c r="D395" s="343"/>
    </row>
    <row r="396" spans="2:4" x14ac:dyDescent="0.2">
      <c r="B396" s="343"/>
      <c r="C396" s="343"/>
      <c r="D396" s="343"/>
    </row>
    <row r="397" spans="2:4" x14ac:dyDescent="0.2">
      <c r="B397" s="343"/>
      <c r="C397" s="343"/>
      <c r="D397" s="343"/>
    </row>
    <row r="398" spans="2:4" x14ac:dyDescent="0.2">
      <c r="B398" s="343"/>
      <c r="C398" s="343"/>
      <c r="D398" s="343"/>
    </row>
    <row r="399" spans="2:4" x14ac:dyDescent="0.2">
      <c r="B399" s="343"/>
      <c r="C399" s="343"/>
      <c r="D399" s="343"/>
    </row>
    <row r="400" spans="2:4" x14ac:dyDescent="0.2">
      <c r="B400" s="343"/>
      <c r="C400" s="343"/>
      <c r="D400" s="343"/>
    </row>
    <row r="401" spans="2:4" x14ac:dyDescent="0.2">
      <c r="B401" s="343"/>
      <c r="C401" s="343"/>
      <c r="D401" s="343"/>
    </row>
    <row r="402" spans="2:4" x14ac:dyDescent="0.2">
      <c r="B402" s="343"/>
      <c r="C402" s="343"/>
      <c r="D402" s="343"/>
    </row>
    <row r="403" spans="2:4" x14ac:dyDescent="0.2">
      <c r="B403" s="343"/>
      <c r="C403" s="343"/>
      <c r="D403" s="343"/>
    </row>
    <row r="404" spans="2:4" x14ac:dyDescent="0.2">
      <c r="B404" s="343"/>
      <c r="C404" s="343"/>
      <c r="D404" s="343"/>
    </row>
    <row r="405" spans="2:4" x14ac:dyDescent="0.2">
      <c r="B405" s="343"/>
      <c r="C405" s="343"/>
      <c r="D405" s="343"/>
    </row>
    <row r="406" spans="2:4" x14ac:dyDescent="0.2">
      <c r="B406" s="343"/>
      <c r="C406" s="343"/>
      <c r="D406" s="343"/>
    </row>
    <row r="407" spans="2:4" x14ac:dyDescent="0.2">
      <c r="B407" s="343"/>
      <c r="C407" s="343"/>
      <c r="D407" s="343"/>
    </row>
    <row r="408" spans="2:4" x14ac:dyDescent="0.2">
      <c r="B408" s="343"/>
      <c r="C408" s="343"/>
      <c r="D408" s="343"/>
    </row>
    <row r="409" spans="2:4" x14ac:dyDescent="0.2">
      <c r="B409" s="343"/>
      <c r="C409" s="343"/>
      <c r="D409" s="343"/>
    </row>
    <row r="410" spans="2:4" x14ac:dyDescent="0.2">
      <c r="B410" s="343"/>
      <c r="C410" s="343"/>
      <c r="D410" s="343"/>
    </row>
    <row r="411" spans="2:4" x14ac:dyDescent="0.2">
      <c r="B411" s="343"/>
      <c r="C411" s="343"/>
      <c r="D411" s="343"/>
    </row>
    <row r="412" spans="2:4" x14ac:dyDescent="0.2">
      <c r="B412" s="343"/>
      <c r="C412" s="343"/>
      <c r="D412" s="343"/>
    </row>
    <row r="413" spans="2:4" x14ac:dyDescent="0.2">
      <c r="B413" s="343"/>
      <c r="C413" s="343"/>
      <c r="D413" s="343"/>
    </row>
    <row r="414" spans="2:4" x14ac:dyDescent="0.2">
      <c r="B414" s="343"/>
      <c r="C414" s="343"/>
      <c r="D414" s="343"/>
    </row>
    <row r="415" spans="2:4" x14ac:dyDescent="0.2">
      <c r="B415" s="343"/>
      <c r="C415" s="343"/>
      <c r="D415" s="343"/>
    </row>
    <row r="416" spans="2:4" x14ac:dyDescent="0.2">
      <c r="B416" s="343"/>
      <c r="C416" s="343"/>
      <c r="D416" s="343"/>
    </row>
    <row r="417" spans="2:4" x14ac:dyDescent="0.2">
      <c r="B417" s="343"/>
      <c r="C417" s="343"/>
      <c r="D417" s="343"/>
    </row>
    <row r="418" spans="2:4" x14ac:dyDescent="0.2">
      <c r="B418" s="343"/>
      <c r="C418" s="343"/>
      <c r="D418" s="343"/>
    </row>
    <row r="419" spans="2:4" x14ac:dyDescent="0.2">
      <c r="B419" s="343"/>
      <c r="C419" s="343"/>
      <c r="D419" s="343"/>
    </row>
    <row r="420" spans="2:4" x14ac:dyDescent="0.2">
      <c r="B420" s="343"/>
      <c r="C420" s="343"/>
      <c r="D420" s="343"/>
    </row>
    <row r="421" spans="2:4" x14ac:dyDescent="0.2">
      <c r="B421" s="343"/>
      <c r="C421" s="343"/>
      <c r="D421" s="343"/>
    </row>
    <row r="422" spans="2:4" x14ac:dyDescent="0.2">
      <c r="B422" s="343"/>
      <c r="C422" s="343"/>
      <c r="D422" s="343"/>
    </row>
    <row r="423" spans="2:4" x14ac:dyDescent="0.2">
      <c r="B423" s="343"/>
      <c r="C423" s="343"/>
      <c r="D423" s="343"/>
    </row>
    <row r="424" spans="2:4" x14ac:dyDescent="0.2">
      <c r="B424" s="343"/>
      <c r="C424" s="343"/>
      <c r="D424" s="343"/>
    </row>
    <row r="425" spans="2:4" x14ac:dyDescent="0.2">
      <c r="B425" s="343"/>
      <c r="C425" s="343"/>
      <c r="D425" s="343"/>
    </row>
    <row r="426" spans="2:4" x14ac:dyDescent="0.2">
      <c r="B426" s="343"/>
      <c r="C426" s="343"/>
      <c r="D426" s="343"/>
    </row>
    <row r="427" spans="2:4" x14ac:dyDescent="0.2">
      <c r="B427" s="343"/>
      <c r="C427" s="343"/>
      <c r="D427" s="343"/>
    </row>
    <row r="428" spans="2:4" x14ac:dyDescent="0.2">
      <c r="B428" s="343"/>
      <c r="C428" s="343"/>
      <c r="D428" s="343"/>
    </row>
    <row r="429" spans="2:4" x14ac:dyDescent="0.2">
      <c r="B429" s="343"/>
      <c r="C429" s="343"/>
      <c r="D429" s="343"/>
    </row>
    <row r="430" spans="2:4" x14ac:dyDescent="0.2">
      <c r="B430" s="343"/>
      <c r="C430" s="343"/>
      <c r="D430" s="343"/>
    </row>
    <row r="431" spans="2:4" x14ac:dyDescent="0.2">
      <c r="B431" s="343"/>
      <c r="C431" s="343"/>
      <c r="D431" s="343"/>
    </row>
    <row r="432" spans="2:4" x14ac:dyDescent="0.2">
      <c r="B432" s="343"/>
      <c r="C432" s="343"/>
      <c r="D432" s="343"/>
    </row>
    <row r="433" spans="2:4" x14ac:dyDescent="0.2">
      <c r="B433" s="343"/>
      <c r="C433" s="343"/>
      <c r="D433" s="343"/>
    </row>
    <row r="434" spans="2:4" x14ac:dyDescent="0.2">
      <c r="B434" s="343"/>
      <c r="C434" s="343"/>
      <c r="D434" s="343"/>
    </row>
    <row r="435" spans="2:4" x14ac:dyDescent="0.2">
      <c r="B435" s="343"/>
      <c r="C435" s="343"/>
      <c r="D435" s="343"/>
    </row>
    <row r="436" spans="2:4" x14ac:dyDescent="0.2">
      <c r="B436" s="343"/>
      <c r="C436" s="343"/>
      <c r="D436" s="343"/>
    </row>
    <row r="437" spans="2:4" x14ac:dyDescent="0.2">
      <c r="B437" s="343"/>
      <c r="C437" s="343"/>
      <c r="D437" s="343"/>
    </row>
    <row r="438" spans="2:4" x14ac:dyDescent="0.2">
      <c r="B438" s="343"/>
      <c r="C438" s="343"/>
      <c r="D438" s="343"/>
    </row>
    <row r="439" spans="2:4" x14ac:dyDescent="0.2">
      <c r="B439" s="343"/>
      <c r="C439" s="343"/>
      <c r="D439" s="343"/>
    </row>
    <row r="440" spans="2:4" x14ac:dyDescent="0.2">
      <c r="B440" s="343"/>
      <c r="C440" s="343"/>
      <c r="D440" s="343"/>
    </row>
    <row r="441" spans="2:4" x14ac:dyDescent="0.2">
      <c r="B441" s="343"/>
      <c r="C441" s="343"/>
      <c r="D441" s="343"/>
    </row>
    <row r="442" spans="2:4" x14ac:dyDescent="0.2">
      <c r="B442" s="343"/>
      <c r="C442" s="343"/>
      <c r="D442" s="343"/>
    </row>
    <row r="443" spans="2:4" x14ac:dyDescent="0.2">
      <c r="B443" s="343"/>
      <c r="C443" s="343"/>
      <c r="D443" s="343"/>
    </row>
    <row r="444" spans="2:4" x14ac:dyDescent="0.2">
      <c r="B444" s="343"/>
      <c r="C444" s="343"/>
      <c r="D444" s="343"/>
    </row>
    <row r="445" spans="2:4" x14ac:dyDescent="0.2">
      <c r="B445" s="343"/>
      <c r="C445" s="343"/>
      <c r="D445" s="343"/>
    </row>
    <row r="446" spans="2:4" x14ac:dyDescent="0.2">
      <c r="B446" s="343"/>
      <c r="C446" s="343"/>
      <c r="D446" s="343"/>
    </row>
    <row r="447" spans="2:4" x14ac:dyDescent="0.2">
      <c r="B447" s="343"/>
      <c r="C447" s="343"/>
      <c r="D447" s="343"/>
    </row>
    <row r="448" spans="2:4" x14ac:dyDescent="0.2">
      <c r="B448" s="343"/>
      <c r="C448" s="343"/>
      <c r="D448" s="343"/>
    </row>
    <row r="449" spans="2:4" x14ac:dyDescent="0.2">
      <c r="B449" s="343"/>
      <c r="C449" s="343"/>
      <c r="D449" s="343"/>
    </row>
    <row r="450" spans="2:4" x14ac:dyDescent="0.2">
      <c r="B450" s="343"/>
      <c r="C450" s="343"/>
      <c r="D450" s="343"/>
    </row>
    <row r="451" spans="2:4" x14ac:dyDescent="0.2">
      <c r="B451" s="343"/>
      <c r="C451" s="343"/>
      <c r="D451" s="343"/>
    </row>
    <row r="452" spans="2:4" x14ac:dyDescent="0.2">
      <c r="B452" s="343"/>
      <c r="C452" s="343"/>
      <c r="D452" s="343"/>
    </row>
    <row r="453" spans="2:4" x14ac:dyDescent="0.2">
      <c r="B453" s="343"/>
      <c r="C453" s="343"/>
      <c r="D453" s="343"/>
    </row>
    <row r="454" spans="2:4" x14ac:dyDescent="0.2">
      <c r="B454" s="343"/>
      <c r="C454" s="343"/>
      <c r="D454" s="343"/>
    </row>
    <row r="455" spans="2:4" x14ac:dyDescent="0.2">
      <c r="B455" s="343"/>
      <c r="C455" s="343"/>
      <c r="D455" s="343"/>
    </row>
    <row r="456" spans="2:4" x14ac:dyDescent="0.2">
      <c r="B456" s="343"/>
      <c r="C456" s="343"/>
      <c r="D456" s="343"/>
    </row>
    <row r="457" spans="2:4" x14ac:dyDescent="0.2">
      <c r="B457" s="343"/>
      <c r="C457" s="343"/>
      <c r="D457" s="343"/>
    </row>
    <row r="458" spans="2:4" x14ac:dyDescent="0.2">
      <c r="B458" s="343"/>
      <c r="C458" s="343"/>
      <c r="D458" s="343"/>
    </row>
    <row r="459" spans="2:4" x14ac:dyDescent="0.2">
      <c r="B459" s="343"/>
      <c r="C459" s="343"/>
      <c r="D459" s="343"/>
    </row>
    <row r="460" spans="2:4" x14ac:dyDescent="0.2">
      <c r="B460" s="343"/>
      <c r="C460" s="343"/>
      <c r="D460" s="343"/>
    </row>
    <row r="461" spans="2:4" x14ac:dyDescent="0.2">
      <c r="B461" s="343"/>
      <c r="C461" s="343"/>
      <c r="D461" s="343"/>
    </row>
    <row r="462" spans="2:4" x14ac:dyDescent="0.2">
      <c r="B462" s="343"/>
      <c r="C462" s="343"/>
      <c r="D462" s="343"/>
    </row>
    <row r="463" spans="2:4" x14ac:dyDescent="0.2">
      <c r="B463" s="343"/>
      <c r="C463" s="343"/>
      <c r="D463" s="343"/>
    </row>
    <row r="464" spans="2:4" x14ac:dyDescent="0.2">
      <c r="B464" s="343"/>
      <c r="C464" s="343"/>
      <c r="D464" s="343"/>
    </row>
    <row r="465" spans="2:4" x14ac:dyDescent="0.2">
      <c r="B465" s="343"/>
      <c r="C465" s="343"/>
      <c r="D465" s="343"/>
    </row>
    <row r="466" spans="2:4" x14ac:dyDescent="0.2">
      <c r="B466" s="343"/>
      <c r="C466" s="343"/>
      <c r="D466" s="343"/>
    </row>
    <row r="467" spans="2:4" x14ac:dyDescent="0.2">
      <c r="B467" s="343"/>
      <c r="C467" s="343"/>
      <c r="D467" s="343"/>
    </row>
    <row r="468" spans="2:4" x14ac:dyDescent="0.2">
      <c r="B468" s="343"/>
      <c r="C468" s="343"/>
      <c r="D468" s="343"/>
    </row>
    <row r="469" spans="2:4" x14ac:dyDescent="0.2">
      <c r="B469" s="343"/>
      <c r="C469" s="343"/>
      <c r="D469" s="343"/>
    </row>
    <row r="470" spans="2:4" x14ac:dyDescent="0.2">
      <c r="B470" s="343"/>
      <c r="C470" s="343"/>
      <c r="D470" s="343"/>
    </row>
    <row r="471" spans="2:4" x14ac:dyDescent="0.2">
      <c r="B471" s="343"/>
      <c r="C471" s="343"/>
      <c r="D471" s="343"/>
    </row>
    <row r="472" spans="2:4" x14ac:dyDescent="0.2">
      <c r="B472" s="343"/>
      <c r="C472" s="343"/>
      <c r="D472" s="343"/>
    </row>
    <row r="473" spans="2:4" x14ac:dyDescent="0.2">
      <c r="B473" s="343"/>
      <c r="C473" s="343"/>
      <c r="D473" s="343"/>
    </row>
    <row r="474" spans="2:4" x14ac:dyDescent="0.2">
      <c r="B474" s="343"/>
      <c r="C474" s="343"/>
      <c r="D474" s="343"/>
    </row>
    <row r="475" spans="2:4" x14ac:dyDescent="0.2">
      <c r="B475" s="343"/>
      <c r="C475" s="343"/>
      <c r="D475" s="343"/>
    </row>
    <row r="476" spans="2:4" x14ac:dyDescent="0.2">
      <c r="B476" s="343"/>
      <c r="C476" s="343"/>
      <c r="D476" s="343"/>
    </row>
    <row r="477" spans="2:4" x14ac:dyDescent="0.2">
      <c r="B477" s="343"/>
      <c r="C477" s="343"/>
      <c r="D477" s="343"/>
    </row>
    <row r="478" spans="2:4" x14ac:dyDescent="0.2">
      <c r="B478" s="343"/>
      <c r="C478" s="343"/>
      <c r="D478" s="343"/>
    </row>
    <row r="479" spans="2:4" x14ac:dyDescent="0.2">
      <c r="B479" s="343"/>
      <c r="C479" s="343"/>
      <c r="D479" s="343"/>
    </row>
    <row r="480" spans="2:4" x14ac:dyDescent="0.2">
      <c r="B480" s="343"/>
      <c r="C480" s="343"/>
      <c r="D480" s="343"/>
    </row>
    <row r="481" spans="2:4" x14ac:dyDescent="0.2">
      <c r="B481" s="343"/>
      <c r="C481" s="343"/>
      <c r="D481" s="343"/>
    </row>
    <row r="482" spans="2:4" x14ac:dyDescent="0.2">
      <c r="B482" s="343"/>
      <c r="C482" s="343"/>
      <c r="D482" s="343"/>
    </row>
    <row r="483" spans="2:4" x14ac:dyDescent="0.2">
      <c r="B483" s="343"/>
      <c r="C483" s="343"/>
      <c r="D483" s="343"/>
    </row>
    <row r="484" spans="2:4" x14ac:dyDescent="0.2">
      <c r="B484" s="343"/>
      <c r="C484" s="343"/>
      <c r="D484" s="343"/>
    </row>
    <row r="485" spans="2:4" x14ac:dyDescent="0.2">
      <c r="B485" s="343"/>
      <c r="C485" s="343"/>
      <c r="D485" s="343"/>
    </row>
    <row r="486" spans="2:4" x14ac:dyDescent="0.2">
      <c r="B486" s="343"/>
      <c r="C486" s="343"/>
      <c r="D486" s="343"/>
    </row>
    <row r="487" spans="2:4" x14ac:dyDescent="0.2">
      <c r="B487" s="343"/>
      <c r="C487" s="343"/>
      <c r="D487" s="343"/>
    </row>
    <row r="488" spans="2:4" x14ac:dyDescent="0.2">
      <c r="B488" s="343"/>
      <c r="C488" s="343"/>
      <c r="D488" s="343"/>
    </row>
    <row r="489" spans="2:4" x14ac:dyDescent="0.2">
      <c r="B489" s="343"/>
      <c r="C489" s="343"/>
      <c r="D489" s="343"/>
    </row>
    <row r="490" spans="2:4" x14ac:dyDescent="0.2">
      <c r="B490" s="343"/>
      <c r="C490" s="343"/>
      <c r="D490" s="343"/>
    </row>
    <row r="491" spans="2:4" x14ac:dyDescent="0.2">
      <c r="B491" s="343"/>
      <c r="C491" s="343"/>
      <c r="D491" s="343"/>
    </row>
    <row r="492" spans="2:4" x14ac:dyDescent="0.2">
      <c r="B492" s="343"/>
      <c r="C492" s="343"/>
      <c r="D492" s="343"/>
    </row>
    <row r="493" spans="2:4" x14ac:dyDescent="0.2">
      <c r="B493" s="343"/>
      <c r="C493" s="343"/>
      <c r="D493" s="343"/>
    </row>
    <row r="494" spans="2:4" x14ac:dyDescent="0.2">
      <c r="B494" s="343"/>
      <c r="C494" s="343"/>
      <c r="D494" s="343"/>
    </row>
    <row r="495" spans="2:4" x14ac:dyDescent="0.2">
      <c r="B495" s="343"/>
      <c r="C495" s="343"/>
      <c r="D495" s="343"/>
    </row>
    <row r="496" spans="2:4" x14ac:dyDescent="0.2">
      <c r="B496" s="343"/>
      <c r="C496" s="343"/>
      <c r="D496" s="343"/>
    </row>
    <row r="497" spans="2:4" x14ac:dyDescent="0.2">
      <c r="B497" s="343"/>
      <c r="C497" s="343"/>
      <c r="D497" s="343"/>
    </row>
    <row r="498" spans="2:4" x14ac:dyDescent="0.2">
      <c r="B498" s="343"/>
      <c r="C498" s="343"/>
      <c r="D498" s="343"/>
    </row>
    <row r="499" spans="2:4" x14ac:dyDescent="0.2">
      <c r="B499" s="343"/>
      <c r="C499" s="343"/>
      <c r="D499" s="343"/>
    </row>
    <row r="500" spans="2:4" x14ac:dyDescent="0.2">
      <c r="B500" s="343"/>
      <c r="C500" s="343"/>
      <c r="D500" s="343"/>
    </row>
    <row r="501" spans="2:4" x14ac:dyDescent="0.2">
      <c r="B501" s="343"/>
      <c r="C501" s="343"/>
      <c r="D501" s="343"/>
    </row>
    <row r="502" spans="2:4" x14ac:dyDescent="0.2">
      <c r="B502" s="343"/>
      <c r="C502" s="343"/>
      <c r="D502" s="343"/>
    </row>
    <row r="503" spans="2:4" x14ac:dyDescent="0.2">
      <c r="B503" s="343"/>
      <c r="C503" s="343"/>
      <c r="D503" s="343"/>
    </row>
    <row r="504" spans="2:4" x14ac:dyDescent="0.2">
      <c r="B504" s="343"/>
      <c r="C504" s="343"/>
      <c r="D504" s="343"/>
    </row>
    <row r="505" spans="2:4" x14ac:dyDescent="0.2">
      <c r="B505" s="343"/>
      <c r="C505" s="343"/>
      <c r="D505" s="343"/>
    </row>
    <row r="506" spans="2:4" x14ac:dyDescent="0.2">
      <c r="B506" s="343"/>
      <c r="C506" s="343"/>
      <c r="D506" s="343"/>
    </row>
    <row r="507" spans="2:4" x14ac:dyDescent="0.2">
      <c r="B507" s="343"/>
      <c r="C507" s="343"/>
      <c r="D507" s="343"/>
    </row>
    <row r="508" spans="2:4" x14ac:dyDescent="0.2">
      <c r="B508" s="343"/>
      <c r="C508" s="343"/>
      <c r="D508" s="343"/>
    </row>
    <row r="509" spans="2:4" x14ac:dyDescent="0.2">
      <c r="B509" s="343"/>
      <c r="C509" s="343"/>
      <c r="D509" s="343"/>
    </row>
    <row r="510" spans="2:4" x14ac:dyDescent="0.2">
      <c r="B510" s="343"/>
      <c r="C510" s="343"/>
      <c r="D510" s="343"/>
    </row>
    <row r="511" spans="2:4" x14ac:dyDescent="0.2">
      <c r="B511" s="343"/>
      <c r="C511" s="343"/>
      <c r="D511" s="343"/>
    </row>
    <row r="512" spans="2:4" x14ac:dyDescent="0.2">
      <c r="B512" s="343"/>
      <c r="C512" s="343"/>
      <c r="D512" s="343"/>
    </row>
    <row r="513" spans="2:4" x14ac:dyDescent="0.2">
      <c r="B513" s="343"/>
      <c r="C513" s="343"/>
      <c r="D513" s="343"/>
    </row>
    <row r="514" spans="2:4" x14ac:dyDescent="0.2">
      <c r="B514" s="343"/>
      <c r="C514" s="343"/>
      <c r="D514" s="343"/>
    </row>
    <row r="515" spans="2:4" x14ac:dyDescent="0.2">
      <c r="B515" s="343"/>
      <c r="C515" s="343"/>
      <c r="D515" s="343"/>
    </row>
    <row r="516" spans="2:4" x14ac:dyDescent="0.2">
      <c r="B516" s="343"/>
      <c r="C516" s="343"/>
      <c r="D516" s="343"/>
    </row>
    <row r="517" spans="2:4" x14ac:dyDescent="0.2">
      <c r="B517" s="343"/>
      <c r="C517" s="343"/>
      <c r="D517" s="343"/>
    </row>
    <row r="518" spans="2:4" x14ac:dyDescent="0.2">
      <c r="B518" s="343"/>
      <c r="C518" s="343"/>
      <c r="D518" s="343"/>
    </row>
    <row r="519" spans="2:4" x14ac:dyDescent="0.2">
      <c r="B519" s="343"/>
      <c r="C519" s="343"/>
      <c r="D519" s="343"/>
    </row>
    <row r="520" spans="2:4" x14ac:dyDescent="0.2">
      <c r="B520" s="343"/>
      <c r="C520" s="343"/>
      <c r="D520" s="343"/>
    </row>
    <row r="521" spans="2:4" x14ac:dyDescent="0.2">
      <c r="B521" s="343"/>
      <c r="C521" s="343"/>
      <c r="D521" s="343"/>
    </row>
    <row r="522" spans="2:4" x14ac:dyDescent="0.2">
      <c r="B522" s="343"/>
      <c r="C522" s="343"/>
      <c r="D522" s="343"/>
    </row>
    <row r="523" spans="2:4" x14ac:dyDescent="0.2">
      <c r="B523" s="343"/>
      <c r="C523" s="343"/>
      <c r="D523" s="343"/>
    </row>
    <row r="524" spans="2:4" x14ac:dyDescent="0.2">
      <c r="B524" s="343"/>
      <c r="C524" s="343"/>
      <c r="D524" s="343"/>
    </row>
    <row r="525" spans="2:4" x14ac:dyDescent="0.2">
      <c r="B525" s="343"/>
      <c r="C525" s="343"/>
      <c r="D525" s="343"/>
    </row>
    <row r="526" spans="2:4" x14ac:dyDescent="0.2">
      <c r="B526" s="343"/>
      <c r="C526" s="343"/>
      <c r="D526" s="343"/>
    </row>
    <row r="527" spans="2:4" x14ac:dyDescent="0.2">
      <c r="B527" s="343"/>
      <c r="C527" s="343"/>
      <c r="D527" s="343"/>
    </row>
    <row r="528" spans="2:4" x14ac:dyDescent="0.2">
      <c r="B528" s="343"/>
      <c r="C528" s="343"/>
      <c r="D528" s="343"/>
    </row>
    <row r="529" spans="2:4" x14ac:dyDescent="0.2">
      <c r="B529" s="343"/>
      <c r="C529" s="343"/>
      <c r="D529" s="343"/>
    </row>
    <row r="530" spans="2:4" x14ac:dyDescent="0.2">
      <c r="B530" s="343"/>
      <c r="C530" s="343"/>
      <c r="D530" s="343"/>
    </row>
    <row r="531" spans="2:4" x14ac:dyDescent="0.2">
      <c r="B531" s="343"/>
      <c r="C531" s="343"/>
      <c r="D531" s="343"/>
    </row>
    <row r="532" spans="2:4" x14ac:dyDescent="0.2">
      <c r="B532" s="343"/>
      <c r="C532" s="343"/>
      <c r="D532" s="343"/>
    </row>
    <row r="533" spans="2:4" x14ac:dyDescent="0.2">
      <c r="B533" s="343"/>
      <c r="C533" s="343"/>
      <c r="D533" s="343"/>
    </row>
    <row r="534" spans="2:4" x14ac:dyDescent="0.2">
      <c r="B534" s="343"/>
      <c r="C534" s="343"/>
      <c r="D534" s="343"/>
    </row>
    <row r="535" spans="2:4" x14ac:dyDescent="0.2">
      <c r="B535" s="343"/>
      <c r="C535" s="343"/>
      <c r="D535" s="343"/>
    </row>
    <row r="536" spans="2:4" x14ac:dyDescent="0.2">
      <c r="B536" s="343"/>
      <c r="C536" s="343"/>
      <c r="D536" s="343"/>
    </row>
    <row r="537" spans="2:4" x14ac:dyDescent="0.2">
      <c r="B537" s="343"/>
      <c r="C537" s="343"/>
      <c r="D537" s="343"/>
    </row>
    <row r="538" spans="2:4" x14ac:dyDescent="0.2">
      <c r="B538" s="343"/>
      <c r="C538" s="343"/>
      <c r="D538" s="343"/>
    </row>
    <row r="539" spans="2:4" x14ac:dyDescent="0.2">
      <c r="B539" s="343"/>
      <c r="C539" s="343"/>
      <c r="D539" s="343"/>
    </row>
    <row r="540" spans="2:4" x14ac:dyDescent="0.2">
      <c r="B540" s="343"/>
      <c r="C540" s="343"/>
      <c r="D540" s="343"/>
    </row>
    <row r="541" spans="2:4" x14ac:dyDescent="0.2">
      <c r="B541" s="343"/>
      <c r="C541" s="343"/>
      <c r="D541" s="343"/>
    </row>
    <row r="542" spans="2:4" x14ac:dyDescent="0.2">
      <c r="B542" s="343"/>
      <c r="C542" s="343"/>
      <c r="D542" s="343"/>
    </row>
    <row r="543" spans="2:4" x14ac:dyDescent="0.2">
      <c r="B543" s="343"/>
      <c r="C543" s="343"/>
      <c r="D543" s="343"/>
    </row>
    <row r="544" spans="2:4" x14ac:dyDescent="0.2">
      <c r="B544" s="343"/>
      <c r="C544" s="343"/>
      <c r="D544" s="343"/>
    </row>
    <row r="545" spans="2:4" x14ac:dyDescent="0.2">
      <c r="B545" s="343"/>
      <c r="C545" s="343"/>
      <c r="D545" s="343"/>
    </row>
    <row r="546" spans="2:4" x14ac:dyDescent="0.2">
      <c r="B546" s="343"/>
      <c r="C546" s="343"/>
      <c r="D546" s="343"/>
    </row>
    <row r="547" spans="2:4" x14ac:dyDescent="0.2">
      <c r="B547" s="343"/>
      <c r="C547" s="343"/>
      <c r="D547" s="343"/>
    </row>
    <row r="548" spans="2:4" x14ac:dyDescent="0.2">
      <c r="B548" s="343"/>
      <c r="C548" s="343"/>
      <c r="D548" s="343"/>
    </row>
    <row r="549" spans="2:4" x14ac:dyDescent="0.2">
      <c r="B549" s="343"/>
      <c r="C549" s="343"/>
      <c r="D549" s="343"/>
    </row>
    <row r="550" spans="2:4" x14ac:dyDescent="0.2">
      <c r="B550" s="343"/>
      <c r="C550" s="343"/>
      <c r="D550" s="343"/>
    </row>
    <row r="551" spans="2:4" x14ac:dyDescent="0.2">
      <c r="B551" s="343"/>
      <c r="C551" s="343"/>
      <c r="D551" s="343"/>
    </row>
    <row r="552" spans="2:4" x14ac:dyDescent="0.2">
      <c r="B552" s="343"/>
      <c r="C552" s="343"/>
      <c r="D552" s="343"/>
    </row>
    <row r="553" spans="2:4" x14ac:dyDescent="0.2">
      <c r="B553" s="343"/>
      <c r="C553" s="343"/>
      <c r="D553" s="343"/>
    </row>
    <row r="554" spans="2:4" x14ac:dyDescent="0.2">
      <c r="B554" s="343"/>
      <c r="C554" s="343"/>
      <c r="D554" s="343"/>
    </row>
    <row r="555" spans="2:4" x14ac:dyDescent="0.2">
      <c r="B555" s="343"/>
      <c r="C555" s="343"/>
      <c r="D555" s="343"/>
    </row>
    <row r="556" spans="2:4" x14ac:dyDescent="0.2">
      <c r="B556" s="343"/>
      <c r="C556" s="343"/>
      <c r="D556" s="343"/>
    </row>
    <row r="557" spans="2:4" x14ac:dyDescent="0.2">
      <c r="B557" s="343"/>
      <c r="C557" s="343"/>
      <c r="D557" s="343"/>
    </row>
    <row r="558" spans="2:4" x14ac:dyDescent="0.2">
      <c r="B558" s="343"/>
      <c r="C558" s="343"/>
      <c r="D558" s="343"/>
    </row>
    <row r="559" spans="2:4" x14ac:dyDescent="0.2">
      <c r="B559" s="343"/>
      <c r="C559" s="343"/>
      <c r="D559" s="343"/>
    </row>
    <row r="560" spans="2:4" x14ac:dyDescent="0.2">
      <c r="B560" s="343"/>
      <c r="C560" s="343"/>
      <c r="D560" s="343"/>
    </row>
    <row r="561" spans="2:4" x14ac:dyDescent="0.2">
      <c r="B561" s="343"/>
      <c r="C561" s="343"/>
      <c r="D561" s="343"/>
    </row>
    <row r="562" spans="2:4" x14ac:dyDescent="0.2">
      <c r="B562" s="343"/>
      <c r="C562" s="343"/>
      <c r="D562" s="343"/>
    </row>
    <row r="563" spans="2:4" x14ac:dyDescent="0.2">
      <c r="B563" s="343"/>
      <c r="C563" s="343"/>
      <c r="D563" s="343"/>
    </row>
    <row r="564" spans="2:4" x14ac:dyDescent="0.2">
      <c r="B564" s="343"/>
      <c r="C564" s="343"/>
      <c r="D564" s="343"/>
    </row>
    <row r="565" spans="2:4" x14ac:dyDescent="0.2">
      <c r="B565" s="343"/>
      <c r="C565" s="343"/>
      <c r="D565" s="343"/>
    </row>
    <row r="566" spans="2:4" x14ac:dyDescent="0.2">
      <c r="B566" s="343"/>
      <c r="C566" s="343"/>
      <c r="D566" s="343"/>
    </row>
    <row r="567" spans="2:4" x14ac:dyDescent="0.2">
      <c r="B567" s="343"/>
      <c r="C567" s="343"/>
      <c r="D567" s="343"/>
    </row>
    <row r="568" spans="2:4" x14ac:dyDescent="0.2">
      <c r="B568" s="343"/>
      <c r="C568" s="343"/>
      <c r="D568" s="343"/>
    </row>
    <row r="569" spans="2:4" x14ac:dyDescent="0.2">
      <c r="B569" s="343"/>
      <c r="C569" s="343"/>
      <c r="D569" s="343"/>
    </row>
    <row r="570" spans="2:4" x14ac:dyDescent="0.2">
      <c r="B570" s="343"/>
      <c r="C570" s="343"/>
      <c r="D570" s="343"/>
    </row>
    <row r="571" spans="2:4" x14ac:dyDescent="0.2">
      <c r="B571" s="343"/>
      <c r="C571" s="343"/>
      <c r="D571" s="343"/>
    </row>
    <row r="572" spans="2:4" x14ac:dyDescent="0.2">
      <c r="B572" s="343"/>
      <c r="C572" s="343"/>
      <c r="D572" s="343"/>
    </row>
    <row r="573" spans="2:4" x14ac:dyDescent="0.2">
      <c r="B573" s="343"/>
      <c r="C573" s="343"/>
      <c r="D573" s="343"/>
    </row>
    <row r="574" spans="2:4" x14ac:dyDescent="0.2">
      <c r="B574" s="343"/>
      <c r="C574" s="343"/>
      <c r="D574" s="343"/>
    </row>
    <row r="575" spans="2:4" x14ac:dyDescent="0.2">
      <c r="B575" s="343"/>
      <c r="C575" s="343"/>
      <c r="D575" s="343"/>
    </row>
    <row r="576" spans="2:4" x14ac:dyDescent="0.2">
      <c r="B576" s="343"/>
      <c r="C576" s="343"/>
      <c r="D576" s="343"/>
    </row>
    <row r="577" spans="2:4" x14ac:dyDescent="0.2">
      <c r="B577" s="343"/>
      <c r="C577" s="343"/>
      <c r="D577" s="343"/>
    </row>
    <row r="578" spans="2:4" x14ac:dyDescent="0.2">
      <c r="B578" s="343"/>
      <c r="C578" s="343"/>
      <c r="D578" s="343"/>
    </row>
    <row r="579" spans="2:4" x14ac:dyDescent="0.2">
      <c r="B579" s="343"/>
      <c r="C579" s="343"/>
      <c r="D579" s="343"/>
    </row>
    <row r="580" spans="2:4" x14ac:dyDescent="0.2">
      <c r="B580" s="343"/>
      <c r="C580" s="343"/>
      <c r="D580" s="343"/>
    </row>
    <row r="581" spans="2:4" x14ac:dyDescent="0.2">
      <c r="B581" s="343"/>
      <c r="C581" s="343"/>
      <c r="D581" s="343"/>
    </row>
    <row r="582" spans="2:4" x14ac:dyDescent="0.2">
      <c r="B582" s="343"/>
      <c r="C582" s="343"/>
      <c r="D582" s="343"/>
    </row>
    <row r="583" spans="2:4" x14ac:dyDescent="0.2">
      <c r="B583" s="343"/>
      <c r="C583" s="343"/>
      <c r="D583" s="343"/>
    </row>
    <row r="584" spans="2:4" x14ac:dyDescent="0.2">
      <c r="B584" s="343"/>
      <c r="C584" s="343"/>
      <c r="D584" s="343"/>
    </row>
    <row r="585" spans="2:4" x14ac:dyDescent="0.2">
      <c r="B585" s="343"/>
      <c r="C585" s="343"/>
      <c r="D585" s="343"/>
    </row>
    <row r="586" spans="2:4" x14ac:dyDescent="0.2">
      <c r="B586" s="343"/>
      <c r="C586" s="343"/>
      <c r="D586" s="343"/>
    </row>
    <row r="587" spans="2:4" x14ac:dyDescent="0.2">
      <c r="B587" s="343"/>
      <c r="C587" s="343"/>
      <c r="D587" s="343"/>
    </row>
    <row r="588" spans="2:4" x14ac:dyDescent="0.2">
      <c r="B588" s="343"/>
      <c r="C588" s="343"/>
      <c r="D588" s="343"/>
    </row>
    <row r="589" spans="2:4" x14ac:dyDescent="0.2">
      <c r="B589" s="343"/>
      <c r="C589" s="343"/>
      <c r="D589" s="343"/>
    </row>
    <row r="590" spans="2:4" x14ac:dyDescent="0.2">
      <c r="B590" s="343"/>
      <c r="C590" s="343"/>
      <c r="D590" s="343"/>
    </row>
    <row r="591" spans="2:4" x14ac:dyDescent="0.2">
      <c r="B591" s="343"/>
      <c r="C591" s="343"/>
      <c r="D591" s="343"/>
    </row>
    <row r="592" spans="2:4" x14ac:dyDescent="0.2">
      <c r="B592" s="343"/>
      <c r="C592" s="343"/>
      <c r="D592" s="343"/>
    </row>
    <row r="593" spans="2:4" x14ac:dyDescent="0.2">
      <c r="B593" s="343"/>
      <c r="C593" s="343"/>
      <c r="D593" s="343"/>
    </row>
    <row r="594" spans="2:4" x14ac:dyDescent="0.2">
      <c r="B594" s="343"/>
      <c r="C594" s="343"/>
      <c r="D594" s="343"/>
    </row>
    <row r="595" spans="2:4" x14ac:dyDescent="0.2">
      <c r="B595" s="343"/>
      <c r="C595" s="343"/>
      <c r="D595" s="343"/>
    </row>
    <row r="596" spans="2:4" x14ac:dyDescent="0.2">
      <c r="B596" s="343"/>
      <c r="C596" s="343"/>
      <c r="D596" s="343"/>
    </row>
    <row r="597" spans="2:4" x14ac:dyDescent="0.2">
      <c r="B597" s="343"/>
      <c r="C597" s="343"/>
      <c r="D597" s="343"/>
    </row>
    <row r="598" spans="2:4" x14ac:dyDescent="0.2">
      <c r="B598" s="343"/>
      <c r="C598" s="343"/>
      <c r="D598" s="343"/>
    </row>
    <row r="599" spans="2:4" x14ac:dyDescent="0.2">
      <c r="B599" s="343"/>
      <c r="C599" s="343"/>
      <c r="D599" s="343"/>
    </row>
    <row r="600" spans="2:4" x14ac:dyDescent="0.2">
      <c r="B600" s="343"/>
      <c r="C600" s="343"/>
      <c r="D600" s="343"/>
    </row>
    <row r="601" spans="2:4" x14ac:dyDescent="0.2">
      <c r="B601" s="343"/>
      <c r="C601" s="343"/>
      <c r="D601" s="343"/>
    </row>
    <row r="602" spans="2:4" x14ac:dyDescent="0.2">
      <c r="B602" s="343"/>
      <c r="C602" s="343"/>
      <c r="D602" s="343"/>
    </row>
    <row r="603" spans="2:4" x14ac:dyDescent="0.2">
      <c r="B603" s="343"/>
      <c r="C603" s="343"/>
      <c r="D603" s="343"/>
    </row>
    <row r="604" spans="2:4" x14ac:dyDescent="0.2">
      <c r="B604" s="343"/>
      <c r="C604" s="343"/>
      <c r="D604" s="343"/>
    </row>
    <row r="605" spans="2:4" x14ac:dyDescent="0.2">
      <c r="B605" s="343"/>
      <c r="C605" s="343"/>
      <c r="D605" s="343"/>
    </row>
    <row r="606" spans="2:4" x14ac:dyDescent="0.2">
      <c r="B606" s="343"/>
      <c r="C606" s="343"/>
      <c r="D606" s="343"/>
    </row>
    <row r="607" spans="2:4" x14ac:dyDescent="0.2">
      <c r="B607" s="343"/>
      <c r="C607" s="343"/>
      <c r="D607" s="343"/>
    </row>
    <row r="608" spans="2:4" x14ac:dyDescent="0.2">
      <c r="B608" s="343"/>
      <c r="C608" s="343"/>
      <c r="D608" s="343"/>
    </row>
    <row r="609" spans="2:4" x14ac:dyDescent="0.2">
      <c r="B609" s="343"/>
      <c r="C609" s="343"/>
      <c r="D609" s="343"/>
    </row>
    <row r="610" spans="2:4" x14ac:dyDescent="0.2">
      <c r="B610" s="343"/>
      <c r="C610" s="343"/>
      <c r="D610" s="343"/>
    </row>
    <row r="611" spans="2:4" x14ac:dyDescent="0.2">
      <c r="B611" s="343"/>
      <c r="C611" s="343"/>
      <c r="D611" s="343"/>
    </row>
    <row r="612" spans="2:4" x14ac:dyDescent="0.2">
      <c r="B612" s="343"/>
      <c r="C612" s="343"/>
      <c r="D612" s="343"/>
    </row>
    <row r="613" spans="2:4" x14ac:dyDescent="0.2">
      <c r="B613" s="343"/>
      <c r="C613" s="343"/>
      <c r="D613" s="343"/>
    </row>
    <row r="614" spans="2:4" x14ac:dyDescent="0.2">
      <c r="B614" s="343"/>
      <c r="C614" s="343"/>
      <c r="D614" s="343"/>
    </row>
    <row r="615" spans="2:4" x14ac:dyDescent="0.2">
      <c r="B615" s="343"/>
      <c r="C615" s="343"/>
      <c r="D615" s="343"/>
    </row>
    <row r="616" spans="2:4" x14ac:dyDescent="0.2">
      <c r="B616" s="343"/>
      <c r="C616" s="343"/>
      <c r="D616" s="343"/>
    </row>
    <row r="617" spans="2:4" x14ac:dyDescent="0.2">
      <c r="B617" s="343"/>
      <c r="C617" s="343"/>
      <c r="D617" s="343"/>
    </row>
    <row r="618" spans="2:4" x14ac:dyDescent="0.2">
      <c r="B618" s="343"/>
      <c r="C618" s="343"/>
      <c r="D618" s="343"/>
    </row>
    <row r="619" spans="2:4" x14ac:dyDescent="0.2">
      <c r="B619" s="343"/>
      <c r="C619" s="343"/>
      <c r="D619" s="343"/>
    </row>
    <row r="620" spans="2:4" x14ac:dyDescent="0.2">
      <c r="B620" s="343"/>
      <c r="C620" s="343"/>
      <c r="D620" s="343"/>
    </row>
    <row r="621" spans="2:4" x14ac:dyDescent="0.2">
      <c r="B621" s="343"/>
      <c r="C621" s="343"/>
      <c r="D621" s="343"/>
    </row>
    <row r="622" spans="2:4" x14ac:dyDescent="0.2">
      <c r="B622" s="343"/>
      <c r="C622" s="343"/>
      <c r="D622" s="343"/>
    </row>
    <row r="623" spans="2:4" x14ac:dyDescent="0.2">
      <c r="B623" s="343"/>
      <c r="C623" s="343"/>
      <c r="D623" s="343"/>
    </row>
    <row r="624" spans="2:4" x14ac:dyDescent="0.2">
      <c r="B624" s="343"/>
      <c r="C624" s="343"/>
      <c r="D624" s="343"/>
    </row>
    <row r="625" spans="2:4" x14ac:dyDescent="0.2">
      <c r="B625" s="343"/>
      <c r="C625" s="343"/>
      <c r="D625" s="343"/>
    </row>
    <row r="626" spans="2:4" x14ac:dyDescent="0.2">
      <c r="B626" s="343"/>
      <c r="C626" s="343"/>
      <c r="D626" s="343"/>
    </row>
    <row r="627" spans="2:4" x14ac:dyDescent="0.2">
      <c r="B627" s="343"/>
      <c r="C627" s="343"/>
      <c r="D627" s="343"/>
    </row>
    <row r="628" spans="2:4" x14ac:dyDescent="0.2">
      <c r="B628" s="343"/>
      <c r="C628" s="343"/>
      <c r="D628" s="343"/>
    </row>
    <row r="629" spans="2:4" x14ac:dyDescent="0.2">
      <c r="B629" s="343"/>
      <c r="C629" s="343"/>
      <c r="D629" s="343"/>
    </row>
    <row r="630" spans="2:4" x14ac:dyDescent="0.2">
      <c r="B630" s="343"/>
      <c r="C630" s="343"/>
      <c r="D630" s="343"/>
    </row>
    <row r="631" spans="2:4" x14ac:dyDescent="0.2">
      <c r="B631" s="343"/>
      <c r="C631" s="343"/>
      <c r="D631" s="343"/>
    </row>
    <row r="632" spans="2:4" x14ac:dyDescent="0.2">
      <c r="B632" s="343"/>
      <c r="C632" s="343"/>
      <c r="D632" s="343"/>
    </row>
    <row r="633" spans="2:4" x14ac:dyDescent="0.2">
      <c r="B633" s="343"/>
      <c r="C633" s="343"/>
      <c r="D633" s="343"/>
    </row>
    <row r="634" spans="2:4" x14ac:dyDescent="0.2">
      <c r="B634" s="343"/>
      <c r="C634" s="343"/>
      <c r="D634" s="343"/>
    </row>
    <row r="635" spans="2:4" x14ac:dyDescent="0.2">
      <c r="B635" s="343"/>
      <c r="C635" s="343"/>
      <c r="D635" s="343"/>
    </row>
    <row r="636" spans="2:4" x14ac:dyDescent="0.2">
      <c r="B636" s="343"/>
      <c r="C636" s="343"/>
      <c r="D636" s="343"/>
    </row>
    <row r="637" spans="2:4" x14ac:dyDescent="0.2">
      <c r="B637" s="343"/>
      <c r="C637" s="343"/>
      <c r="D637" s="343"/>
    </row>
    <row r="638" spans="2:4" x14ac:dyDescent="0.2">
      <c r="B638" s="343"/>
      <c r="C638" s="343"/>
      <c r="D638" s="343"/>
    </row>
    <row r="639" spans="2:4" x14ac:dyDescent="0.2">
      <c r="B639" s="343"/>
      <c r="C639" s="343"/>
      <c r="D639" s="343"/>
    </row>
    <row r="640" spans="2:4" x14ac:dyDescent="0.2">
      <c r="B640" s="343"/>
      <c r="C640" s="343"/>
      <c r="D640" s="343"/>
    </row>
    <row r="641" spans="2:4" x14ac:dyDescent="0.2">
      <c r="B641" s="343"/>
      <c r="C641" s="343"/>
      <c r="D641" s="343"/>
    </row>
    <row r="642" spans="2:4" x14ac:dyDescent="0.2">
      <c r="B642" s="343"/>
      <c r="C642" s="343"/>
      <c r="D642" s="343"/>
    </row>
    <row r="643" spans="2:4" x14ac:dyDescent="0.2">
      <c r="B643" s="343"/>
      <c r="C643" s="343"/>
      <c r="D643" s="343"/>
    </row>
    <row r="644" spans="2:4" x14ac:dyDescent="0.2">
      <c r="B644" s="343"/>
      <c r="C644" s="343"/>
      <c r="D644" s="343"/>
    </row>
    <row r="645" spans="2:4" x14ac:dyDescent="0.2">
      <c r="B645" s="343"/>
      <c r="C645" s="343"/>
      <c r="D645" s="343"/>
    </row>
    <row r="646" spans="2:4" x14ac:dyDescent="0.2">
      <c r="B646" s="343"/>
      <c r="C646" s="343"/>
      <c r="D646" s="343"/>
    </row>
    <row r="647" spans="2:4" x14ac:dyDescent="0.2">
      <c r="B647" s="343"/>
      <c r="C647" s="343"/>
      <c r="D647" s="343"/>
    </row>
    <row r="648" spans="2:4" x14ac:dyDescent="0.2">
      <c r="B648" s="343"/>
      <c r="C648" s="343"/>
      <c r="D648" s="343"/>
    </row>
    <row r="649" spans="2:4" x14ac:dyDescent="0.2">
      <c r="B649" s="343"/>
      <c r="C649" s="343"/>
      <c r="D649" s="343"/>
    </row>
    <row r="650" spans="2:4" x14ac:dyDescent="0.2">
      <c r="B650" s="343"/>
      <c r="C650" s="343"/>
      <c r="D650" s="343"/>
    </row>
    <row r="651" spans="2:4" x14ac:dyDescent="0.2">
      <c r="B651" s="343"/>
      <c r="C651" s="343"/>
      <c r="D651" s="343"/>
    </row>
    <row r="652" spans="2:4" x14ac:dyDescent="0.2">
      <c r="B652" s="343"/>
      <c r="C652" s="343"/>
      <c r="D652" s="343"/>
    </row>
    <row r="653" spans="2:4" x14ac:dyDescent="0.2">
      <c r="B653" s="343"/>
      <c r="C653" s="343"/>
      <c r="D653" s="343"/>
    </row>
    <row r="654" spans="2:4" x14ac:dyDescent="0.2">
      <c r="B654" s="343"/>
      <c r="C654" s="343"/>
      <c r="D654" s="343"/>
    </row>
    <row r="655" spans="2:4" x14ac:dyDescent="0.2">
      <c r="B655" s="343"/>
      <c r="C655" s="343"/>
      <c r="D655" s="343"/>
    </row>
    <row r="656" spans="2:4" x14ac:dyDescent="0.2">
      <c r="B656" s="343"/>
      <c r="C656" s="343"/>
      <c r="D656" s="343"/>
    </row>
    <row r="657" spans="2:4" x14ac:dyDescent="0.2">
      <c r="B657" s="343"/>
      <c r="C657" s="343"/>
      <c r="D657" s="343"/>
    </row>
    <row r="658" spans="2:4" x14ac:dyDescent="0.2">
      <c r="B658" s="343"/>
      <c r="C658" s="343"/>
      <c r="D658" s="343"/>
    </row>
    <row r="659" spans="2:4" x14ac:dyDescent="0.2">
      <c r="B659" s="343"/>
      <c r="C659" s="343"/>
      <c r="D659" s="343"/>
    </row>
    <row r="660" spans="2:4" x14ac:dyDescent="0.2">
      <c r="B660" s="343"/>
      <c r="C660" s="343"/>
      <c r="D660" s="343"/>
    </row>
    <row r="661" spans="2:4" x14ac:dyDescent="0.2">
      <c r="B661" s="343"/>
      <c r="C661" s="343"/>
      <c r="D661" s="343"/>
    </row>
    <row r="662" spans="2:4" x14ac:dyDescent="0.2">
      <c r="B662" s="343"/>
      <c r="C662" s="343"/>
      <c r="D662" s="343"/>
    </row>
    <row r="663" spans="2:4" x14ac:dyDescent="0.2">
      <c r="B663" s="343"/>
      <c r="C663" s="343"/>
      <c r="D663" s="343"/>
    </row>
    <row r="664" spans="2:4" x14ac:dyDescent="0.2">
      <c r="B664" s="343"/>
      <c r="C664" s="343"/>
      <c r="D664" s="343"/>
    </row>
    <row r="665" spans="2:4" x14ac:dyDescent="0.2">
      <c r="B665" s="343"/>
      <c r="C665" s="343"/>
      <c r="D665" s="343"/>
    </row>
    <row r="666" spans="2:4" x14ac:dyDescent="0.2">
      <c r="B666" s="343"/>
      <c r="C666" s="343"/>
      <c r="D666" s="343"/>
    </row>
    <row r="667" spans="2:4" x14ac:dyDescent="0.2">
      <c r="B667" s="343"/>
      <c r="C667" s="343"/>
      <c r="D667" s="343"/>
    </row>
    <row r="668" spans="2:4" x14ac:dyDescent="0.2">
      <c r="B668" s="343"/>
      <c r="C668" s="343"/>
      <c r="D668" s="343"/>
    </row>
    <row r="669" spans="2:4" x14ac:dyDescent="0.2">
      <c r="B669" s="343"/>
      <c r="C669" s="343"/>
      <c r="D669" s="343"/>
    </row>
    <row r="670" spans="2:4" x14ac:dyDescent="0.2">
      <c r="B670" s="343"/>
      <c r="C670" s="343"/>
      <c r="D670" s="343"/>
    </row>
    <row r="671" spans="2:4" x14ac:dyDescent="0.2">
      <c r="B671" s="343"/>
      <c r="C671" s="343"/>
      <c r="D671" s="343"/>
    </row>
    <row r="672" spans="2:4" x14ac:dyDescent="0.2">
      <c r="B672" s="343"/>
      <c r="C672" s="343"/>
      <c r="D672" s="343"/>
    </row>
    <row r="673" spans="2:4" x14ac:dyDescent="0.2">
      <c r="B673" s="343"/>
      <c r="C673" s="343"/>
      <c r="D673" s="343"/>
    </row>
    <row r="674" spans="2:4" x14ac:dyDescent="0.2">
      <c r="B674" s="343"/>
      <c r="C674" s="343"/>
      <c r="D674" s="343"/>
    </row>
    <row r="675" spans="2:4" x14ac:dyDescent="0.2">
      <c r="B675" s="343"/>
      <c r="C675" s="343"/>
      <c r="D675" s="343"/>
    </row>
    <row r="676" spans="2:4" x14ac:dyDescent="0.2">
      <c r="B676" s="343"/>
      <c r="C676" s="343"/>
      <c r="D676" s="343"/>
    </row>
    <row r="677" spans="2:4" x14ac:dyDescent="0.2">
      <c r="B677" s="343"/>
      <c r="C677" s="343"/>
      <c r="D677" s="343"/>
    </row>
    <row r="678" spans="2:4" x14ac:dyDescent="0.2">
      <c r="B678" s="343"/>
      <c r="C678" s="343"/>
      <c r="D678" s="343"/>
    </row>
    <row r="679" spans="2:4" x14ac:dyDescent="0.2">
      <c r="B679" s="343"/>
      <c r="C679" s="343"/>
      <c r="D679" s="343"/>
    </row>
    <row r="680" spans="2:4" x14ac:dyDescent="0.2">
      <c r="B680" s="343"/>
      <c r="C680" s="343"/>
      <c r="D680" s="343"/>
    </row>
    <row r="681" spans="2:4" x14ac:dyDescent="0.2">
      <c r="B681" s="343"/>
      <c r="C681" s="343"/>
      <c r="D681" s="343"/>
    </row>
    <row r="682" spans="2:4" x14ac:dyDescent="0.2">
      <c r="B682" s="343"/>
      <c r="C682" s="343"/>
      <c r="D682" s="343"/>
    </row>
    <row r="683" spans="2:4" x14ac:dyDescent="0.2">
      <c r="B683" s="343"/>
      <c r="C683" s="343"/>
      <c r="D683" s="343"/>
    </row>
    <row r="684" spans="2:4" x14ac:dyDescent="0.2">
      <c r="B684" s="343"/>
      <c r="C684" s="343"/>
      <c r="D684" s="343"/>
    </row>
    <row r="685" spans="2:4" x14ac:dyDescent="0.2">
      <c r="B685" s="343"/>
      <c r="C685" s="343"/>
      <c r="D685" s="343"/>
    </row>
    <row r="686" spans="2:4" x14ac:dyDescent="0.2">
      <c r="B686" s="343"/>
      <c r="C686" s="343"/>
      <c r="D686" s="343"/>
    </row>
    <row r="687" spans="2:4" x14ac:dyDescent="0.2">
      <c r="B687" s="343"/>
      <c r="C687" s="343"/>
      <c r="D687" s="343"/>
    </row>
    <row r="688" spans="2:4" x14ac:dyDescent="0.2">
      <c r="B688" s="343"/>
      <c r="C688" s="343"/>
      <c r="D688" s="343"/>
    </row>
    <row r="689" spans="2:4" x14ac:dyDescent="0.2">
      <c r="B689" s="343"/>
      <c r="C689" s="343"/>
      <c r="D689" s="343"/>
    </row>
    <row r="690" spans="2:4" x14ac:dyDescent="0.2">
      <c r="B690" s="343"/>
      <c r="C690" s="343"/>
      <c r="D690" s="343"/>
    </row>
    <row r="691" spans="2:4" x14ac:dyDescent="0.2">
      <c r="B691" s="343"/>
      <c r="C691" s="343"/>
      <c r="D691" s="343"/>
    </row>
    <row r="692" spans="2:4" x14ac:dyDescent="0.2">
      <c r="B692" s="343"/>
      <c r="C692" s="343"/>
      <c r="D692" s="343"/>
    </row>
    <row r="693" spans="2:4" x14ac:dyDescent="0.2">
      <c r="B693" s="343"/>
      <c r="C693" s="343"/>
      <c r="D693" s="343"/>
    </row>
    <row r="694" spans="2:4" x14ac:dyDescent="0.2">
      <c r="B694" s="343"/>
      <c r="C694" s="343"/>
      <c r="D694" s="343"/>
    </row>
    <row r="695" spans="2:4" x14ac:dyDescent="0.2">
      <c r="B695" s="343"/>
      <c r="C695" s="343"/>
      <c r="D695" s="343"/>
    </row>
    <row r="696" spans="2:4" x14ac:dyDescent="0.2">
      <c r="B696" s="343"/>
      <c r="C696" s="343"/>
      <c r="D696" s="343"/>
    </row>
    <row r="697" spans="2:4" x14ac:dyDescent="0.2">
      <c r="B697" s="343"/>
      <c r="C697" s="343"/>
      <c r="D697" s="343"/>
    </row>
    <row r="698" spans="2:4" x14ac:dyDescent="0.2">
      <c r="B698" s="343"/>
      <c r="C698" s="343"/>
      <c r="D698" s="343"/>
    </row>
    <row r="699" spans="2:4" x14ac:dyDescent="0.2">
      <c r="B699" s="343"/>
      <c r="C699" s="343"/>
      <c r="D699" s="343"/>
    </row>
    <row r="700" spans="2:4" x14ac:dyDescent="0.2">
      <c r="B700" s="343"/>
      <c r="C700" s="343"/>
      <c r="D700" s="343"/>
    </row>
    <row r="701" spans="2:4" x14ac:dyDescent="0.2">
      <c r="B701" s="343"/>
      <c r="C701" s="343"/>
      <c r="D701" s="343"/>
    </row>
    <row r="702" spans="2:4" x14ac:dyDescent="0.2">
      <c r="B702" s="343"/>
      <c r="C702" s="343"/>
      <c r="D702" s="343"/>
    </row>
    <row r="703" spans="2:4" x14ac:dyDescent="0.2">
      <c r="B703" s="343"/>
      <c r="C703" s="343"/>
      <c r="D703" s="343"/>
    </row>
    <row r="704" spans="2:4" x14ac:dyDescent="0.2">
      <c r="B704" s="343"/>
      <c r="C704" s="343"/>
      <c r="D704" s="343"/>
    </row>
    <row r="705" spans="2:4" x14ac:dyDescent="0.2">
      <c r="B705" s="343"/>
      <c r="C705" s="343"/>
      <c r="D705" s="343"/>
    </row>
    <row r="706" spans="2:4" x14ac:dyDescent="0.2">
      <c r="B706" s="343"/>
      <c r="C706" s="343"/>
      <c r="D706" s="343"/>
    </row>
    <row r="707" spans="2:4" x14ac:dyDescent="0.2">
      <c r="B707" s="343"/>
      <c r="C707" s="343"/>
      <c r="D707" s="343"/>
    </row>
    <row r="708" spans="2:4" x14ac:dyDescent="0.2">
      <c r="B708" s="343"/>
      <c r="C708" s="343"/>
      <c r="D708" s="343"/>
    </row>
    <row r="709" spans="2:4" x14ac:dyDescent="0.2">
      <c r="B709" s="343"/>
      <c r="C709" s="343"/>
      <c r="D709" s="343"/>
    </row>
    <row r="710" spans="2:4" x14ac:dyDescent="0.2">
      <c r="B710" s="343"/>
      <c r="C710" s="343"/>
      <c r="D710" s="343"/>
    </row>
    <row r="711" spans="2:4" x14ac:dyDescent="0.2">
      <c r="B711" s="343"/>
      <c r="C711" s="343"/>
      <c r="D711" s="343"/>
    </row>
    <row r="712" spans="2:4" x14ac:dyDescent="0.2">
      <c r="B712" s="343"/>
      <c r="C712" s="343"/>
      <c r="D712" s="343"/>
    </row>
    <row r="713" spans="2:4" x14ac:dyDescent="0.2">
      <c r="B713" s="343"/>
      <c r="C713" s="343"/>
      <c r="D713" s="343"/>
    </row>
    <row r="714" spans="2:4" x14ac:dyDescent="0.2">
      <c r="B714" s="343"/>
      <c r="C714" s="343"/>
      <c r="D714" s="343"/>
    </row>
    <row r="715" spans="2:4" x14ac:dyDescent="0.2">
      <c r="B715" s="343"/>
      <c r="C715" s="343"/>
      <c r="D715" s="343"/>
    </row>
    <row r="716" spans="2:4" x14ac:dyDescent="0.2">
      <c r="B716" s="343"/>
      <c r="C716" s="343"/>
      <c r="D716" s="343"/>
    </row>
    <row r="717" spans="2:4" x14ac:dyDescent="0.2">
      <c r="B717" s="343"/>
      <c r="C717" s="343"/>
      <c r="D717" s="343"/>
    </row>
    <row r="718" spans="2:4" x14ac:dyDescent="0.2">
      <c r="B718" s="343"/>
      <c r="C718" s="343"/>
      <c r="D718" s="343"/>
    </row>
    <row r="719" spans="2:4" x14ac:dyDescent="0.2">
      <c r="B719" s="343"/>
      <c r="C719" s="343"/>
      <c r="D719" s="343"/>
    </row>
    <row r="720" spans="2:4" x14ac:dyDescent="0.2">
      <c r="B720" s="343"/>
      <c r="C720" s="343"/>
      <c r="D720" s="343"/>
    </row>
    <row r="721" spans="2:4" x14ac:dyDescent="0.2">
      <c r="B721" s="343"/>
      <c r="C721" s="343"/>
      <c r="D721" s="343"/>
    </row>
    <row r="722" spans="2:4" x14ac:dyDescent="0.2">
      <c r="B722" s="343"/>
      <c r="C722" s="343"/>
      <c r="D722" s="343"/>
    </row>
    <row r="723" spans="2:4" x14ac:dyDescent="0.2">
      <c r="B723" s="343"/>
      <c r="C723" s="343"/>
      <c r="D723" s="343"/>
    </row>
    <row r="724" spans="2:4" x14ac:dyDescent="0.2">
      <c r="B724" s="343"/>
      <c r="C724" s="343"/>
      <c r="D724" s="343"/>
    </row>
    <row r="725" spans="2:4" x14ac:dyDescent="0.2">
      <c r="B725" s="343"/>
      <c r="C725" s="343"/>
      <c r="D725" s="343"/>
    </row>
    <row r="726" spans="2:4" x14ac:dyDescent="0.2">
      <c r="B726" s="343"/>
      <c r="C726" s="343"/>
      <c r="D726" s="343"/>
    </row>
    <row r="727" spans="2:4" x14ac:dyDescent="0.2">
      <c r="B727" s="343"/>
      <c r="C727" s="343"/>
      <c r="D727" s="343"/>
    </row>
    <row r="728" spans="2:4" x14ac:dyDescent="0.2">
      <c r="B728" s="343"/>
      <c r="C728" s="343"/>
      <c r="D728" s="343"/>
    </row>
    <row r="729" spans="2:4" x14ac:dyDescent="0.2">
      <c r="B729" s="343"/>
      <c r="C729" s="343"/>
      <c r="D729" s="343"/>
    </row>
    <row r="730" spans="2:4" x14ac:dyDescent="0.2">
      <c r="B730" s="343"/>
      <c r="C730" s="343"/>
      <c r="D730" s="343"/>
    </row>
    <row r="731" spans="2:4" x14ac:dyDescent="0.2">
      <c r="B731" s="343"/>
      <c r="C731" s="343"/>
      <c r="D731" s="343"/>
    </row>
    <row r="732" spans="2:4" x14ac:dyDescent="0.2">
      <c r="B732" s="343"/>
      <c r="C732" s="343"/>
      <c r="D732" s="343"/>
    </row>
    <row r="733" spans="2:4" x14ac:dyDescent="0.2">
      <c r="B733" s="343"/>
      <c r="C733" s="343"/>
      <c r="D733" s="343"/>
    </row>
    <row r="734" spans="2:4" x14ac:dyDescent="0.2">
      <c r="B734" s="343"/>
      <c r="C734" s="343"/>
      <c r="D734" s="343"/>
    </row>
    <row r="735" spans="2:4" x14ac:dyDescent="0.2">
      <c r="B735" s="343"/>
      <c r="C735" s="343"/>
      <c r="D735" s="343"/>
    </row>
    <row r="736" spans="2:4" x14ac:dyDescent="0.2">
      <c r="B736" s="343"/>
      <c r="C736" s="343"/>
      <c r="D736" s="343"/>
    </row>
    <row r="737" spans="2:4" x14ac:dyDescent="0.2">
      <c r="B737" s="343"/>
      <c r="C737" s="343"/>
      <c r="D737" s="343"/>
    </row>
    <row r="738" spans="2:4" x14ac:dyDescent="0.2">
      <c r="B738" s="343"/>
      <c r="C738" s="343"/>
      <c r="D738" s="343"/>
    </row>
    <row r="739" spans="2:4" x14ac:dyDescent="0.2">
      <c r="B739" s="343"/>
      <c r="C739" s="343"/>
      <c r="D739" s="343"/>
    </row>
    <row r="740" spans="2:4" x14ac:dyDescent="0.2">
      <c r="B740" s="343"/>
      <c r="C740" s="343"/>
      <c r="D740" s="343"/>
    </row>
    <row r="741" spans="2:4" x14ac:dyDescent="0.2">
      <c r="B741" s="343"/>
      <c r="C741" s="343"/>
      <c r="D741" s="343"/>
    </row>
    <row r="742" spans="2:4" x14ac:dyDescent="0.2">
      <c r="B742" s="343"/>
      <c r="C742" s="343"/>
      <c r="D742" s="343"/>
    </row>
    <row r="743" spans="2:4" x14ac:dyDescent="0.2">
      <c r="B743" s="343"/>
      <c r="C743" s="343"/>
      <c r="D743" s="343"/>
    </row>
    <row r="744" spans="2:4" x14ac:dyDescent="0.2">
      <c r="B744" s="343"/>
      <c r="C744" s="343"/>
      <c r="D744" s="343"/>
    </row>
    <row r="745" spans="2:4" x14ac:dyDescent="0.2">
      <c r="B745" s="343"/>
      <c r="C745" s="343"/>
      <c r="D745" s="343"/>
    </row>
    <row r="746" spans="2:4" x14ac:dyDescent="0.2">
      <c r="B746" s="343"/>
      <c r="C746" s="343"/>
      <c r="D746" s="343"/>
    </row>
    <row r="747" spans="2:4" x14ac:dyDescent="0.2">
      <c r="B747" s="343"/>
      <c r="C747" s="343"/>
      <c r="D747" s="343"/>
    </row>
    <row r="748" spans="2:4" x14ac:dyDescent="0.2">
      <c r="B748" s="343"/>
      <c r="C748" s="343"/>
      <c r="D748" s="343"/>
    </row>
    <row r="749" spans="2:4" x14ac:dyDescent="0.2">
      <c r="B749" s="343"/>
      <c r="C749" s="343"/>
      <c r="D749" s="343"/>
    </row>
    <row r="750" spans="2:4" x14ac:dyDescent="0.2">
      <c r="B750" s="343"/>
      <c r="C750" s="343"/>
      <c r="D750" s="343"/>
    </row>
    <row r="751" spans="2:4" x14ac:dyDescent="0.2">
      <c r="B751" s="343"/>
      <c r="C751" s="343"/>
      <c r="D751" s="343"/>
    </row>
    <row r="752" spans="2:4" x14ac:dyDescent="0.2">
      <c r="B752" s="343"/>
      <c r="C752" s="343"/>
      <c r="D752" s="343"/>
    </row>
    <row r="753" spans="2:4" x14ac:dyDescent="0.2">
      <c r="B753" s="343"/>
      <c r="C753" s="343"/>
      <c r="D753" s="343"/>
    </row>
    <row r="754" spans="2:4" x14ac:dyDescent="0.2">
      <c r="B754" s="343"/>
      <c r="C754" s="343"/>
      <c r="D754" s="343"/>
    </row>
    <row r="755" spans="2:4" x14ac:dyDescent="0.2">
      <c r="B755" s="343"/>
      <c r="C755" s="343"/>
      <c r="D755" s="343"/>
    </row>
    <row r="756" spans="2:4" x14ac:dyDescent="0.2">
      <c r="B756" s="343"/>
      <c r="C756" s="343"/>
      <c r="D756" s="343"/>
    </row>
    <row r="757" spans="2:4" x14ac:dyDescent="0.2">
      <c r="B757" s="343"/>
      <c r="C757" s="343"/>
      <c r="D757" s="343"/>
    </row>
    <row r="758" spans="2:4" x14ac:dyDescent="0.2">
      <c r="B758" s="343"/>
      <c r="C758" s="343"/>
      <c r="D758" s="343"/>
    </row>
    <row r="759" spans="2:4" x14ac:dyDescent="0.2">
      <c r="B759" s="343"/>
      <c r="C759" s="343"/>
      <c r="D759" s="343"/>
    </row>
    <row r="760" spans="2:4" x14ac:dyDescent="0.2">
      <c r="B760" s="343"/>
      <c r="C760" s="343"/>
      <c r="D760" s="343"/>
    </row>
    <row r="761" spans="2:4" x14ac:dyDescent="0.2">
      <c r="B761" s="343"/>
      <c r="C761" s="343"/>
      <c r="D761" s="343"/>
    </row>
    <row r="762" spans="2:4" x14ac:dyDescent="0.2">
      <c r="B762" s="343"/>
      <c r="C762" s="343"/>
      <c r="D762" s="343"/>
    </row>
    <row r="763" spans="2:4" x14ac:dyDescent="0.2">
      <c r="B763" s="343"/>
      <c r="C763" s="343"/>
      <c r="D763" s="343"/>
    </row>
    <row r="764" spans="2:4" x14ac:dyDescent="0.2">
      <c r="B764" s="343"/>
      <c r="C764" s="343"/>
      <c r="D764" s="343"/>
    </row>
    <row r="765" spans="2:4" x14ac:dyDescent="0.2">
      <c r="B765" s="343"/>
      <c r="C765" s="343"/>
      <c r="D765" s="343"/>
    </row>
    <row r="766" spans="2:4" x14ac:dyDescent="0.2">
      <c r="B766" s="343"/>
      <c r="C766" s="343"/>
      <c r="D766" s="343"/>
    </row>
    <row r="767" spans="2:4" x14ac:dyDescent="0.2">
      <c r="B767" s="343"/>
      <c r="C767" s="343"/>
      <c r="D767" s="343"/>
    </row>
    <row r="768" spans="2:4" x14ac:dyDescent="0.2">
      <c r="B768" s="343"/>
      <c r="C768" s="343"/>
      <c r="D768" s="343"/>
    </row>
    <row r="769" spans="2:4" x14ac:dyDescent="0.2">
      <c r="B769" s="343"/>
      <c r="C769" s="343"/>
      <c r="D769" s="343"/>
    </row>
    <row r="770" spans="2:4" x14ac:dyDescent="0.2">
      <c r="B770" s="343"/>
      <c r="C770" s="343"/>
      <c r="D770" s="343"/>
    </row>
    <row r="771" spans="2:4" x14ac:dyDescent="0.2">
      <c r="B771" s="343"/>
      <c r="C771" s="343"/>
      <c r="D771" s="343"/>
    </row>
    <row r="772" spans="2:4" x14ac:dyDescent="0.2">
      <c r="B772" s="343"/>
      <c r="C772" s="343"/>
      <c r="D772" s="343"/>
    </row>
    <row r="773" spans="2:4" x14ac:dyDescent="0.2">
      <c r="B773" s="343"/>
      <c r="C773" s="343"/>
      <c r="D773" s="343"/>
    </row>
    <row r="774" spans="2:4" x14ac:dyDescent="0.2">
      <c r="B774" s="343"/>
      <c r="C774" s="343"/>
      <c r="D774" s="343"/>
    </row>
    <row r="775" spans="2:4" x14ac:dyDescent="0.2">
      <c r="B775" s="343"/>
      <c r="C775" s="343"/>
      <c r="D775" s="343"/>
    </row>
    <row r="776" spans="2:4" x14ac:dyDescent="0.2">
      <c r="B776" s="343"/>
      <c r="C776" s="343"/>
      <c r="D776" s="343"/>
    </row>
    <row r="777" spans="2:4" x14ac:dyDescent="0.2">
      <c r="B777" s="343"/>
      <c r="C777" s="343"/>
      <c r="D777" s="343"/>
    </row>
    <row r="778" spans="2:4" x14ac:dyDescent="0.2">
      <c r="B778" s="343"/>
      <c r="C778" s="343"/>
      <c r="D778" s="343"/>
    </row>
    <row r="779" spans="2:4" x14ac:dyDescent="0.2">
      <c r="B779" s="343"/>
      <c r="C779" s="343"/>
      <c r="D779" s="343"/>
    </row>
    <row r="780" spans="2:4" x14ac:dyDescent="0.2">
      <c r="B780" s="343"/>
      <c r="C780" s="343"/>
      <c r="D780" s="343"/>
    </row>
    <row r="781" spans="2:4" x14ac:dyDescent="0.2">
      <c r="B781" s="343"/>
      <c r="C781" s="343"/>
      <c r="D781" s="343"/>
    </row>
    <row r="782" spans="2:4" x14ac:dyDescent="0.2">
      <c r="B782" s="343"/>
      <c r="C782" s="343"/>
      <c r="D782" s="343"/>
    </row>
    <row r="783" spans="2:4" x14ac:dyDescent="0.2">
      <c r="B783" s="343"/>
      <c r="C783" s="343"/>
      <c r="D783" s="343"/>
    </row>
    <row r="784" spans="2:4" x14ac:dyDescent="0.2">
      <c r="B784" s="343"/>
      <c r="C784" s="343"/>
      <c r="D784" s="343"/>
    </row>
    <row r="785" spans="2:4" x14ac:dyDescent="0.2">
      <c r="B785" s="343"/>
      <c r="C785" s="343"/>
      <c r="D785" s="343"/>
    </row>
    <row r="786" spans="2:4" x14ac:dyDescent="0.2">
      <c r="B786" s="343"/>
      <c r="C786" s="343"/>
      <c r="D786" s="343"/>
    </row>
    <row r="787" spans="2:4" x14ac:dyDescent="0.2">
      <c r="B787" s="343"/>
      <c r="C787" s="343"/>
      <c r="D787" s="343"/>
    </row>
    <row r="788" spans="2:4" x14ac:dyDescent="0.2">
      <c r="B788" s="343"/>
      <c r="C788" s="343"/>
      <c r="D788" s="343"/>
    </row>
    <row r="789" spans="2:4" x14ac:dyDescent="0.2">
      <c r="B789" s="343"/>
      <c r="C789" s="343"/>
      <c r="D789" s="343"/>
    </row>
    <row r="790" spans="2:4" x14ac:dyDescent="0.2">
      <c r="B790" s="343"/>
      <c r="C790" s="343"/>
      <c r="D790" s="343"/>
    </row>
    <row r="791" spans="2:4" x14ac:dyDescent="0.2">
      <c r="B791" s="343"/>
      <c r="C791" s="343"/>
      <c r="D791" s="343"/>
    </row>
    <row r="792" spans="2:4" x14ac:dyDescent="0.2">
      <c r="B792" s="343"/>
      <c r="C792" s="343"/>
      <c r="D792" s="343"/>
    </row>
    <row r="793" spans="2:4" x14ac:dyDescent="0.2">
      <c r="B793" s="343"/>
      <c r="C793" s="343"/>
      <c r="D793" s="343"/>
    </row>
    <row r="794" spans="2:4" x14ac:dyDescent="0.2">
      <c r="B794" s="343"/>
      <c r="C794" s="343"/>
      <c r="D794" s="343"/>
    </row>
    <row r="795" spans="2:4" x14ac:dyDescent="0.2">
      <c r="B795" s="343"/>
      <c r="C795" s="343"/>
      <c r="D795" s="343"/>
    </row>
    <row r="796" spans="2:4" x14ac:dyDescent="0.2">
      <c r="B796" s="343"/>
      <c r="C796" s="343"/>
      <c r="D796" s="343"/>
    </row>
    <row r="797" spans="2:4" x14ac:dyDescent="0.2">
      <c r="B797" s="343"/>
      <c r="C797" s="343"/>
      <c r="D797" s="343"/>
    </row>
    <row r="798" spans="2:4" x14ac:dyDescent="0.2">
      <c r="B798" s="343"/>
      <c r="C798" s="343"/>
      <c r="D798" s="343"/>
    </row>
  </sheetData>
  <mergeCells count="7">
    <mergeCell ref="B29:I29"/>
    <mergeCell ref="A53:D53"/>
    <mergeCell ref="B48:I48"/>
    <mergeCell ref="B49:I49"/>
    <mergeCell ref="B50:I50"/>
    <mergeCell ref="B51:I51"/>
    <mergeCell ref="B47:J47"/>
  </mergeCells>
  <pageMargins left="0.39370078740157483" right="0" top="0.39370078740157483" bottom="0.59055118110236227" header="0.51181102362204722" footer="0.51181102362204722"/>
  <pageSetup paperSize="9" scale="84" firstPageNumber="72"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9"/>
  <sheetViews>
    <sheetView showGridLines="0" showZeros="0" zoomScaleNormal="100" workbookViewId="0">
      <selection activeCell="M20" sqref="M20"/>
    </sheetView>
  </sheetViews>
  <sheetFormatPr baseColWidth="10" defaultRowHeight="12.75" x14ac:dyDescent="0.2"/>
  <cols>
    <col min="1" max="1" width="13.6640625" bestFit="1" customWidth="1"/>
    <col min="2" max="2" width="8.5" customWidth="1"/>
    <col min="3" max="3" width="18.83203125" customWidth="1"/>
    <col min="5" max="5" width="87" customWidth="1"/>
  </cols>
  <sheetData>
    <row r="1" spans="1:5" x14ac:dyDescent="0.2">
      <c r="A1" s="330"/>
      <c r="B1" s="330"/>
      <c r="C1" s="330"/>
      <c r="D1" s="330"/>
      <c r="E1" s="330"/>
    </row>
    <row r="2" spans="1:5" ht="15.75" x14ac:dyDescent="0.2">
      <c r="A2" s="1160" t="s">
        <v>573</v>
      </c>
      <c r="B2" s="1160"/>
      <c r="C2" s="1160"/>
      <c r="D2" s="1160"/>
      <c r="E2" s="1160"/>
    </row>
    <row r="3" spans="1:5" ht="6.75" customHeight="1" x14ac:dyDescent="0.2">
      <c r="A3" s="330"/>
      <c r="B3" s="330"/>
      <c r="C3" s="330"/>
      <c r="D3" s="330"/>
      <c r="E3" s="330"/>
    </row>
    <row r="4" spans="1:5" ht="3" customHeight="1" x14ac:dyDescent="0.2">
      <c r="A4" s="330"/>
      <c r="B4" s="330"/>
      <c r="C4" s="330"/>
      <c r="D4" s="330"/>
      <c r="E4" s="330"/>
    </row>
    <row r="5" spans="1:5" ht="25.5" x14ac:dyDescent="0.2">
      <c r="A5" s="755" t="s">
        <v>574</v>
      </c>
      <c r="B5" s="755" t="s">
        <v>575</v>
      </c>
      <c r="C5" s="755" t="s">
        <v>576</v>
      </c>
      <c r="D5" s="755" t="s">
        <v>577</v>
      </c>
      <c r="E5" s="755" t="s">
        <v>578</v>
      </c>
    </row>
    <row r="6" spans="1:5" x14ac:dyDescent="0.2">
      <c r="A6" s="756"/>
      <c r="B6" s="756"/>
      <c r="C6" s="756"/>
      <c r="D6" s="756"/>
      <c r="E6" s="756"/>
    </row>
    <row r="7" spans="1:5" x14ac:dyDescent="0.2">
      <c r="A7" s="1144" t="s">
        <v>129</v>
      </c>
      <c r="B7" s="1161" t="s">
        <v>69</v>
      </c>
      <c r="C7" s="1162" t="s">
        <v>579</v>
      </c>
      <c r="D7" s="757" t="s">
        <v>69</v>
      </c>
      <c r="E7" s="758" t="s">
        <v>232</v>
      </c>
    </row>
    <row r="8" spans="1:5" x14ac:dyDescent="0.2">
      <c r="A8" s="1144"/>
      <c r="B8" s="1136"/>
      <c r="C8" s="1134"/>
      <c r="D8" s="759" t="s">
        <v>70</v>
      </c>
      <c r="E8" s="760" t="s">
        <v>233</v>
      </c>
    </row>
    <row r="9" spans="1:5" x14ac:dyDescent="0.2">
      <c r="A9" s="1144"/>
      <c r="B9" s="1136"/>
      <c r="C9" s="1134"/>
      <c r="D9" s="759" t="s">
        <v>71</v>
      </c>
      <c r="E9" s="760" t="s">
        <v>234</v>
      </c>
    </row>
    <row r="10" spans="1:5" x14ac:dyDescent="0.2">
      <c r="A10" s="1144"/>
      <c r="B10" s="1137"/>
      <c r="C10" s="1134"/>
      <c r="D10" s="759" t="s">
        <v>72</v>
      </c>
      <c r="E10" s="760" t="s">
        <v>235</v>
      </c>
    </row>
    <row r="11" spans="1:5" ht="21" customHeight="1" x14ac:dyDescent="0.2">
      <c r="A11" s="1144"/>
      <c r="B11" s="1150" t="s">
        <v>70</v>
      </c>
      <c r="C11" s="1134" t="s">
        <v>580</v>
      </c>
      <c r="D11" s="759" t="s">
        <v>73</v>
      </c>
      <c r="E11" s="760" t="s">
        <v>236</v>
      </c>
    </row>
    <row r="12" spans="1:5" ht="21" customHeight="1" x14ac:dyDescent="0.2">
      <c r="A12" s="1144"/>
      <c r="B12" s="1151"/>
      <c r="C12" s="1134"/>
      <c r="D12" s="759" t="s">
        <v>74</v>
      </c>
      <c r="E12" s="760" t="s">
        <v>743</v>
      </c>
    </row>
    <row r="13" spans="1:5" ht="12.75" customHeight="1" x14ac:dyDescent="0.2">
      <c r="A13" s="1144" t="s">
        <v>130</v>
      </c>
      <c r="B13" s="1145" t="s">
        <v>71</v>
      </c>
      <c r="C13" s="1147" t="s">
        <v>495</v>
      </c>
      <c r="D13" s="759" t="s">
        <v>75</v>
      </c>
      <c r="E13" t="s">
        <v>744</v>
      </c>
    </row>
    <row r="14" spans="1:5" x14ac:dyDescent="0.2">
      <c r="A14" s="1144"/>
      <c r="B14" s="1154"/>
      <c r="C14" s="1148"/>
      <c r="D14" s="759" t="s">
        <v>76</v>
      </c>
      <c r="E14" s="760" t="s">
        <v>237</v>
      </c>
    </row>
    <row r="15" spans="1:5" x14ac:dyDescent="0.2">
      <c r="A15" s="1144"/>
      <c r="B15" s="1154"/>
      <c r="C15" s="1148"/>
      <c r="D15" s="759" t="s">
        <v>77</v>
      </c>
      <c r="E15" s="760" t="s">
        <v>745</v>
      </c>
    </row>
    <row r="16" spans="1:5" x14ac:dyDescent="0.2">
      <c r="A16" s="1144"/>
      <c r="B16" s="1154"/>
      <c r="C16" s="1148"/>
      <c r="D16" s="761">
        <v>10</v>
      </c>
      <c r="E16" s="760" t="s">
        <v>238</v>
      </c>
    </row>
    <row r="17" spans="1:5" x14ac:dyDescent="0.2">
      <c r="A17" s="1144"/>
      <c r="B17" s="1154"/>
      <c r="C17" s="1148"/>
      <c r="D17" s="761">
        <v>11</v>
      </c>
      <c r="E17" s="760" t="s">
        <v>746</v>
      </c>
    </row>
    <row r="18" spans="1:5" x14ac:dyDescent="0.2">
      <c r="A18" s="1144"/>
      <c r="B18" s="1154"/>
      <c r="C18" s="1148"/>
      <c r="D18" s="761">
        <v>12</v>
      </c>
      <c r="E18" s="760" t="s">
        <v>747</v>
      </c>
    </row>
    <row r="19" spans="1:5" x14ac:dyDescent="0.2">
      <c r="A19" s="1144"/>
      <c r="B19" s="1154"/>
      <c r="C19" s="1148"/>
      <c r="D19" s="761">
        <v>13</v>
      </c>
      <c r="E19" s="760" t="s">
        <v>748</v>
      </c>
    </row>
    <row r="20" spans="1:5" x14ac:dyDescent="0.2">
      <c r="A20" s="1144"/>
      <c r="B20" s="1154"/>
      <c r="C20" s="1148"/>
      <c r="D20" s="761">
        <v>14</v>
      </c>
      <c r="E20" s="760" t="s">
        <v>749</v>
      </c>
    </row>
    <row r="21" spans="1:5" x14ac:dyDescent="0.2">
      <c r="A21" s="1144"/>
      <c r="B21" s="1155"/>
      <c r="C21" s="1149"/>
      <c r="D21" s="761">
        <v>15</v>
      </c>
      <c r="E21" s="760" t="s">
        <v>750</v>
      </c>
    </row>
    <row r="22" spans="1:5" x14ac:dyDescent="0.2">
      <c r="A22" s="1144"/>
      <c r="B22" s="1145" t="s">
        <v>72</v>
      </c>
      <c r="C22" s="1147" t="s">
        <v>496</v>
      </c>
      <c r="D22" s="761">
        <v>16</v>
      </c>
      <c r="E22" s="760" t="s">
        <v>751</v>
      </c>
    </row>
    <row r="23" spans="1:5" x14ac:dyDescent="0.2">
      <c r="A23" s="1144"/>
      <c r="B23" s="1139"/>
      <c r="C23" s="1148"/>
      <c r="D23" s="761">
        <v>17</v>
      </c>
      <c r="E23" s="760" t="s">
        <v>239</v>
      </c>
    </row>
    <row r="24" spans="1:5" ht="30" customHeight="1" x14ac:dyDescent="0.2">
      <c r="A24" s="1144"/>
      <c r="B24" s="1139"/>
      <c r="C24" s="1148"/>
      <c r="D24" s="761">
        <v>18</v>
      </c>
      <c r="E24" s="760" t="s">
        <v>462</v>
      </c>
    </row>
    <row r="25" spans="1:5" x14ac:dyDescent="0.2">
      <c r="A25" s="1144"/>
      <c r="B25" s="1139"/>
      <c r="C25" s="1148"/>
      <c r="D25" s="761">
        <v>19</v>
      </c>
      <c r="E25" s="760" t="s">
        <v>240</v>
      </c>
    </row>
    <row r="26" spans="1:5" x14ac:dyDescent="0.2">
      <c r="A26" s="1144"/>
      <c r="B26" s="1139"/>
      <c r="C26" s="1148"/>
      <c r="D26" s="761">
        <v>20</v>
      </c>
      <c r="E26" s="760" t="s">
        <v>752</v>
      </c>
    </row>
    <row r="27" spans="1:5" x14ac:dyDescent="0.2">
      <c r="A27" s="1144"/>
      <c r="B27" s="1139"/>
      <c r="C27" s="1148"/>
      <c r="D27" s="761">
        <v>21</v>
      </c>
      <c r="E27" s="760" t="s">
        <v>753</v>
      </c>
    </row>
    <row r="28" spans="1:5" ht="25.5" x14ac:dyDescent="0.2">
      <c r="A28" s="1144"/>
      <c r="B28" s="1139"/>
      <c r="C28" s="1148"/>
      <c r="D28" s="761">
        <v>22</v>
      </c>
      <c r="E28" s="760" t="s">
        <v>581</v>
      </c>
    </row>
    <row r="29" spans="1:5" x14ac:dyDescent="0.2">
      <c r="A29" s="1144"/>
      <c r="B29" s="1139"/>
      <c r="C29" s="1148"/>
      <c r="D29" s="761">
        <v>23</v>
      </c>
      <c r="E29" s="760" t="s">
        <v>241</v>
      </c>
    </row>
    <row r="30" spans="1:5" x14ac:dyDescent="0.2">
      <c r="A30" s="1144"/>
      <c r="B30" s="1146"/>
      <c r="C30" s="1149"/>
      <c r="D30" s="761">
        <v>24</v>
      </c>
      <c r="E30" s="760" t="s">
        <v>242</v>
      </c>
    </row>
    <row r="31" spans="1:5" ht="12.75" customHeight="1" x14ac:dyDescent="0.2">
      <c r="A31" s="1144"/>
      <c r="B31" s="1138">
        <v>12</v>
      </c>
      <c r="C31" s="1147" t="s">
        <v>277</v>
      </c>
      <c r="D31" s="761">
        <v>70</v>
      </c>
      <c r="E31" s="760" t="s">
        <v>755</v>
      </c>
    </row>
    <row r="32" spans="1:5" x14ac:dyDescent="0.2">
      <c r="A32" s="1144"/>
      <c r="B32" s="1139"/>
      <c r="C32" s="1148"/>
      <c r="D32" s="761">
        <v>71</v>
      </c>
      <c r="E32" s="760" t="s">
        <v>264</v>
      </c>
    </row>
    <row r="33" spans="1:5" x14ac:dyDescent="0.2">
      <c r="A33" s="1144"/>
      <c r="B33" s="1139"/>
      <c r="C33" s="1148"/>
      <c r="D33" s="761">
        <v>72</v>
      </c>
      <c r="E33" s="760" t="s">
        <v>128</v>
      </c>
    </row>
    <row r="34" spans="1:5" x14ac:dyDescent="0.2">
      <c r="A34" s="1144"/>
      <c r="B34" s="1139"/>
      <c r="C34" s="1148"/>
      <c r="D34" s="761">
        <v>73</v>
      </c>
      <c r="E34" s="760" t="s">
        <v>456</v>
      </c>
    </row>
    <row r="35" spans="1:5" x14ac:dyDescent="0.2">
      <c r="A35" s="1144"/>
      <c r="B35" s="1146"/>
      <c r="C35" s="1149"/>
      <c r="D35" s="761">
        <v>74</v>
      </c>
      <c r="E35" s="760" t="s">
        <v>265</v>
      </c>
    </row>
    <row r="36" spans="1:5" ht="12.75" customHeight="1" x14ac:dyDescent="0.2">
      <c r="A36" s="1153"/>
      <c r="B36" s="1156" t="s">
        <v>135</v>
      </c>
      <c r="C36" s="1157"/>
      <c r="D36" s="759" t="s">
        <v>119</v>
      </c>
      <c r="E36" s="760" t="s">
        <v>582</v>
      </c>
    </row>
    <row r="37" spans="1:5" x14ac:dyDescent="0.2">
      <c r="A37" s="762"/>
      <c r="B37" s="1158"/>
      <c r="C37" s="1159"/>
      <c r="D37" s="759" t="s">
        <v>270</v>
      </c>
      <c r="E37" s="760" t="s">
        <v>583</v>
      </c>
    </row>
    <row r="38" spans="1:5" ht="12.75" customHeight="1" x14ac:dyDescent="0.2">
      <c r="A38" s="1144" t="s">
        <v>131</v>
      </c>
      <c r="B38" s="1145" t="s">
        <v>73</v>
      </c>
      <c r="C38" s="1147" t="s">
        <v>497</v>
      </c>
      <c r="D38" s="761">
        <v>25</v>
      </c>
      <c r="E38" s="760" t="s">
        <v>243</v>
      </c>
    </row>
    <row r="39" spans="1:5" x14ac:dyDescent="0.2">
      <c r="A39" s="1144"/>
      <c r="B39" s="1139"/>
      <c r="C39" s="1148"/>
      <c r="D39" s="761">
        <v>26</v>
      </c>
      <c r="E39" s="760" t="s">
        <v>244</v>
      </c>
    </row>
    <row r="40" spans="1:5" x14ac:dyDescent="0.2">
      <c r="A40" s="1144"/>
      <c r="B40" s="1146"/>
      <c r="C40" s="1149"/>
      <c r="D40" s="761">
        <v>27</v>
      </c>
      <c r="E40" s="760" t="s">
        <v>245</v>
      </c>
    </row>
    <row r="41" spans="1:5" x14ac:dyDescent="0.2">
      <c r="A41" s="1144"/>
      <c r="B41" s="1150" t="s">
        <v>74</v>
      </c>
      <c r="C41" s="1134" t="s">
        <v>273</v>
      </c>
      <c r="D41" s="761">
        <v>28</v>
      </c>
      <c r="E41" s="760" t="s">
        <v>246</v>
      </c>
    </row>
    <row r="42" spans="1:5" x14ac:dyDescent="0.2">
      <c r="A42" s="1144"/>
      <c r="B42" s="1151"/>
      <c r="C42" s="1134"/>
      <c r="D42" s="761">
        <v>29</v>
      </c>
      <c r="E42" s="760" t="s">
        <v>247</v>
      </c>
    </row>
    <row r="43" spans="1:5" x14ac:dyDescent="0.2">
      <c r="A43" s="1144"/>
      <c r="B43" s="1151"/>
      <c r="C43" s="1134"/>
      <c r="D43" s="761">
        <v>30</v>
      </c>
      <c r="E43" s="760" t="s">
        <v>248</v>
      </c>
    </row>
    <row r="44" spans="1:5" x14ac:dyDescent="0.2">
      <c r="A44" s="1144"/>
      <c r="B44" s="1150" t="s">
        <v>75</v>
      </c>
      <c r="C44" s="1134" t="s">
        <v>274</v>
      </c>
      <c r="D44" s="761">
        <v>31</v>
      </c>
      <c r="E44" s="760" t="s">
        <v>249</v>
      </c>
    </row>
    <row r="45" spans="1:5" x14ac:dyDescent="0.2">
      <c r="A45" s="1144"/>
      <c r="B45" s="1151"/>
      <c r="C45" s="1134"/>
      <c r="D45" s="761">
        <v>32</v>
      </c>
      <c r="E45" s="760" t="s">
        <v>250</v>
      </c>
    </row>
    <row r="46" spans="1:5" x14ac:dyDescent="0.2">
      <c r="A46" s="1144"/>
      <c r="B46" s="1151"/>
      <c r="C46" s="1134"/>
      <c r="D46" s="761">
        <v>33</v>
      </c>
      <c r="E46" s="760" t="s">
        <v>251</v>
      </c>
    </row>
    <row r="47" spans="1:5" x14ac:dyDescent="0.2">
      <c r="A47" s="1144"/>
      <c r="B47" s="1152" t="s">
        <v>76</v>
      </c>
      <c r="C47" s="1134" t="s">
        <v>275</v>
      </c>
      <c r="D47" s="761">
        <v>34</v>
      </c>
      <c r="E47" s="760" t="s">
        <v>252</v>
      </c>
    </row>
    <row r="48" spans="1:5" x14ac:dyDescent="0.2">
      <c r="A48" s="1144"/>
      <c r="B48" s="1136"/>
      <c r="C48" s="1134"/>
      <c r="D48" s="761">
        <v>35</v>
      </c>
      <c r="E48" s="760" t="s">
        <v>253</v>
      </c>
    </row>
    <row r="49" spans="1:5" x14ac:dyDescent="0.2">
      <c r="A49" s="1144"/>
      <c r="B49" s="1136"/>
      <c r="C49" s="1134"/>
      <c r="D49" s="761">
        <v>36</v>
      </c>
      <c r="E49" s="760" t="s">
        <v>254</v>
      </c>
    </row>
    <row r="50" spans="1:5" x14ac:dyDescent="0.2">
      <c r="A50" s="1144"/>
      <c r="B50" s="1137"/>
      <c r="C50" s="1134"/>
      <c r="D50" s="761">
        <v>37</v>
      </c>
      <c r="E50" s="760" t="s">
        <v>754</v>
      </c>
    </row>
    <row r="51" spans="1:5" x14ac:dyDescent="0.2">
      <c r="A51" s="1144"/>
      <c r="B51" s="1150" t="s">
        <v>77</v>
      </c>
      <c r="C51" s="1134" t="s">
        <v>584</v>
      </c>
      <c r="D51" s="761">
        <v>60</v>
      </c>
      <c r="E51" s="760" t="s">
        <v>255</v>
      </c>
    </row>
    <row r="52" spans="1:5" x14ac:dyDescent="0.2">
      <c r="A52" s="1144"/>
      <c r="B52" s="1151"/>
      <c r="C52" s="1134"/>
      <c r="D52" s="761">
        <v>61</v>
      </c>
      <c r="E52" s="760" t="s">
        <v>256</v>
      </c>
    </row>
    <row r="53" spans="1:5" x14ac:dyDescent="0.2">
      <c r="A53" s="1144"/>
      <c r="B53" s="1151"/>
      <c r="C53" s="1134"/>
      <c r="D53" s="761">
        <v>62</v>
      </c>
      <c r="E53" s="760" t="s">
        <v>257</v>
      </c>
    </row>
    <row r="54" spans="1:5" x14ac:dyDescent="0.2">
      <c r="A54" s="1144"/>
      <c r="B54" s="1151"/>
      <c r="C54" s="1134"/>
      <c r="D54" s="761">
        <v>63</v>
      </c>
      <c r="E54" s="760" t="s">
        <v>463</v>
      </c>
    </row>
    <row r="55" spans="1:5" x14ac:dyDescent="0.2">
      <c r="A55" s="1144"/>
      <c r="B55" s="1135">
        <v>10</v>
      </c>
      <c r="C55" s="1134" t="s">
        <v>276</v>
      </c>
      <c r="D55" s="761">
        <v>64</v>
      </c>
      <c r="E55" s="760" t="s">
        <v>258</v>
      </c>
    </row>
    <row r="56" spans="1:5" x14ac:dyDescent="0.2">
      <c r="A56" s="1144"/>
      <c r="B56" s="1136"/>
      <c r="C56" s="1134"/>
      <c r="D56" s="761">
        <v>65</v>
      </c>
      <c r="E56" s="760" t="s">
        <v>259</v>
      </c>
    </row>
    <row r="57" spans="1:5" x14ac:dyDescent="0.2">
      <c r="A57" s="1144"/>
      <c r="B57" s="1136"/>
      <c r="C57" s="1134"/>
      <c r="D57" s="761">
        <v>66</v>
      </c>
      <c r="E57" s="760" t="s">
        <v>260</v>
      </c>
    </row>
    <row r="58" spans="1:5" x14ac:dyDescent="0.2">
      <c r="A58" s="1144"/>
      <c r="B58" s="1136"/>
      <c r="C58" s="1134"/>
      <c r="D58" s="761">
        <v>67</v>
      </c>
      <c r="E58" s="760" t="s">
        <v>261</v>
      </c>
    </row>
    <row r="59" spans="1:5" x14ac:dyDescent="0.2">
      <c r="A59" s="1144"/>
      <c r="B59" s="1136"/>
      <c r="C59" s="1134"/>
      <c r="D59" s="761">
        <v>68</v>
      </c>
      <c r="E59" s="760" t="s">
        <v>262</v>
      </c>
    </row>
    <row r="60" spans="1:5" x14ac:dyDescent="0.2">
      <c r="A60" s="1144"/>
      <c r="B60" s="1137"/>
      <c r="C60" s="1134"/>
      <c r="D60" s="761">
        <v>69</v>
      </c>
      <c r="E60" s="760" t="s">
        <v>263</v>
      </c>
    </row>
    <row r="61" spans="1:5" x14ac:dyDescent="0.2">
      <c r="A61" s="1130" t="s">
        <v>132</v>
      </c>
      <c r="B61" s="1138">
        <v>11</v>
      </c>
      <c r="C61" s="1141" t="s">
        <v>156</v>
      </c>
      <c r="D61" s="761">
        <v>80</v>
      </c>
      <c r="E61" s="760" t="s">
        <v>585</v>
      </c>
    </row>
    <row r="62" spans="1:5" x14ac:dyDescent="0.2">
      <c r="A62" s="1131"/>
      <c r="B62" s="1139"/>
      <c r="C62" s="1142"/>
      <c r="D62" s="761">
        <v>81</v>
      </c>
      <c r="E62" s="760" t="s">
        <v>266</v>
      </c>
    </row>
    <row r="63" spans="1:5" x14ac:dyDescent="0.2">
      <c r="A63" s="1131"/>
      <c r="B63" s="1139"/>
      <c r="C63" s="1142"/>
      <c r="D63" s="761">
        <v>82</v>
      </c>
      <c r="E63" s="760" t="s">
        <v>586</v>
      </c>
    </row>
    <row r="64" spans="1:5" x14ac:dyDescent="0.2">
      <c r="A64" s="1131"/>
      <c r="B64" s="1139"/>
      <c r="C64" s="1142"/>
      <c r="D64" s="761">
        <v>85</v>
      </c>
      <c r="E64" s="760" t="s">
        <v>585</v>
      </c>
    </row>
    <row r="65" spans="1:5" x14ac:dyDescent="0.2">
      <c r="A65" s="1131"/>
      <c r="B65" s="1139"/>
      <c r="C65" s="1142"/>
      <c r="D65" s="761">
        <v>86</v>
      </c>
      <c r="E65" s="760" t="s">
        <v>266</v>
      </c>
    </row>
    <row r="66" spans="1:5" x14ac:dyDescent="0.2">
      <c r="A66" s="1131"/>
      <c r="B66" s="1140"/>
      <c r="C66" s="1143"/>
      <c r="D66" s="763">
        <v>87</v>
      </c>
      <c r="E66" s="764" t="s">
        <v>586</v>
      </c>
    </row>
    <row r="67" spans="1:5" x14ac:dyDescent="0.2">
      <c r="A67" s="1132"/>
      <c r="B67" s="1124" t="s">
        <v>692</v>
      </c>
      <c r="C67" s="1125"/>
      <c r="D67" s="930">
        <v>90</v>
      </c>
      <c r="E67" s="931" t="s">
        <v>693</v>
      </c>
    </row>
    <row r="68" spans="1:5" x14ac:dyDescent="0.2">
      <c r="A68" s="1132"/>
      <c r="B68" s="1126"/>
      <c r="C68" s="1127"/>
      <c r="D68" s="930">
        <v>91</v>
      </c>
      <c r="E68" s="931" t="s">
        <v>694</v>
      </c>
    </row>
    <row r="69" spans="1:5" x14ac:dyDescent="0.2">
      <c r="A69" s="1133"/>
      <c r="B69" s="1128"/>
      <c r="C69" s="1129"/>
      <c r="D69" s="932">
        <v>92</v>
      </c>
      <c r="E69" s="933" t="s">
        <v>695</v>
      </c>
    </row>
  </sheetData>
  <mergeCells count="31">
    <mergeCell ref="A2:E2"/>
    <mergeCell ref="A7:A12"/>
    <mergeCell ref="B7:B10"/>
    <mergeCell ref="C7:C10"/>
    <mergeCell ref="B11:B12"/>
    <mergeCell ref="C11:C12"/>
    <mergeCell ref="B51:B54"/>
    <mergeCell ref="A13:A36"/>
    <mergeCell ref="B13:B21"/>
    <mergeCell ref="C13:C21"/>
    <mergeCell ref="B22:B30"/>
    <mergeCell ref="C22:C30"/>
    <mergeCell ref="B31:B35"/>
    <mergeCell ref="C31:C35"/>
    <mergeCell ref="B36:C37"/>
    <mergeCell ref="B67:C69"/>
    <mergeCell ref="A61:A69"/>
    <mergeCell ref="C51:C54"/>
    <mergeCell ref="B55:B60"/>
    <mergeCell ref="C55:C60"/>
    <mergeCell ref="B61:B66"/>
    <mergeCell ref="C61:C66"/>
    <mergeCell ref="A38:A60"/>
    <mergeCell ref="B38:B40"/>
    <mergeCell ref="C38:C40"/>
    <mergeCell ref="B41:B43"/>
    <mergeCell ref="C41:C43"/>
    <mergeCell ref="B44:B46"/>
    <mergeCell ref="C44:C46"/>
    <mergeCell ref="B47:B50"/>
    <mergeCell ref="C47:C50"/>
  </mergeCells>
  <pageMargins left="0.39370078740157483" right="0" top="0.39370078740157483" bottom="0.59055118110236227" header="0.51181102362204722" footer="0.51181102362204722"/>
  <pageSetup paperSize="9" scale="78" fitToHeight="0" orientation="portrait" r:id="rId1"/>
  <headerFooter alignWithMargins="0">
    <oddHeader>&amp;L&amp;"Times New Roman,Gras"DGRH A1-1&amp;R&amp;"Times New Roman,Gras"Juillet 2022</oddHeader>
    <oddFooter>&amp;C&amp;"Times New Roman,Gras"Page &amp;P de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zoomScale="80" zoomScaleNormal="80" workbookViewId="0">
      <selection activeCell="E2" sqref="E2"/>
    </sheetView>
  </sheetViews>
  <sheetFormatPr baseColWidth="10" defaultColWidth="12" defaultRowHeight="12.75" x14ac:dyDescent="0.2"/>
  <cols>
    <col min="1" max="1" width="11.5" style="330" customWidth="1"/>
    <col min="2" max="9" width="13.5" style="330" customWidth="1"/>
    <col min="10" max="10" width="11.83203125" style="330" customWidth="1"/>
    <col min="11" max="16384" width="12" style="330"/>
  </cols>
  <sheetData>
    <row r="1" spans="2:8" ht="18" customHeight="1" x14ac:dyDescent="0.2">
      <c r="B1" s="329"/>
      <c r="C1" s="329"/>
      <c r="D1" s="329"/>
    </row>
    <row r="2" spans="2:8" x14ac:dyDescent="0.2">
      <c r="B2" s="672"/>
      <c r="C2" s="672"/>
      <c r="D2" s="672"/>
    </row>
    <row r="3" spans="2:8" x14ac:dyDescent="0.2">
      <c r="B3" s="672"/>
      <c r="C3" s="672"/>
      <c r="D3" s="672"/>
    </row>
    <row r="4" spans="2:8" x14ac:dyDescent="0.2">
      <c r="B4" s="672"/>
      <c r="C4" s="672"/>
      <c r="D4" s="672"/>
    </row>
    <row r="5" spans="2:8" x14ac:dyDescent="0.2">
      <c r="B5" s="672"/>
      <c r="C5" s="672"/>
      <c r="D5" s="672"/>
      <c r="G5" s="672"/>
      <c r="H5" s="672"/>
    </row>
    <row r="6" spans="2:8" x14ac:dyDescent="0.2">
      <c r="B6" s="672"/>
      <c r="C6" s="672"/>
      <c r="D6" s="672"/>
    </row>
    <row r="7" spans="2:8" x14ac:dyDescent="0.2">
      <c r="B7" s="672"/>
      <c r="C7" s="672"/>
      <c r="D7" s="672"/>
    </row>
    <row r="8" spans="2:8" x14ac:dyDescent="0.2">
      <c r="B8" s="672"/>
      <c r="C8" s="672"/>
      <c r="D8" s="672"/>
    </row>
    <row r="9" spans="2:8" x14ac:dyDescent="0.2">
      <c r="B9" s="672"/>
      <c r="C9" s="672"/>
      <c r="D9" s="672"/>
    </row>
    <row r="10" spans="2:8" x14ac:dyDescent="0.2">
      <c r="B10" s="672"/>
      <c r="C10" s="672"/>
      <c r="D10" s="672"/>
    </row>
    <row r="11" spans="2:8" x14ac:dyDescent="0.2">
      <c r="B11" s="672"/>
      <c r="C11" s="672"/>
      <c r="D11" s="672"/>
    </row>
    <row r="12" spans="2:8" x14ac:dyDescent="0.2">
      <c r="B12" s="672"/>
      <c r="C12" s="672"/>
      <c r="D12" s="672"/>
    </row>
    <row r="13" spans="2:8" x14ac:dyDescent="0.2">
      <c r="B13" s="672"/>
      <c r="C13" s="672"/>
      <c r="D13" s="672"/>
    </row>
    <row r="14" spans="2:8" x14ac:dyDescent="0.2">
      <c r="B14" s="672"/>
      <c r="C14" s="672"/>
      <c r="D14" s="672"/>
    </row>
    <row r="15" spans="2:8" x14ac:dyDescent="0.2">
      <c r="B15" s="672"/>
      <c r="C15" s="672"/>
      <c r="D15" s="672"/>
    </row>
    <row r="16" spans="2:8" x14ac:dyDescent="0.2">
      <c r="B16" s="672"/>
      <c r="C16" s="672"/>
      <c r="D16" s="672"/>
    </row>
    <row r="17" spans="2:9" x14ac:dyDescent="0.2">
      <c r="B17" s="672"/>
      <c r="C17" s="672"/>
      <c r="D17" s="672"/>
    </row>
    <row r="18" spans="2:9" x14ac:dyDescent="0.2">
      <c r="B18" s="672"/>
      <c r="C18" s="672"/>
      <c r="D18" s="672"/>
    </row>
    <row r="19" spans="2:9" x14ac:dyDescent="0.2">
      <c r="B19" s="672"/>
      <c r="C19" s="672"/>
      <c r="D19" s="672"/>
    </row>
    <row r="20" spans="2:9" x14ac:dyDescent="0.2">
      <c r="B20" s="672"/>
      <c r="C20" s="672"/>
      <c r="D20" s="672"/>
    </row>
    <row r="21" spans="2:9" x14ac:dyDescent="0.2">
      <c r="B21" s="672"/>
      <c r="C21" s="672"/>
      <c r="D21" s="672"/>
    </row>
    <row r="22" spans="2:9" x14ac:dyDescent="0.2">
      <c r="B22" s="672"/>
      <c r="C22" s="672"/>
      <c r="D22" s="672"/>
    </row>
    <row r="23" spans="2:9" x14ac:dyDescent="0.2">
      <c r="B23" s="672"/>
      <c r="C23" s="672"/>
      <c r="D23" s="672"/>
    </row>
    <row r="24" spans="2:9" x14ac:dyDescent="0.2">
      <c r="B24" s="672"/>
      <c r="C24" s="672"/>
      <c r="D24" s="672"/>
    </row>
    <row r="25" spans="2:9" x14ac:dyDescent="0.2">
      <c r="B25" s="672"/>
      <c r="C25" s="672"/>
      <c r="D25" s="672"/>
    </row>
    <row r="26" spans="2:9" x14ac:dyDescent="0.2">
      <c r="B26" s="672"/>
      <c r="C26" s="672"/>
      <c r="D26" s="672"/>
    </row>
    <row r="27" spans="2:9" ht="13.5" thickBot="1" x14ac:dyDescent="0.25">
      <c r="B27" s="672"/>
      <c r="C27" s="672"/>
      <c r="D27" s="672"/>
    </row>
    <row r="28" spans="2:9" ht="19.5" customHeight="1" thickTop="1" x14ac:dyDescent="0.2">
      <c r="B28" s="1163" t="s">
        <v>509</v>
      </c>
      <c r="C28" s="1164"/>
      <c r="D28" s="1164"/>
      <c r="E28" s="1164"/>
      <c r="F28" s="1164"/>
      <c r="G28" s="1164"/>
      <c r="H28" s="1164"/>
      <c r="I28" s="1165"/>
    </row>
    <row r="29" spans="2:9" ht="19.5" customHeight="1" thickBot="1" x14ac:dyDescent="0.25">
      <c r="B29" s="1166"/>
      <c r="C29" s="1167"/>
      <c r="D29" s="1167"/>
      <c r="E29" s="1167"/>
      <c r="F29" s="1167"/>
      <c r="G29" s="1167"/>
      <c r="H29" s="1167"/>
      <c r="I29" s="1168"/>
    </row>
    <row r="30" spans="2:9" ht="13.5" thickTop="1" x14ac:dyDescent="0.2">
      <c r="B30" s="672"/>
      <c r="C30" s="672"/>
      <c r="D30" s="672"/>
    </row>
    <row r="31" spans="2:9" x14ac:dyDescent="0.2">
      <c r="B31" s="672"/>
      <c r="C31" s="672"/>
      <c r="D31" s="672"/>
    </row>
    <row r="32" spans="2:9" x14ac:dyDescent="0.2">
      <c r="B32" s="672"/>
      <c r="C32" s="672"/>
      <c r="D32" s="672"/>
    </row>
    <row r="33" spans="2:10" ht="15.75" x14ac:dyDescent="0.2">
      <c r="B33" s="335" t="s">
        <v>673</v>
      </c>
      <c r="C33" s="336"/>
      <c r="D33" s="336"/>
      <c r="E33" s="337"/>
      <c r="F33" s="337"/>
      <c r="G33" s="337"/>
      <c r="H33" s="337"/>
      <c r="I33" s="337"/>
    </row>
    <row r="34" spans="2:10" x14ac:dyDescent="0.2">
      <c r="B34" s="672"/>
      <c r="C34" s="672"/>
      <c r="D34" s="672"/>
    </row>
    <row r="35" spans="2:10" x14ac:dyDescent="0.2">
      <c r="B35" s="672"/>
      <c r="C35" s="672"/>
      <c r="D35" s="672"/>
    </row>
    <row r="36" spans="2:10" ht="15.75" x14ac:dyDescent="0.25">
      <c r="B36" s="672"/>
      <c r="C36" s="672"/>
      <c r="D36" s="672"/>
      <c r="E36" s="338"/>
    </row>
    <row r="37" spans="2:10" x14ac:dyDescent="0.2">
      <c r="B37" s="672"/>
      <c r="C37" s="339"/>
      <c r="D37" s="672"/>
    </row>
    <row r="38" spans="2:10" x14ac:dyDescent="0.2">
      <c r="B38" s="672"/>
      <c r="C38" s="341"/>
      <c r="D38" s="341"/>
      <c r="E38" s="342"/>
      <c r="F38" s="342"/>
      <c r="G38" s="342"/>
      <c r="H38" s="342"/>
      <c r="I38" s="342"/>
    </row>
    <row r="39" spans="2:10" x14ac:dyDescent="0.2">
      <c r="B39" s="672"/>
      <c r="C39" s="341"/>
      <c r="D39" s="672"/>
    </row>
    <row r="40" spans="2:10" x14ac:dyDescent="0.2">
      <c r="B40" s="672"/>
      <c r="C40" s="672"/>
      <c r="D40" s="672"/>
    </row>
    <row r="41" spans="2:10" x14ac:dyDescent="0.2">
      <c r="B41" s="672"/>
      <c r="C41" s="672"/>
      <c r="D41" s="672"/>
    </row>
    <row r="42" spans="2:10" x14ac:dyDescent="0.2">
      <c r="B42" s="672"/>
      <c r="C42" s="672"/>
      <c r="D42" s="672"/>
    </row>
    <row r="43" spans="2:10" x14ac:dyDescent="0.2">
      <c r="B43" s="672"/>
      <c r="C43" s="672"/>
      <c r="D43" s="672"/>
    </row>
    <row r="44" spans="2:10" x14ac:dyDescent="0.2">
      <c r="B44" s="672"/>
      <c r="C44" s="672"/>
      <c r="D44" s="672"/>
    </row>
    <row r="45" spans="2:10" x14ac:dyDescent="0.2">
      <c r="B45" s="672"/>
      <c r="C45" s="672"/>
      <c r="D45" s="672"/>
    </row>
    <row r="46" spans="2:10" x14ac:dyDescent="0.2">
      <c r="B46" s="672"/>
      <c r="C46" s="672"/>
      <c r="D46" s="672"/>
    </row>
    <row r="47" spans="2:10" x14ac:dyDescent="0.2">
      <c r="B47" s="1002" t="s">
        <v>668</v>
      </c>
      <c r="C47" s="1002"/>
      <c r="D47" s="1002"/>
      <c r="E47" s="1002"/>
      <c r="F47" s="1002"/>
      <c r="G47" s="1002"/>
      <c r="H47" s="1002"/>
      <c r="I47" s="1002"/>
      <c r="J47" s="1002"/>
    </row>
    <row r="48" spans="2:10" x14ac:dyDescent="0.2">
      <c r="B48" s="1025" t="s">
        <v>367</v>
      </c>
      <c r="C48" s="1025"/>
      <c r="D48" s="1025"/>
      <c r="E48" s="1025"/>
      <c r="F48" s="1025"/>
      <c r="G48" s="1025"/>
      <c r="H48" s="1025"/>
      <c r="I48" s="1025"/>
      <c r="J48" s="671"/>
    </row>
    <row r="49" spans="1:10" ht="16.5" customHeight="1" x14ac:dyDescent="0.2">
      <c r="B49" s="1014" t="s">
        <v>636</v>
      </c>
      <c r="C49" s="1014"/>
      <c r="D49" s="1014"/>
      <c r="E49" s="1014"/>
      <c r="F49" s="1014"/>
      <c r="G49" s="1014"/>
      <c r="H49" s="1014"/>
      <c r="I49" s="1014"/>
    </row>
    <row r="50" spans="1:10" ht="16.5" customHeight="1" x14ac:dyDescent="0.2">
      <c r="B50" s="1014" t="s">
        <v>635</v>
      </c>
      <c r="C50" s="1014"/>
      <c r="D50" s="1014"/>
      <c r="E50" s="1014"/>
      <c r="F50" s="1014"/>
      <c r="G50" s="1014"/>
      <c r="H50" s="1014"/>
      <c r="I50" s="1014"/>
      <c r="J50" s="669"/>
    </row>
    <row r="51" spans="1:10" ht="16.5" customHeight="1" x14ac:dyDescent="0.2">
      <c r="B51" s="1015" t="s">
        <v>368</v>
      </c>
      <c r="C51" s="1015"/>
      <c r="D51" s="1015"/>
      <c r="E51" s="1015"/>
      <c r="F51" s="1015"/>
      <c r="G51" s="1015"/>
      <c r="H51" s="1015"/>
      <c r="I51" s="1015"/>
      <c r="J51" s="670"/>
    </row>
    <row r="52" spans="1:10" x14ac:dyDescent="0.2">
      <c r="B52" s="672"/>
      <c r="C52" s="343"/>
      <c r="D52" s="343"/>
    </row>
    <row r="53" spans="1:10" x14ac:dyDescent="0.2">
      <c r="A53" s="1123"/>
      <c r="B53" s="1123"/>
      <c r="C53" s="1123"/>
      <c r="D53" s="1123"/>
      <c r="I53" s="352"/>
    </row>
    <row r="54" spans="1:10" x14ac:dyDescent="0.2">
      <c r="B54" s="672"/>
      <c r="C54" s="343"/>
      <c r="D54" s="343"/>
    </row>
    <row r="55" spans="1:10" x14ac:dyDescent="0.2">
      <c r="B55" s="344"/>
      <c r="C55" s="343"/>
      <c r="D55" s="343"/>
      <c r="I55" s="351"/>
    </row>
    <row r="56" spans="1:10" x14ac:dyDescent="0.2">
      <c r="B56" s="343"/>
      <c r="C56" s="343"/>
      <c r="D56" s="343"/>
    </row>
    <row r="57" spans="1:10" x14ac:dyDescent="0.2">
      <c r="B57" s="672"/>
      <c r="C57" s="343"/>
      <c r="D57" s="343"/>
    </row>
    <row r="58" spans="1:10" x14ac:dyDescent="0.2">
      <c r="B58" s="343"/>
      <c r="C58" s="343"/>
      <c r="D58" s="343"/>
    </row>
    <row r="59" spans="1:10" x14ac:dyDescent="0.2">
      <c r="B59" s="343"/>
      <c r="C59" s="343"/>
      <c r="D59" s="343"/>
    </row>
    <row r="60" spans="1:10" x14ac:dyDescent="0.2">
      <c r="B60" s="343"/>
      <c r="C60" s="343"/>
      <c r="D60" s="343"/>
    </row>
    <row r="61" spans="1:10" x14ac:dyDescent="0.2">
      <c r="B61" s="343"/>
      <c r="C61" s="343"/>
      <c r="D61" s="343"/>
    </row>
    <row r="62" spans="1:10" x14ac:dyDescent="0.2">
      <c r="B62" s="343"/>
      <c r="C62" s="343"/>
      <c r="D62" s="343"/>
    </row>
    <row r="63" spans="1:10" x14ac:dyDescent="0.2">
      <c r="B63" s="343"/>
      <c r="C63" s="343"/>
      <c r="D63" s="343"/>
    </row>
    <row r="64" spans="1:10" x14ac:dyDescent="0.2">
      <c r="B64" s="343"/>
      <c r="C64" s="343"/>
      <c r="D64" s="343"/>
    </row>
    <row r="65" spans="2:4" x14ac:dyDescent="0.2">
      <c r="B65" s="343"/>
      <c r="C65" s="343"/>
      <c r="D65" s="343"/>
    </row>
    <row r="66" spans="2:4" x14ac:dyDescent="0.2">
      <c r="B66" s="343"/>
      <c r="C66" s="343"/>
      <c r="D66" s="343"/>
    </row>
    <row r="67" spans="2:4" x14ac:dyDescent="0.2">
      <c r="B67" s="343"/>
      <c r="C67" s="343"/>
      <c r="D67" s="343"/>
    </row>
    <row r="68" spans="2:4" x14ac:dyDescent="0.2">
      <c r="B68" s="343"/>
      <c r="C68" s="343"/>
      <c r="D68" s="343"/>
    </row>
    <row r="69" spans="2:4" x14ac:dyDescent="0.2">
      <c r="B69" s="343"/>
      <c r="C69" s="343"/>
      <c r="D69" s="343"/>
    </row>
    <row r="70" spans="2:4" x14ac:dyDescent="0.2">
      <c r="B70" s="343"/>
      <c r="C70" s="343"/>
      <c r="D70" s="343"/>
    </row>
    <row r="71" spans="2:4" x14ac:dyDescent="0.2">
      <c r="B71" s="343"/>
      <c r="C71" s="343"/>
      <c r="D71" s="343"/>
    </row>
    <row r="72" spans="2:4" x14ac:dyDescent="0.2">
      <c r="B72" s="343"/>
      <c r="C72" s="343"/>
      <c r="D72" s="343"/>
    </row>
    <row r="73" spans="2:4" x14ac:dyDescent="0.2">
      <c r="B73" s="343"/>
      <c r="C73" s="343"/>
      <c r="D73" s="343"/>
    </row>
    <row r="74" spans="2:4" x14ac:dyDescent="0.2">
      <c r="B74" s="343"/>
      <c r="C74" s="343"/>
      <c r="D74" s="343"/>
    </row>
    <row r="75" spans="2:4" x14ac:dyDescent="0.2">
      <c r="B75" s="343"/>
      <c r="C75" s="343"/>
      <c r="D75" s="343"/>
    </row>
    <row r="76" spans="2:4" x14ac:dyDescent="0.2">
      <c r="B76" s="343"/>
      <c r="C76" s="343"/>
      <c r="D76" s="343"/>
    </row>
    <row r="77" spans="2:4" x14ac:dyDescent="0.2">
      <c r="B77" s="343"/>
      <c r="C77" s="343"/>
      <c r="D77" s="343"/>
    </row>
    <row r="78" spans="2:4" x14ac:dyDescent="0.2">
      <c r="B78" s="343"/>
      <c r="C78" s="343"/>
      <c r="D78" s="343"/>
    </row>
    <row r="79" spans="2:4" x14ac:dyDescent="0.2">
      <c r="B79" s="343"/>
      <c r="C79" s="343"/>
      <c r="D79" s="343"/>
    </row>
    <row r="80" spans="2:4" x14ac:dyDescent="0.2">
      <c r="B80" s="343"/>
      <c r="C80" s="343"/>
      <c r="D80" s="343"/>
    </row>
    <row r="81" spans="2:4" x14ac:dyDescent="0.2">
      <c r="B81" s="343"/>
      <c r="C81" s="343"/>
      <c r="D81" s="343"/>
    </row>
    <row r="82" spans="2:4" x14ac:dyDescent="0.2">
      <c r="B82" s="343"/>
      <c r="C82" s="343"/>
      <c r="D82" s="343"/>
    </row>
    <row r="83" spans="2:4" x14ac:dyDescent="0.2">
      <c r="B83" s="343"/>
      <c r="C83" s="343"/>
      <c r="D83" s="343"/>
    </row>
    <row r="84" spans="2:4" x14ac:dyDescent="0.2">
      <c r="B84" s="343"/>
      <c r="C84" s="343"/>
      <c r="D84" s="343"/>
    </row>
    <row r="85" spans="2:4" x14ac:dyDescent="0.2">
      <c r="B85" s="343"/>
      <c r="C85" s="343"/>
      <c r="D85" s="343"/>
    </row>
    <row r="86" spans="2:4" x14ac:dyDescent="0.2">
      <c r="B86" s="343"/>
      <c r="C86" s="343"/>
      <c r="D86" s="343"/>
    </row>
    <row r="87" spans="2:4" x14ac:dyDescent="0.2">
      <c r="B87" s="343"/>
      <c r="C87" s="343"/>
      <c r="D87" s="343"/>
    </row>
    <row r="88" spans="2:4" x14ac:dyDescent="0.2">
      <c r="B88" s="343"/>
      <c r="C88" s="343"/>
      <c r="D88" s="343"/>
    </row>
    <row r="89" spans="2:4" x14ac:dyDescent="0.2">
      <c r="B89" s="343"/>
      <c r="C89" s="343"/>
      <c r="D89" s="343"/>
    </row>
    <row r="90" spans="2:4" x14ac:dyDescent="0.2">
      <c r="B90" s="343"/>
      <c r="C90" s="343"/>
      <c r="D90" s="343"/>
    </row>
    <row r="91" spans="2:4" x14ac:dyDescent="0.2">
      <c r="B91" s="343"/>
      <c r="C91" s="343"/>
      <c r="D91" s="343"/>
    </row>
    <row r="92" spans="2:4" x14ac:dyDescent="0.2">
      <c r="B92" s="343"/>
      <c r="C92" s="343"/>
      <c r="D92" s="343"/>
    </row>
    <row r="93" spans="2:4" x14ac:dyDescent="0.2">
      <c r="B93" s="343"/>
      <c r="C93" s="343"/>
      <c r="D93" s="343"/>
    </row>
    <row r="94" spans="2:4" x14ac:dyDescent="0.2">
      <c r="B94" s="343"/>
      <c r="C94" s="343"/>
      <c r="D94" s="343"/>
    </row>
    <row r="95" spans="2:4" x14ac:dyDescent="0.2">
      <c r="B95" s="343"/>
      <c r="C95" s="343"/>
      <c r="D95" s="343"/>
    </row>
    <row r="96" spans="2:4" x14ac:dyDescent="0.2">
      <c r="B96" s="343"/>
      <c r="C96" s="343"/>
      <c r="D96" s="343"/>
    </row>
    <row r="97" spans="2:4" x14ac:dyDescent="0.2">
      <c r="B97" s="343"/>
      <c r="C97" s="343"/>
      <c r="D97" s="343"/>
    </row>
    <row r="98" spans="2:4" x14ac:dyDescent="0.2">
      <c r="B98" s="343"/>
      <c r="C98" s="343"/>
      <c r="D98" s="343"/>
    </row>
    <row r="99" spans="2:4" x14ac:dyDescent="0.2">
      <c r="B99" s="343"/>
      <c r="C99" s="343"/>
      <c r="D99" s="343"/>
    </row>
    <row r="100" spans="2:4" x14ac:dyDescent="0.2">
      <c r="B100" s="343"/>
      <c r="C100" s="343"/>
      <c r="D100" s="343"/>
    </row>
    <row r="101" spans="2:4" x14ac:dyDescent="0.2">
      <c r="B101" s="343"/>
      <c r="C101" s="343"/>
      <c r="D101" s="343"/>
    </row>
    <row r="102" spans="2:4" x14ac:dyDescent="0.2">
      <c r="B102" s="343"/>
      <c r="C102" s="343"/>
      <c r="D102" s="343"/>
    </row>
    <row r="103" spans="2:4" x14ac:dyDescent="0.2">
      <c r="B103" s="343"/>
      <c r="C103" s="343"/>
      <c r="D103" s="343"/>
    </row>
    <row r="104" spans="2:4" x14ac:dyDescent="0.2">
      <c r="B104" s="343"/>
      <c r="C104" s="343"/>
      <c r="D104" s="343"/>
    </row>
    <row r="105" spans="2:4" x14ac:dyDescent="0.2">
      <c r="B105" s="343"/>
      <c r="C105" s="343"/>
      <c r="D105" s="343"/>
    </row>
    <row r="106" spans="2:4" x14ac:dyDescent="0.2">
      <c r="B106" s="343"/>
      <c r="C106" s="343"/>
      <c r="D106" s="343"/>
    </row>
    <row r="107" spans="2:4" x14ac:dyDescent="0.2">
      <c r="B107" s="343"/>
      <c r="C107" s="343"/>
      <c r="D107" s="343"/>
    </row>
    <row r="108" spans="2:4" x14ac:dyDescent="0.2">
      <c r="B108" s="343"/>
      <c r="C108" s="343"/>
      <c r="D108" s="343"/>
    </row>
    <row r="109" spans="2:4" x14ac:dyDescent="0.2">
      <c r="B109" s="343"/>
      <c r="C109" s="343"/>
      <c r="D109" s="343"/>
    </row>
    <row r="110" spans="2:4" x14ac:dyDescent="0.2">
      <c r="B110" s="343"/>
      <c r="C110" s="343"/>
      <c r="D110" s="343"/>
    </row>
    <row r="111" spans="2:4" x14ac:dyDescent="0.2">
      <c r="B111" s="343"/>
      <c r="C111" s="343"/>
      <c r="D111" s="343"/>
    </row>
    <row r="112" spans="2:4" x14ac:dyDescent="0.2">
      <c r="B112" s="343"/>
      <c r="C112" s="343"/>
      <c r="D112" s="343"/>
    </row>
    <row r="113" spans="2:4" x14ac:dyDescent="0.2">
      <c r="B113" s="343"/>
      <c r="C113" s="343"/>
      <c r="D113" s="343"/>
    </row>
    <row r="114" spans="2:4" x14ac:dyDescent="0.2">
      <c r="B114" s="343"/>
      <c r="C114" s="343"/>
      <c r="D114" s="343"/>
    </row>
    <row r="115" spans="2:4" x14ac:dyDescent="0.2">
      <c r="B115" s="343"/>
      <c r="C115" s="343"/>
      <c r="D115" s="343"/>
    </row>
    <row r="116" spans="2:4" x14ac:dyDescent="0.2">
      <c r="B116" s="343"/>
      <c r="C116" s="343"/>
      <c r="D116" s="343"/>
    </row>
    <row r="117" spans="2:4" x14ac:dyDescent="0.2">
      <c r="B117" s="343"/>
      <c r="C117" s="343"/>
      <c r="D117" s="343"/>
    </row>
    <row r="118" spans="2:4" x14ac:dyDescent="0.2">
      <c r="B118" s="343"/>
      <c r="C118" s="343"/>
      <c r="D118" s="343"/>
    </row>
    <row r="119" spans="2:4" x14ac:dyDescent="0.2">
      <c r="B119" s="343"/>
      <c r="C119" s="343"/>
      <c r="D119" s="343"/>
    </row>
    <row r="120" spans="2:4" x14ac:dyDescent="0.2">
      <c r="B120" s="343"/>
      <c r="C120" s="343"/>
      <c r="D120" s="343"/>
    </row>
    <row r="121" spans="2:4" x14ac:dyDescent="0.2">
      <c r="B121" s="343"/>
      <c r="C121" s="343"/>
      <c r="D121" s="343"/>
    </row>
    <row r="122" spans="2:4" x14ac:dyDescent="0.2">
      <c r="B122" s="343"/>
      <c r="C122" s="343"/>
      <c r="D122" s="343"/>
    </row>
    <row r="123" spans="2:4" x14ac:dyDescent="0.2">
      <c r="B123" s="343"/>
      <c r="C123" s="343"/>
      <c r="D123" s="343"/>
    </row>
    <row r="124" spans="2:4" x14ac:dyDescent="0.2">
      <c r="B124" s="343"/>
      <c r="C124" s="343"/>
      <c r="D124" s="343"/>
    </row>
    <row r="125" spans="2:4" x14ac:dyDescent="0.2">
      <c r="B125" s="343"/>
      <c r="C125" s="343"/>
      <c r="D125" s="343"/>
    </row>
    <row r="126" spans="2:4" x14ac:dyDescent="0.2">
      <c r="B126" s="343"/>
      <c r="C126" s="343"/>
      <c r="D126" s="343"/>
    </row>
    <row r="127" spans="2:4" x14ac:dyDescent="0.2">
      <c r="B127" s="343"/>
      <c r="C127" s="343"/>
      <c r="D127" s="343"/>
    </row>
    <row r="128" spans="2:4" x14ac:dyDescent="0.2">
      <c r="B128" s="343"/>
      <c r="C128" s="343"/>
      <c r="D128" s="343"/>
    </row>
    <row r="129" spans="2:4" x14ac:dyDescent="0.2">
      <c r="B129" s="343"/>
      <c r="C129" s="343"/>
      <c r="D129" s="343"/>
    </row>
    <row r="130" spans="2:4" x14ac:dyDescent="0.2">
      <c r="B130" s="343"/>
      <c r="C130" s="343"/>
      <c r="D130" s="343"/>
    </row>
    <row r="131" spans="2:4" x14ac:dyDescent="0.2">
      <c r="B131" s="343"/>
      <c r="C131" s="343"/>
      <c r="D131" s="343"/>
    </row>
    <row r="132" spans="2:4" x14ac:dyDescent="0.2">
      <c r="B132" s="343"/>
      <c r="C132" s="343"/>
      <c r="D132" s="343"/>
    </row>
    <row r="133" spans="2:4" x14ac:dyDescent="0.2">
      <c r="B133" s="343"/>
      <c r="C133" s="343"/>
      <c r="D133" s="343"/>
    </row>
    <row r="134" spans="2:4" x14ac:dyDescent="0.2">
      <c r="B134" s="343"/>
      <c r="C134" s="343"/>
      <c r="D134" s="343"/>
    </row>
    <row r="135" spans="2:4" x14ac:dyDescent="0.2">
      <c r="B135" s="343"/>
      <c r="C135" s="343"/>
      <c r="D135" s="343"/>
    </row>
    <row r="136" spans="2:4" x14ac:dyDescent="0.2">
      <c r="B136" s="343"/>
      <c r="C136" s="343"/>
      <c r="D136" s="343"/>
    </row>
    <row r="137" spans="2:4" x14ac:dyDescent="0.2">
      <c r="B137" s="343"/>
      <c r="C137" s="343"/>
      <c r="D137" s="343"/>
    </row>
    <row r="138" spans="2:4" x14ac:dyDescent="0.2">
      <c r="B138" s="343"/>
      <c r="C138" s="343"/>
      <c r="D138" s="343"/>
    </row>
    <row r="139" spans="2:4" x14ac:dyDescent="0.2">
      <c r="B139" s="343"/>
      <c r="C139" s="343"/>
      <c r="D139" s="343"/>
    </row>
    <row r="140" spans="2:4" x14ac:dyDescent="0.2">
      <c r="B140" s="343"/>
      <c r="C140" s="343"/>
      <c r="D140" s="343"/>
    </row>
    <row r="141" spans="2:4" x14ac:dyDescent="0.2">
      <c r="B141" s="343"/>
      <c r="C141" s="343"/>
      <c r="D141" s="343"/>
    </row>
    <row r="142" spans="2:4" x14ac:dyDescent="0.2">
      <c r="B142" s="343"/>
      <c r="C142" s="343"/>
      <c r="D142" s="343"/>
    </row>
    <row r="143" spans="2:4" x14ac:dyDescent="0.2">
      <c r="B143" s="343"/>
      <c r="C143" s="343"/>
      <c r="D143" s="343"/>
    </row>
    <row r="144" spans="2:4" x14ac:dyDescent="0.2">
      <c r="B144" s="343"/>
      <c r="C144" s="343"/>
      <c r="D144" s="343"/>
    </row>
    <row r="145" spans="2:4" x14ac:dyDescent="0.2">
      <c r="B145" s="343"/>
      <c r="C145" s="343"/>
      <c r="D145" s="343"/>
    </row>
    <row r="146" spans="2:4" x14ac:dyDescent="0.2">
      <c r="B146" s="343"/>
      <c r="C146" s="343"/>
      <c r="D146" s="343"/>
    </row>
    <row r="147" spans="2:4" x14ac:dyDescent="0.2">
      <c r="B147" s="343"/>
      <c r="C147" s="343"/>
      <c r="D147" s="343"/>
    </row>
    <row r="148" spans="2:4" x14ac:dyDescent="0.2">
      <c r="B148" s="343"/>
      <c r="C148" s="343"/>
      <c r="D148" s="343"/>
    </row>
    <row r="149" spans="2:4" x14ac:dyDescent="0.2">
      <c r="B149" s="343"/>
      <c r="C149" s="343"/>
      <c r="D149" s="343"/>
    </row>
    <row r="150" spans="2:4" x14ac:dyDescent="0.2">
      <c r="B150" s="343"/>
      <c r="C150" s="343"/>
      <c r="D150" s="343"/>
    </row>
    <row r="151" spans="2:4" x14ac:dyDescent="0.2">
      <c r="B151" s="343"/>
      <c r="C151" s="343"/>
      <c r="D151" s="343"/>
    </row>
    <row r="152" spans="2:4" x14ac:dyDescent="0.2">
      <c r="B152" s="343"/>
      <c r="C152" s="343"/>
      <c r="D152" s="343"/>
    </row>
    <row r="153" spans="2:4" x14ac:dyDescent="0.2">
      <c r="B153" s="343"/>
      <c r="C153" s="343"/>
      <c r="D153" s="343"/>
    </row>
    <row r="154" spans="2:4" x14ac:dyDescent="0.2">
      <c r="B154" s="343"/>
      <c r="C154" s="343"/>
      <c r="D154" s="343"/>
    </row>
    <row r="155" spans="2:4" x14ac:dyDescent="0.2">
      <c r="B155" s="343"/>
      <c r="C155" s="343"/>
      <c r="D155" s="343"/>
    </row>
    <row r="156" spans="2:4" x14ac:dyDescent="0.2">
      <c r="B156" s="343"/>
      <c r="C156" s="343"/>
      <c r="D156" s="343"/>
    </row>
    <row r="157" spans="2:4" x14ac:dyDescent="0.2">
      <c r="B157" s="343"/>
      <c r="C157" s="343"/>
      <c r="D157" s="343"/>
    </row>
    <row r="158" spans="2:4" x14ac:dyDescent="0.2">
      <c r="B158" s="343"/>
      <c r="C158" s="343"/>
      <c r="D158" s="343"/>
    </row>
    <row r="159" spans="2:4" x14ac:dyDescent="0.2">
      <c r="B159" s="343"/>
      <c r="C159" s="343"/>
      <c r="D159" s="343"/>
    </row>
    <row r="160" spans="2:4" x14ac:dyDescent="0.2">
      <c r="B160" s="343"/>
      <c r="C160" s="343"/>
      <c r="D160" s="343"/>
    </row>
    <row r="161" spans="2:4" x14ac:dyDescent="0.2">
      <c r="B161" s="343"/>
      <c r="C161" s="343"/>
      <c r="D161" s="343"/>
    </row>
    <row r="162" spans="2:4" x14ac:dyDescent="0.2">
      <c r="B162" s="343"/>
      <c r="C162" s="343"/>
      <c r="D162" s="343"/>
    </row>
    <row r="163" spans="2:4" x14ac:dyDescent="0.2">
      <c r="B163" s="343"/>
      <c r="C163" s="343"/>
      <c r="D163" s="343"/>
    </row>
    <row r="164" spans="2:4" x14ac:dyDescent="0.2">
      <c r="B164" s="343"/>
      <c r="C164" s="343"/>
      <c r="D164" s="343"/>
    </row>
    <row r="165" spans="2:4" x14ac:dyDescent="0.2">
      <c r="B165" s="343"/>
      <c r="C165" s="343"/>
      <c r="D165" s="343"/>
    </row>
    <row r="166" spans="2:4" x14ac:dyDescent="0.2">
      <c r="B166" s="343"/>
      <c r="C166" s="343"/>
      <c r="D166" s="343"/>
    </row>
    <row r="167" spans="2:4" x14ac:dyDescent="0.2">
      <c r="B167" s="343"/>
      <c r="C167" s="343"/>
      <c r="D167" s="343"/>
    </row>
    <row r="168" spans="2:4" x14ac:dyDescent="0.2">
      <c r="B168" s="343"/>
      <c r="C168" s="343"/>
      <c r="D168" s="343"/>
    </row>
    <row r="169" spans="2:4" x14ac:dyDescent="0.2">
      <c r="B169" s="343"/>
      <c r="C169" s="343"/>
      <c r="D169" s="343"/>
    </row>
    <row r="170" spans="2:4" x14ac:dyDescent="0.2">
      <c r="B170" s="343"/>
      <c r="C170" s="343"/>
      <c r="D170" s="343"/>
    </row>
    <row r="171" spans="2:4" x14ac:dyDescent="0.2">
      <c r="B171" s="343"/>
      <c r="C171" s="343"/>
      <c r="D171" s="343"/>
    </row>
    <row r="172" spans="2:4" x14ac:dyDescent="0.2">
      <c r="B172" s="343"/>
      <c r="C172" s="343"/>
      <c r="D172" s="343"/>
    </row>
    <row r="173" spans="2:4" x14ac:dyDescent="0.2">
      <c r="B173" s="343"/>
      <c r="C173" s="343"/>
      <c r="D173" s="343"/>
    </row>
    <row r="174" spans="2:4" x14ac:dyDescent="0.2">
      <c r="B174" s="343"/>
      <c r="C174" s="343"/>
      <c r="D174" s="343"/>
    </row>
    <row r="175" spans="2:4" x14ac:dyDescent="0.2">
      <c r="B175" s="343"/>
      <c r="C175" s="343"/>
      <c r="D175" s="343"/>
    </row>
    <row r="176" spans="2:4" x14ac:dyDescent="0.2">
      <c r="B176" s="343"/>
      <c r="C176" s="343"/>
      <c r="D176" s="343"/>
    </row>
    <row r="177" spans="2:4" x14ac:dyDescent="0.2">
      <c r="B177" s="343"/>
      <c r="C177" s="343"/>
      <c r="D177" s="343"/>
    </row>
    <row r="178" spans="2:4" x14ac:dyDescent="0.2">
      <c r="B178" s="343"/>
      <c r="C178" s="343"/>
      <c r="D178" s="343"/>
    </row>
    <row r="179" spans="2:4" x14ac:dyDescent="0.2">
      <c r="B179" s="343"/>
      <c r="C179" s="343"/>
      <c r="D179" s="343"/>
    </row>
    <row r="180" spans="2:4" x14ac:dyDescent="0.2">
      <c r="B180" s="343"/>
      <c r="C180" s="343"/>
      <c r="D180" s="343"/>
    </row>
    <row r="181" spans="2:4" x14ac:dyDescent="0.2">
      <c r="B181" s="343"/>
      <c r="C181" s="343"/>
      <c r="D181" s="343"/>
    </row>
    <row r="182" spans="2:4" x14ac:dyDescent="0.2">
      <c r="B182" s="343"/>
      <c r="C182" s="343"/>
      <c r="D182" s="343"/>
    </row>
    <row r="183" spans="2:4" x14ac:dyDescent="0.2">
      <c r="B183" s="343"/>
      <c r="C183" s="343"/>
      <c r="D183" s="343"/>
    </row>
    <row r="184" spans="2:4" x14ac:dyDescent="0.2">
      <c r="B184" s="343"/>
      <c r="C184" s="343"/>
      <c r="D184" s="343"/>
    </row>
    <row r="185" spans="2:4" x14ac:dyDescent="0.2">
      <c r="B185" s="343"/>
      <c r="C185" s="343"/>
      <c r="D185" s="343"/>
    </row>
    <row r="186" spans="2:4" x14ac:dyDescent="0.2">
      <c r="B186" s="343"/>
      <c r="C186" s="343"/>
      <c r="D186" s="343"/>
    </row>
    <row r="187" spans="2:4" x14ac:dyDescent="0.2">
      <c r="B187" s="343"/>
      <c r="C187" s="343"/>
      <c r="D187" s="343"/>
    </row>
    <row r="188" spans="2:4" x14ac:dyDescent="0.2">
      <c r="B188" s="343"/>
      <c r="C188" s="343"/>
      <c r="D188" s="343"/>
    </row>
    <row r="189" spans="2:4" x14ac:dyDescent="0.2">
      <c r="B189" s="343"/>
      <c r="C189" s="343"/>
      <c r="D189" s="343"/>
    </row>
    <row r="190" spans="2:4" x14ac:dyDescent="0.2">
      <c r="B190" s="343"/>
      <c r="C190" s="343"/>
      <c r="D190" s="343"/>
    </row>
    <row r="191" spans="2:4" x14ac:dyDescent="0.2">
      <c r="B191" s="343"/>
      <c r="C191" s="343"/>
      <c r="D191" s="343"/>
    </row>
    <row r="192" spans="2:4" x14ac:dyDescent="0.2">
      <c r="B192" s="343"/>
      <c r="C192" s="343"/>
      <c r="D192" s="343"/>
    </row>
    <row r="193" spans="2:4" x14ac:dyDescent="0.2">
      <c r="B193" s="343"/>
      <c r="C193" s="343"/>
      <c r="D193" s="343"/>
    </row>
    <row r="194" spans="2:4" x14ac:dyDescent="0.2">
      <c r="B194" s="343"/>
      <c r="C194" s="343"/>
      <c r="D194" s="343"/>
    </row>
    <row r="195" spans="2:4" x14ac:dyDescent="0.2">
      <c r="B195" s="343"/>
      <c r="C195" s="343"/>
      <c r="D195" s="343"/>
    </row>
    <row r="196" spans="2:4" x14ac:dyDescent="0.2">
      <c r="B196" s="343"/>
      <c r="C196" s="343"/>
      <c r="D196" s="343"/>
    </row>
    <row r="197" spans="2:4" x14ac:dyDescent="0.2">
      <c r="B197" s="343"/>
      <c r="C197" s="343"/>
      <c r="D197" s="343"/>
    </row>
    <row r="198" spans="2:4" x14ac:dyDescent="0.2">
      <c r="B198" s="343"/>
      <c r="C198" s="343"/>
      <c r="D198" s="343"/>
    </row>
    <row r="199" spans="2:4" x14ac:dyDescent="0.2">
      <c r="B199" s="343"/>
      <c r="C199" s="343"/>
      <c r="D199" s="343"/>
    </row>
    <row r="200" spans="2:4" x14ac:dyDescent="0.2">
      <c r="B200" s="343"/>
      <c r="C200" s="343"/>
      <c r="D200" s="343"/>
    </row>
    <row r="201" spans="2:4" x14ac:dyDescent="0.2">
      <c r="B201" s="343"/>
      <c r="C201" s="343"/>
      <c r="D201" s="343"/>
    </row>
    <row r="202" spans="2:4" x14ac:dyDescent="0.2">
      <c r="B202" s="343"/>
      <c r="C202" s="343"/>
      <c r="D202" s="343"/>
    </row>
    <row r="203" spans="2:4" x14ac:dyDescent="0.2">
      <c r="B203" s="343"/>
      <c r="C203" s="343"/>
      <c r="D203" s="343"/>
    </row>
    <row r="204" spans="2:4" x14ac:dyDescent="0.2">
      <c r="B204" s="343"/>
      <c r="C204" s="343"/>
      <c r="D204" s="343"/>
    </row>
    <row r="205" spans="2:4" x14ac:dyDescent="0.2">
      <c r="B205" s="343"/>
      <c r="C205" s="343"/>
      <c r="D205" s="343"/>
    </row>
    <row r="206" spans="2:4" x14ac:dyDescent="0.2">
      <c r="B206" s="343"/>
      <c r="C206" s="343"/>
      <c r="D206" s="343"/>
    </row>
    <row r="207" spans="2:4" x14ac:dyDescent="0.2">
      <c r="B207" s="343"/>
      <c r="C207" s="343"/>
      <c r="D207" s="343"/>
    </row>
    <row r="208" spans="2:4" x14ac:dyDescent="0.2">
      <c r="B208" s="343"/>
      <c r="C208" s="343"/>
      <c r="D208" s="343"/>
    </row>
    <row r="209" spans="2:4" x14ac:dyDescent="0.2">
      <c r="B209" s="343"/>
      <c r="C209" s="343"/>
      <c r="D209" s="343"/>
    </row>
    <row r="210" spans="2:4" x14ac:dyDescent="0.2">
      <c r="B210" s="343"/>
      <c r="C210" s="343"/>
      <c r="D210" s="343"/>
    </row>
    <row r="211" spans="2:4" x14ac:dyDescent="0.2">
      <c r="B211" s="343"/>
      <c r="C211" s="343"/>
      <c r="D211" s="343"/>
    </row>
    <row r="212" spans="2:4" x14ac:dyDescent="0.2">
      <c r="B212" s="343"/>
      <c r="C212" s="343"/>
      <c r="D212" s="343"/>
    </row>
    <row r="213" spans="2:4" x14ac:dyDescent="0.2">
      <c r="B213" s="343"/>
      <c r="C213" s="343"/>
      <c r="D213" s="343"/>
    </row>
    <row r="214" spans="2:4" x14ac:dyDescent="0.2">
      <c r="B214" s="343"/>
      <c r="C214" s="343"/>
      <c r="D214" s="343"/>
    </row>
    <row r="215" spans="2:4" x14ac:dyDescent="0.2">
      <c r="B215" s="343"/>
      <c r="C215" s="343"/>
      <c r="D215" s="343"/>
    </row>
    <row r="216" spans="2:4" x14ac:dyDescent="0.2">
      <c r="B216" s="343"/>
      <c r="C216" s="343"/>
      <c r="D216" s="343"/>
    </row>
    <row r="217" spans="2:4" x14ac:dyDescent="0.2">
      <c r="B217" s="343"/>
      <c r="C217" s="343"/>
      <c r="D217" s="343"/>
    </row>
    <row r="218" spans="2:4" x14ac:dyDescent="0.2">
      <c r="B218" s="343"/>
      <c r="C218" s="343"/>
      <c r="D218" s="343"/>
    </row>
    <row r="219" spans="2:4" x14ac:dyDescent="0.2">
      <c r="B219" s="343"/>
      <c r="C219" s="343"/>
      <c r="D219" s="343"/>
    </row>
    <row r="220" spans="2:4" x14ac:dyDescent="0.2">
      <c r="B220" s="343"/>
      <c r="C220" s="343"/>
      <c r="D220" s="343"/>
    </row>
    <row r="221" spans="2:4" x14ac:dyDescent="0.2">
      <c r="B221" s="343"/>
      <c r="C221" s="343"/>
      <c r="D221" s="343"/>
    </row>
    <row r="222" spans="2:4" x14ac:dyDescent="0.2">
      <c r="B222" s="343"/>
      <c r="C222" s="343"/>
      <c r="D222" s="343"/>
    </row>
    <row r="223" spans="2:4" x14ac:dyDescent="0.2">
      <c r="B223" s="343"/>
      <c r="C223" s="343"/>
      <c r="D223" s="343"/>
    </row>
    <row r="224" spans="2:4" x14ac:dyDescent="0.2">
      <c r="B224" s="343"/>
      <c r="C224" s="343"/>
      <c r="D224" s="343"/>
    </row>
    <row r="225" spans="2:4" x14ac:dyDescent="0.2">
      <c r="B225" s="343"/>
      <c r="C225" s="343"/>
      <c r="D225" s="343"/>
    </row>
    <row r="226" spans="2:4" x14ac:dyDescent="0.2">
      <c r="B226" s="343"/>
      <c r="C226" s="343"/>
      <c r="D226" s="343"/>
    </row>
    <row r="227" spans="2:4" x14ac:dyDescent="0.2">
      <c r="B227" s="343"/>
      <c r="C227" s="343"/>
      <c r="D227" s="343"/>
    </row>
    <row r="228" spans="2:4" x14ac:dyDescent="0.2">
      <c r="B228" s="343"/>
      <c r="C228" s="343"/>
      <c r="D228" s="343"/>
    </row>
    <row r="229" spans="2:4" x14ac:dyDescent="0.2">
      <c r="B229" s="343"/>
      <c r="C229" s="343"/>
      <c r="D229" s="343"/>
    </row>
    <row r="230" spans="2:4" x14ac:dyDescent="0.2">
      <c r="B230" s="343"/>
      <c r="C230" s="343"/>
      <c r="D230" s="343"/>
    </row>
    <row r="231" spans="2:4" x14ac:dyDescent="0.2">
      <c r="B231" s="343"/>
      <c r="C231" s="343"/>
      <c r="D231" s="343"/>
    </row>
    <row r="232" spans="2:4" x14ac:dyDescent="0.2">
      <c r="B232" s="343"/>
      <c r="C232" s="343"/>
      <c r="D232" s="343"/>
    </row>
    <row r="233" spans="2:4" x14ac:dyDescent="0.2">
      <c r="B233" s="343"/>
      <c r="C233" s="343"/>
      <c r="D233" s="343"/>
    </row>
    <row r="234" spans="2:4" x14ac:dyDescent="0.2">
      <c r="B234" s="343"/>
      <c r="C234" s="343"/>
      <c r="D234" s="343"/>
    </row>
    <row r="235" spans="2:4" x14ac:dyDescent="0.2">
      <c r="B235" s="343"/>
      <c r="C235" s="343"/>
      <c r="D235" s="343"/>
    </row>
    <row r="236" spans="2:4" x14ac:dyDescent="0.2">
      <c r="B236" s="343"/>
      <c r="C236" s="343"/>
      <c r="D236" s="343"/>
    </row>
    <row r="237" spans="2:4" x14ac:dyDescent="0.2">
      <c r="B237" s="343"/>
      <c r="C237" s="343"/>
      <c r="D237" s="343"/>
    </row>
    <row r="238" spans="2:4" x14ac:dyDescent="0.2">
      <c r="B238" s="343"/>
      <c r="C238" s="343"/>
      <c r="D238" s="343"/>
    </row>
    <row r="239" spans="2:4" x14ac:dyDescent="0.2">
      <c r="B239" s="343"/>
      <c r="C239" s="343"/>
      <c r="D239" s="343"/>
    </row>
    <row r="240" spans="2:4" x14ac:dyDescent="0.2">
      <c r="B240" s="343"/>
      <c r="C240" s="343"/>
      <c r="D240" s="343"/>
    </row>
    <row r="241" spans="2:4" x14ac:dyDescent="0.2">
      <c r="B241" s="343"/>
      <c r="C241" s="343"/>
      <c r="D241" s="343"/>
    </row>
    <row r="242" spans="2:4" x14ac:dyDescent="0.2">
      <c r="B242" s="343"/>
      <c r="C242" s="343"/>
      <c r="D242" s="343"/>
    </row>
    <row r="243" spans="2:4" x14ac:dyDescent="0.2">
      <c r="B243" s="343"/>
      <c r="C243" s="343"/>
      <c r="D243" s="343"/>
    </row>
    <row r="244" spans="2:4" x14ac:dyDescent="0.2">
      <c r="B244" s="343"/>
      <c r="C244" s="343"/>
      <c r="D244" s="343"/>
    </row>
    <row r="245" spans="2:4" x14ac:dyDescent="0.2">
      <c r="B245" s="343"/>
      <c r="C245" s="343"/>
      <c r="D245" s="343"/>
    </row>
    <row r="246" spans="2:4" x14ac:dyDescent="0.2">
      <c r="B246" s="343"/>
      <c r="C246" s="343"/>
      <c r="D246" s="343"/>
    </row>
    <row r="247" spans="2:4" x14ac:dyDescent="0.2">
      <c r="B247" s="343"/>
      <c r="C247" s="343"/>
      <c r="D247" s="343"/>
    </row>
    <row r="248" spans="2:4" x14ac:dyDescent="0.2">
      <c r="B248" s="343"/>
      <c r="C248" s="343"/>
      <c r="D248" s="343"/>
    </row>
    <row r="249" spans="2:4" x14ac:dyDescent="0.2">
      <c r="B249" s="343"/>
      <c r="C249" s="343"/>
      <c r="D249" s="343"/>
    </row>
    <row r="250" spans="2:4" x14ac:dyDescent="0.2">
      <c r="B250" s="343"/>
      <c r="C250" s="343"/>
      <c r="D250" s="343"/>
    </row>
    <row r="251" spans="2:4" x14ac:dyDescent="0.2">
      <c r="B251" s="343"/>
      <c r="C251" s="343"/>
      <c r="D251" s="343"/>
    </row>
    <row r="252" spans="2:4" x14ac:dyDescent="0.2">
      <c r="B252" s="343"/>
      <c r="C252" s="343"/>
      <c r="D252" s="343"/>
    </row>
    <row r="253" spans="2:4" x14ac:dyDescent="0.2">
      <c r="B253" s="343"/>
      <c r="C253" s="343"/>
      <c r="D253" s="343"/>
    </row>
    <row r="254" spans="2:4" x14ac:dyDescent="0.2">
      <c r="B254" s="343"/>
      <c r="C254" s="343"/>
      <c r="D254" s="343"/>
    </row>
    <row r="255" spans="2:4" x14ac:dyDescent="0.2">
      <c r="B255" s="343"/>
      <c r="C255" s="343"/>
      <c r="D255" s="343"/>
    </row>
    <row r="256" spans="2:4" x14ac:dyDescent="0.2">
      <c r="B256" s="343"/>
      <c r="C256" s="343"/>
      <c r="D256" s="343"/>
    </row>
    <row r="257" spans="2:4" x14ac:dyDescent="0.2">
      <c r="B257" s="343"/>
      <c r="C257" s="343"/>
      <c r="D257" s="343"/>
    </row>
    <row r="258" spans="2:4" x14ac:dyDescent="0.2">
      <c r="B258" s="343"/>
      <c r="C258" s="343"/>
      <c r="D258" s="343"/>
    </row>
    <row r="259" spans="2:4" x14ac:dyDescent="0.2">
      <c r="B259" s="343"/>
      <c r="C259" s="343"/>
      <c r="D259" s="343"/>
    </row>
    <row r="260" spans="2:4" x14ac:dyDescent="0.2">
      <c r="B260" s="343"/>
      <c r="C260" s="343"/>
      <c r="D260" s="343"/>
    </row>
    <row r="261" spans="2:4" x14ac:dyDescent="0.2">
      <c r="B261" s="343"/>
      <c r="C261" s="343"/>
      <c r="D261" s="343"/>
    </row>
    <row r="262" spans="2:4" x14ac:dyDescent="0.2">
      <c r="B262" s="343"/>
      <c r="C262" s="343"/>
      <c r="D262" s="343"/>
    </row>
    <row r="263" spans="2:4" x14ac:dyDescent="0.2">
      <c r="B263" s="343"/>
      <c r="C263" s="343"/>
      <c r="D263" s="343"/>
    </row>
    <row r="264" spans="2:4" x14ac:dyDescent="0.2">
      <c r="B264" s="343"/>
      <c r="C264" s="343"/>
      <c r="D264" s="343"/>
    </row>
    <row r="265" spans="2:4" x14ac:dyDescent="0.2">
      <c r="B265" s="343"/>
      <c r="C265" s="343"/>
      <c r="D265" s="343"/>
    </row>
    <row r="266" spans="2:4" x14ac:dyDescent="0.2">
      <c r="B266" s="343"/>
      <c r="C266" s="343"/>
      <c r="D266" s="343"/>
    </row>
    <row r="267" spans="2:4" x14ac:dyDescent="0.2">
      <c r="B267" s="343"/>
      <c r="C267" s="343"/>
      <c r="D267" s="343"/>
    </row>
    <row r="268" spans="2:4" x14ac:dyDescent="0.2">
      <c r="B268" s="343"/>
      <c r="C268" s="343"/>
      <c r="D268" s="343"/>
    </row>
    <row r="269" spans="2:4" x14ac:dyDescent="0.2">
      <c r="B269" s="343"/>
      <c r="C269" s="343"/>
      <c r="D269" s="343"/>
    </row>
    <row r="270" spans="2:4" x14ac:dyDescent="0.2">
      <c r="B270" s="343"/>
      <c r="C270" s="343"/>
      <c r="D270" s="343"/>
    </row>
    <row r="271" spans="2:4" x14ac:dyDescent="0.2">
      <c r="B271" s="343"/>
      <c r="C271" s="343"/>
      <c r="D271" s="343"/>
    </row>
    <row r="272" spans="2:4" x14ac:dyDescent="0.2">
      <c r="B272" s="343"/>
      <c r="C272" s="343"/>
      <c r="D272" s="343"/>
    </row>
    <row r="273" spans="2:4" x14ac:dyDescent="0.2">
      <c r="B273" s="343"/>
      <c r="C273" s="343"/>
      <c r="D273" s="343"/>
    </row>
    <row r="274" spans="2:4" x14ac:dyDescent="0.2">
      <c r="B274" s="343"/>
      <c r="C274" s="343"/>
      <c r="D274" s="343"/>
    </row>
    <row r="275" spans="2:4" x14ac:dyDescent="0.2">
      <c r="B275" s="343"/>
      <c r="C275" s="343"/>
      <c r="D275" s="343"/>
    </row>
    <row r="276" spans="2:4" x14ac:dyDescent="0.2">
      <c r="B276" s="343"/>
      <c r="C276" s="343"/>
      <c r="D276" s="343"/>
    </row>
    <row r="277" spans="2:4" x14ac:dyDescent="0.2">
      <c r="B277" s="343"/>
      <c r="C277" s="343"/>
      <c r="D277" s="343"/>
    </row>
    <row r="278" spans="2:4" x14ac:dyDescent="0.2">
      <c r="B278" s="343"/>
      <c r="C278" s="343"/>
      <c r="D278" s="343"/>
    </row>
    <row r="279" spans="2:4" x14ac:dyDescent="0.2">
      <c r="B279" s="343"/>
      <c r="C279" s="343"/>
      <c r="D279" s="343"/>
    </row>
    <row r="280" spans="2:4" x14ac:dyDescent="0.2">
      <c r="B280" s="343"/>
      <c r="C280" s="343"/>
      <c r="D280" s="343"/>
    </row>
    <row r="281" spans="2:4" x14ac:dyDescent="0.2">
      <c r="B281" s="343"/>
      <c r="C281" s="343"/>
      <c r="D281" s="343"/>
    </row>
    <row r="282" spans="2:4" x14ac:dyDescent="0.2">
      <c r="B282" s="343"/>
      <c r="C282" s="343"/>
      <c r="D282" s="343"/>
    </row>
    <row r="283" spans="2:4" x14ac:dyDescent="0.2">
      <c r="B283" s="343"/>
      <c r="C283" s="343"/>
      <c r="D283" s="343"/>
    </row>
    <row r="284" spans="2:4" x14ac:dyDescent="0.2">
      <c r="B284" s="343"/>
      <c r="C284" s="343"/>
      <c r="D284" s="343"/>
    </row>
    <row r="285" spans="2:4" x14ac:dyDescent="0.2">
      <c r="B285" s="343"/>
      <c r="C285" s="343"/>
      <c r="D285" s="343"/>
    </row>
    <row r="286" spans="2:4" x14ac:dyDescent="0.2">
      <c r="B286" s="343"/>
      <c r="C286" s="343"/>
      <c r="D286" s="343"/>
    </row>
    <row r="287" spans="2:4" x14ac:dyDescent="0.2">
      <c r="B287" s="343"/>
      <c r="C287" s="343"/>
      <c r="D287" s="343"/>
    </row>
    <row r="288" spans="2:4" x14ac:dyDescent="0.2">
      <c r="B288" s="343"/>
      <c r="C288" s="343"/>
      <c r="D288" s="343"/>
    </row>
    <row r="289" spans="2:4" x14ac:dyDescent="0.2">
      <c r="B289" s="343"/>
      <c r="C289" s="343"/>
      <c r="D289" s="343"/>
    </row>
    <row r="290" spans="2:4" x14ac:dyDescent="0.2">
      <c r="B290" s="343"/>
      <c r="C290" s="343"/>
      <c r="D290" s="343"/>
    </row>
    <row r="291" spans="2:4" x14ac:dyDescent="0.2">
      <c r="B291" s="343"/>
      <c r="C291" s="343"/>
      <c r="D291" s="343"/>
    </row>
    <row r="292" spans="2:4" x14ac:dyDescent="0.2">
      <c r="B292" s="343"/>
      <c r="C292" s="343"/>
      <c r="D292" s="343"/>
    </row>
    <row r="293" spans="2:4" x14ac:dyDescent="0.2">
      <c r="B293" s="343"/>
      <c r="C293" s="343"/>
      <c r="D293" s="343"/>
    </row>
    <row r="294" spans="2:4" x14ac:dyDescent="0.2">
      <c r="B294" s="343"/>
      <c r="C294" s="343"/>
      <c r="D294" s="343"/>
    </row>
    <row r="295" spans="2:4" x14ac:dyDescent="0.2">
      <c r="B295" s="343"/>
      <c r="C295" s="343"/>
      <c r="D295" s="343"/>
    </row>
    <row r="296" spans="2:4" x14ac:dyDescent="0.2">
      <c r="B296" s="343"/>
      <c r="C296" s="343"/>
      <c r="D296" s="343"/>
    </row>
    <row r="297" spans="2:4" x14ac:dyDescent="0.2">
      <c r="B297" s="343"/>
      <c r="C297" s="343"/>
      <c r="D297" s="343"/>
    </row>
    <row r="298" spans="2:4" x14ac:dyDescent="0.2">
      <c r="B298" s="343"/>
      <c r="C298" s="343"/>
      <c r="D298" s="343"/>
    </row>
    <row r="299" spans="2:4" x14ac:dyDescent="0.2">
      <c r="B299" s="343"/>
      <c r="C299" s="343"/>
      <c r="D299" s="343"/>
    </row>
    <row r="300" spans="2:4" x14ac:dyDescent="0.2">
      <c r="B300" s="343"/>
      <c r="C300" s="343"/>
      <c r="D300" s="343"/>
    </row>
    <row r="301" spans="2:4" x14ac:dyDescent="0.2">
      <c r="B301" s="343"/>
      <c r="C301" s="343"/>
      <c r="D301" s="343"/>
    </row>
    <row r="302" spans="2:4" x14ac:dyDescent="0.2">
      <c r="B302" s="343"/>
      <c r="C302" s="343"/>
      <c r="D302" s="343"/>
    </row>
    <row r="303" spans="2:4" x14ac:dyDescent="0.2">
      <c r="B303" s="343"/>
      <c r="C303" s="343"/>
      <c r="D303" s="343"/>
    </row>
    <row r="304" spans="2:4" x14ac:dyDescent="0.2">
      <c r="B304" s="343"/>
      <c r="C304" s="343"/>
      <c r="D304" s="343"/>
    </row>
    <row r="305" spans="2:4" x14ac:dyDescent="0.2">
      <c r="B305" s="343"/>
      <c r="C305" s="343"/>
      <c r="D305" s="343"/>
    </row>
    <row r="306" spans="2:4" x14ac:dyDescent="0.2">
      <c r="B306" s="343"/>
      <c r="C306" s="343"/>
      <c r="D306" s="343"/>
    </row>
    <row r="307" spans="2:4" x14ac:dyDescent="0.2">
      <c r="B307" s="343"/>
      <c r="C307" s="343"/>
      <c r="D307" s="343"/>
    </row>
    <row r="308" spans="2:4" x14ac:dyDescent="0.2">
      <c r="B308" s="343"/>
      <c r="C308" s="343"/>
      <c r="D308" s="343"/>
    </row>
    <row r="309" spans="2:4" x14ac:dyDescent="0.2">
      <c r="B309" s="343"/>
      <c r="C309" s="343"/>
      <c r="D309" s="343"/>
    </row>
    <row r="310" spans="2:4" x14ac:dyDescent="0.2">
      <c r="B310" s="343"/>
      <c r="C310" s="343"/>
      <c r="D310" s="343"/>
    </row>
    <row r="311" spans="2:4" x14ac:dyDescent="0.2">
      <c r="B311" s="343"/>
      <c r="C311" s="343"/>
      <c r="D311" s="343"/>
    </row>
    <row r="312" spans="2:4" x14ac:dyDescent="0.2">
      <c r="B312" s="343"/>
      <c r="C312" s="343"/>
      <c r="D312" s="343"/>
    </row>
    <row r="313" spans="2:4" x14ac:dyDescent="0.2">
      <c r="B313" s="343"/>
      <c r="C313" s="343"/>
      <c r="D313" s="343"/>
    </row>
    <row r="314" spans="2:4" x14ac:dyDescent="0.2">
      <c r="B314" s="343"/>
      <c r="C314" s="343"/>
      <c r="D314" s="343"/>
    </row>
    <row r="315" spans="2:4" x14ac:dyDescent="0.2">
      <c r="B315" s="343"/>
      <c r="C315" s="343"/>
      <c r="D315" s="343"/>
    </row>
    <row r="316" spans="2:4" x14ac:dyDescent="0.2">
      <c r="B316" s="343"/>
      <c r="C316" s="343"/>
      <c r="D316" s="343"/>
    </row>
    <row r="317" spans="2:4" x14ac:dyDescent="0.2">
      <c r="B317" s="343"/>
      <c r="C317" s="343"/>
      <c r="D317" s="343"/>
    </row>
    <row r="318" spans="2:4" x14ac:dyDescent="0.2">
      <c r="B318" s="343"/>
      <c r="C318" s="343"/>
      <c r="D318" s="343"/>
    </row>
    <row r="319" spans="2:4" x14ac:dyDescent="0.2">
      <c r="B319" s="343"/>
      <c r="C319" s="343"/>
      <c r="D319" s="343"/>
    </row>
    <row r="320" spans="2:4" x14ac:dyDescent="0.2">
      <c r="B320" s="343"/>
      <c r="C320" s="343"/>
      <c r="D320" s="343"/>
    </row>
    <row r="321" spans="2:4" x14ac:dyDescent="0.2">
      <c r="B321" s="343"/>
      <c r="C321" s="343"/>
      <c r="D321" s="343"/>
    </row>
    <row r="322" spans="2:4" x14ac:dyDescent="0.2">
      <c r="B322" s="343"/>
      <c r="C322" s="343"/>
      <c r="D322" s="343"/>
    </row>
    <row r="323" spans="2:4" x14ac:dyDescent="0.2">
      <c r="B323" s="343"/>
      <c r="C323" s="343"/>
      <c r="D323" s="343"/>
    </row>
    <row r="324" spans="2:4" x14ac:dyDescent="0.2">
      <c r="B324" s="343"/>
      <c r="C324" s="343"/>
      <c r="D324" s="343"/>
    </row>
    <row r="325" spans="2:4" x14ac:dyDescent="0.2">
      <c r="B325" s="343"/>
      <c r="C325" s="343"/>
      <c r="D325" s="343"/>
    </row>
    <row r="326" spans="2:4" x14ac:dyDescent="0.2">
      <c r="B326" s="343"/>
      <c r="C326" s="343"/>
      <c r="D326" s="343"/>
    </row>
    <row r="327" spans="2:4" x14ac:dyDescent="0.2">
      <c r="B327" s="343"/>
      <c r="C327" s="343"/>
      <c r="D327" s="343"/>
    </row>
    <row r="328" spans="2:4" x14ac:dyDescent="0.2">
      <c r="B328" s="343"/>
      <c r="C328" s="343"/>
      <c r="D328" s="343"/>
    </row>
    <row r="329" spans="2:4" x14ac:dyDescent="0.2">
      <c r="B329" s="343"/>
      <c r="C329" s="343"/>
      <c r="D329" s="343"/>
    </row>
    <row r="330" spans="2:4" x14ac:dyDescent="0.2">
      <c r="B330" s="343"/>
      <c r="C330" s="343"/>
      <c r="D330" s="343"/>
    </row>
    <row r="331" spans="2:4" x14ac:dyDescent="0.2">
      <c r="B331" s="343"/>
      <c r="C331" s="343"/>
      <c r="D331" s="343"/>
    </row>
    <row r="332" spans="2:4" x14ac:dyDescent="0.2">
      <c r="B332" s="343"/>
      <c r="C332" s="343"/>
      <c r="D332" s="343"/>
    </row>
    <row r="333" spans="2:4" x14ac:dyDescent="0.2">
      <c r="B333" s="343"/>
      <c r="C333" s="343"/>
      <c r="D333" s="343"/>
    </row>
    <row r="334" spans="2:4" x14ac:dyDescent="0.2">
      <c r="B334" s="343"/>
      <c r="C334" s="343"/>
      <c r="D334" s="343"/>
    </row>
    <row r="335" spans="2:4" x14ac:dyDescent="0.2">
      <c r="B335" s="343"/>
      <c r="C335" s="343"/>
      <c r="D335" s="343"/>
    </row>
    <row r="336" spans="2:4" x14ac:dyDescent="0.2">
      <c r="B336" s="343"/>
      <c r="C336" s="343"/>
      <c r="D336" s="343"/>
    </row>
    <row r="337" spans="2:4" x14ac:dyDescent="0.2">
      <c r="B337" s="343"/>
      <c r="C337" s="343"/>
      <c r="D337" s="343"/>
    </row>
    <row r="338" spans="2:4" x14ac:dyDescent="0.2">
      <c r="B338" s="343"/>
      <c r="C338" s="343"/>
      <c r="D338" s="343"/>
    </row>
    <row r="339" spans="2:4" x14ac:dyDescent="0.2">
      <c r="B339" s="343"/>
      <c r="C339" s="343"/>
      <c r="D339" s="343"/>
    </row>
    <row r="340" spans="2:4" x14ac:dyDescent="0.2">
      <c r="B340" s="343"/>
      <c r="C340" s="343"/>
      <c r="D340" s="343"/>
    </row>
    <row r="341" spans="2:4" x14ac:dyDescent="0.2">
      <c r="B341" s="343"/>
      <c r="C341" s="343"/>
      <c r="D341" s="343"/>
    </row>
    <row r="342" spans="2:4" x14ac:dyDescent="0.2">
      <c r="B342" s="343"/>
      <c r="C342" s="343"/>
      <c r="D342" s="343"/>
    </row>
    <row r="343" spans="2:4" x14ac:dyDescent="0.2">
      <c r="B343" s="343"/>
      <c r="C343" s="343"/>
      <c r="D343" s="343"/>
    </row>
    <row r="344" spans="2:4" x14ac:dyDescent="0.2">
      <c r="B344" s="343"/>
      <c r="C344" s="343"/>
      <c r="D344" s="343"/>
    </row>
    <row r="345" spans="2:4" x14ac:dyDescent="0.2">
      <c r="B345" s="343"/>
      <c r="C345" s="343"/>
      <c r="D345" s="343"/>
    </row>
    <row r="346" spans="2:4" x14ac:dyDescent="0.2">
      <c r="B346" s="343"/>
      <c r="C346" s="343"/>
      <c r="D346" s="343"/>
    </row>
    <row r="347" spans="2:4" x14ac:dyDescent="0.2">
      <c r="B347" s="343"/>
      <c r="C347" s="343"/>
      <c r="D347" s="343"/>
    </row>
    <row r="348" spans="2:4" x14ac:dyDescent="0.2">
      <c r="B348" s="343"/>
      <c r="C348" s="343"/>
      <c r="D348" s="343"/>
    </row>
    <row r="349" spans="2:4" x14ac:dyDescent="0.2">
      <c r="B349" s="343"/>
      <c r="C349" s="343"/>
      <c r="D349" s="343"/>
    </row>
    <row r="350" spans="2:4" x14ac:dyDescent="0.2">
      <c r="B350" s="343"/>
      <c r="C350" s="343"/>
      <c r="D350" s="343"/>
    </row>
    <row r="351" spans="2:4" x14ac:dyDescent="0.2">
      <c r="B351" s="343"/>
      <c r="C351" s="343"/>
      <c r="D351" s="343"/>
    </row>
    <row r="352" spans="2:4" x14ac:dyDescent="0.2">
      <c r="B352" s="343"/>
      <c r="C352" s="343"/>
      <c r="D352" s="343"/>
    </row>
    <row r="353" spans="2:4" x14ac:dyDescent="0.2">
      <c r="B353" s="343"/>
      <c r="C353" s="343"/>
      <c r="D353" s="343"/>
    </row>
    <row r="354" spans="2:4" x14ac:dyDescent="0.2">
      <c r="B354" s="343"/>
      <c r="C354" s="343"/>
      <c r="D354" s="343"/>
    </row>
    <row r="355" spans="2:4" x14ac:dyDescent="0.2">
      <c r="B355" s="343"/>
      <c r="C355" s="343"/>
      <c r="D355" s="343"/>
    </row>
    <row r="356" spans="2:4" x14ac:dyDescent="0.2">
      <c r="B356" s="343"/>
      <c r="C356" s="343"/>
      <c r="D356" s="343"/>
    </row>
    <row r="357" spans="2:4" x14ac:dyDescent="0.2">
      <c r="B357" s="343"/>
      <c r="C357" s="343"/>
      <c r="D357" s="343"/>
    </row>
    <row r="358" spans="2:4" x14ac:dyDescent="0.2">
      <c r="B358" s="343"/>
      <c r="C358" s="343"/>
      <c r="D358" s="343"/>
    </row>
    <row r="359" spans="2:4" x14ac:dyDescent="0.2">
      <c r="B359" s="343"/>
      <c r="C359" s="343"/>
      <c r="D359" s="343"/>
    </row>
    <row r="360" spans="2:4" x14ac:dyDescent="0.2">
      <c r="B360" s="343"/>
      <c r="C360" s="343"/>
      <c r="D360" s="343"/>
    </row>
    <row r="361" spans="2:4" x14ac:dyDescent="0.2">
      <c r="B361" s="343"/>
      <c r="C361" s="343"/>
      <c r="D361" s="343"/>
    </row>
    <row r="362" spans="2:4" x14ac:dyDescent="0.2">
      <c r="B362" s="343"/>
      <c r="C362" s="343"/>
      <c r="D362" s="343"/>
    </row>
    <row r="363" spans="2:4" x14ac:dyDescent="0.2">
      <c r="B363" s="343"/>
      <c r="C363" s="343"/>
      <c r="D363" s="343"/>
    </row>
    <row r="364" spans="2:4" x14ac:dyDescent="0.2">
      <c r="B364" s="343"/>
      <c r="C364" s="343"/>
      <c r="D364" s="343"/>
    </row>
    <row r="365" spans="2:4" x14ac:dyDescent="0.2">
      <c r="B365" s="343"/>
      <c r="C365" s="343"/>
      <c r="D365" s="343"/>
    </row>
    <row r="366" spans="2:4" x14ac:dyDescent="0.2">
      <c r="B366" s="343"/>
      <c r="C366" s="343"/>
      <c r="D366" s="343"/>
    </row>
    <row r="367" spans="2:4" x14ac:dyDescent="0.2">
      <c r="B367" s="343"/>
      <c r="C367" s="343"/>
      <c r="D367" s="343"/>
    </row>
    <row r="368" spans="2:4" x14ac:dyDescent="0.2">
      <c r="B368" s="343"/>
      <c r="C368" s="343"/>
      <c r="D368" s="343"/>
    </row>
    <row r="369" spans="2:4" x14ac:dyDescent="0.2">
      <c r="B369" s="343"/>
      <c r="C369" s="343"/>
      <c r="D369" s="343"/>
    </row>
    <row r="370" spans="2:4" x14ac:dyDescent="0.2">
      <c r="B370" s="343"/>
      <c r="C370" s="343"/>
      <c r="D370" s="343"/>
    </row>
    <row r="371" spans="2:4" x14ac:dyDescent="0.2">
      <c r="B371" s="343"/>
      <c r="C371" s="343"/>
      <c r="D371" s="343"/>
    </row>
    <row r="372" spans="2:4" x14ac:dyDescent="0.2">
      <c r="B372" s="343"/>
      <c r="C372" s="343"/>
      <c r="D372" s="343"/>
    </row>
    <row r="373" spans="2:4" x14ac:dyDescent="0.2">
      <c r="B373" s="343"/>
      <c r="C373" s="343"/>
      <c r="D373" s="343"/>
    </row>
    <row r="374" spans="2:4" x14ac:dyDescent="0.2">
      <c r="B374" s="343"/>
      <c r="C374" s="343"/>
      <c r="D374" s="343"/>
    </row>
    <row r="375" spans="2:4" x14ac:dyDescent="0.2">
      <c r="B375" s="343"/>
      <c r="C375" s="343"/>
      <c r="D375" s="343"/>
    </row>
    <row r="376" spans="2:4" x14ac:dyDescent="0.2">
      <c r="B376" s="343"/>
      <c r="C376" s="343"/>
      <c r="D376" s="343"/>
    </row>
    <row r="377" spans="2:4" x14ac:dyDescent="0.2">
      <c r="B377" s="343"/>
      <c r="C377" s="343"/>
      <c r="D377" s="343"/>
    </row>
    <row r="378" spans="2:4" x14ac:dyDescent="0.2">
      <c r="B378" s="343"/>
      <c r="C378" s="343"/>
      <c r="D378" s="343"/>
    </row>
    <row r="379" spans="2:4" x14ac:dyDescent="0.2">
      <c r="B379" s="343"/>
      <c r="C379" s="343"/>
      <c r="D379" s="343"/>
    </row>
    <row r="380" spans="2:4" x14ac:dyDescent="0.2">
      <c r="B380" s="343"/>
      <c r="C380" s="343"/>
      <c r="D380" s="343"/>
    </row>
    <row r="381" spans="2:4" x14ac:dyDescent="0.2">
      <c r="B381" s="343"/>
      <c r="C381" s="343"/>
      <c r="D381" s="343"/>
    </row>
    <row r="382" spans="2:4" x14ac:dyDescent="0.2">
      <c r="B382" s="343"/>
      <c r="C382" s="343"/>
      <c r="D382" s="343"/>
    </row>
    <row r="383" spans="2:4" x14ac:dyDescent="0.2">
      <c r="B383" s="343"/>
      <c r="C383" s="343"/>
      <c r="D383" s="343"/>
    </row>
    <row r="384" spans="2:4" x14ac:dyDescent="0.2">
      <c r="B384" s="343"/>
      <c r="C384" s="343"/>
      <c r="D384" s="343"/>
    </row>
    <row r="385" spans="2:4" x14ac:dyDescent="0.2">
      <c r="B385" s="343"/>
      <c r="C385" s="343"/>
      <c r="D385" s="343"/>
    </row>
    <row r="386" spans="2:4" x14ac:dyDescent="0.2">
      <c r="B386" s="343"/>
      <c r="C386" s="343"/>
      <c r="D386" s="343"/>
    </row>
    <row r="387" spans="2:4" x14ac:dyDescent="0.2">
      <c r="B387" s="343"/>
      <c r="C387" s="343"/>
      <c r="D387" s="343"/>
    </row>
    <row r="388" spans="2:4" x14ac:dyDescent="0.2">
      <c r="B388" s="343"/>
      <c r="C388" s="343"/>
      <c r="D388" s="343"/>
    </row>
    <row r="389" spans="2:4" x14ac:dyDescent="0.2">
      <c r="B389" s="343"/>
      <c r="C389" s="343"/>
      <c r="D389" s="343"/>
    </row>
    <row r="390" spans="2:4" x14ac:dyDescent="0.2">
      <c r="B390" s="343"/>
      <c r="C390" s="343"/>
      <c r="D390" s="343"/>
    </row>
    <row r="391" spans="2:4" x14ac:dyDescent="0.2">
      <c r="B391" s="343"/>
      <c r="C391" s="343"/>
      <c r="D391" s="343"/>
    </row>
    <row r="392" spans="2:4" x14ac:dyDescent="0.2">
      <c r="B392" s="343"/>
      <c r="C392" s="343"/>
      <c r="D392" s="343"/>
    </row>
    <row r="393" spans="2:4" x14ac:dyDescent="0.2">
      <c r="B393" s="343"/>
      <c r="C393" s="343"/>
      <c r="D393" s="343"/>
    </row>
    <row r="394" spans="2:4" x14ac:dyDescent="0.2">
      <c r="B394" s="343"/>
      <c r="C394" s="343"/>
      <c r="D394" s="343"/>
    </row>
    <row r="395" spans="2:4" x14ac:dyDescent="0.2">
      <c r="B395" s="343"/>
      <c r="C395" s="343"/>
      <c r="D395" s="343"/>
    </row>
    <row r="396" spans="2:4" x14ac:dyDescent="0.2">
      <c r="B396" s="343"/>
      <c r="C396" s="343"/>
      <c r="D396" s="343"/>
    </row>
    <row r="397" spans="2:4" x14ac:dyDescent="0.2">
      <c r="B397" s="343"/>
      <c r="C397" s="343"/>
      <c r="D397" s="343"/>
    </row>
    <row r="398" spans="2:4" x14ac:dyDescent="0.2">
      <c r="B398" s="343"/>
      <c r="C398" s="343"/>
      <c r="D398" s="343"/>
    </row>
    <row r="399" spans="2:4" x14ac:dyDescent="0.2">
      <c r="B399" s="343"/>
      <c r="C399" s="343"/>
      <c r="D399" s="343"/>
    </row>
    <row r="400" spans="2:4" x14ac:dyDescent="0.2">
      <c r="B400" s="343"/>
      <c r="C400" s="343"/>
      <c r="D400" s="343"/>
    </row>
    <row r="401" spans="2:4" x14ac:dyDescent="0.2">
      <c r="B401" s="343"/>
      <c r="C401" s="343"/>
      <c r="D401" s="343"/>
    </row>
    <row r="402" spans="2:4" x14ac:dyDescent="0.2">
      <c r="B402" s="343"/>
      <c r="C402" s="343"/>
      <c r="D402" s="343"/>
    </row>
    <row r="403" spans="2:4" x14ac:dyDescent="0.2">
      <c r="B403" s="343"/>
      <c r="C403" s="343"/>
      <c r="D403" s="343"/>
    </row>
    <row r="404" spans="2:4" x14ac:dyDescent="0.2">
      <c r="B404" s="343"/>
      <c r="C404" s="343"/>
      <c r="D404" s="343"/>
    </row>
    <row r="405" spans="2:4" x14ac:dyDescent="0.2">
      <c r="B405" s="343"/>
      <c r="C405" s="343"/>
      <c r="D405" s="343"/>
    </row>
    <row r="406" spans="2:4" x14ac:dyDescent="0.2">
      <c r="B406" s="343"/>
      <c r="C406" s="343"/>
      <c r="D406" s="343"/>
    </row>
    <row r="407" spans="2:4" x14ac:dyDescent="0.2">
      <c r="B407" s="343"/>
      <c r="C407" s="343"/>
      <c r="D407" s="343"/>
    </row>
    <row r="408" spans="2:4" x14ac:dyDescent="0.2">
      <c r="B408" s="343"/>
      <c r="C408" s="343"/>
      <c r="D408" s="343"/>
    </row>
    <row r="409" spans="2:4" x14ac:dyDescent="0.2">
      <c r="B409" s="343"/>
      <c r="C409" s="343"/>
      <c r="D409" s="343"/>
    </row>
    <row r="410" spans="2:4" x14ac:dyDescent="0.2">
      <c r="B410" s="343"/>
      <c r="C410" s="343"/>
      <c r="D410" s="343"/>
    </row>
    <row r="411" spans="2:4" x14ac:dyDescent="0.2">
      <c r="B411" s="343"/>
      <c r="C411" s="343"/>
      <c r="D411" s="343"/>
    </row>
    <row r="412" spans="2:4" x14ac:dyDescent="0.2">
      <c r="B412" s="343"/>
      <c r="C412" s="343"/>
      <c r="D412" s="343"/>
    </row>
    <row r="413" spans="2:4" x14ac:dyDescent="0.2">
      <c r="B413" s="343"/>
      <c r="C413" s="343"/>
      <c r="D413" s="343"/>
    </row>
    <row r="414" spans="2:4" x14ac:dyDescent="0.2">
      <c r="B414" s="343"/>
      <c r="C414" s="343"/>
      <c r="D414" s="343"/>
    </row>
    <row r="415" spans="2:4" x14ac:dyDescent="0.2">
      <c r="B415" s="343"/>
      <c r="C415" s="343"/>
      <c r="D415" s="343"/>
    </row>
    <row r="416" spans="2:4" x14ac:dyDescent="0.2">
      <c r="B416" s="343"/>
      <c r="C416" s="343"/>
      <c r="D416" s="343"/>
    </row>
    <row r="417" spans="2:4" x14ac:dyDescent="0.2">
      <c r="B417" s="343"/>
      <c r="C417" s="343"/>
      <c r="D417" s="343"/>
    </row>
    <row r="418" spans="2:4" x14ac:dyDescent="0.2">
      <c r="B418" s="343"/>
      <c r="C418" s="343"/>
      <c r="D418" s="343"/>
    </row>
    <row r="419" spans="2:4" x14ac:dyDescent="0.2">
      <c r="B419" s="343"/>
      <c r="C419" s="343"/>
      <c r="D419" s="343"/>
    </row>
    <row r="420" spans="2:4" x14ac:dyDescent="0.2">
      <c r="B420" s="343"/>
      <c r="C420" s="343"/>
      <c r="D420" s="343"/>
    </row>
    <row r="421" spans="2:4" x14ac:dyDescent="0.2">
      <c r="B421" s="343"/>
      <c r="C421" s="343"/>
      <c r="D421" s="343"/>
    </row>
    <row r="422" spans="2:4" x14ac:dyDescent="0.2">
      <c r="B422" s="343"/>
      <c r="C422" s="343"/>
      <c r="D422" s="343"/>
    </row>
    <row r="423" spans="2:4" x14ac:dyDescent="0.2">
      <c r="B423" s="343"/>
      <c r="C423" s="343"/>
      <c r="D423" s="343"/>
    </row>
    <row r="424" spans="2:4" x14ac:dyDescent="0.2">
      <c r="B424" s="343"/>
      <c r="C424" s="343"/>
      <c r="D424" s="343"/>
    </row>
    <row r="425" spans="2:4" x14ac:dyDescent="0.2">
      <c r="B425" s="343"/>
      <c r="C425" s="343"/>
      <c r="D425" s="343"/>
    </row>
    <row r="426" spans="2:4" x14ac:dyDescent="0.2">
      <c r="B426" s="343"/>
      <c r="C426" s="343"/>
      <c r="D426" s="343"/>
    </row>
    <row r="427" spans="2:4" x14ac:dyDescent="0.2">
      <c r="B427" s="343"/>
      <c r="C427" s="343"/>
      <c r="D427" s="343"/>
    </row>
    <row r="428" spans="2:4" x14ac:dyDescent="0.2">
      <c r="B428" s="343"/>
      <c r="C428" s="343"/>
      <c r="D428" s="343"/>
    </row>
    <row r="429" spans="2:4" x14ac:dyDescent="0.2">
      <c r="B429" s="343"/>
      <c r="C429" s="343"/>
      <c r="D429" s="343"/>
    </row>
    <row r="430" spans="2:4" x14ac:dyDescent="0.2">
      <c r="B430" s="343"/>
      <c r="C430" s="343"/>
      <c r="D430" s="343"/>
    </row>
    <row r="431" spans="2:4" x14ac:dyDescent="0.2">
      <c r="B431" s="343"/>
      <c r="C431" s="343"/>
      <c r="D431" s="343"/>
    </row>
    <row r="432" spans="2:4" x14ac:dyDescent="0.2">
      <c r="B432" s="343"/>
      <c r="C432" s="343"/>
      <c r="D432" s="343"/>
    </row>
    <row r="433" spans="2:4" x14ac:dyDescent="0.2">
      <c r="B433" s="343"/>
      <c r="C433" s="343"/>
      <c r="D433" s="343"/>
    </row>
    <row r="434" spans="2:4" x14ac:dyDescent="0.2">
      <c r="B434" s="343"/>
      <c r="C434" s="343"/>
      <c r="D434" s="343"/>
    </row>
    <row r="435" spans="2:4" x14ac:dyDescent="0.2">
      <c r="B435" s="343"/>
      <c r="C435" s="343"/>
      <c r="D435" s="343"/>
    </row>
    <row r="436" spans="2:4" x14ac:dyDescent="0.2">
      <c r="B436" s="343"/>
      <c r="C436" s="343"/>
      <c r="D436" s="343"/>
    </row>
    <row r="437" spans="2:4" x14ac:dyDescent="0.2">
      <c r="B437" s="343"/>
      <c r="C437" s="343"/>
      <c r="D437" s="343"/>
    </row>
    <row r="438" spans="2:4" x14ac:dyDescent="0.2">
      <c r="B438" s="343"/>
      <c r="C438" s="343"/>
      <c r="D438" s="343"/>
    </row>
    <row r="439" spans="2:4" x14ac:dyDescent="0.2">
      <c r="B439" s="343"/>
      <c r="C439" s="343"/>
      <c r="D439" s="343"/>
    </row>
    <row r="440" spans="2:4" x14ac:dyDescent="0.2">
      <c r="B440" s="343"/>
      <c r="C440" s="343"/>
      <c r="D440" s="343"/>
    </row>
    <row r="441" spans="2:4" x14ac:dyDescent="0.2">
      <c r="B441" s="343"/>
      <c r="C441" s="343"/>
      <c r="D441" s="343"/>
    </row>
    <row r="442" spans="2:4" x14ac:dyDescent="0.2">
      <c r="B442" s="343"/>
      <c r="C442" s="343"/>
      <c r="D442" s="343"/>
    </row>
    <row r="443" spans="2:4" x14ac:dyDescent="0.2">
      <c r="B443" s="343"/>
      <c r="C443" s="343"/>
      <c r="D443" s="343"/>
    </row>
    <row r="444" spans="2:4" x14ac:dyDescent="0.2">
      <c r="B444" s="343"/>
      <c r="C444" s="343"/>
      <c r="D444" s="343"/>
    </row>
    <row r="445" spans="2:4" x14ac:dyDescent="0.2">
      <c r="B445" s="343"/>
      <c r="C445" s="343"/>
      <c r="D445" s="343"/>
    </row>
    <row r="446" spans="2:4" x14ac:dyDescent="0.2">
      <c r="B446" s="343"/>
      <c r="C446" s="343"/>
      <c r="D446" s="343"/>
    </row>
    <row r="447" spans="2:4" x14ac:dyDescent="0.2">
      <c r="B447" s="343"/>
      <c r="C447" s="343"/>
      <c r="D447" s="343"/>
    </row>
    <row r="448" spans="2:4" x14ac:dyDescent="0.2">
      <c r="B448" s="343"/>
      <c r="C448" s="343"/>
      <c r="D448" s="343"/>
    </row>
    <row r="449" spans="2:4" x14ac:dyDescent="0.2">
      <c r="B449" s="343"/>
      <c r="C449" s="343"/>
      <c r="D449" s="343"/>
    </row>
    <row r="450" spans="2:4" x14ac:dyDescent="0.2">
      <c r="B450" s="343"/>
      <c r="C450" s="343"/>
      <c r="D450" s="343"/>
    </row>
    <row r="451" spans="2:4" x14ac:dyDescent="0.2">
      <c r="B451" s="343"/>
      <c r="C451" s="343"/>
      <c r="D451" s="343"/>
    </row>
    <row r="452" spans="2:4" x14ac:dyDescent="0.2">
      <c r="B452" s="343"/>
      <c r="C452" s="343"/>
      <c r="D452" s="343"/>
    </row>
    <row r="453" spans="2:4" x14ac:dyDescent="0.2">
      <c r="B453" s="343"/>
      <c r="C453" s="343"/>
      <c r="D453" s="343"/>
    </row>
    <row r="454" spans="2:4" x14ac:dyDescent="0.2">
      <c r="B454" s="343"/>
      <c r="C454" s="343"/>
      <c r="D454" s="343"/>
    </row>
    <row r="455" spans="2:4" x14ac:dyDescent="0.2">
      <c r="B455" s="343"/>
      <c r="C455" s="343"/>
      <c r="D455" s="343"/>
    </row>
    <row r="456" spans="2:4" x14ac:dyDescent="0.2">
      <c r="B456" s="343"/>
      <c r="C456" s="343"/>
      <c r="D456" s="343"/>
    </row>
    <row r="457" spans="2:4" x14ac:dyDescent="0.2">
      <c r="B457" s="343"/>
      <c r="C457" s="343"/>
      <c r="D457" s="343"/>
    </row>
    <row r="458" spans="2:4" x14ac:dyDescent="0.2">
      <c r="B458" s="343"/>
      <c r="C458" s="343"/>
      <c r="D458" s="343"/>
    </row>
    <row r="459" spans="2:4" x14ac:dyDescent="0.2">
      <c r="B459" s="343"/>
      <c r="C459" s="343"/>
      <c r="D459" s="343"/>
    </row>
    <row r="460" spans="2:4" x14ac:dyDescent="0.2">
      <c r="B460" s="343"/>
      <c r="C460" s="343"/>
      <c r="D460" s="343"/>
    </row>
    <row r="461" spans="2:4" x14ac:dyDescent="0.2">
      <c r="B461" s="343"/>
      <c r="C461" s="343"/>
      <c r="D461" s="343"/>
    </row>
    <row r="462" spans="2:4" x14ac:dyDescent="0.2">
      <c r="B462" s="343"/>
      <c r="C462" s="343"/>
      <c r="D462" s="343"/>
    </row>
    <row r="463" spans="2:4" x14ac:dyDescent="0.2">
      <c r="B463" s="343"/>
      <c r="C463" s="343"/>
      <c r="D463" s="343"/>
    </row>
    <row r="464" spans="2:4" x14ac:dyDescent="0.2">
      <c r="B464" s="343"/>
      <c r="C464" s="343"/>
      <c r="D464" s="343"/>
    </row>
    <row r="465" spans="2:4" x14ac:dyDescent="0.2">
      <c r="B465" s="343"/>
      <c r="C465" s="343"/>
      <c r="D465" s="343"/>
    </row>
    <row r="466" spans="2:4" x14ac:dyDescent="0.2">
      <c r="B466" s="343"/>
      <c r="C466" s="343"/>
      <c r="D466" s="343"/>
    </row>
    <row r="467" spans="2:4" x14ac:dyDescent="0.2">
      <c r="B467" s="343"/>
      <c r="C467" s="343"/>
      <c r="D467" s="343"/>
    </row>
    <row r="468" spans="2:4" x14ac:dyDescent="0.2">
      <c r="B468" s="343"/>
      <c r="C468" s="343"/>
      <c r="D468" s="343"/>
    </row>
    <row r="469" spans="2:4" x14ac:dyDescent="0.2">
      <c r="B469" s="343"/>
      <c r="C469" s="343"/>
      <c r="D469" s="343"/>
    </row>
    <row r="470" spans="2:4" x14ac:dyDescent="0.2">
      <c r="B470" s="343"/>
      <c r="C470" s="343"/>
      <c r="D470" s="343"/>
    </row>
    <row r="471" spans="2:4" x14ac:dyDescent="0.2">
      <c r="B471" s="343"/>
      <c r="C471" s="343"/>
      <c r="D471" s="343"/>
    </row>
    <row r="472" spans="2:4" x14ac:dyDescent="0.2">
      <c r="B472" s="343"/>
      <c r="C472" s="343"/>
      <c r="D472" s="343"/>
    </row>
    <row r="473" spans="2:4" x14ac:dyDescent="0.2">
      <c r="B473" s="343"/>
      <c r="C473" s="343"/>
      <c r="D473" s="343"/>
    </row>
    <row r="474" spans="2:4" x14ac:dyDescent="0.2">
      <c r="B474" s="343"/>
      <c r="C474" s="343"/>
      <c r="D474" s="343"/>
    </row>
    <row r="475" spans="2:4" x14ac:dyDescent="0.2">
      <c r="B475" s="343"/>
      <c r="C475" s="343"/>
      <c r="D475" s="343"/>
    </row>
    <row r="476" spans="2:4" x14ac:dyDescent="0.2">
      <c r="B476" s="343"/>
      <c r="C476" s="343"/>
      <c r="D476" s="343"/>
    </row>
    <row r="477" spans="2:4" x14ac:dyDescent="0.2">
      <c r="B477" s="343"/>
      <c r="C477" s="343"/>
      <c r="D477" s="343"/>
    </row>
    <row r="478" spans="2:4" x14ac:dyDescent="0.2">
      <c r="B478" s="343"/>
      <c r="C478" s="343"/>
      <c r="D478" s="343"/>
    </row>
    <row r="479" spans="2:4" x14ac:dyDescent="0.2">
      <c r="B479" s="343"/>
      <c r="C479" s="343"/>
      <c r="D479" s="343"/>
    </row>
    <row r="480" spans="2:4" x14ac:dyDescent="0.2">
      <c r="B480" s="343"/>
      <c r="C480" s="343"/>
      <c r="D480" s="343"/>
    </row>
    <row r="481" spans="2:4" x14ac:dyDescent="0.2">
      <c r="B481" s="343"/>
      <c r="C481" s="343"/>
      <c r="D481" s="343"/>
    </row>
    <row r="482" spans="2:4" x14ac:dyDescent="0.2">
      <c r="B482" s="343"/>
      <c r="C482" s="343"/>
      <c r="D482" s="343"/>
    </row>
    <row r="483" spans="2:4" x14ac:dyDescent="0.2">
      <c r="B483" s="343"/>
      <c r="C483" s="343"/>
      <c r="D483" s="343"/>
    </row>
    <row r="484" spans="2:4" x14ac:dyDescent="0.2">
      <c r="B484" s="343"/>
      <c r="C484" s="343"/>
      <c r="D484" s="343"/>
    </row>
    <row r="485" spans="2:4" x14ac:dyDescent="0.2">
      <c r="B485" s="343"/>
      <c r="C485" s="343"/>
      <c r="D485" s="343"/>
    </row>
    <row r="486" spans="2:4" x14ac:dyDescent="0.2">
      <c r="B486" s="343"/>
      <c r="C486" s="343"/>
      <c r="D486" s="343"/>
    </row>
    <row r="487" spans="2:4" x14ac:dyDescent="0.2">
      <c r="B487" s="343"/>
      <c r="C487" s="343"/>
      <c r="D487" s="343"/>
    </row>
    <row r="488" spans="2:4" x14ac:dyDescent="0.2">
      <c r="B488" s="343"/>
      <c r="C488" s="343"/>
      <c r="D488" s="343"/>
    </row>
    <row r="489" spans="2:4" x14ac:dyDescent="0.2">
      <c r="B489" s="343"/>
      <c r="C489" s="343"/>
      <c r="D489" s="343"/>
    </row>
    <row r="490" spans="2:4" x14ac:dyDescent="0.2">
      <c r="B490" s="343"/>
      <c r="C490" s="343"/>
      <c r="D490" s="343"/>
    </row>
    <row r="491" spans="2:4" x14ac:dyDescent="0.2">
      <c r="B491" s="343"/>
      <c r="C491" s="343"/>
      <c r="D491" s="343"/>
    </row>
    <row r="492" spans="2:4" x14ac:dyDescent="0.2">
      <c r="B492" s="343"/>
      <c r="C492" s="343"/>
      <c r="D492" s="343"/>
    </row>
    <row r="493" spans="2:4" x14ac:dyDescent="0.2">
      <c r="B493" s="343"/>
      <c r="C493" s="343"/>
      <c r="D493" s="343"/>
    </row>
    <row r="494" spans="2:4" x14ac:dyDescent="0.2">
      <c r="B494" s="343"/>
      <c r="C494" s="343"/>
      <c r="D494" s="343"/>
    </row>
    <row r="495" spans="2:4" x14ac:dyDescent="0.2">
      <c r="B495" s="343"/>
      <c r="C495" s="343"/>
      <c r="D495" s="343"/>
    </row>
    <row r="496" spans="2:4" x14ac:dyDescent="0.2">
      <c r="B496" s="343"/>
      <c r="C496" s="343"/>
      <c r="D496" s="343"/>
    </row>
    <row r="497" spans="2:4" x14ac:dyDescent="0.2">
      <c r="B497" s="343"/>
      <c r="C497" s="343"/>
      <c r="D497" s="343"/>
    </row>
    <row r="498" spans="2:4" x14ac:dyDescent="0.2">
      <c r="B498" s="343"/>
      <c r="C498" s="343"/>
      <c r="D498" s="343"/>
    </row>
    <row r="499" spans="2:4" x14ac:dyDescent="0.2">
      <c r="B499" s="343"/>
      <c r="C499" s="343"/>
      <c r="D499" s="343"/>
    </row>
    <row r="500" spans="2:4" x14ac:dyDescent="0.2">
      <c r="B500" s="343"/>
      <c r="C500" s="343"/>
      <c r="D500" s="343"/>
    </row>
    <row r="501" spans="2:4" x14ac:dyDescent="0.2">
      <c r="B501" s="343"/>
      <c r="C501" s="343"/>
      <c r="D501" s="343"/>
    </row>
    <row r="502" spans="2:4" x14ac:dyDescent="0.2">
      <c r="B502" s="343"/>
      <c r="C502" s="343"/>
      <c r="D502" s="343"/>
    </row>
    <row r="503" spans="2:4" x14ac:dyDescent="0.2">
      <c r="B503" s="343"/>
      <c r="C503" s="343"/>
      <c r="D503" s="343"/>
    </row>
    <row r="504" spans="2:4" x14ac:dyDescent="0.2">
      <c r="B504" s="343"/>
      <c r="C504" s="343"/>
      <c r="D504" s="343"/>
    </row>
    <row r="505" spans="2:4" x14ac:dyDescent="0.2">
      <c r="B505" s="343"/>
      <c r="C505" s="343"/>
      <c r="D505" s="343"/>
    </row>
    <row r="506" spans="2:4" x14ac:dyDescent="0.2">
      <c r="B506" s="343"/>
      <c r="C506" s="343"/>
      <c r="D506" s="343"/>
    </row>
    <row r="507" spans="2:4" x14ac:dyDescent="0.2">
      <c r="B507" s="343"/>
      <c r="C507" s="343"/>
      <c r="D507" s="343"/>
    </row>
    <row r="508" spans="2:4" x14ac:dyDescent="0.2">
      <c r="B508" s="343"/>
      <c r="C508" s="343"/>
      <c r="D508" s="343"/>
    </row>
    <row r="509" spans="2:4" x14ac:dyDescent="0.2">
      <c r="B509" s="343"/>
      <c r="C509" s="343"/>
      <c r="D509" s="343"/>
    </row>
    <row r="510" spans="2:4" x14ac:dyDescent="0.2">
      <c r="B510" s="343"/>
      <c r="C510" s="343"/>
      <c r="D510" s="343"/>
    </row>
    <row r="511" spans="2:4" x14ac:dyDescent="0.2">
      <c r="B511" s="343"/>
      <c r="C511" s="343"/>
      <c r="D511" s="343"/>
    </row>
    <row r="512" spans="2:4" x14ac:dyDescent="0.2">
      <c r="B512" s="343"/>
      <c r="C512" s="343"/>
      <c r="D512" s="343"/>
    </row>
    <row r="513" spans="2:4" x14ac:dyDescent="0.2">
      <c r="B513" s="343"/>
      <c r="C513" s="343"/>
      <c r="D513" s="343"/>
    </row>
    <row r="514" spans="2:4" x14ac:dyDescent="0.2">
      <c r="B514" s="343"/>
      <c r="C514" s="343"/>
      <c r="D514" s="343"/>
    </row>
    <row r="515" spans="2:4" x14ac:dyDescent="0.2">
      <c r="B515" s="343"/>
      <c r="C515" s="343"/>
      <c r="D515" s="343"/>
    </row>
    <row r="516" spans="2:4" x14ac:dyDescent="0.2">
      <c r="B516" s="343"/>
      <c r="C516" s="343"/>
      <c r="D516" s="343"/>
    </row>
    <row r="517" spans="2:4" x14ac:dyDescent="0.2">
      <c r="B517" s="343"/>
      <c r="C517" s="343"/>
      <c r="D517" s="343"/>
    </row>
    <row r="518" spans="2:4" x14ac:dyDescent="0.2">
      <c r="B518" s="343"/>
      <c r="C518" s="343"/>
      <c r="D518" s="343"/>
    </row>
    <row r="519" spans="2:4" x14ac:dyDescent="0.2">
      <c r="B519" s="343"/>
      <c r="C519" s="343"/>
      <c r="D519" s="343"/>
    </row>
    <row r="520" spans="2:4" x14ac:dyDescent="0.2">
      <c r="B520" s="343"/>
      <c r="C520" s="343"/>
      <c r="D520" s="343"/>
    </row>
    <row r="521" spans="2:4" x14ac:dyDescent="0.2">
      <c r="B521" s="343"/>
      <c r="C521" s="343"/>
      <c r="D521" s="343"/>
    </row>
    <row r="522" spans="2:4" x14ac:dyDescent="0.2">
      <c r="B522" s="343"/>
      <c r="C522" s="343"/>
      <c r="D522" s="343"/>
    </row>
    <row r="523" spans="2:4" x14ac:dyDescent="0.2">
      <c r="B523" s="343"/>
      <c r="C523" s="343"/>
      <c r="D523" s="343"/>
    </row>
    <row r="524" spans="2:4" x14ac:dyDescent="0.2">
      <c r="B524" s="343"/>
      <c r="C524" s="343"/>
      <c r="D524" s="343"/>
    </row>
    <row r="525" spans="2:4" x14ac:dyDescent="0.2">
      <c r="B525" s="343"/>
      <c r="C525" s="343"/>
      <c r="D525" s="343"/>
    </row>
    <row r="526" spans="2:4" x14ac:dyDescent="0.2">
      <c r="B526" s="343"/>
      <c r="C526" s="343"/>
      <c r="D526" s="343"/>
    </row>
    <row r="527" spans="2:4" x14ac:dyDescent="0.2">
      <c r="B527" s="343"/>
      <c r="C527" s="343"/>
      <c r="D527" s="343"/>
    </row>
    <row r="528" spans="2:4" x14ac:dyDescent="0.2">
      <c r="B528" s="343"/>
      <c r="C528" s="343"/>
      <c r="D528" s="343"/>
    </row>
    <row r="529" spans="2:4" x14ac:dyDescent="0.2">
      <c r="B529" s="343"/>
      <c r="C529" s="343"/>
      <c r="D529" s="343"/>
    </row>
    <row r="530" spans="2:4" x14ac:dyDescent="0.2">
      <c r="B530" s="343"/>
      <c r="C530" s="343"/>
      <c r="D530" s="343"/>
    </row>
    <row r="531" spans="2:4" x14ac:dyDescent="0.2">
      <c r="B531" s="343"/>
      <c r="C531" s="343"/>
      <c r="D531" s="343"/>
    </row>
    <row r="532" spans="2:4" x14ac:dyDescent="0.2">
      <c r="B532" s="343"/>
      <c r="C532" s="343"/>
      <c r="D532" s="343"/>
    </row>
    <row r="533" spans="2:4" x14ac:dyDescent="0.2">
      <c r="B533" s="343"/>
      <c r="C533" s="343"/>
      <c r="D533" s="343"/>
    </row>
    <row r="534" spans="2:4" x14ac:dyDescent="0.2">
      <c r="B534" s="343"/>
      <c r="C534" s="343"/>
      <c r="D534" s="343"/>
    </row>
    <row r="535" spans="2:4" x14ac:dyDescent="0.2">
      <c r="B535" s="343"/>
      <c r="C535" s="343"/>
      <c r="D535" s="343"/>
    </row>
    <row r="536" spans="2:4" x14ac:dyDescent="0.2">
      <c r="B536" s="343"/>
      <c r="C536" s="343"/>
      <c r="D536" s="343"/>
    </row>
    <row r="537" spans="2:4" x14ac:dyDescent="0.2">
      <c r="B537" s="343"/>
      <c r="C537" s="343"/>
      <c r="D537" s="343"/>
    </row>
    <row r="538" spans="2:4" x14ac:dyDescent="0.2">
      <c r="B538" s="343"/>
      <c r="C538" s="343"/>
      <c r="D538" s="343"/>
    </row>
    <row r="539" spans="2:4" x14ac:dyDescent="0.2">
      <c r="B539" s="343"/>
      <c r="C539" s="343"/>
      <c r="D539" s="343"/>
    </row>
    <row r="540" spans="2:4" x14ac:dyDescent="0.2">
      <c r="B540" s="343"/>
      <c r="C540" s="343"/>
      <c r="D540" s="343"/>
    </row>
    <row r="541" spans="2:4" x14ac:dyDescent="0.2">
      <c r="B541" s="343"/>
      <c r="C541" s="343"/>
      <c r="D541" s="343"/>
    </row>
    <row r="542" spans="2:4" x14ac:dyDescent="0.2">
      <c r="B542" s="343"/>
      <c r="C542" s="343"/>
      <c r="D542" s="343"/>
    </row>
    <row r="543" spans="2:4" x14ac:dyDescent="0.2">
      <c r="B543" s="343"/>
      <c r="C543" s="343"/>
      <c r="D543" s="343"/>
    </row>
    <row r="544" spans="2:4" x14ac:dyDescent="0.2">
      <c r="B544" s="343"/>
      <c r="C544" s="343"/>
      <c r="D544" s="343"/>
    </row>
    <row r="545" spans="2:4" x14ac:dyDescent="0.2">
      <c r="B545" s="343"/>
      <c r="C545" s="343"/>
      <c r="D545" s="343"/>
    </row>
    <row r="546" spans="2:4" x14ac:dyDescent="0.2">
      <c r="B546" s="343"/>
      <c r="C546" s="343"/>
      <c r="D546" s="343"/>
    </row>
    <row r="547" spans="2:4" x14ac:dyDescent="0.2">
      <c r="B547" s="343"/>
      <c r="C547" s="343"/>
      <c r="D547" s="343"/>
    </row>
    <row r="548" spans="2:4" x14ac:dyDescent="0.2">
      <c r="B548" s="343"/>
      <c r="C548" s="343"/>
      <c r="D548" s="343"/>
    </row>
    <row r="549" spans="2:4" x14ac:dyDescent="0.2">
      <c r="B549" s="343"/>
      <c r="C549" s="343"/>
      <c r="D549" s="343"/>
    </row>
    <row r="550" spans="2:4" x14ac:dyDescent="0.2">
      <c r="B550" s="343"/>
      <c r="C550" s="343"/>
      <c r="D550" s="343"/>
    </row>
    <row r="551" spans="2:4" x14ac:dyDescent="0.2">
      <c r="B551" s="343"/>
      <c r="C551" s="343"/>
      <c r="D551" s="343"/>
    </row>
    <row r="552" spans="2:4" x14ac:dyDescent="0.2">
      <c r="B552" s="343"/>
      <c r="C552" s="343"/>
      <c r="D552" s="343"/>
    </row>
    <row r="553" spans="2:4" x14ac:dyDescent="0.2">
      <c r="B553" s="343"/>
      <c r="C553" s="343"/>
      <c r="D553" s="343"/>
    </row>
    <row r="554" spans="2:4" x14ac:dyDescent="0.2">
      <c r="B554" s="343"/>
      <c r="C554" s="343"/>
      <c r="D554" s="343"/>
    </row>
    <row r="555" spans="2:4" x14ac:dyDescent="0.2">
      <c r="B555" s="343"/>
      <c r="C555" s="343"/>
      <c r="D555" s="343"/>
    </row>
    <row r="556" spans="2:4" x14ac:dyDescent="0.2">
      <c r="B556" s="343"/>
      <c r="C556" s="343"/>
      <c r="D556" s="343"/>
    </row>
    <row r="557" spans="2:4" x14ac:dyDescent="0.2">
      <c r="B557" s="343"/>
      <c r="C557" s="343"/>
      <c r="D557" s="343"/>
    </row>
    <row r="558" spans="2:4" x14ac:dyDescent="0.2">
      <c r="B558" s="343"/>
      <c r="C558" s="343"/>
      <c r="D558" s="343"/>
    </row>
    <row r="559" spans="2:4" x14ac:dyDescent="0.2">
      <c r="B559" s="343"/>
      <c r="C559" s="343"/>
      <c r="D559" s="343"/>
    </row>
    <row r="560" spans="2:4" x14ac:dyDescent="0.2">
      <c r="B560" s="343"/>
      <c r="C560" s="343"/>
      <c r="D560" s="343"/>
    </row>
    <row r="561" spans="2:4" x14ac:dyDescent="0.2">
      <c r="B561" s="343"/>
      <c r="C561" s="343"/>
      <c r="D561" s="343"/>
    </row>
    <row r="562" spans="2:4" x14ac:dyDescent="0.2">
      <c r="B562" s="343"/>
      <c r="C562" s="343"/>
      <c r="D562" s="343"/>
    </row>
    <row r="563" spans="2:4" x14ac:dyDescent="0.2">
      <c r="B563" s="343"/>
      <c r="C563" s="343"/>
      <c r="D563" s="343"/>
    </row>
    <row r="564" spans="2:4" x14ac:dyDescent="0.2">
      <c r="B564" s="343"/>
      <c r="C564" s="343"/>
      <c r="D564" s="343"/>
    </row>
    <row r="565" spans="2:4" x14ac:dyDescent="0.2">
      <c r="B565" s="343"/>
      <c r="C565" s="343"/>
      <c r="D565" s="343"/>
    </row>
    <row r="566" spans="2:4" x14ac:dyDescent="0.2">
      <c r="B566" s="343"/>
      <c r="C566" s="343"/>
      <c r="D566" s="343"/>
    </row>
    <row r="567" spans="2:4" x14ac:dyDescent="0.2">
      <c r="B567" s="343"/>
      <c r="C567" s="343"/>
      <c r="D567" s="343"/>
    </row>
    <row r="568" spans="2:4" x14ac:dyDescent="0.2">
      <c r="B568" s="343"/>
      <c r="C568" s="343"/>
      <c r="D568" s="343"/>
    </row>
    <row r="569" spans="2:4" x14ac:dyDescent="0.2">
      <c r="B569" s="343"/>
      <c r="C569" s="343"/>
      <c r="D569" s="343"/>
    </row>
    <row r="570" spans="2:4" x14ac:dyDescent="0.2">
      <c r="B570" s="343"/>
      <c r="C570" s="343"/>
      <c r="D570" s="343"/>
    </row>
    <row r="571" spans="2:4" x14ac:dyDescent="0.2">
      <c r="B571" s="343"/>
      <c r="C571" s="343"/>
      <c r="D571" s="343"/>
    </row>
    <row r="572" spans="2:4" x14ac:dyDescent="0.2">
      <c r="B572" s="343"/>
      <c r="C572" s="343"/>
      <c r="D572" s="343"/>
    </row>
    <row r="573" spans="2:4" x14ac:dyDescent="0.2">
      <c r="B573" s="343"/>
      <c r="C573" s="343"/>
      <c r="D573" s="343"/>
    </row>
    <row r="574" spans="2:4" x14ac:dyDescent="0.2">
      <c r="B574" s="343"/>
      <c r="C574" s="343"/>
      <c r="D574" s="343"/>
    </row>
    <row r="575" spans="2:4" x14ac:dyDescent="0.2">
      <c r="B575" s="343"/>
      <c r="C575" s="343"/>
      <c r="D575" s="343"/>
    </row>
    <row r="576" spans="2:4" x14ac:dyDescent="0.2">
      <c r="B576" s="343"/>
      <c r="C576" s="343"/>
      <c r="D576" s="343"/>
    </row>
    <row r="577" spans="2:4" x14ac:dyDescent="0.2">
      <c r="B577" s="343"/>
      <c r="C577" s="343"/>
      <c r="D577" s="343"/>
    </row>
    <row r="578" spans="2:4" x14ac:dyDescent="0.2">
      <c r="B578" s="343"/>
      <c r="C578" s="343"/>
      <c r="D578" s="343"/>
    </row>
    <row r="579" spans="2:4" x14ac:dyDescent="0.2">
      <c r="B579" s="343"/>
      <c r="C579" s="343"/>
      <c r="D579" s="343"/>
    </row>
    <row r="580" spans="2:4" x14ac:dyDescent="0.2">
      <c r="B580" s="343"/>
      <c r="C580" s="343"/>
      <c r="D580" s="343"/>
    </row>
    <row r="581" spans="2:4" x14ac:dyDescent="0.2">
      <c r="B581" s="343"/>
      <c r="C581" s="343"/>
      <c r="D581" s="343"/>
    </row>
    <row r="582" spans="2:4" x14ac:dyDescent="0.2">
      <c r="B582" s="343"/>
      <c r="C582" s="343"/>
      <c r="D582" s="343"/>
    </row>
    <row r="583" spans="2:4" x14ac:dyDescent="0.2">
      <c r="B583" s="343"/>
      <c r="C583" s="343"/>
      <c r="D583" s="343"/>
    </row>
    <row r="584" spans="2:4" x14ac:dyDescent="0.2">
      <c r="B584" s="343"/>
      <c r="C584" s="343"/>
      <c r="D584" s="343"/>
    </row>
    <row r="585" spans="2:4" x14ac:dyDescent="0.2">
      <c r="B585" s="343"/>
      <c r="C585" s="343"/>
      <c r="D585" s="343"/>
    </row>
    <row r="586" spans="2:4" x14ac:dyDescent="0.2">
      <c r="B586" s="343"/>
      <c r="C586" s="343"/>
      <c r="D586" s="343"/>
    </row>
    <row r="587" spans="2:4" x14ac:dyDescent="0.2">
      <c r="B587" s="343"/>
      <c r="C587" s="343"/>
      <c r="D587" s="343"/>
    </row>
    <row r="588" spans="2:4" x14ac:dyDescent="0.2">
      <c r="B588" s="343"/>
      <c r="C588" s="343"/>
      <c r="D588" s="343"/>
    </row>
    <row r="589" spans="2:4" x14ac:dyDescent="0.2">
      <c r="B589" s="343"/>
      <c r="C589" s="343"/>
      <c r="D589" s="343"/>
    </row>
    <row r="590" spans="2:4" x14ac:dyDescent="0.2">
      <c r="B590" s="343"/>
      <c r="C590" s="343"/>
      <c r="D590" s="343"/>
    </row>
    <row r="591" spans="2:4" x14ac:dyDescent="0.2">
      <c r="B591" s="343"/>
      <c r="C591" s="343"/>
      <c r="D591" s="343"/>
    </row>
    <row r="592" spans="2:4" x14ac:dyDescent="0.2">
      <c r="B592" s="343"/>
      <c r="C592" s="343"/>
      <c r="D592" s="343"/>
    </row>
    <row r="593" spans="2:4" x14ac:dyDescent="0.2">
      <c r="B593" s="343"/>
      <c r="C593" s="343"/>
      <c r="D593" s="343"/>
    </row>
    <row r="594" spans="2:4" x14ac:dyDescent="0.2">
      <c r="B594" s="343"/>
      <c r="C594" s="343"/>
      <c r="D594" s="343"/>
    </row>
    <row r="595" spans="2:4" x14ac:dyDescent="0.2">
      <c r="B595" s="343"/>
      <c r="C595" s="343"/>
      <c r="D595" s="343"/>
    </row>
    <row r="596" spans="2:4" x14ac:dyDescent="0.2">
      <c r="B596" s="343"/>
      <c r="C596" s="343"/>
      <c r="D596" s="343"/>
    </row>
    <row r="597" spans="2:4" x14ac:dyDescent="0.2">
      <c r="B597" s="343"/>
      <c r="C597" s="343"/>
      <c r="D597" s="343"/>
    </row>
    <row r="598" spans="2:4" x14ac:dyDescent="0.2">
      <c r="B598" s="343"/>
      <c r="C598" s="343"/>
      <c r="D598" s="343"/>
    </row>
    <row r="599" spans="2:4" x14ac:dyDescent="0.2">
      <c r="B599" s="343"/>
      <c r="C599" s="343"/>
      <c r="D599" s="343"/>
    </row>
    <row r="600" spans="2:4" x14ac:dyDescent="0.2">
      <c r="B600" s="343"/>
      <c r="C600" s="343"/>
      <c r="D600" s="343"/>
    </row>
    <row r="601" spans="2:4" x14ac:dyDescent="0.2">
      <c r="B601" s="343"/>
      <c r="C601" s="343"/>
      <c r="D601" s="343"/>
    </row>
    <row r="602" spans="2:4" x14ac:dyDescent="0.2">
      <c r="B602" s="343"/>
      <c r="C602" s="343"/>
      <c r="D602" s="343"/>
    </row>
    <row r="603" spans="2:4" x14ac:dyDescent="0.2">
      <c r="B603" s="343"/>
      <c r="C603" s="343"/>
      <c r="D603" s="343"/>
    </row>
    <row r="604" spans="2:4" x14ac:dyDescent="0.2">
      <c r="B604" s="343"/>
      <c r="C604" s="343"/>
      <c r="D604" s="343"/>
    </row>
    <row r="605" spans="2:4" x14ac:dyDescent="0.2">
      <c r="B605" s="343"/>
      <c r="C605" s="343"/>
      <c r="D605" s="343"/>
    </row>
    <row r="606" spans="2:4" x14ac:dyDescent="0.2">
      <c r="B606" s="343"/>
      <c r="C606" s="343"/>
      <c r="D606" s="343"/>
    </row>
    <row r="607" spans="2:4" x14ac:dyDescent="0.2">
      <c r="B607" s="343"/>
      <c r="C607" s="343"/>
      <c r="D607" s="343"/>
    </row>
    <row r="608" spans="2:4" x14ac:dyDescent="0.2">
      <c r="B608" s="343"/>
      <c r="C608" s="343"/>
      <c r="D608" s="343"/>
    </row>
    <row r="609" spans="2:4" x14ac:dyDescent="0.2">
      <c r="B609" s="343"/>
      <c r="C609" s="343"/>
      <c r="D609" s="343"/>
    </row>
    <row r="610" spans="2:4" x14ac:dyDescent="0.2">
      <c r="B610" s="343"/>
      <c r="C610" s="343"/>
      <c r="D610" s="343"/>
    </row>
    <row r="611" spans="2:4" x14ac:dyDescent="0.2">
      <c r="B611" s="343"/>
      <c r="C611" s="343"/>
      <c r="D611" s="343"/>
    </row>
    <row r="612" spans="2:4" x14ac:dyDescent="0.2">
      <c r="B612" s="343"/>
      <c r="C612" s="343"/>
      <c r="D612" s="343"/>
    </row>
    <row r="613" spans="2:4" x14ac:dyDescent="0.2">
      <c r="B613" s="343"/>
      <c r="C613" s="343"/>
      <c r="D613" s="343"/>
    </row>
    <row r="614" spans="2:4" x14ac:dyDescent="0.2">
      <c r="B614" s="343"/>
      <c r="C614" s="343"/>
      <c r="D614" s="343"/>
    </row>
    <row r="615" spans="2:4" x14ac:dyDescent="0.2">
      <c r="B615" s="343"/>
      <c r="C615" s="343"/>
      <c r="D615" s="343"/>
    </row>
    <row r="616" spans="2:4" x14ac:dyDescent="0.2">
      <c r="B616" s="343"/>
      <c r="C616" s="343"/>
      <c r="D616" s="343"/>
    </row>
    <row r="617" spans="2:4" x14ac:dyDescent="0.2">
      <c r="B617" s="343"/>
      <c r="C617" s="343"/>
      <c r="D617" s="343"/>
    </row>
    <row r="618" spans="2:4" x14ac:dyDescent="0.2">
      <c r="B618" s="343"/>
      <c r="C618" s="343"/>
      <c r="D618" s="343"/>
    </row>
    <row r="619" spans="2:4" x14ac:dyDescent="0.2">
      <c r="B619" s="343"/>
      <c r="C619" s="343"/>
      <c r="D619" s="343"/>
    </row>
    <row r="620" spans="2:4" x14ac:dyDescent="0.2">
      <c r="B620" s="343"/>
      <c r="C620" s="343"/>
      <c r="D620" s="343"/>
    </row>
    <row r="621" spans="2:4" x14ac:dyDescent="0.2">
      <c r="B621" s="343"/>
      <c r="C621" s="343"/>
      <c r="D621" s="343"/>
    </row>
    <row r="622" spans="2:4" x14ac:dyDescent="0.2">
      <c r="B622" s="343"/>
      <c r="C622" s="343"/>
      <c r="D622" s="343"/>
    </row>
    <row r="623" spans="2:4" x14ac:dyDescent="0.2">
      <c r="B623" s="343"/>
      <c r="C623" s="343"/>
      <c r="D623" s="343"/>
    </row>
    <row r="624" spans="2:4" x14ac:dyDescent="0.2">
      <c r="B624" s="343"/>
      <c r="C624" s="343"/>
      <c r="D624" s="343"/>
    </row>
    <row r="625" spans="2:4" x14ac:dyDescent="0.2">
      <c r="B625" s="343"/>
      <c r="C625" s="343"/>
      <c r="D625" s="343"/>
    </row>
    <row r="626" spans="2:4" x14ac:dyDescent="0.2">
      <c r="B626" s="343"/>
      <c r="C626" s="343"/>
      <c r="D626" s="343"/>
    </row>
    <row r="627" spans="2:4" x14ac:dyDescent="0.2">
      <c r="B627" s="343"/>
      <c r="C627" s="343"/>
      <c r="D627" s="343"/>
    </row>
    <row r="628" spans="2:4" x14ac:dyDescent="0.2">
      <c r="B628" s="343"/>
      <c r="C628" s="343"/>
      <c r="D628" s="343"/>
    </row>
    <row r="629" spans="2:4" x14ac:dyDescent="0.2">
      <c r="B629" s="343"/>
      <c r="C629" s="343"/>
      <c r="D629" s="343"/>
    </row>
    <row r="630" spans="2:4" x14ac:dyDescent="0.2">
      <c r="B630" s="343"/>
      <c r="C630" s="343"/>
      <c r="D630" s="343"/>
    </row>
    <row r="631" spans="2:4" x14ac:dyDescent="0.2">
      <c r="B631" s="343"/>
      <c r="C631" s="343"/>
      <c r="D631" s="343"/>
    </row>
    <row r="632" spans="2:4" x14ac:dyDescent="0.2">
      <c r="B632" s="343"/>
      <c r="C632" s="343"/>
      <c r="D632" s="343"/>
    </row>
    <row r="633" spans="2:4" x14ac:dyDescent="0.2">
      <c r="B633" s="343"/>
      <c r="C633" s="343"/>
      <c r="D633" s="343"/>
    </row>
    <row r="634" spans="2:4" x14ac:dyDescent="0.2">
      <c r="B634" s="343"/>
      <c r="C634" s="343"/>
      <c r="D634" s="343"/>
    </row>
    <row r="635" spans="2:4" x14ac:dyDescent="0.2">
      <c r="B635" s="343"/>
      <c r="C635" s="343"/>
      <c r="D635" s="343"/>
    </row>
    <row r="636" spans="2:4" x14ac:dyDescent="0.2">
      <c r="B636" s="343"/>
      <c r="C636" s="343"/>
      <c r="D636" s="343"/>
    </row>
    <row r="637" spans="2:4" x14ac:dyDescent="0.2">
      <c r="B637" s="343"/>
      <c r="C637" s="343"/>
      <c r="D637" s="343"/>
    </row>
    <row r="638" spans="2:4" x14ac:dyDescent="0.2">
      <c r="B638" s="343"/>
      <c r="C638" s="343"/>
      <c r="D638" s="343"/>
    </row>
    <row r="639" spans="2:4" x14ac:dyDescent="0.2">
      <c r="B639" s="343"/>
      <c r="C639" s="343"/>
      <c r="D639" s="343"/>
    </row>
    <row r="640" spans="2:4" x14ac:dyDescent="0.2">
      <c r="B640" s="343"/>
      <c r="C640" s="343"/>
      <c r="D640" s="343"/>
    </row>
    <row r="641" spans="2:4" x14ac:dyDescent="0.2">
      <c r="B641" s="343"/>
      <c r="C641" s="343"/>
      <c r="D641" s="343"/>
    </row>
    <row r="642" spans="2:4" x14ac:dyDescent="0.2">
      <c r="B642" s="343"/>
      <c r="C642" s="343"/>
      <c r="D642" s="343"/>
    </row>
    <row r="643" spans="2:4" x14ac:dyDescent="0.2">
      <c r="B643" s="343"/>
      <c r="C643" s="343"/>
      <c r="D643" s="343"/>
    </row>
    <row r="644" spans="2:4" x14ac:dyDescent="0.2">
      <c r="B644" s="343"/>
      <c r="C644" s="343"/>
      <c r="D644" s="343"/>
    </row>
    <row r="645" spans="2:4" x14ac:dyDescent="0.2">
      <c r="B645" s="343"/>
      <c r="C645" s="343"/>
      <c r="D645" s="343"/>
    </row>
    <row r="646" spans="2:4" x14ac:dyDescent="0.2">
      <c r="B646" s="343"/>
      <c r="C646" s="343"/>
      <c r="D646" s="343"/>
    </row>
    <row r="647" spans="2:4" x14ac:dyDescent="0.2">
      <c r="B647" s="343"/>
      <c r="C647" s="343"/>
      <c r="D647" s="343"/>
    </row>
    <row r="648" spans="2:4" x14ac:dyDescent="0.2">
      <c r="B648" s="343"/>
      <c r="C648" s="343"/>
      <c r="D648" s="343"/>
    </row>
    <row r="649" spans="2:4" x14ac:dyDescent="0.2">
      <c r="B649" s="343"/>
      <c r="C649" s="343"/>
      <c r="D649" s="343"/>
    </row>
    <row r="650" spans="2:4" x14ac:dyDescent="0.2">
      <c r="B650" s="343"/>
      <c r="C650" s="343"/>
      <c r="D650" s="343"/>
    </row>
    <row r="651" spans="2:4" x14ac:dyDescent="0.2">
      <c r="B651" s="343"/>
      <c r="C651" s="343"/>
      <c r="D651" s="343"/>
    </row>
    <row r="652" spans="2:4" x14ac:dyDescent="0.2">
      <c r="B652" s="343"/>
      <c r="C652" s="343"/>
      <c r="D652" s="343"/>
    </row>
    <row r="653" spans="2:4" x14ac:dyDescent="0.2">
      <c r="B653" s="343"/>
      <c r="C653" s="343"/>
      <c r="D653" s="343"/>
    </row>
    <row r="654" spans="2:4" x14ac:dyDescent="0.2">
      <c r="B654" s="343"/>
      <c r="C654" s="343"/>
      <c r="D654" s="343"/>
    </row>
    <row r="655" spans="2:4" x14ac:dyDescent="0.2">
      <c r="B655" s="343"/>
      <c r="C655" s="343"/>
      <c r="D655" s="343"/>
    </row>
    <row r="656" spans="2:4" x14ac:dyDescent="0.2">
      <c r="B656" s="343"/>
      <c r="C656" s="343"/>
      <c r="D656" s="343"/>
    </row>
    <row r="657" spans="2:4" x14ac:dyDescent="0.2">
      <c r="B657" s="343"/>
      <c r="C657" s="343"/>
      <c r="D657" s="343"/>
    </row>
    <row r="658" spans="2:4" x14ac:dyDescent="0.2">
      <c r="B658" s="343"/>
      <c r="C658" s="343"/>
      <c r="D658" s="343"/>
    </row>
    <row r="659" spans="2:4" x14ac:dyDescent="0.2">
      <c r="B659" s="343"/>
      <c r="C659" s="343"/>
      <c r="D659" s="343"/>
    </row>
    <row r="660" spans="2:4" x14ac:dyDescent="0.2">
      <c r="B660" s="343"/>
      <c r="C660" s="343"/>
      <c r="D660" s="343"/>
    </row>
    <row r="661" spans="2:4" x14ac:dyDescent="0.2">
      <c r="B661" s="343"/>
      <c r="C661" s="343"/>
      <c r="D661" s="343"/>
    </row>
    <row r="662" spans="2:4" x14ac:dyDescent="0.2">
      <c r="B662" s="343"/>
      <c r="C662" s="343"/>
      <c r="D662" s="343"/>
    </row>
    <row r="663" spans="2:4" x14ac:dyDescent="0.2">
      <c r="B663" s="343"/>
      <c r="C663" s="343"/>
      <c r="D663" s="343"/>
    </row>
    <row r="664" spans="2:4" x14ac:dyDescent="0.2">
      <c r="B664" s="343"/>
      <c r="C664" s="343"/>
      <c r="D664" s="343"/>
    </row>
    <row r="665" spans="2:4" x14ac:dyDescent="0.2">
      <c r="B665" s="343"/>
      <c r="C665" s="343"/>
      <c r="D665" s="343"/>
    </row>
    <row r="666" spans="2:4" x14ac:dyDescent="0.2">
      <c r="B666" s="343"/>
      <c r="C666" s="343"/>
      <c r="D666" s="343"/>
    </row>
    <row r="667" spans="2:4" x14ac:dyDescent="0.2">
      <c r="B667" s="343"/>
      <c r="C667" s="343"/>
      <c r="D667" s="343"/>
    </row>
    <row r="668" spans="2:4" x14ac:dyDescent="0.2">
      <c r="B668" s="343"/>
      <c r="C668" s="343"/>
      <c r="D668" s="343"/>
    </row>
    <row r="669" spans="2:4" x14ac:dyDescent="0.2">
      <c r="B669" s="343"/>
      <c r="C669" s="343"/>
      <c r="D669" s="343"/>
    </row>
    <row r="670" spans="2:4" x14ac:dyDescent="0.2">
      <c r="B670" s="343"/>
      <c r="C670" s="343"/>
      <c r="D670" s="343"/>
    </row>
    <row r="671" spans="2:4" x14ac:dyDescent="0.2">
      <c r="B671" s="343"/>
      <c r="C671" s="343"/>
      <c r="D671" s="343"/>
    </row>
    <row r="672" spans="2:4" x14ac:dyDescent="0.2">
      <c r="B672" s="343"/>
      <c r="C672" s="343"/>
      <c r="D672" s="343"/>
    </row>
    <row r="673" spans="2:4" x14ac:dyDescent="0.2">
      <c r="B673" s="343"/>
      <c r="C673" s="343"/>
      <c r="D673" s="343"/>
    </row>
    <row r="674" spans="2:4" x14ac:dyDescent="0.2">
      <c r="B674" s="343"/>
      <c r="C674" s="343"/>
      <c r="D674" s="343"/>
    </row>
    <row r="675" spans="2:4" x14ac:dyDescent="0.2">
      <c r="B675" s="343"/>
      <c r="C675" s="343"/>
      <c r="D675" s="343"/>
    </row>
    <row r="676" spans="2:4" x14ac:dyDescent="0.2">
      <c r="B676" s="343"/>
      <c r="C676" s="343"/>
      <c r="D676" s="343"/>
    </row>
    <row r="677" spans="2:4" x14ac:dyDescent="0.2">
      <c r="B677" s="343"/>
      <c r="C677" s="343"/>
      <c r="D677" s="343"/>
    </row>
    <row r="678" spans="2:4" x14ac:dyDescent="0.2">
      <c r="B678" s="343"/>
      <c r="C678" s="343"/>
      <c r="D678" s="343"/>
    </row>
    <row r="679" spans="2:4" x14ac:dyDescent="0.2">
      <c r="B679" s="343"/>
      <c r="C679" s="343"/>
      <c r="D679" s="343"/>
    </row>
    <row r="680" spans="2:4" x14ac:dyDescent="0.2">
      <c r="B680" s="343"/>
      <c r="C680" s="343"/>
      <c r="D680" s="343"/>
    </row>
    <row r="681" spans="2:4" x14ac:dyDescent="0.2">
      <c r="B681" s="343"/>
      <c r="C681" s="343"/>
      <c r="D681" s="343"/>
    </row>
    <row r="682" spans="2:4" x14ac:dyDescent="0.2">
      <c r="B682" s="343"/>
      <c r="C682" s="343"/>
      <c r="D682" s="343"/>
    </row>
    <row r="683" spans="2:4" x14ac:dyDescent="0.2">
      <c r="B683" s="343"/>
      <c r="C683" s="343"/>
      <c r="D683" s="343"/>
    </row>
    <row r="684" spans="2:4" x14ac:dyDescent="0.2">
      <c r="B684" s="343"/>
      <c r="C684" s="343"/>
      <c r="D684" s="343"/>
    </row>
    <row r="685" spans="2:4" x14ac:dyDescent="0.2">
      <c r="B685" s="343"/>
      <c r="C685" s="343"/>
      <c r="D685" s="343"/>
    </row>
    <row r="686" spans="2:4" x14ac:dyDescent="0.2">
      <c r="B686" s="343"/>
      <c r="C686" s="343"/>
      <c r="D686" s="343"/>
    </row>
    <row r="687" spans="2:4" x14ac:dyDescent="0.2">
      <c r="B687" s="343"/>
      <c r="C687" s="343"/>
      <c r="D687" s="343"/>
    </row>
    <row r="688" spans="2:4" x14ac:dyDescent="0.2">
      <c r="B688" s="343"/>
      <c r="C688" s="343"/>
      <c r="D688" s="343"/>
    </row>
    <row r="689" spans="2:4" x14ac:dyDescent="0.2">
      <c r="B689" s="343"/>
      <c r="C689" s="343"/>
      <c r="D689" s="343"/>
    </row>
    <row r="690" spans="2:4" x14ac:dyDescent="0.2">
      <c r="B690" s="343"/>
      <c r="C690" s="343"/>
      <c r="D690" s="343"/>
    </row>
    <row r="691" spans="2:4" x14ac:dyDescent="0.2">
      <c r="B691" s="343"/>
      <c r="C691" s="343"/>
      <c r="D691" s="343"/>
    </row>
    <row r="692" spans="2:4" x14ac:dyDescent="0.2">
      <c r="B692" s="343"/>
      <c r="C692" s="343"/>
      <c r="D692" s="343"/>
    </row>
    <row r="693" spans="2:4" x14ac:dyDescent="0.2">
      <c r="B693" s="343"/>
      <c r="C693" s="343"/>
      <c r="D693" s="343"/>
    </row>
    <row r="694" spans="2:4" x14ac:dyDescent="0.2">
      <c r="B694" s="343"/>
      <c r="C694" s="343"/>
      <c r="D694" s="343"/>
    </row>
    <row r="695" spans="2:4" x14ac:dyDescent="0.2">
      <c r="B695" s="343"/>
      <c r="C695" s="343"/>
      <c r="D695" s="343"/>
    </row>
    <row r="696" spans="2:4" x14ac:dyDescent="0.2">
      <c r="B696" s="343"/>
      <c r="C696" s="343"/>
      <c r="D696" s="343"/>
    </row>
    <row r="697" spans="2:4" x14ac:dyDescent="0.2">
      <c r="B697" s="343"/>
      <c r="C697" s="343"/>
      <c r="D697" s="343"/>
    </row>
    <row r="698" spans="2:4" x14ac:dyDescent="0.2">
      <c r="B698" s="343"/>
      <c r="C698" s="343"/>
      <c r="D698" s="343"/>
    </row>
    <row r="699" spans="2:4" x14ac:dyDescent="0.2">
      <c r="B699" s="343"/>
      <c r="C699" s="343"/>
      <c r="D699" s="343"/>
    </row>
    <row r="700" spans="2:4" x14ac:dyDescent="0.2">
      <c r="B700" s="343"/>
      <c r="C700" s="343"/>
      <c r="D700" s="343"/>
    </row>
    <row r="701" spans="2:4" x14ac:dyDescent="0.2">
      <c r="B701" s="343"/>
      <c r="C701" s="343"/>
      <c r="D701" s="343"/>
    </row>
    <row r="702" spans="2:4" x14ac:dyDescent="0.2">
      <c r="B702" s="343"/>
      <c r="C702" s="343"/>
      <c r="D702" s="343"/>
    </row>
    <row r="703" spans="2:4" x14ac:dyDescent="0.2">
      <c r="B703" s="343"/>
      <c r="C703" s="343"/>
      <c r="D703" s="343"/>
    </row>
    <row r="704" spans="2:4" x14ac:dyDescent="0.2">
      <c r="B704" s="343"/>
      <c r="C704" s="343"/>
      <c r="D704" s="343"/>
    </row>
    <row r="705" spans="2:4" x14ac:dyDescent="0.2">
      <c r="B705" s="343"/>
      <c r="C705" s="343"/>
      <c r="D705" s="343"/>
    </row>
    <row r="706" spans="2:4" x14ac:dyDescent="0.2">
      <c r="B706" s="343"/>
      <c r="C706" s="343"/>
      <c r="D706" s="343"/>
    </row>
    <row r="707" spans="2:4" x14ac:dyDescent="0.2">
      <c r="B707" s="343"/>
      <c r="C707" s="343"/>
      <c r="D707" s="343"/>
    </row>
    <row r="708" spans="2:4" x14ac:dyDescent="0.2">
      <c r="B708" s="343"/>
      <c r="C708" s="343"/>
      <c r="D708" s="343"/>
    </row>
    <row r="709" spans="2:4" x14ac:dyDescent="0.2">
      <c r="B709" s="343"/>
      <c r="C709" s="343"/>
      <c r="D709" s="343"/>
    </row>
    <row r="710" spans="2:4" x14ac:dyDescent="0.2">
      <c r="B710" s="343"/>
      <c r="C710" s="343"/>
      <c r="D710" s="343"/>
    </row>
    <row r="711" spans="2:4" x14ac:dyDescent="0.2">
      <c r="B711" s="343"/>
      <c r="C711" s="343"/>
      <c r="D711" s="343"/>
    </row>
    <row r="712" spans="2:4" x14ac:dyDescent="0.2">
      <c r="B712" s="343"/>
      <c r="C712" s="343"/>
      <c r="D712" s="343"/>
    </row>
    <row r="713" spans="2:4" x14ac:dyDescent="0.2">
      <c r="B713" s="343"/>
      <c r="C713" s="343"/>
      <c r="D713" s="343"/>
    </row>
    <row r="714" spans="2:4" x14ac:dyDescent="0.2">
      <c r="B714" s="343"/>
      <c r="C714" s="343"/>
      <c r="D714" s="343"/>
    </row>
    <row r="715" spans="2:4" x14ac:dyDescent="0.2">
      <c r="B715" s="343"/>
      <c r="C715" s="343"/>
      <c r="D715" s="343"/>
    </row>
    <row r="716" spans="2:4" x14ac:dyDescent="0.2">
      <c r="B716" s="343"/>
      <c r="C716" s="343"/>
      <c r="D716" s="343"/>
    </row>
    <row r="717" spans="2:4" x14ac:dyDescent="0.2">
      <c r="B717" s="343"/>
      <c r="C717" s="343"/>
      <c r="D717" s="343"/>
    </row>
    <row r="718" spans="2:4" x14ac:dyDescent="0.2">
      <c r="B718" s="343"/>
      <c r="C718" s="343"/>
      <c r="D718" s="343"/>
    </row>
    <row r="719" spans="2:4" x14ac:dyDescent="0.2">
      <c r="B719" s="343"/>
      <c r="C719" s="343"/>
      <c r="D719" s="343"/>
    </row>
    <row r="720" spans="2:4" x14ac:dyDescent="0.2">
      <c r="B720" s="343"/>
      <c r="C720" s="343"/>
      <c r="D720" s="343"/>
    </row>
    <row r="721" spans="2:4" x14ac:dyDescent="0.2">
      <c r="B721" s="343"/>
      <c r="C721" s="343"/>
      <c r="D721" s="343"/>
    </row>
    <row r="722" spans="2:4" x14ac:dyDescent="0.2">
      <c r="B722" s="343"/>
      <c r="C722" s="343"/>
      <c r="D722" s="343"/>
    </row>
    <row r="723" spans="2:4" x14ac:dyDescent="0.2">
      <c r="B723" s="343"/>
      <c r="C723" s="343"/>
      <c r="D723" s="343"/>
    </row>
    <row r="724" spans="2:4" x14ac:dyDescent="0.2">
      <c r="B724" s="343"/>
      <c r="C724" s="343"/>
      <c r="D724" s="343"/>
    </row>
    <row r="725" spans="2:4" x14ac:dyDescent="0.2">
      <c r="B725" s="343"/>
      <c r="C725" s="343"/>
      <c r="D725" s="343"/>
    </row>
    <row r="726" spans="2:4" x14ac:dyDescent="0.2">
      <c r="B726" s="343"/>
      <c r="C726" s="343"/>
      <c r="D726" s="343"/>
    </row>
    <row r="727" spans="2:4" x14ac:dyDescent="0.2">
      <c r="B727" s="343"/>
      <c r="C727" s="343"/>
      <c r="D727" s="343"/>
    </row>
    <row r="728" spans="2:4" x14ac:dyDescent="0.2">
      <c r="B728" s="343"/>
      <c r="C728" s="343"/>
      <c r="D728" s="343"/>
    </row>
    <row r="729" spans="2:4" x14ac:dyDescent="0.2">
      <c r="B729" s="343"/>
      <c r="C729" s="343"/>
      <c r="D729" s="343"/>
    </row>
    <row r="730" spans="2:4" x14ac:dyDescent="0.2">
      <c r="B730" s="343"/>
      <c r="C730" s="343"/>
      <c r="D730" s="343"/>
    </row>
    <row r="731" spans="2:4" x14ac:dyDescent="0.2">
      <c r="B731" s="343"/>
      <c r="C731" s="343"/>
      <c r="D731" s="343"/>
    </row>
    <row r="732" spans="2:4" x14ac:dyDescent="0.2">
      <c r="B732" s="343"/>
      <c r="C732" s="343"/>
      <c r="D732" s="343"/>
    </row>
    <row r="733" spans="2:4" x14ac:dyDescent="0.2">
      <c r="B733" s="343"/>
      <c r="C733" s="343"/>
      <c r="D733" s="343"/>
    </row>
    <row r="734" spans="2:4" x14ac:dyDescent="0.2">
      <c r="B734" s="343"/>
      <c r="C734" s="343"/>
      <c r="D734" s="343"/>
    </row>
    <row r="735" spans="2:4" x14ac:dyDescent="0.2">
      <c r="B735" s="343"/>
      <c r="C735" s="343"/>
      <c r="D735" s="343"/>
    </row>
    <row r="736" spans="2:4" x14ac:dyDescent="0.2">
      <c r="B736" s="343"/>
      <c r="C736" s="343"/>
      <c r="D736" s="343"/>
    </row>
    <row r="737" spans="2:4" x14ac:dyDescent="0.2">
      <c r="B737" s="343"/>
      <c r="C737" s="343"/>
      <c r="D737" s="343"/>
    </row>
    <row r="738" spans="2:4" x14ac:dyDescent="0.2">
      <c r="B738" s="343"/>
      <c r="C738" s="343"/>
      <c r="D738" s="343"/>
    </row>
    <row r="739" spans="2:4" x14ac:dyDescent="0.2">
      <c r="B739" s="343"/>
      <c r="C739" s="343"/>
      <c r="D739" s="343"/>
    </row>
    <row r="740" spans="2:4" x14ac:dyDescent="0.2">
      <c r="B740" s="343"/>
      <c r="C740" s="343"/>
      <c r="D740" s="343"/>
    </row>
    <row r="741" spans="2:4" x14ac:dyDescent="0.2">
      <c r="B741" s="343"/>
      <c r="C741" s="343"/>
      <c r="D741" s="343"/>
    </row>
    <row r="742" spans="2:4" x14ac:dyDescent="0.2">
      <c r="B742" s="343"/>
      <c r="C742" s="343"/>
      <c r="D742" s="343"/>
    </row>
    <row r="743" spans="2:4" x14ac:dyDescent="0.2">
      <c r="B743" s="343"/>
      <c r="C743" s="343"/>
      <c r="D743" s="343"/>
    </row>
    <row r="744" spans="2:4" x14ac:dyDescent="0.2">
      <c r="B744" s="343"/>
      <c r="C744" s="343"/>
      <c r="D744" s="343"/>
    </row>
    <row r="745" spans="2:4" x14ac:dyDescent="0.2">
      <c r="B745" s="343"/>
      <c r="C745" s="343"/>
      <c r="D745" s="343"/>
    </row>
    <row r="746" spans="2:4" x14ac:dyDescent="0.2">
      <c r="B746" s="343"/>
      <c r="C746" s="343"/>
      <c r="D746" s="343"/>
    </row>
    <row r="747" spans="2:4" x14ac:dyDescent="0.2">
      <c r="B747" s="343"/>
      <c r="C747" s="343"/>
      <c r="D747" s="343"/>
    </row>
    <row r="748" spans="2:4" x14ac:dyDescent="0.2">
      <c r="B748" s="343"/>
      <c r="C748" s="343"/>
      <c r="D748" s="343"/>
    </row>
    <row r="749" spans="2:4" x14ac:dyDescent="0.2">
      <c r="B749" s="343"/>
      <c r="C749" s="343"/>
      <c r="D749" s="343"/>
    </row>
    <row r="750" spans="2:4" x14ac:dyDescent="0.2">
      <c r="B750" s="343"/>
      <c r="C750" s="343"/>
      <c r="D750" s="343"/>
    </row>
    <row r="751" spans="2:4" x14ac:dyDescent="0.2">
      <c r="B751" s="343"/>
      <c r="C751" s="343"/>
      <c r="D751" s="343"/>
    </row>
    <row r="752" spans="2:4" x14ac:dyDescent="0.2">
      <c r="B752" s="343"/>
      <c r="C752" s="343"/>
      <c r="D752" s="343"/>
    </row>
    <row r="753" spans="2:4" x14ac:dyDescent="0.2">
      <c r="B753" s="343"/>
      <c r="C753" s="343"/>
      <c r="D753" s="343"/>
    </row>
    <row r="754" spans="2:4" x14ac:dyDescent="0.2">
      <c r="B754" s="343"/>
      <c r="C754" s="343"/>
      <c r="D754" s="343"/>
    </row>
    <row r="755" spans="2:4" x14ac:dyDescent="0.2">
      <c r="B755" s="343"/>
      <c r="C755" s="343"/>
      <c r="D755" s="343"/>
    </row>
    <row r="756" spans="2:4" x14ac:dyDescent="0.2">
      <c r="B756" s="343"/>
      <c r="C756" s="343"/>
      <c r="D756" s="343"/>
    </row>
    <row r="757" spans="2:4" x14ac:dyDescent="0.2">
      <c r="B757" s="343"/>
      <c r="C757" s="343"/>
      <c r="D757" s="343"/>
    </row>
    <row r="758" spans="2:4" x14ac:dyDescent="0.2">
      <c r="B758" s="343"/>
      <c r="C758" s="343"/>
      <c r="D758" s="343"/>
    </row>
    <row r="759" spans="2:4" x14ac:dyDescent="0.2">
      <c r="B759" s="343"/>
      <c r="C759" s="343"/>
      <c r="D759" s="343"/>
    </row>
    <row r="760" spans="2:4" x14ac:dyDescent="0.2">
      <c r="B760" s="343"/>
      <c r="C760" s="343"/>
      <c r="D760" s="343"/>
    </row>
    <row r="761" spans="2:4" x14ac:dyDescent="0.2">
      <c r="B761" s="343"/>
      <c r="C761" s="343"/>
      <c r="D761" s="343"/>
    </row>
    <row r="762" spans="2:4" x14ac:dyDescent="0.2">
      <c r="B762" s="343"/>
      <c r="C762" s="343"/>
      <c r="D762" s="343"/>
    </row>
    <row r="763" spans="2:4" x14ac:dyDescent="0.2">
      <c r="B763" s="343"/>
      <c r="C763" s="343"/>
      <c r="D763" s="343"/>
    </row>
    <row r="764" spans="2:4" x14ac:dyDescent="0.2">
      <c r="B764" s="343"/>
      <c r="C764" s="343"/>
      <c r="D764" s="343"/>
    </row>
    <row r="765" spans="2:4" x14ac:dyDescent="0.2">
      <c r="B765" s="343"/>
      <c r="C765" s="343"/>
      <c r="D765" s="343"/>
    </row>
    <row r="766" spans="2:4" x14ac:dyDescent="0.2">
      <c r="B766" s="343"/>
      <c r="C766" s="343"/>
      <c r="D766" s="343"/>
    </row>
    <row r="767" spans="2:4" x14ac:dyDescent="0.2">
      <c r="B767" s="343"/>
      <c r="C767" s="343"/>
      <c r="D767" s="343"/>
    </row>
    <row r="768" spans="2:4" x14ac:dyDescent="0.2">
      <c r="B768" s="343"/>
      <c r="C768" s="343"/>
      <c r="D768" s="343"/>
    </row>
    <row r="769" spans="2:4" x14ac:dyDescent="0.2">
      <c r="B769" s="343"/>
      <c r="C769" s="343"/>
      <c r="D769" s="343"/>
    </row>
    <row r="770" spans="2:4" x14ac:dyDescent="0.2">
      <c r="B770" s="343"/>
      <c r="C770" s="343"/>
      <c r="D770" s="343"/>
    </row>
    <row r="771" spans="2:4" x14ac:dyDescent="0.2">
      <c r="B771" s="343"/>
      <c r="C771" s="343"/>
      <c r="D771" s="343"/>
    </row>
    <row r="772" spans="2:4" x14ac:dyDescent="0.2">
      <c r="B772" s="343"/>
      <c r="C772" s="343"/>
      <c r="D772" s="343"/>
    </row>
    <row r="773" spans="2:4" x14ac:dyDescent="0.2">
      <c r="B773" s="343"/>
      <c r="C773" s="343"/>
      <c r="D773" s="343"/>
    </row>
    <row r="774" spans="2:4" x14ac:dyDescent="0.2">
      <c r="B774" s="343"/>
      <c r="C774" s="343"/>
      <c r="D774" s="343"/>
    </row>
    <row r="775" spans="2:4" x14ac:dyDescent="0.2">
      <c r="B775" s="343"/>
      <c r="C775" s="343"/>
      <c r="D775" s="343"/>
    </row>
    <row r="776" spans="2:4" x14ac:dyDescent="0.2">
      <c r="B776" s="343"/>
      <c r="C776" s="343"/>
      <c r="D776" s="343"/>
    </row>
    <row r="777" spans="2:4" x14ac:dyDescent="0.2">
      <c r="B777" s="343"/>
      <c r="C777" s="343"/>
      <c r="D777" s="343"/>
    </row>
    <row r="778" spans="2:4" x14ac:dyDescent="0.2">
      <c r="B778" s="343"/>
      <c r="C778" s="343"/>
      <c r="D778" s="343"/>
    </row>
    <row r="779" spans="2:4" x14ac:dyDescent="0.2">
      <c r="B779" s="343"/>
      <c r="C779" s="343"/>
      <c r="D779" s="343"/>
    </row>
    <row r="780" spans="2:4" x14ac:dyDescent="0.2">
      <c r="B780" s="343"/>
      <c r="C780" s="343"/>
      <c r="D780" s="343"/>
    </row>
    <row r="781" spans="2:4" x14ac:dyDescent="0.2">
      <c r="B781" s="343"/>
      <c r="C781" s="343"/>
      <c r="D781" s="343"/>
    </row>
    <row r="782" spans="2:4" x14ac:dyDescent="0.2">
      <c r="B782" s="343"/>
      <c r="C782" s="343"/>
      <c r="D782" s="343"/>
    </row>
    <row r="783" spans="2:4" x14ac:dyDescent="0.2">
      <c r="B783" s="343"/>
      <c r="C783" s="343"/>
      <c r="D783" s="343"/>
    </row>
    <row r="784" spans="2:4" x14ac:dyDescent="0.2">
      <c r="B784" s="343"/>
      <c r="C784" s="343"/>
      <c r="D784" s="343"/>
    </row>
    <row r="785" spans="2:4" x14ac:dyDescent="0.2">
      <c r="B785" s="343"/>
      <c r="C785" s="343"/>
      <c r="D785" s="343"/>
    </row>
    <row r="786" spans="2:4" x14ac:dyDescent="0.2">
      <c r="B786" s="343"/>
      <c r="C786" s="343"/>
      <c r="D786" s="343"/>
    </row>
    <row r="787" spans="2:4" x14ac:dyDescent="0.2">
      <c r="B787" s="343"/>
      <c r="C787" s="343"/>
      <c r="D787" s="343"/>
    </row>
    <row r="788" spans="2:4" x14ac:dyDescent="0.2">
      <c r="B788" s="343"/>
      <c r="C788" s="343"/>
      <c r="D788" s="343"/>
    </row>
    <row r="789" spans="2:4" x14ac:dyDescent="0.2">
      <c r="B789" s="343"/>
      <c r="C789" s="343"/>
      <c r="D789" s="343"/>
    </row>
    <row r="790" spans="2:4" x14ac:dyDescent="0.2">
      <c r="B790" s="343"/>
      <c r="C790" s="343"/>
      <c r="D790" s="343"/>
    </row>
    <row r="791" spans="2:4" x14ac:dyDescent="0.2">
      <c r="B791" s="343"/>
      <c r="C791" s="343"/>
      <c r="D791" s="343"/>
    </row>
    <row r="792" spans="2:4" x14ac:dyDescent="0.2">
      <c r="B792" s="343"/>
      <c r="C792" s="343"/>
      <c r="D792" s="343"/>
    </row>
    <row r="793" spans="2:4" x14ac:dyDescent="0.2">
      <c r="B793" s="343"/>
      <c r="C793" s="343"/>
      <c r="D793" s="343"/>
    </row>
    <row r="794" spans="2:4" x14ac:dyDescent="0.2">
      <c r="B794" s="343"/>
      <c r="C794" s="343"/>
      <c r="D794" s="343"/>
    </row>
    <row r="795" spans="2:4" x14ac:dyDescent="0.2">
      <c r="B795" s="343"/>
      <c r="C795" s="343"/>
      <c r="D795" s="343"/>
    </row>
    <row r="796" spans="2:4" x14ac:dyDescent="0.2">
      <c r="B796" s="343"/>
      <c r="C796" s="343"/>
      <c r="D796" s="343"/>
    </row>
    <row r="797" spans="2:4" x14ac:dyDescent="0.2">
      <c r="B797" s="343"/>
      <c r="C797" s="343"/>
      <c r="D797" s="343"/>
    </row>
    <row r="798" spans="2:4" x14ac:dyDescent="0.2">
      <c r="B798" s="343"/>
      <c r="C798" s="343"/>
      <c r="D798" s="343"/>
    </row>
  </sheetData>
  <mergeCells count="7">
    <mergeCell ref="A53:D53"/>
    <mergeCell ref="B28:I29"/>
    <mergeCell ref="B48:I48"/>
    <mergeCell ref="B49:I49"/>
    <mergeCell ref="B50:I50"/>
    <mergeCell ref="B51:I51"/>
    <mergeCell ref="B47:J47"/>
  </mergeCells>
  <pageMargins left="0.39370078740157483" right="0" top="0.39370078740157483" bottom="0.59055118110236227" header="0.51181102362204722" footer="0.51181102362204722"/>
  <pageSetup paperSize="9" scale="83" firstPageNumber="72"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3"/>
  <sheetViews>
    <sheetView showGridLines="0" workbookViewId="0">
      <selection activeCell="D25" sqref="D25"/>
    </sheetView>
  </sheetViews>
  <sheetFormatPr baseColWidth="10" defaultRowHeight="12.75" x14ac:dyDescent="0.2"/>
  <cols>
    <col min="1" max="1" width="50.6640625" customWidth="1"/>
    <col min="7" max="7" width="2.5" customWidth="1"/>
  </cols>
  <sheetData>
    <row r="2" spans="1:8" ht="33" customHeight="1" x14ac:dyDescent="0.2">
      <c r="A2" s="1027" t="s">
        <v>701</v>
      </c>
      <c r="B2" s="1028"/>
      <c r="C2" s="1028"/>
      <c r="D2" s="1028"/>
      <c r="E2" s="1028"/>
      <c r="F2" s="1028"/>
      <c r="G2" s="1028"/>
      <c r="H2" s="1028"/>
    </row>
    <row r="3" spans="1:8" ht="33" customHeight="1" x14ac:dyDescent="0.2">
      <c r="A3" s="562"/>
      <c r="B3" s="563"/>
      <c r="C3" s="563"/>
      <c r="D3" s="563"/>
      <c r="E3" s="563"/>
      <c r="F3" s="563"/>
      <c r="G3" s="563"/>
      <c r="H3" s="563"/>
    </row>
    <row r="4" spans="1:8" ht="33" customHeight="1" x14ac:dyDescent="0.2">
      <c r="A4" s="562"/>
      <c r="B4" s="563"/>
      <c r="C4" s="563"/>
      <c r="D4" s="563"/>
      <c r="E4" s="563"/>
      <c r="F4" s="563"/>
      <c r="G4" s="563"/>
      <c r="H4" s="563"/>
    </row>
    <row r="5" spans="1:8" ht="15.75" x14ac:dyDescent="0.2">
      <c r="A5" s="44"/>
      <c r="B5" s="45"/>
      <c r="C5" s="45"/>
      <c r="D5" s="45"/>
      <c r="E5" s="45"/>
      <c r="F5" s="45"/>
      <c r="G5" s="45"/>
      <c r="H5" s="45"/>
    </row>
    <row r="7" spans="1:8" ht="15" customHeight="1" x14ac:dyDescent="0.2">
      <c r="A7" s="1026" t="s">
        <v>369</v>
      </c>
      <c r="B7" s="1026"/>
      <c r="C7" s="1026"/>
      <c r="D7" s="1026"/>
      <c r="E7" s="1026"/>
      <c r="F7" s="1026"/>
      <c r="G7" s="1026"/>
      <c r="H7" s="1026"/>
    </row>
    <row r="9" spans="1:8" x14ac:dyDescent="0.2">
      <c r="B9" s="1029" t="s">
        <v>386</v>
      </c>
      <c r="C9" s="1029"/>
      <c r="D9" s="1029"/>
      <c r="E9" s="1029"/>
    </row>
    <row r="10" spans="1:8" ht="24" customHeight="1" x14ac:dyDescent="0.2">
      <c r="A10" s="456" t="s">
        <v>721</v>
      </c>
      <c r="B10" s="753" t="s">
        <v>153</v>
      </c>
      <c r="C10" s="26" t="s">
        <v>154</v>
      </c>
      <c r="D10" s="26" t="s">
        <v>155</v>
      </c>
      <c r="E10" s="26" t="s">
        <v>156</v>
      </c>
      <c r="F10" s="226" t="s">
        <v>68</v>
      </c>
      <c r="H10" s="226" t="s">
        <v>151</v>
      </c>
    </row>
    <row r="11" spans="1:8" s="4" customFormat="1" x14ac:dyDescent="0.2">
      <c r="A11" s="451"/>
      <c r="B11" s="39"/>
      <c r="C11" s="39"/>
      <c r="D11" s="39"/>
      <c r="E11" s="39"/>
      <c r="F11" s="39"/>
      <c r="H11" s="39"/>
    </row>
    <row r="12" spans="1:8" x14ac:dyDescent="0.2">
      <c r="A12" s="29" t="s">
        <v>157</v>
      </c>
      <c r="B12" s="30">
        <v>30</v>
      </c>
      <c r="C12" s="30">
        <v>181</v>
      </c>
      <c r="D12" s="30">
        <v>189</v>
      </c>
      <c r="E12" s="30">
        <v>14</v>
      </c>
      <c r="F12" s="19">
        <f>E12+D12+C12+B12</f>
        <v>414</v>
      </c>
      <c r="H12" s="34">
        <f>F12/$F$19</f>
        <v>0.88461538461538458</v>
      </c>
    </row>
    <row r="13" spans="1:8" x14ac:dyDescent="0.2">
      <c r="A13" s="31" t="s">
        <v>158</v>
      </c>
      <c r="B13" s="32"/>
      <c r="C13" s="32"/>
      <c r="D13" s="32">
        <v>3</v>
      </c>
      <c r="E13" s="32"/>
      <c r="F13" s="20">
        <f t="shared" ref="F13:F17" si="0">E13+D13+C13+B13</f>
        <v>3</v>
      </c>
      <c r="H13" s="35">
        <f t="shared" ref="H13:H17" si="1">F13/$F$19</f>
        <v>6.41025641025641E-3</v>
      </c>
    </row>
    <row r="14" spans="1:8" x14ac:dyDescent="0.2">
      <c r="A14" s="31" t="s">
        <v>563</v>
      </c>
      <c r="B14" s="32"/>
      <c r="C14" s="32"/>
      <c r="D14" s="32">
        <v>1</v>
      </c>
      <c r="E14" s="32"/>
      <c r="F14" s="20">
        <f t="shared" si="0"/>
        <v>1</v>
      </c>
      <c r="H14" s="35">
        <f t="shared" si="1"/>
        <v>2.136752136752137E-3</v>
      </c>
    </row>
    <row r="15" spans="1:8" x14ac:dyDescent="0.2">
      <c r="A15" s="31" t="s">
        <v>562</v>
      </c>
      <c r="B15" s="32"/>
      <c r="C15" s="32">
        <v>1</v>
      </c>
      <c r="D15" s="32">
        <v>1</v>
      </c>
      <c r="E15" s="32">
        <v>1</v>
      </c>
      <c r="F15" s="20">
        <f t="shared" si="0"/>
        <v>3</v>
      </c>
      <c r="H15" s="35">
        <f t="shared" si="1"/>
        <v>6.41025641025641E-3</v>
      </c>
    </row>
    <row r="16" spans="1:8" x14ac:dyDescent="0.2">
      <c r="A16" s="31" t="s">
        <v>160</v>
      </c>
      <c r="B16" s="32">
        <v>1</v>
      </c>
      <c r="C16" s="32">
        <v>2</v>
      </c>
      <c r="D16" s="32"/>
      <c r="E16" s="32"/>
      <c r="F16" s="20">
        <f t="shared" si="0"/>
        <v>3</v>
      </c>
      <c r="H16" s="35">
        <f t="shared" si="1"/>
        <v>6.41025641025641E-3</v>
      </c>
    </row>
    <row r="17" spans="1:9" x14ac:dyDescent="0.2">
      <c r="A17" s="31" t="s">
        <v>161</v>
      </c>
      <c r="B17" s="32">
        <v>5</v>
      </c>
      <c r="C17" s="32">
        <v>18</v>
      </c>
      <c r="D17" s="32">
        <v>20</v>
      </c>
      <c r="E17" s="32">
        <v>1</v>
      </c>
      <c r="F17" s="20">
        <f t="shared" si="0"/>
        <v>44</v>
      </c>
      <c r="H17" s="35">
        <f t="shared" si="1"/>
        <v>9.4017094017094016E-2</v>
      </c>
    </row>
    <row r="19" spans="1:9" x14ac:dyDescent="0.2">
      <c r="A19" s="292" t="s">
        <v>1</v>
      </c>
      <c r="B19" s="293">
        <f>B12+B13+B14+B15+B16+B17</f>
        <v>36</v>
      </c>
      <c r="C19" s="293">
        <f t="shared" ref="C19:F19" si="2">C12+C13+C14+C15+C16+C17</f>
        <v>202</v>
      </c>
      <c r="D19" s="293">
        <f t="shared" si="2"/>
        <v>214</v>
      </c>
      <c r="E19" s="293">
        <f t="shared" si="2"/>
        <v>16</v>
      </c>
      <c r="F19" s="359">
        <f t="shared" si="2"/>
        <v>468</v>
      </c>
      <c r="H19" s="361">
        <f>F19/F19</f>
        <v>1</v>
      </c>
    </row>
    <row r="20" spans="1:9" x14ac:dyDescent="0.2">
      <c r="A20" s="294" t="s">
        <v>151</v>
      </c>
      <c r="B20" s="295">
        <f>B19/$F$19</f>
        <v>7.6923076923076927E-2</v>
      </c>
      <c r="C20" s="295">
        <f t="shared" ref="C20:F20" si="3">C19/$F$19</f>
        <v>0.43162393162393164</v>
      </c>
      <c r="D20" s="295">
        <f t="shared" si="3"/>
        <v>0.45726495726495725</v>
      </c>
      <c r="E20" s="295">
        <f t="shared" si="3"/>
        <v>3.4188034188034191E-2</v>
      </c>
      <c r="F20" s="360">
        <f t="shared" si="3"/>
        <v>1</v>
      </c>
    </row>
    <row r="22" spans="1:9" x14ac:dyDescent="0.2">
      <c r="A22" s="719" t="s">
        <v>697</v>
      </c>
    </row>
    <row r="23" spans="1:9" ht="24" customHeight="1" x14ac:dyDescent="0.2">
      <c r="A23" s="1030" t="s">
        <v>702</v>
      </c>
      <c r="B23" s="1030"/>
      <c r="C23" s="1030"/>
      <c r="D23" s="1030"/>
      <c r="E23" s="1030"/>
      <c r="F23" s="1030"/>
      <c r="G23" s="1030"/>
      <c r="H23" s="1030"/>
      <c r="I23" s="1030"/>
    </row>
  </sheetData>
  <mergeCells count="4">
    <mergeCell ref="A7:H7"/>
    <mergeCell ref="A2:H2"/>
    <mergeCell ref="B9:E9"/>
    <mergeCell ref="A23:I23"/>
  </mergeCells>
  <pageMargins left="0.39370078740157483" right="0" top="0.39370078740157483" bottom="0.59055118110236227" header="0.51181102362204722" footer="0.51181102362204722"/>
  <pageSetup paperSize="9" firstPageNumber="4"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H14"/>
  <sheetViews>
    <sheetView zoomScaleNormal="100" workbookViewId="0">
      <selection activeCell="C10" sqref="C10"/>
    </sheetView>
  </sheetViews>
  <sheetFormatPr baseColWidth="10" defaultColWidth="12" defaultRowHeight="12.75" x14ac:dyDescent="0.2"/>
  <cols>
    <col min="1" max="8" width="17.33203125" style="673" customWidth="1"/>
    <col min="9" max="16384" width="12" style="673"/>
  </cols>
  <sheetData>
    <row r="1" spans="1:8" ht="23.25" customHeight="1" x14ac:dyDescent="0.2"/>
    <row r="2" spans="1:8" x14ac:dyDescent="0.2">
      <c r="A2" s="1174" t="s">
        <v>527</v>
      </c>
      <c r="B2" s="1174"/>
      <c r="C2" s="1174"/>
      <c r="D2" s="1174"/>
      <c r="E2" s="1174"/>
      <c r="F2" s="1174"/>
      <c r="G2" s="1174"/>
      <c r="H2" s="1174"/>
    </row>
    <row r="4" spans="1:8" ht="16.899999999999999" customHeight="1" x14ac:dyDescent="0.2">
      <c r="A4" s="674"/>
      <c r="B4" s="674"/>
      <c r="C4" s="1176" t="s">
        <v>510</v>
      </c>
      <c r="D4" s="1177"/>
      <c r="E4" s="1177"/>
      <c r="F4" s="1177"/>
      <c r="G4" s="1177"/>
      <c r="H4" s="1178"/>
    </row>
    <row r="5" spans="1:8" ht="24" customHeight="1" x14ac:dyDescent="0.2">
      <c r="A5" s="674"/>
      <c r="B5" s="674"/>
      <c r="C5" s="1179" t="s">
        <v>511</v>
      </c>
      <c r="D5" s="1180"/>
      <c r="E5" s="1180"/>
      <c r="F5" s="1181"/>
      <c r="G5" s="1179" t="s">
        <v>512</v>
      </c>
      <c r="H5" s="1181"/>
    </row>
    <row r="6" spans="1:8" ht="36" customHeight="1" x14ac:dyDescent="0.2">
      <c r="A6" s="674"/>
      <c r="B6" s="674"/>
      <c r="C6" s="1182" t="s">
        <v>513</v>
      </c>
      <c r="D6" s="1183"/>
      <c r="E6" s="1182" t="s">
        <v>514</v>
      </c>
      <c r="F6" s="1183"/>
      <c r="G6" s="1184" t="s">
        <v>513</v>
      </c>
      <c r="H6" s="1184" t="s">
        <v>515</v>
      </c>
    </row>
    <row r="7" spans="1:8" ht="21" customHeight="1" x14ac:dyDescent="0.2">
      <c r="A7" s="674"/>
      <c r="B7" s="674"/>
      <c r="C7" s="1176" t="s">
        <v>516</v>
      </c>
      <c r="D7" s="1177"/>
      <c r="E7" s="1177"/>
      <c r="F7" s="1178"/>
      <c r="G7" s="1185"/>
      <c r="H7" s="1185"/>
    </row>
    <row r="8" spans="1:8" ht="42.6" customHeight="1" x14ac:dyDescent="0.2">
      <c r="A8" s="674"/>
      <c r="B8" s="674"/>
      <c r="C8" s="675" t="s">
        <v>517</v>
      </c>
      <c r="D8" s="676" t="s">
        <v>518</v>
      </c>
      <c r="E8" s="675" t="s">
        <v>517</v>
      </c>
      <c r="F8" s="675" t="s">
        <v>518</v>
      </c>
      <c r="G8" s="1186"/>
      <c r="H8" s="1186"/>
    </row>
    <row r="9" spans="1:8" ht="55.9" customHeight="1" x14ac:dyDescent="0.2">
      <c r="A9" s="1169" t="s">
        <v>519</v>
      </c>
      <c r="B9" s="677" t="s">
        <v>554</v>
      </c>
      <c r="C9" s="678" t="s">
        <v>520</v>
      </c>
      <c r="D9" s="678" t="s">
        <v>520</v>
      </c>
      <c r="E9" s="678" t="s">
        <v>521</v>
      </c>
      <c r="F9" s="678" t="s">
        <v>521</v>
      </c>
      <c r="G9" s="678" t="s">
        <v>522</v>
      </c>
      <c r="H9" s="678" t="s">
        <v>522</v>
      </c>
    </row>
    <row r="10" spans="1:8" ht="64.150000000000006" customHeight="1" x14ac:dyDescent="0.2">
      <c r="A10" s="1170"/>
      <c r="B10" s="679" t="s">
        <v>555</v>
      </c>
      <c r="C10" s="678" t="s">
        <v>520</v>
      </c>
      <c r="D10" s="678" t="s">
        <v>520</v>
      </c>
      <c r="E10" s="678" t="s">
        <v>521</v>
      </c>
      <c r="F10" s="678" t="s">
        <v>521</v>
      </c>
      <c r="G10" s="678" t="s">
        <v>521</v>
      </c>
      <c r="H10" s="678" t="s">
        <v>521</v>
      </c>
    </row>
    <row r="11" spans="1:8" ht="45" customHeight="1" x14ac:dyDescent="0.2">
      <c r="A11" s="1171"/>
      <c r="B11" s="680" t="s">
        <v>556</v>
      </c>
      <c r="C11" s="678" t="s">
        <v>520</v>
      </c>
      <c r="D11" s="678" t="s">
        <v>521</v>
      </c>
      <c r="E11" s="678" t="s">
        <v>520</v>
      </c>
      <c r="F11" s="678" t="s">
        <v>521</v>
      </c>
      <c r="G11" s="678" t="s">
        <v>522</v>
      </c>
      <c r="H11" s="678" t="s">
        <v>522</v>
      </c>
    </row>
    <row r="12" spans="1:8" ht="39.6" customHeight="1" x14ac:dyDescent="0.2">
      <c r="A12" s="1172" t="s">
        <v>557</v>
      </c>
      <c r="B12" s="1173"/>
      <c r="C12" s="678" t="s">
        <v>523</v>
      </c>
      <c r="D12" s="678" t="s">
        <v>524</v>
      </c>
      <c r="E12" s="678" t="s">
        <v>525</v>
      </c>
      <c r="F12" s="678" t="s">
        <v>526</v>
      </c>
      <c r="G12" s="674"/>
      <c r="H12" s="674"/>
    </row>
    <row r="13" spans="1:8" x14ac:dyDescent="0.2">
      <c r="A13" s="673" t="s">
        <v>559</v>
      </c>
    </row>
    <row r="14" spans="1:8" ht="43.5" customHeight="1" x14ac:dyDescent="0.2">
      <c r="A14" s="1175" t="s">
        <v>533</v>
      </c>
      <c r="B14" s="1175"/>
      <c r="C14" s="1175"/>
      <c r="D14" s="1175"/>
      <c r="E14" s="1175"/>
      <c r="F14" s="1175"/>
      <c r="G14" s="1175"/>
      <c r="H14" s="1175"/>
    </row>
  </sheetData>
  <mergeCells count="12">
    <mergeCell ref="A9:A11"/>
    <mergeCell ref="A12:B12"/>
    <mergeCell ref="A2:H2"/>
    <mergeCell ref="A14:H14"/>
    <mergeCell ref="C4:H4"/>
    <mergeCell ref="C5:F5"/>
    <mergeCell ref="G5:H5"/>
    <mergeCell ref="C6:D6"/>
    <mergeCell ref="E6:F6"/>
    <mergeCell ref="G6:G8"/>
    <mergeCell ref="H6:H8"/>
    <mergeCell ref="C7:F7"/>
  </mergeCells>
  <pageMargins left="0.39370078740157483" right="0" top="0.59055118110236227" bottom="0.59055118110236227" header="0.51181102362204722" footer="0.51181102362204722"/>
  <pageSetup paperSize="9" fitToHeight="0" orientation="landscape" r:id="rId1"/>
  <headerFooter alignWithMargins="0">
    <oddHeader>&amp;L&amp;"Times New Roman,Gras"DGRH A1-1&amp;R&amp;"Times New Roman,Gras"Juillet 2022</oddHeader>
    <oddFooter>&amp;C&amp;"Times New Roman,Gras"Page &amp;P de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37"/>
  <sheetViews>
    <sheetView zoomScaleNormal="100" workbookViewId="0">
      <selection activeCell="M24" sqref="M24"/>
    </sheetView>
  </sheetViews>
  <sheetFormatPr baseColWidth="10" defaultColWidth="12" defaultRowHeight="12.75" x14ac:dyDescent="0.2"/>
  <cols>
    <col min="1" max="16384" width="12" style="673"/>
  </cols>
  <sheetData>
    <row r="2" spans="1:8" s="934" customFormat="1" ht="16.5" customHeight="1" x14ac:dyDescent="0.2">
      <c r="A2" s="1187" t="s">
        <v>528</v>
      </c>
      <c r="B2" s="1187"/>
      <c r="C2" s="1187"/>
      <c r="D2" s="1187"/>
      <c r="E2" s="1187"/>
      <c r="F2" s="1187"/>
      <c r="G2" s="1187"/>
      <c r="H2" s="1187"/>
    </row>
    <row r="18" spans="1:8" x14ac:dyDescent="0.2">
      <c r="B18" s="673" t="s">
        <v>529</v>
      </c>
    </row>
    <row r="20" spans="1:8" s="934" customFormat="1" ht="21" customHeight="1" x14ac:dyDescent="0.2">
      <c r="A20" s="1187" t="s">
        <v>688</v>
      </c>
      <c r="B20" s="1187"/>
      <c r="C20" s="1187"/>
      <c r="D20" s="1187"/>
      <c r="E20" s="1187"/>
      <c r="F20" s="1187"/>
      <c r="G20" s="1187"/>
      <c r="H20" s="1187"/>
    </row>
    <row r="37" spans="2:2" x14ac:dyDescent="0.2">
      <c r="B37" s="673" t="s">
        <v>530</v>
      </c>
    </row>
  </sheetData>
  <mergeCells count="2">
    <mergeCell ref="A2:H2"/>
    <mergeCell ref="A20:H20"/>
  </mergeCells>
  <pageMargins left="0.39370078740157483" right="0" top="0.78740157480314965" bottom="0.59055118110236227" header="0.51181102362204722" footer="0.51181102362204722"/>
  <pageSetup paperSize="9"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40"/>
  <sheetViews>
    <sheetView zoomScaleNormal="100" workbookViewId="0">
      <selection activeCell="N25" sqref="N25"/>
    </sheetView>
  </sheetViews>
  <sheetFormatPr baseColWidth="10" defaultColWidth="12" defaultRowHeight="12.75" x14ac:dyDescent="0.2"/>
  <cols>
    <col min="1" max="16384" width="12" style="673"/>
  </cols>
  <sheetData>
    <row r="2" spans="1:8" x14ac:dyDescent="0.2">
      <c r="A2" s="1188" t="s">
        <v>633</v>
      </c>
      <c r="B2" s="1188"/>
      <c r="C2" s="1188"/>
      <c r="D2" s="1188"/>
      <c r="E2" s="1188"/>
      <c r="F2" s="1188"/>
      <c r="G2" s="1188"/>
      <c r="H2" s="1188"/>
    </row>
    <row r="19" spans="1:8" x14ac:dyDescent="0.2">
      <c r="B19" s="673" t="s">
        <v>531</v>
      </c>
    </row>
    <row r="22" spans="1:8" ht="12.75" customHeight="1" x14ac:dyDescent="0.2">
      <c r="B22" s="1189" t="s">
        <v>634</v>
      </c>
      <c r="C22" s="1189"/>
      <c r="D22" s="1189"/>
      <c r="E22" s="1189"/>
      <c r="F22" s="1189"/>
      <c r="G22" s="1189"/>
      <c r="H22" s="718"/>
    </row>
    <row r="23" spans="1:8" x14ac:dyDescent="0.2">
      <c r="A23" s="718"/>
      <c r="B23" s="1189"/>
      <c r="C23" s="1189"/>
      <c r="D23" s="1189"/>
      <c r="E23" s="1189"/>
      <c r="F23" s="1189"/>
      <c r="G23" s="1189"/>
      <c r="H23" s="718"/>
    </row>
    <row r="40" spans="2:2" x14ac:dyDescent="0.2">
      <c r="B40" s="673" t="s">
        <v>532</v>
      </c>
    </row>
  </sheetData>
  <mergeCells count="2">
    <mergeCell ref="A2:H2"/>
    <mergeCell ref="B22:G23"/>
  </mergeCells>
  <pageMargins left="0.39370078740157483" right="0" top="0.78740157480314965" bottom="0.59055118110236227" header="0.51181102362204722" footer="0.51181102362204722"/>
  <pageSetup paperSize="9"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7"/>
  <sheetViews>
    <sheetView showGridLines="0" workbookViewId="0">
      <selection activeCell="A8" sqref="A8"/>
    </sheetView>
  </sheetViews>
  <sheetFormatPr baseColWidth="10" defaultRowHeight="12.75" x14ac:dyDescent="0.2"/>
  <cols>
    <col min="1" max="1" width="57.1640625" customWidth="1"/>
    <col min="7" max="7" width="3.33203125" customWidth="1"/>
    <col min="8" max="8" width="11.5" customWidth="1"/>
  </cols>
  <sheetData>
    <row r="2" spans="1:8" ht="34.5" customHeight="1" x14ac:dyDescent="0.2">
      <c r="A2" s="1027" t="s">
        <v>704</v>
      </c>
      <c r="B2" s="1028"/>
      <c r="C2" s="1028"/>
      <c r="D2" s="1028"/>
      <c r="E2" s="1028"/>
      <c r="F2" s="1028"/>
      <c r="G2" s="1028"/>
      <c r="H2" s="1028"/>
    </row>
    <row r="3" spans="1:8" ht="15.75" x14ac:dyDescent="0.2">
      <c r="A3" s="44"/>
      <c r="B3" s="45"/>
      <c r="C3" s="45"/>
      <c r="D3" s="45"/>
      <c r="E3" s="45"/>
      <c r="F3" s="45"/>
      <c r="G3" s="45"/>
      <c r="H3" s="45"/>
    </row>
    <row r="4" spans="1:8" ht="17.25" customHeight="1" x14ac:dyDescent="0.2">
      <c r="A4" s="1026" t="s">
        <v>375</v>
      </c>
      <c r="B4" s="1026"/>
      <c r="C4" s="1026"/>
      <c r="D4" s="1026"/>
      <c r="E4" s="1026"/>
      <c r="F4" s="1026"/>
      <c r="G4" s="1026"/>
      <c r="H4" s="1026"/>
    </row>
    <row r="6" spans="1:8" x14ac:dyDescent="0.2">
      <c r="B6" s="1029" t="s">
        <v>386</v>
      </c>
      <c r="C6" s="1029"/>
      <c r="D6" s="1029"/>
      <c r="E6" s="1029"/>
    </row>
    <row r="7" spans="1:8" ht="24.75" customHeight="1" x14ac:dyDescent="0.2">
      <c r="A7" s="452" t="s">
        <v>729</v>
      </c>
      <c r="B7" s="26" t="s">
        <v>153</v>
      </c>
      <c r="C7" s="26" t="s">
        <v>154</v>
      </c>
      <c r="D7" s="26" t="s">
        <v>155</v>
      </c>
      <c r="E7" s="26" t="s">
        <v>156</v>
      </c>
      <c r="F7" s="22" t="s">
        <v>68</v>
      </c>
      <c r="H7" s="22" t="s">
        <v>151</v>
      </c>
    </row>
    <row r="8" spans="1:8" s="4" customFormat="1" x14ac:dyDescent="0.2">
      <c r="A8" s="164"/>
      <c r="B8" s="39"/>
      <c r="C8" s="39"/>
      <c r="D8" s="39"/>
      <c r="E8" s="39"/>
      <c r="F8" s="39"/>
    </row>
    <row r="9" spans="1:8" x14ac:dyDescent="0.2">
      <c r="A9" s="345" t="s">
        <v>468</v>
      </c>
      <c r="B9" s="276">
        <v>41</v>
      </c>
      <c r="C9" s="276">
        <v>99</v>
      </c>
      <c r="D9" s="276">
        <v>202</v>
      </c>
      <c r="E9" s="276">
        <v>14</v>
      </c>
      <c r="F9" s="280">
        <f>E9+D9+C9+B9</f>
        <v>356</v>
      </c>
      <c r="H9" s="363">
        <f t="shared" ref="H9:H25" si="0">F9/$F$33</f>
        <v>0.37355718782791186</v>
      </c>
    </row>
    <row r="10" spans="1:8" x14ac:dyDescent="0.2">
      <c r="A10" s="346" t="s">
        <v>163</v>
      </c>
      <c r="B10" s="278">
        <v>40</v>
      </c>
      <c r="C10" s="278">
        <v>45</v>
      </c>
      <c r="D10" s="278">
        <v>30</v>
      </c>
      <c r="E10" s="278">
        <v>6</v>
      </c>
      <c r="F10" s="279">
        <f t="shared" ref="F10:F31" si="1">E10+D10+C10+B10</f>
        <v>121</v>
      </c>
      <c r="H10" s="364">
        <f t="shared" si="0"/>
        <v>0.12696747114375656</v>
      </c>
    </row>
    <row r="11" spans="1:8" ht="25.5" x14ac:dyDescent="0.2">
      <c r="A11" s="347" t="s">
        <v>164</v>
      </c>
      <c r="B11" s="327">
        <f>SUM(B12:B20)</f>
        <v>27</v>
      </c>
      <c r="C11" s="327">
        <f>SUM(C12:C20)</f>
        <v>62</v>
      </c>
      <c r="D11" s="327">
        <f>SUM(D12:D20)</f>
        <v>17</v>
      </c>
      <c r="E11" s="327">
        <f>SUM(E12:E20)</f>
        <v>4</v>
      </c>
      <c r="F11" s="362">
        <f t="shared" si="1"/>
        <v>110</v>
      </c>
      <c r="H11" s="365">
        <f t="shared" si="0"/>
        <v>0.11542497376705142</v>
      </c>
    </row>
    <row r="12" spans="1:8" x14ac:dyDescent="0.2">
      <c r="A12" s="11" t="s">
        <v>167</v>
      </c>
      <c r="B12" s="30">
        <v>3</v>
      </c>
      <c r="C12" s="30">
        <v>4</v>
      </c>
      <c r="D12" s="30"/>
      <c r="E12" s="30">
        <v>1</v>
      </c>
      <c r="F12" s="19">
        <f t="shared" si="1"/>
        <v>8</v>
      </c>
      <c r="H12" s="34">
        <f t="shared" si="0"/>
        <v>8.3945435466946487E-3</v>
      </c>
    </row>
    <row r="13" spans="1:8" x14ac:dyDescent="0.2">
      <c r="A13" s="12" t="s">
        <v>168</v>
      </c>
      <c r="B13" s="32"/>
      <c r="C13" s="32">
        <v>1</v>
      </c>
      <c r="D13" s="32"/>
      <c r="E13" s="32"/>
      <c r="F13" s="20">
        <f t="shared" si="1"/>
        <v>1</v>
      </c>
      <c r="H13" s="35">
        <f t="shared" si="0"/>
        <v>1.0493179433368311E-3</v>
      </c>
    </row>
    <row r="14" spans="1:8" x14ac:dyDescent="0.2">
      <c r="A14" s="12" t="s">
        <v>169</v>
      </c>
      <c r="B14" s="32">
        <v>5</v>
      </c>
      <c r="C14" s="32">
        <v>8</v>
      </c>
      <c r="D14" s="32"/>
      <c r="E14" s="32"/>
      <c r="F14" s="20">
        <f t="shared" si="1"/>
        <v>13</v>
      </c>
      <c r="H14" s="35">
        <f t="shared" si="0"/>
        <v>1.3641133263378805E-2</v>
      </c>
    </row>
    <row r="15" spans="1:8" x14ac:dyDescent="0.2">
      <c r="A15" s="12" t="s">
        <v>170</v>
      </c>
      <c r="B15" s="32">
        <v>4</v>
      </c>
      <c r="C15" s="32">
        <v>6</v>
      </c>
      <c r="D15" s="32">
        <v>7</v>
      </c>
      <c r="E15" s="32">
        <v>1</v>
      </c>
      <c r="F15" s="20">
        <f t="shared" si="1"/>
        <v>18</v>
      </c>
      <c r="H15" s="35">
        <f t="shared" si="0"/>
        <v>1.888772298006296E-2</v>
      </c>
    </row>
    <row r="16" spans="1:8" x14ac:dyDescent="0.2">
      <c r="A16" s="12" t="s">
        <v>447</v>
      </c>
      <c r="B16" s="32">
        <v>2</v>
      </c>
      <c r="C16" s="32">
        <v>18</v>
      </c>
      <c r="D16" s="32">
        <v>2</v>
      </c>
      <c r="E16" s="32"/>
      <c r="F16" s="20">
        <f t="shared" si="1"/>
        <v>22</v>
      </c>
      <c r="H16" s="35">
        <f t="shared" si="0"/>
        <v>2.3084994753410283E-2</v>
      </c>
    </row>
    <row r="17" spans="1:8" x14ac:dyDescent="0.2">
      <c r="A17" s="12" t="s">
        <v>171</v>
      </c>
      <c r="B17" s="32"/>
      <c r="C17" s="32">
        <v>3</v>
      </c>
      <c r="D17" s="32">
        <v>1</v>
      </c>
      <c r="E17" s="32"/>
      <c r="F17" s="20">
        <f t="shared" si="1"/>
        <v>4</v>
      </c>
      <c r="H17" s="35">
        <f t="shared" si="0"/>
        <v>4.1972717733473244E-3</v>
      </c>
    </row>
    <row r="18" spans="1:8" x14ac:dyDescent="0.2">
      <c r="A18" s="12" t="s">
        <v>448</v>
      </c>
      <c r="B18" s="32">
        <v>2</v>
      </c>
      <c r="C18" s="32">
        <v>1</v>
      </c>
      <c r="D18" s="32">
        <v>1</v>
      </c>
      <c r="E18" s="32"/>
      <c r="F18" s="20">
        <f t="shared" si="1"/>
        <v>4</v>
      </c>
      <c r="H18" s="35">
        <f t="shared" si="0"/>
        <v>4.1972717733473244E-3</v>
      </c>
    </row>
    <row r="19" spans="1:8" ht="25.5" x14ac:dyDescent="0.2">
      <c r="A19" s="154" t="s">
        <v>449</v>
      </c>
      <c r="B19" s="81">
        <v>10</v>
      </c>
      <c r="C19" s="81">
        <v>17</v>
      </c>
      <c r="D19" s="81">
        <v>4</v>
      </c>
      <c r="E19" s="81">
        <v>2</v>
      </c>
      <c r="F19" s="349">
        <f t="shared" si="1"/>
        <v>33</v>
      </c>
      <c r="G19" s="49"/>
      <c r="H19" s="72">
        <f t="shared" si="0"/>
        <v>3.4627492130115428E-2</v>
      </c>
    </row>
    <row r="20" spans="1:8" x14ac:dyDescent="0.2">
      <c r="A20" s="13" t="s">
        <v>172</v>
      </c>
      <c r="B20" s="33">
        <v>1</v>
      </c>
      <c r="C20" s="33">
        <v>4</v>
      </c>
      <c r="D20" s="33">
        <v>2</v>
      </c>
      <c r="E20" s="33"/>
      <c r="F20" s="21">
        <f t="shared" si="1"/>
        <v>7</v>
      </c>
      <c r="H20" s="36">
        <f t="shared" si="0"/>
        <v>7.3452256033578172E-3</v>
      </c>
    </row>
    <row r="21" spans="1:8" x14ac:dyDescent="0.2">
      <c r="A21" s="38" t="s">
        <v>165</v>
      </c>
      <c r="B21" s="43">
        <f>SUM(B22:B24)</f>
        <v>6</v>
      </c>
      <c r="C21" s="43">
        <f t="shared" ref="C21:E21" si="2">SUM(C22:C24)</f>
        <v>86</v>
      </c>
      <c r="D21" s="43">
        <f t="shared" si="2"/>
        <v>6</v>
      </c>
      <c r="E21" s="43">
        <f t="shared" si="2"/>
        <v>0</v>
      </c>
      <c r="F21" s="121">
        <f t="shared" si="1"/>
        <v>98</v>
      </c>
      <c r="H21" s="366">
        <f t="shared" si="0"/>
        <v>0.10283315844700944</v>
      </c>
    </row>
    <row r="22" spans="1:8" x14ac:dyDescent="0.2">
      <c r="A22" s="11" t="s">
        <v>173</v>
      </c>
      <c r="B22" s="30">
        <v>3</v>
      </c>
      <c r="C22" s="30">
        <v>56</v>
      </c>
      <c r="D22" s="30">
        <v>4</v>
      </c>
      <c r="E22" s="30"/>
      <c r="F22" s="19">
        <f t="shared" si="1"/>
        <v>63</v>
      </c>
      <c r="H22" s="34">
        <f t="shared" si="0"/>
        <v>6.6107030430220357E-2</v>
      </c>
    </row>
    <row r="23" spans="1:8" x14ac:dyDescent="0.2">
      <c r="A23" s="12" t="s">
        <v>174</v>
      </c>
      <c r="B23" s="32">
        <v>3</v>
      </c>
      <c r="C23" s="32">
        <v>26</v>
      </c>
      <c r="D23" s="32">
        <v>1</v>
      </c>
      <c r="E23" s="32"/>
      <c r="F23" s="20">
        <f t="shared" si="1"/>
        <v>30</v>
      </c>
      <c r="H23" s="35">
        <f t="shared" si="0"/>
        <v>3.1479538300104928E-2</v>
      </c>
    </row>
    <row r="24" spans="1:8" x14ac:dyDescent="0.2">
      <c r="A24" s="13" t="s">
        <v>175</v>
      </c>
      <c r="B24" s="33"/>
      <c r="C24" s="33">
        <v>4</v>
      </c>
      <c r="D24" s="33">
        <v>1</v>
      </c>
      <c r="E24" s="33"/>
      <c r="F24" s="21">
        <f t="shared" si="1"/>
        <v>5</v>
      </c>
      <c r="H24" s="36">
        <f t="shared" si="0"/>
        <v>5.246589716684155E-3</v>
      </c>
    </row>
    <row r="25" spans="1:8" x14ac:dyDescent="0.2">
      <c r="A25" s="38" t="s">
        <v>161</v>
      </c>
      <c r="B25" s="43">
        <f>SUM(B26:B30)</f>
        <v>46</v>
      </c>
      <c r="C25" s="43">
        <f t="shared" ref="C25:E25" si="3">SUM(C26:C30)</f>
        <v>75</v>
      </c>
      <c r="D25" s="43">
        <f t="shared" si="3"/>
        <v>72</v>
      </c>
      <c r="E25" s="43">
        <f t="shared" si="3"/>
        <v>8</v>
      </c>
      <c r="F25" s="121">
        <f t="shared" si="1"/>
        <v>201</v>
      </c>
      <c r="H25" s="366">
        <f t="shared" si="0"/>
        <v>0.21091290661070305</v>
      </c>
    </row>
    <row r="26" spans="1:8" x14ac:dyDescent="0.2">
      <c r="A26" s="11" t="s">
        <v>588</v>
      </c>
      <c r="B26" s="30">
        <v>7</v>
      </c>
      <c r="C26" s="30">
        <v>4</v>
      </c>
      <c r="D26" s="30">
        <v>8</v>
      </c>
      <c r="E26" s="30"/>
      <c r="F26" s="19">
        <f t="shared" si="1"/>
        <v>19</v>
      </c>
      <c r="H26" s="35">
        <f t="shared" ref="H26:H31" si="4">F26/$F$33</f>
        <v>1.993704092339979E-2</v>
      </c>
    </row>
    <row r="27" spans="1:8" x14ac:dyDescent="0.2">
      <c r="A27" s="11" t="s">
        <v>159</v>
      </c>
      <c r="B27" s="30">
        <v>1</v>
      </c>
      <c r="C27" s="30">
        <v>4</v>
      </c>
      <c r="D27" s="30">
        <v>20</v>
      </c>
      <c r="E27" s="30">
        <v>1</v>
      </c>
      <c r="F27" s="19">
        <f t="shared" si="1"/>
        <v>26</v>
      </c>
      <c r="H27" s="35">
        <f t="shared" si="4"/>
        <v>2.7282266526757609E-2</v>
      </c>
    </row>
    <row r="28" spans="1:8" x14ac:dyDescent="0.2">
      <c r="A28" s="12" t="s">
        <v>177</v>
      </c>
      <c r="B28" s="32">
        <v>3</v>
      </c>
      <c r="C28" s="32">
        <v>9</v>
      </c>
      <c r="D28" s="32">
        <v>3</v>
      </c>
      <c r="E28" s="32"/>
      <c r="F28" s="20">
        <f t="shared" si="1"/>
        <v>15</v>
      </c>
      <c r="H28" s="35">
        <f t="shared" si="4"/>
        <v>1.5739769150052464E-2</v>
      </c>
    </row>
    <row r="29" spans="1:8" x14ac:dyDescent="0.2">
      <c r="A29" s="12" t="s">
        <v>160</v>
      </c>
      <c r="B29" s="32">
        <v>2</v>
      </c>
      <c r="C29" s="32">
        <v>2</v>
      </c>
      <c r="D29" s="32">
        <v>4</v>
      </c>
      <c r="E29" s="32">
        <v>1</v>
      </c>
      <c r="F29" s="20">
        <f t="shared" si="1"/>
        <v>9</v>
      </c>
      <c r="H29" s="35">
        <f t="shared" si="4"/>
        <v>9.4438614900314802E-3</v>
      </c>
    </row>
    <row r="30" spans="1:8" x14ac:dyDescent="0.2">
      <c r="A30" s="13" t="s">
        <v>176</v>
      </c>
      <c r="B30" s="33">
        <v>33</v>
      </c>
      <c r="C30" s="33">
        <v>56</v>
      </c>
      <c r="D30" s="33">
        <v>37</v>
      </c>
      <c r="E30" s="33">
        <v>6</v>
      </c>
      <c r="F30" s="21">
        <f t="shared" si="1"/>
        <v>132</v>
      </c>
      <c r="H30" s="36">
        <f t="shared" si="4"/>
        <v>0.13850996852046171</v>
      </c>
    </row>
    <row r="31" spans="1:8" x14ac:dyDescent="0.2">
      <c r="A31" s="38" t="s">
        <v>166</v>
      </c>
      <c r="B31" s="43">
        <v>25</v>
      </c>
      <c r="C31" s="43">
        <v>9</v>
      </c>
      <c r="D31" s="43">
        <v>30</v>
      </c>
      <c r="E31" s="43">
        <v>3</v>
      </c>
      <c r="F31" s="121">
        <f t="shared" si="1"/>
        <v>67</v>
      </c>
      <c r="H31" s="366">
        <f t="shared" si="4"/>
        <v>7.0304302203567676E-2</v>
      </c>
    </row>
    <row r="32" spans="1:8" x14ac:dyDescent="0.2">
      <c r="H32" s="8"/>
    </row>
    <row r="33" spans="1:8" x14ac:dyDescent="0.2">
      <c r="A33" s="292" t="s">
        <v>1</v>
      </c>
      <c r="B33" s="293">
        <f>B31+B25+B21+B11+B10+B9</f>
        <v>185</v>
      </c>
      <c r="C33" s="293">
        <f>C31+C25+C21+C11+C10+C9</f>
        <v>376</v>
      </c>
      <c r="D33" s="293">
        <f>D31+D25+D21+D11+D10+D9</f>
        <v>357</v>
      </c>
      <c r="E33" s="293">
        <f>E31+E25+E21+E11+E10+E9</f>
        <v>35</v>
      </c>
      <c r="F33" s="368">
        <f>E33+D33+C33+B33</f>
        <v>953</v>
      </c>
      <c r="H33" s="367">
        <f>F33/$F$33</f>
        <v>1</v>
      </c>
    </row>
    <row r="34" spans="1:8" x14ac:dyDescent="0.2">
      <c r="A34" s="294" t="s">
        <v>151</v>
      </c>
      <c r="B34" s="295">
        <f>B33/$F$33</f>
        <v>0.19412381951731375</v>
      </c>
      <c r="C34" s="295">
        <f t="shared" ref="C34:F34" si="5">C33/$F$33</f>
        <v>0.39454354669464847</v>
      </c>
      <c r="D34" s="295">
        <f t="shared" si="5"/>
        <v>0.37460650577124871</v>
      </c>
      <c r="E34" s="295">
        <f t="shared" si="5"/>
        <v>3.6726128016789088E-2</v>
      </c>
      <c r="F34" s="360">
        <f t="shared" si="5"/>
        <v>1</v>
      </c>
    </row>
    <row r="36" spans="1:8" x14ac:dyDescent="0.2">
      <c r="A36" s="719" t="s">
        <v>697</v>
      </c>
    </row>
    <row r="37" spans="1:8" x14ac:dyDescent="0.2">
      <c r="A37" s="720" t="s">
        <v>703</v>
      </c>
    </row>
  </sheetData>
  <mergeCells count="3">
    <mergeCell ref="A4:H4"/>
    <mergeCell ref="A2:H2"/>
    <mergeCell ref="B6:E6"/>
  </mergeCells>
  <pageMargins left="0.39370078740157483" right="0" top="0.39370078740157483" bottom="0.59055118110236227" header="0.51181102362204722" footer="0.51181102362204722"/>
  <pageSetup paperSize="9" scale="97" firstPageNumber="4" orientation="landscape" r:id="rId1"/>
  <headerFooter alignWithMargins="0">
    <oddHeader>&amp;L&amp;"Times New Roman,Gras"DGRH A1-1&amp;R&amp;"Times New Roman,Gras"Juillet 2022</oddHeader>
    <oddFooter>&amp;C&amp;"Times New Roman,Gras"Page &amp;P de &amp;N</oddFooter>
  </headerFooter>
  <ignoredErrors>
    <ignoredError sqref="B11:D1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showZeros="0" zoomScaleNormal="100" workbookViewId="0">
      <selection activeCell="L13" sqref="L13"/>
    </sheetView>
  </sheetViews>
  <sheetFormatPr baseColWidth="10" defaultColWidth="12" defaultRowHeight="12.75" x14ac:dyDescent="0.2"/>
  <cols>
    <col min="1" max="1" width="51.6640625" style="303" customWidth="1"/>
    <col min="2" max="2" width="7.6640625" style="303" customWidth="1"/>
    <col min="3" max="3" width="9" style="303" customWidth="1"/>
    <col min="4" max="9" width="7.6640625" style="303" customWidth="1"/>
    <col min="10" max="10" width="7.6640625" style="303" bestFit="1" customWidth="1"/>
    <col min="11" max="11" width="8.1640625" style="303" customWidth="1"/>
    <col min="12" max="16384" width="12" style="303"/>
  </cols>
  <sheetData>
    <row r="1" spans="1:11" ht="15" x14ac:dyDescent="0.25">
      <c r="A1" s="302"/>
      <c r="C1" s="304"/>
      <c r="D1" s="304"/>
      <c r="E1" s="304"/>
      <c r="F1" s="305"/>
      <c r="G1" s="305"/>
      <c r="H1" s="305"/>
      <c r="I1" s="565"/>
      <c r="J1" s="565"/>
    </row>
    <row r="2" spans="1:11" ht="36" customHeight="1" x14ac:dyDescent="0.2">
      <c r="A2" s="1027" t="s">
        <v>704</v>
      </c>
      <c r="B2" s="1027"/>
      <c r="C2" s="1027"/>
      <c r="D2" s="1027"/>
      <c r="E2" s="1027"/>
      <c r="F2" s="1027"/>
      <c r="G2" s="1027"/>
      <c r="H2" s="1027"/>
      <c r="I2" s="1027"/>
      <c r="J2" s="1027"/>
      <c r="K2" s="1031"/>
    </row>
    <row r="3" spans="1:11" x14ac:dyDescent="0.2">
      <c r="B3" s="306"/>
      <c r="C3" s="306"/>
      <c r="D3" s="306"/>
      <c r="E3" s="306"/>
    </row>
    <row r="4" spans="1:11" ht="15.75" x14ac:dyDescent="0.2">
      <c r="A4" s="1033"/>
      <c r="B4" s="1033"/>
      <c r="C4" s="1033"/>
      <c r="D4" s="1033"/>
      <c r="E4" s="1033"/>
      <c r="F4" s="1033"/>
      <c r="G4" s="1033"/>
      <c r="H4" s="1033"/>
      <c r="I4" s="350"/>
      <c r="J4" s="350"/>
    </row>
    <row r="5" spans="1:11" ht="19.5" customHeight="1" x14ac:dyDescent="0.2">
      <c r="A5" s="1026" t="s">
        <v>370</v>
      </c>
      <c r="B5" s="1026"/>
      <c r="C5" s="1026"/>
      <c r="D5" s="1026"/>
      <c r="E5" s="1026"/>
      <c r="F5" s="1026"/>
      <c r="G5" s="1026"/>
      <c r="H5" s="1026"/>
      <c r="I5" s="1026"/>
      <c r="J5" s="1026"/>
      <c r="K5" s="1034"/>
    </row>
    <row r="6" spans="1:11" x14ac:dyDescent="0.2">
      <c r="A6" s="306"/>
      <c r="B6" s="306"/>
      <c r="C6" s="306"/>
      <c r="D6" s="306"/>
      <c r="E6" s="306"/>
    </row>
    <row r="7" spans="1:11" x14ac:dyDescent="0.2">
      <c r="A7" s="306"/>
      <c r="B7" s="306"/>
      <c r="C7" s="306"/>
      <c r="D7" s="306"/>
      <c r="E7" s="306"/>
    </row>
    <row r="9" spans="1:11" x14ac:dyDescent="0.2">
      <c r="A9" s="1032" t="s">
        <v>347</v>
      </c>
      <c r="B9" s="1032"/>
      <c r="C9" s="1032"/>
      <c r="D9" s="1032"/>
      <c r="E9" s="1032"/>
      <c r="F9" s="1032"/>
      <c r="G9" s="1032"/>
      <c r="H9" s="1032"/>
      <c r="I9" s="307"/>
      <c r="J9" s="308"/>
    </row>
    <row r="10" spans="1:11" ht="15.95" customHeight="1" x14ac:dyDescent="0.2">
      <c r="A10" s="301"/>
      <c r="B10" s="309"/>
      <c r="C10" s="309"/>
      <c r="D10" s="309"/>
      <c r="E10" s="309"/>
      <c r="F10" s="309"/>
      <c r="G10" s="309"/>
      <c r="H10" s="309"/>
      <c r="I10" s="309"/>
      <c r="J10" s="309"/>
    </row>
    <row r="11" spans="1:11" s="309" customFormat="1" ht="25.5" x14ac:dyDescent="0.2">
      <c r="A11" s="453" t="s">
        <v>507</v>
      </c>
      <c r="B11" s="310">
        <v>2012</v>
      </c>
      <c r="C11" s="311">
        <v>2013</v>
      </c>
      <c r="D11" s="311">
        <v>2014</v>
      </c>
      <c r="E11" s="311">
        <v>2015</v>
      </c>
      <c r="F11" s="311">
        <v>2016</v>
      </c>
      <c r="G11" s="311">
        <v>2017</v>
      </c>
      <c r="H11" s="311">
        <v>2018</v>
      </c>
      <c r="I11" s="311">
        <v>2019</v>
      </c>
      <c r="J11" s="311">
        <v>2020</v>
      </c>
      <c r="K11" s="311">
        <v>2021</v>
      </c>
    </row>
    <row r="12" spans="1:11" s="309" customFormat="1" ht="15.95" customHeight="1" x14ac:dyDescent="0.2">
      <c r="A12" s="312" t="s">
        <v>173</v>
      </c>
      <c r="B12" s="314">
        <v>88</v>
      </c>
      <c r="C12" s="312">
        <v>84</v>
      </c>
      <c r="D12" s="312">
        <v>84</v>
      </c>
      <c r="E12" s="312">
        <v>74</v>
      </c>
      <c r="F12" s="312">
        <v>81</v>
      </c>
      <c r="G12" s="312">
        <v>81</v>
      </c>
      <c r="H12" s="312">
        <v>60</v>
      </c>
      <c r="I12" s="312">
        <v>57</v>
      </c>
      <c r="J12" s="312">
        <v>49</v>
      </c>
      <c r="K12" s="312">
        <v>56</v>
      </c>
    </row>
    <row r="13" spans="1:11" s="309" customFormat="1" ht="15.95" customHeight="1" x14ac:dyDescent="0.2">
      <c r="A13" s="315" t="s">
        <v>174</v>
      </c>
      <c r="B13" s="317">
        <v>26</v>
      </c>
      <c r="C13" s="315">
        <v>27</v>
      </c>
      <c r="D13" s="315">
        <v>23</v>
      </c>
      <c r="E13" s="315">
        <v>23</v>
      </c>
      <c r="F13" s="315">
        <v>40</v>
      </c>
      <c r="G13" s="315">
        <v>26</v>
      </c>
      <c r="H13" s="315">
        <v>35</v>
      </c>
      <c r="I13" s="315">
        <v>21</v>
      </c>
      <c r="J13" s="315">
        <v>16</v>
      </c>
      <c r="K13" s="315">
        <v>26</v>
      </c>
    </row>
    <row r="14" spans="1:11" s="309" customFormat="1" ht="15.95" customHeight="1" x14ac:dyDescent="0.2">
      <c r="A14" s="315" t="s">
        <v>348</v>
      </c>
      <c r="B14" s="317">
        <v>43</v>
      </c>
      <c r="C14" s="315">
        <v>46</v>
      </c>
      <c r="D14" s="315">
        <v>34</v>
      </c>
      <c r="E14" s="315">
        <v>25</v>
      </c>
      <c r="F14" s="315">
        <v>28</v>
      </c>
      <c r="G14" s="315">
        <v>31</v>
      </c>
      <c r="H14" s="315">
        <v>26</v>
      </c>
      <c r="I14" s="315">
        <v>17</v>
      </c>
      <c r="J14" s="315">
        <v>27</v>
      </c>
      <c r="K14" s="315">
        <v>18</v>
      </c>
    </row>
    <row r="15" spans="1:11" s="309" customFormat="1" ht="15.95" customHeight="1" x14ac:dyDescent="0.2">
      <c r="A15" s="318" t="s">
        <v>349</v>
      </c>
      <c r="B15" s="320">
        <v>11</v>
      </c>
      <c r="C15" s="318">
        <v>10</v>
      </c>
      <c r="D15" s="318">
        <v>6</v>
      </c>
      <c r="E15" s="318">
        <v>9</v>
      </c>
      <c r="F15" s="318">
        <v>9</v>
      </c>
      <c r="G15" s="318">
        <v>7</v>
      </c>
      <c r="H15" s="318">
        <v>8</v>
      </c>
      <c r="I15" s="318">
        <v>1</v>
      </c>
      <c r="J15" s="318">
        <v>4</v>
      </c>
      <c r="K15" s="318">
        <v>3</v>
      </c>
    </row>
    <row r="16" spans="1:11" s="309" customFormat="1" ht="15.95" customHeight="1" x14ac:dyDescent="0.2">
      <c r="A16" s="321" t="s">
        <v>357</v>
      </c>
      <c r="B16" s="311">
        <f t="shared" ref="B16:G16" si="0">SUM(B12:B15)</f>
        <v>168</v>
      </c>
      <c r="C16" s="311">
        <f t="shared" si="0"/>
        <v>167</v>
      </c>
      <c r="D16" s="311">
        <f t="shared" si="0"/>
        <v>147</v>
      </c>
      <c r="E16" s="311">
        <f t="shared" si="0"/>
        <v>131</v>
      </c>
      <c r="F16" s="311">
        <f t="shared" si="0"/>
        <v>158</v>
      </c>
      <c r="G16" s="311">
        <f t="shared" si="0"/>
        <v>145</v>
      </c>
      <c r="H16" s="311">
        <f>SUM(H12:H15)</f>
        <v>129</v>
      </c>
      <c r="I16" s="311">
        <f t="shared" ref="I16:J16" si="1">SUM(I12:I15)</f>
        <v>96</v>
      </c>
      <c r="J16" s="311">
        <f t="shared" si="1"/>
        <v>96</v>
      </c>
      <c r="K16" s="311">
        <f t="shared" ref="K16" si="2">SUM(K12:K15)</f>
        <v>103</v>
      </c>
    </row>
    <row r="17" spans="1:11" s="309" customFormat="1" ht="15.95" customHeight="1" x14ac:dyDescent="0.2">
      <c r="A17" s="312" t="s">
        <v>350</v>
      </c>
      <c r="B17" s="314">
        <v>502</v>
      </c>
      <c r="C17" s="312">
        <v>502</v>
      </c>
      <c r="D17" s="312">
        <v>445</v>
      </c>
      <c r="E17" s="312">
        <v>398</v>
      </c>
      <c r="F17" s="312">
        <v>462</v>
      </c>
      <c r="G17" s="312">
        <v>428</v>
      </c>
      <c r="H17" s="312">
        <v>424</v>
      </c>
      <c r="I17" s="312">
        <v>371</v>
      </c>
      <c r="J17" s="312">
        <v>403</v>
      </c>
      <c r="K17" s="312">
        <v>376</v>
      </c>
    </row>
    <row r="18" spans="1:11" s="309" customFormat="1" ht="15.95" customHeight="1" x14ac:dyDescent="0.2">
      <c r="A18" s="323" t="s">
        <v>351</v>
      </c>
      <c r="B18" s="324">
        <v>0.26095617529880477</v>
      </c>
      <c r="C18" s="324">
        <v>0.25896414342629481</v>
      </c>
      <c r="D18" s="324">
        <v>0.26516853932584272</v>
      </c>
      <c r="E18" s="324">
        <v>0.24874371859296482</v>
      </c>
      <c r="F18" s="324">
        <f t="shared" ref="F18:K18" si="3">(F12+F14)/F17</f>
        <v>0.23593073593073594</v>
      </c>
      <c r="G18" s="324">
        <f t="shared" si="3"/>
        <v>0.26168224299065418</v>
      </c>
      <c r="H18" s="324">
        <f t="shared" si="3"/>
        <v>0.20283018867924529</v>
      </c>
      <c r="I18" s="324">
        <f t="shared" si="3"/>
        <v>0.19946091644204852</v>
      </c>
      <c r="J18" s="324">
        <f t="shared" si="3"/>
        <v>0.18858560794044665</v>
      </c>
      <c r="K18" s="324">
        <f t="shared" si="3"/>
        <v>0.19680851063829788</v>
      </c>
    </row>
    <row r="19" spans="1:11" s="309" customFormat="1" ht="15.95" customHeight="1" x14ac:dyDescent="0.2">
      <c r="A19" s="323" t="s">
        <v>352</v>
      </c>
      <c r="B19" s="324">
        <v>7.370517928286853E-2</v>
      </c>
      <c r="C19" s="324">
        <v>7.370517928286853E-2</v>
      </c>
      <c r="D19" s="324">
        <v>6.5168539325842698E-2</v>
      </c>
      <c r="E19" s="324">
        <v>8.0402010050251257E-2</v>
      </c>
      <c r="F19" s="324">
        <f t="shared" ref="F19:K19" si="4">(F13+F15)/F17</f>
        <v>0.10606060606060606</v>
      </c>
      <c r="G19" s="324">
        <f t="shared" si="4"/>
        <v>7.7102803738317752E-2</v>
      </c>
      <c r="H19" s="324">
        <f t="shared" si="4"/>
        <v>0.10141509433962265</v>
      </c>
      <c r="I19" s="324">
        <f t="shared" si="4"/>
        <v>5.9299191374663072E-2</v>
      </c>
      <c r="J19" s="324">
        <f t="shared" si="4"/>
        <v>4.9627791563275438E-2</v>
      </c>
      <c r="K19" s="324">
        <f t="shared" si="4"/>
        <v>7.7127659574468085E-2</v>
      </c>
    </row>
    <row r="20" spans="1:11" s="309" customFormat="1" ht="15.95" customHeight="1" x14ac:dyDescent="0.2">
      <c r="A20" s="323" t="s">
        <v>353</v>
      </c>
      <c r="B20" s="324">
        <v>0.33466135458167329</v>
      </c>
      <c r="C20" s="324">
        <v>0.33266932270916333</v>
      </c>
      <c r="D20" s="324">
        <v>0.33033707865168538</v>
      </c>
      <c r="E20" s="324">
        <v>0.32914572864321606</v>
      </c>
      <c r="F20" s="324">
        <f t="shared" ref="F20:K20" si="5">(F12+F13+F14+F15)/F17</f>
        <v>0.34199134199134201</v>
      </c>
      <c r="G20" s="324">
        <f t="shared" si="5"/>
        <v>0.33878504672897197</v>
      </c>
      <c r="H20" s="324">
        <f t="shared" si="5"/>
        <v>0.30424528301886794</v>
      </c>
      <c r="I20" s="324">
        <f t="shared" si="5"/>
        <v>0.2587601078167116</v>
      </c>
      <c r="J20" s="324">
        <f t="shared" si="5"/>
        <v>0.23821339950372208</v>
      </c>
      <c r="K20" s="324">
        <f t="shared" si="5"/>
        <v>0.27393617021276595</v>
      </c>
    </row>
    <row r="21" spans="1:11" s="309" customFormat="1" ht="15.95" customHeight="1" x14ac:dyDescent="0.2">
      <c r="A21" s="299"/>
      <c r="B21" s="300"/>
      <c r="C21" s="300"/>
      <c r="D21" s="300"/>
      <c r="E21" s="300"/>
      <c r="F21" s="300"/>
    </row>
    <row r="22" spans="1:11" s="309" customFormat="1" ht="15.95" customHeight="1" x14ac:dyDescent="0.2">
      <c r="A22" s="299"/>
      <c r="B22" s="300"/>
      <c r="C22" s="300"/>
      <c r="D22" s="300"/>
      <c r="E22" s="300"/>
    </row>
    <row r="23" spans="1:11" s="309" customFormat="1" ht="15.95" customHeight="1" x14ac:dyDescent="0.2">
      <c r="A23" s="299"/>
      <c r="B23" s="300"/>
      <c r="C23" s="300"/>
      <c r="D23" s="300"/>
      <c r="E23" s="300"/>
    </row>
    <row r="24" spans="1:11" s="309" customFormat="1" ht="15.95" customHeight="1" x14ac:dyDescent="0.2">
      <c r="A24" s="1032" t="s">
        <v>354</v>
      </c>
      <c r="B24" s="1032"/>
      <c r="C24" s="1032"/>
      <c r="D24" s="1032"/>
      <c r="E24" s="1032"/>
      <c r="F24" s="1032"/>
      <c r="G24" s="1032"/>
      <c r="H24" s="1032"/>
    </row>
    <row r="25" spans="1:11" s="309" customFormat="1" ht="15.95" customHeight="1" x14ac:dyDescent="0.2">
      <c r="A25" s="299"/>
    </row>
    <row r="26" spans="1:11" s="309" customFormat="1" ht="25.5" x14ac:dyDescent="0.2">
      <c r="A26" s="453" t="s">
        <v>507</v>
      </c>
      <c r="B26" s="310">
        <v>2012</v>
      </c>
      <c r="C26" s="310">
        <v>2013</v>
      </c>
      <c r="D26" s="311">
        <v>2014</v>
      </c>
      <c r="E26" s="311">
        <v>2015</v>
      </c>
      <c r="F26" s="311">
        <v>2016</v>
      </c>
      <c r="G26" s="311">
        <v>2017</v>
      </c>
      <c r="H26" s="311">
        <v>2018</v>
      </c>
      <c r="I26" s="311">
        <v>2019</v>
      </c>
      <c r="J26" s="311">
        <v>2020</v>
      </c>
      <c r="K26" s="311">
        <v>2021</v>
      </c>
    </row>
    <row r="27" spans="1:11" s="309" customFormat="1" ht="15.95" customHeight="1" x14ac:dyDescent="0.2">
      <c r="A27" s="312" t="s">
        <v>173</v>
      </c>
      <c r="B27" s="313">
        <v>14</v>
      </c>
      <c r="C27" s="314">
        <v>8</v>
      </c>
      <c r="D27" s="312">
        <v>6</v>
      </c>
      <c r="E27" s="312">
        <v>11</v>
      </c>
      <c r="F27" s="312">
        <v>6</v>
      </c>
      <c r="G27" s="312">
        <v>9</v>
      </c>
      <c r="H27" s="312">
        <v>9</v>
      </c>
      <c r="I27" s="312">
        <v>6</v>
      </c>
      <c r="J27" s="312">
        <v>2</v>
      </c>
      <c r="K27" s="312">
        <v>4</v>
      </c>
    </row>
    <row r="28" spans="1:11" s="309" customFormat="1" ht="15.95" customHeight="1" x14ac:dyDescent="0.2">
      <c r="A28" s="315" t="s">
        <v>174</v>
      </c>
      <c r="B28" s="316">
        <v>2</v>
      </c>
      <c r="C28" s="317">
        <v>4</v>
      </c>
      <c r="D28" s="315">
        <v>3</v>
      </c>
      <c r="E28" s="315">
        <v>4</v>
      </c>
      <c r="F28" s="315">
        <v>7</v>
      </c>
      <c r="G28" s="315"/>
      <c r="H28" s="315"/>
      <c r="I28" s="315"/>
      <c r="J28" s="315">
        <v>2</v>
      </c>
      <c r="K28" s="315">
        <v>1</v>
      </c>
    </row>
    <row r="29" spans="1:11" s="309" customFormat="1" ht="15.95" customHeight="1" x14ac:dyDescent="0.2">
      <c r="A29" s="315" t="s">
        <v>348</v>
      </c>
      <c r="B29" s="316">
        <v>12</v>
      </c>
      <c r="C29" s="317">
        <v>5</v>
      </c>
      <c r="D29" s="315">
        <v>5</v>
      </c>
      <c r="E29" s="315">
        <v>2</v>
      </c>
      <c r="F29" s="315">
        <v>6</v>
      </c>
      <c r="G29" s="315">
        <v>4</v>
      </c>
      <c r="H29" s="315">
        <v>2</v>
      </c>
      <c r="I29" s="315">
        <v>4</v>
      </c>
      <c r="J29" s="315">
        <v>3</v>
      </c>
      <c r="K29" s="315">
        <v>2</v>
      </c>
    </row>
    <row r="30" spans="1:11" s="309" customFormat="1" ht="15.95" customHeight="1" x14ac:dyDescent="0.2">
      <c r="A30" s="318" t="s">
        <v>349</v>
      </c>
      <c r="B30" s="319">
        <v>3</v>
      </c>
      <c r="C30" s="320">
        <v>1</v>
      </c>
      <c r="D30" s="318"/>
      <c r="E30" s="318">
        <v>1</v>
      </c>
      <c r="F30" s="318">
        <v>1</v>
      </c>
      <c r="G30" s="318">
        <v>2</v>
      </c>
      <c r="H30" s="318">
        <v>3</v>
      </c>
      <c r="I30" s="318"/>
      <c r="J30" s="318">
        <v>1</v>
      </c>
      <c r="K30" s="318">
        <v>1</v>
      </c>
    </row>
    <row r="31" spans="1:11" s="309" customFormat="1" ht="15.95" customHeight="1" x14ac:dyDescent="0.2">
      <c r="A31" s="321" t="s">
        <v>357</v>
      </c>
      <c r="B31" s="322">
        <v>31</v>
      </c>
      <c r="C31" s="322">
        <v>18</v>
      </c>
      <c r="D31" s="311">
        <v>14</v>
      </c>
      <c r="E31" s="311">
        <v>18</v>
      </c>
      <c r="F31" s="311">
        <v>20</v>
      </c>
      <c r="G31" s="311">
        <v>15</v>
      </c>
      <c r="H31" s="311">
        <v>14</v>
      </c>
      <c r="I31" s="311">
        <v>10</v>
      </c>
      <c r="J31" s="311">
        <f>SUM(J27:J30)</f>
        <v>8</v>
      </c>
      <c r="K31" s="311">
        <f>SUM(K27:K30)</f>
        <v>8</v>
      </c>
    </row>
    <row r="32" spans="1:11" s="309" customFormat="1" ht="15.95" customHeight="1" x14ac:dyDescent="0.2">
      <c r="A32" s="312" t="s">
        <v>350</v>
      </c>
      <c r="B32" s="313">
        <v>671</v>
      </c>
      <c r="C32" s="314">
        <v>529</v>
      </c>
      <c r="D32" s="312">
        <v>427</v>
      </c>
      <c r="E32" s="312">
        <v>356</v>
      </c>
      <c r="F32" s="312">
        <v>416</v>
      </c>
      <c r="G32" s="312">
        <v>372</v>
      </c>
      <c r="H32" s="312">
        <v>337</v>
      </c>
      <c r="I32" s="312">
        <v>317</v>
      </c>
      <c r="J32" s="312">
        <v>347</v>
      </c>
      <c r="K32" s="312">
        <v>347</v>
      </c>
    </row>
    <row r="33" spans="1:11" s="309" customFormat="1" ht="15.95" customHeight="1" x14ac:dyDescent="0.2">
      <c r="A33" s="323" t="s">
        <v>351</v>
      </c>
      <c r="B33" s="324">
        <v>3.8748137108792845E-2</v>
      </c>
      <c r="C33" s="324">
        <v>2.4574669187145556E-2</v>
      </c>
      <c r="D33" s="324">
        <v>2.576112412177986E-2</v>
      </c>
      <c r="E33" s="324">
        <v>3.6516853932584269E-2</v>
      </c>
      <c r="F33" s="324">
        <v>2.8846153846153848E-2</v>
      </c>
      <c r="G33" s="324">
        <v>3.4946236559139782E-2</v>
      </c>
      <c r="H33" s="324">
        <v>3.2640949554896145E-2</v>
      </c>
      <c r="I33" s="324">
        <v>3.1545741324921134E-2</v>
      </c>
      <c r="J33" s="324">
        <f>(J27+J29)/J32</f>
        <v>1.4409221902017291E-2</v>
      </c>
      <c r="K33" s="324">
        <f>(K27+K29)/K32</f>
        <v>1.7291066282420751E-2</v>
      </c>
    </row>
    <row r="34" spans="1:11" s="309" customFormat="1" ht="15.95" customHeight="1" x14ac:dyDescent="0.2">
      <c r="A34" s="323" t="s">
        <v>352</v>
      </c>
      <c r="B34" s="324">
        <v>7.4515648286140089E-3</v>
      </c>
      <c r="C34" s="324">
        <v>9.4517958412098299E-3</v>
      </c>
      <c r="D34" s="324">
        <v>7.0257611241217799E-3</v>
      </c>
      <c r="E34" s="324">
        <v>1.4044943820224719E-2</v>
      </c>
      <c r="F34" s="324">
        <v>1.9230769230769232E-2</v>
      </c>
      <c r="G34" s="324">
        <v>5.3763440860215058E-3</v>
      </c>
      <c r="H34" s="324">
        <v>8.9020771513353119E-3</v>
      </c>
      <c r="I34" s="324">
        <v>0</v>
      </c>
      <c r="J34" s="324">
        <f>(J28+J30)/J32</f>
        <v>8.6455331412103754E-3</v>
      </c>
      <c r="K34" s="324">
        <f>(K28+K30)/K32</f>
        <v>5.763688760806916E-3</v>
      </c>
    </row>
    <row r="35" spans="1:11" s="309" customFormat="1" ht="15.95" customHeight="1" x14ac:dyDescent="0.2">
      <c r="A35" s="323" t="s">
        <v>353</v>
      </c>
      <c r="B35" s="324">
        <v>4.6199701937406856E-2</v>
      </c>
      <c r="C35" s="324">
        <v>3.4026465028355386E-2</v>
      </c>
      <c r="D35" s="324">
        <v>3.2786885245901641E-2</v>
      </c>
      <c r="E35" s="324">
        <v>5.0561797752808987E-2</v>
      </c>
      <c r="F35" s="324">
        <v>4.807692307692308E-2</v>
      </c>
      <c r="G35" s="324">
        <v>4.0322580645161289E-2</v>
      </c>
      <c r="H35" s="324">
        <v>4.1543026706231452E-2</v>
      </c>
      <c r="I35" s="324">
        <v>3.1545741324921134E-2</v>
      </c>
      <c r="J35" s="324">
        <f>(J27+J28+J29+J30)/J32</f>
        <v>2.3054755043227664E-2</v>
      </c>
      <c r="K35" s="324">
        <f>(K27+K28+K29+K30)/K32</f>
        <v>2.3054755043227664E-2</v>
      </c>
    </row>
    <row r="36" spans="1:11" s="309" customFormat="1" ht="15.95" customHeight="1" x14ac:dyDescent="0.2"/>
    <row r="37" spans="1:11" s="309" customFormat="1" ht="15.95" customHeight="1" x14ac:dyDescent="0.2"/>
    <row r="38" spans="1:11" s="309" customFormat="1" ht="15.95" customHeight="1" x14ac:dyDescent="0.2"/>
    <row r="39" spans="1:11" s="309" customFormat="1" ht="15.95" customHeight="1" x14ac:dyDescent="0.2">
      <c r="A39" s="1032" t="s">
        <v>355</v>
      </c>
      <c r="B39" s="1032"/>
      <c r="C39" s="1032"/>
      <c r="D39" s="1032"/>
      <c r="E39" s="1032"/>
      <c r="F39" s="1032"/>
      <c r="G39" s="1032"/>
      <c r="H39" s="1032"/>
    </row>
    <row r="40" spans="1:11" s="309" customFormat="1" ht="15.95" customHeight="1" x14ac:dyDescent="0.2">
      <c r="A40" s="299"/>
    </row>
    <row r="41" spans="1:11" s="309" customFormat="1" ht="25.5" x14ac:dyDescent="0.2">
      <c r="A41" s="453" t="s">
        <v>507</v>
      </c>
      <c r="B41" s="310">
        <v>2012</v>
      </c>
      <c r="C41" s="310">
        <v>2013</v>
      </c>
      <c r="D41" s="311">
        <v>2014</v>
      </c>
      <c r="E41" s="311">
        <v>2015</v>
      </c>
      <c r="F41" s="311">
        <v>2016</v>
      </c>
      <c r="G41" s="311">
        <v>2017</v>
      </c>
      <c r="H41" s="311">
        <v>2018</v>
      </c>
      <c r="I41" s="311">
        <v>2019</v>
      </c>
      <c r="J41" s="311">
        <v>2020</v>
      </c>
      <c r="K41" s="311">
        <v>2021</v>
      </c>
    </row>
    <row r="42" spans="1:11" s="309" customFormat="1" ht="15.95" customHeight="1" x14ac:dyDescent="0.2">
      <c r="A42" s="312" t="s">
        <v>173</v>
      </c>
      <c r="B42" s="313">
        <v>112</v>
      </c>
      <c r="C42" s="314">
        <v>102</v>
      </c>
      <c r="D42" s="312">
        <v>98</v>
      </c>
      <c r="E42" s="312">
        <v>88</v>
      </c>
      <c r="F42" s="312">
        <v>93</v>
      </c>
      <c r="G42" s="312">
        <v>100</v>
      </c>
      <c r="H42" s="312">
        <v>82</v>
      </c>
      <c r="I42" s="312">
        <v>66</v>
      </c>
      <c r="J42" s="312">
        <v>60</v>
      </c>
      <c r="K42" s="312">
        <v>63</v>
      </c>
    </row>
    <row r="43" spans="1:11" s="309" customFormat="1" ht="15.95" customHeight="1" x14ac:dyDescent="0.2">
      <c r="A43" s="315" t="s">
        <v>174</v>
      </c>
      <c r="B43" s="316">
        <v>30</v>
      </c>
      <c r="C43" s="317">
        <v>32</v>
      </c>
      <c r="D43" s="315">
        <v>26</v>
      </c>
      <c r="E43" s="315">
        <v>29</v>
      </c>
      <c r="F43" s="315">
        <v>50</v>
      </c>
      <c r="G43" s="315">
        <v>28</v>
      </c>
      <c r="H43" s="315">
        <v>37</v>
      </c>
      <c r="I43" s="315">
        <v>21</v>
      </c>
      <c r="J43" s="315">
        <v>19</v>
      </c>
      <c r="K43" s="315">
        <v>30</v>
      </c>
    </row>
    <row r="44" spans="1:11" s="309" customFormat="1" ht="15.95" customHeight="1" x14ac:dyDescent="0.2">
      <c r="A44" s="315" t="s">
        <v>348</v>
      </c>
      <c r="B44" s="316">
        <v>61</v>
      </c>
      <c r="C44" s="317">
        <v>54</v>
      </c>
      <c r="D44" s="315">
        <v>40</v>
      </c>
      <c r="E44" s="315">
        <v>32</v>
      </c>
      <c r="F44" s="315">
        <v>37</v>
      </c>
      <c r="G44" s="315">
        <v>39</v>
      </c>
      <c r="H44" s="315">
        <v>30</v>
      </c>
      <c r="I44" s="315">
        <v>22</v>
      </c>
      <c r="J44" s="315">
        <v>32</v>
      </c>
      <c r="K44" s="315">
        <v>22</v>
      </c>
    </row>
    <row r="45" spans="1:11" s="309" customFormat="1" ht="15.95" customHeight="1" x14ac:dyDescent="0.2">
      <c r="A45" s="318" t="s">
        <v>349</v>
      </c>
      <c r="B45" s="319">
        <v>14</v>
      </c>
      <c r="C45" s="320">
        <v>11</v>
      </c>
      <c r="D45" s="318">
        <v>6</v>
      </c>
      <c r="E45" s="318">
        <v>11</v>
      </c>
      <c r="F45" s="318">
        <v>10</v>
      </c>
      <c r="G45" s="318">
        <v>10</v>
      </c>
      <c r="H45" s="318">
        <v>11</v>
      </c>
      <c r="I45" s="318">
        <v>1</v>
      </c>
      <c r="J45" s="318">
        <v>6</v>
      </c>
      <c r="K45" s="318">
        <v>4</v>
      </c>
    </row>
    <row r="46" spans="1:11" s="309" customFormat="1" ht="15.95" customHeight="1" x14ac:dyDescent="0.2">
      <c r="A46" s="321" t="s">
        <v>357</v>
      </c>
      <c r="B46" s="322">
        <v>217</v>
      </c>
      <c r="C46" s="322">
        <v>199</v>
      </c>
      <c r="D46" s="311">
        <v>170</v>
      </c>
      <c r="E46" s="311">
        <v>160</v>
      </c>
      <c r="F46" s="311">
        <v>190</v>
      </c>
      <c r="G46" s="311">
        <v>177</v>
      </c>
      <c r="H46" s="311">
        <v>160</v>
      </c>
      <c r="I46" s="311">
        <f>SUM(I42:I45)</f>
        <v>110</v>
      </c>
      <c r="J46" s="311">
        <f>SUM(J42:J45)</f>
        <v>117</v>
      </c>
      <c r="K46" s="311">
        <f>SUM(K42:K45)</f>
        <v>119</v>
      </c>
    </row>
    <row r="47" spans="1:11" s="309" customFormat="1" ht="15.95" customHeight="1" x14ac:dyDescent="0.2">
      <c r="A47" s="312" t="s">
        <v>356</v>
      </c>
      <c r="B47" s="313">
        <v>1488</v>
      </c>
      <c r="C47" s="314">
        <v>1294</v>
      </c>
      <c r="D47" s="457">
        <v>1129</v>
      </c>
      <c r="E47" s="457">
        <v>1020</v>
      </c>
      <c r="F47" s="457">
        <v>1141</v>
      </c>
      <c r="G47" s="457">
        <v>1069</v>
      </c>
      <c r="H47" s="457">
        <v>974</v>
      </c>
      <c r="I47" s="457">
        <v>903</v>
      </c>
      <c r="J47" s="457">
        <v>977</v>
      </c>
      <c r="K47" s="457">
        <v>977</v>
      </c>
    </row>
    <row r="48" spans="1:11" s="309" customFormat="1" ht="15.95" customHeight="1" x14ac:dyDescent="0.2">
      <c r="A48" s="323" t="s">
        <v>351</v>
      </c>
      <c r="B48" s="324">
        <v>0.11626344086021505</v>
      </c>
      <c r="C48" s="324">
        <v>0.12055641421947449</v>
      </c>
      <c r="D48" s="324">
        <v>0.12223206377325066</v>
      </c>
      <c r="E48" s="324">
        <v>0.11764705882352941</v>
      </c>
      <c r="F48" s="324">
        <v>0.11393514460999124</v>
      </c>
      <c r="G48" s="324">
        <v>0.13002806361085126</v>
      </c>
      <c r="H48" s="324">
        <v>0.11498973305954825</v>
      </c>
      <c r="I48" s="324">
        <v>9.1915836101882614E-2</v>
      </c>
      <c r="J48" s="324">
        <f>(J42+J44)/J47</f>
        <v>9.4165813715455474E-2</v>
      </c>
      <c r="K48" s="324">
        <f>(K42+K44)/K47</f>
        <v>8.7001023541453434E-2</v>
      </c>
    </row>
    <row r="49" spans="1:11" s="309" customFormat="1" ht="15.95" customHeight="1" x14ac:dyDescent="0.2">
      <c r="A49" s="323" t="s">
        <v>352</v>
      </c>
      <c r="B49" s="324">
        <v>2.9569892473118281E-2</v>
      </c>
      <c r="C49" s="324">
        <v>3.3230293663060281E-2</v>
      </c>
      <c r="D49" s="324">
        <v>2.8343666961913198E-2</v>
      </c>
      <c r="E49" s="324">
        <v>3.9215686274509803E-2</v>
      </c>
      <c r="F49" s="324">
        <v>5.2585451358457491E-2</v>
      </c>
      <c r="G49" s="324">
        <v>3.5547240411599623E-2</v>
      </c>
      <c r="H49" s="324">
        <v>4.9281314168377825E-2</v>
      </c>
      <c r="I49" s="324">
        <v>2.4363233665559248E-2</v>
      </c>
      <c r="J49" s="324">
        <f>(J43+J45)/J47</f>
        <v>2.5588536335721598E-2</v>
      </c>
      <c r="K49" s="324">
        <f>(K43+K45)/K47</f>
        <v>3.4800409416581371E-2</v>
      </c>
    </row>
    <row r="50" spans="1:11" s="309" customFormat="1" ht="15.95" customHeight="1" x14ac:dyDescent="0.2">
      <c r="A50" s="323" t="s">
        <v>353</v>
      </c>
      <c r="B50" s="324">
        <v>0.14583333333333331</v>
      </c>
      <c r="C50" s="324">
        <v>0.15378670788253479</v>
      </c>
      <c r="D50" s="324">
        <v>0.15057573073516387</v>
      </c>
      <c r="E50" s="324">
        <v>0.15686274509803921</v>
      </c>
      <c r="F50" s="324">
        <v>0.16652059596844873</v>
      </c>
      <c r="G50" s="324">
        <v>0.16557530402245088</v>
      </c>
      <c r="H50" s="324">
        <v>0.16427104722792607</v>
      </c>
      <c r="I50" s="324">
        <v>0.11627906976744186</v>
      </c>
      <c r="J50" s="324">
        <f>(J42+J43+J44+J45)/J47</f>
        <v>0.11975435005117707</v>
      </c>
      <c r="K50" s="324">
        <f>(K42+K43+K44+K45)/K47</f>
        <v>0.12180143295803481</v>
      </c>
    </row>
    <row r="51" spans="1:11" ht="15.95" customHeight="1" x14ac:dyDescent="0.2"/>
    <row r="52" spans="1:11" ht="14.1" customHeight="1" x14ac:dyDescent="0.2"/>
    <row r="53" spans="1:11" ht="14.1" customHeight="1" x14ac:dyDescent="0.2">
      <c r="A53" s="301"/>
    </row>
    <row r="54" spans="1:11" ht="14.1" customHeight="1" x14ac:dyDescent="0.2">
      <c r="A54" s="301"/>
    </row>
    <row r="55" spans="1:11" ht="14.1" customHeight="1" x14ac:dyDescent="0.2"/>
  </sheetData>
  <mergeCells count="6">
    <mergeCell ref="A2:K2"/>
    <mergeCell ref="A24:H24"/>
    <mergeCell ref="A39:H39"/>
    <mergeCell ref="A4:H4"/>
    <mergeCell ref="A9:H9"/>
    <mergeCell ref="A5:K5"/>
  </mergeCells>
  <pageMargins left="0.39370078740157483" right="0" top="0.39370078740157483" bottom="0.59055118110236227" header="0.51181102362204722" footer="0.51181102362204722"/>
  <pageSetup paperSize="9" scale="84" firstPageNumber="4" fitToHeight="0" orientation="portrait" r:id="rId1"/>
  <headerFooter alignWithMargins="0">
    <oddHeader>&amp;L&amp;"Times New Roman,Gras"DGRH A1-1&amp;R&amp;"Times New Roman,Gras"Juillet 2022</oddHeader>
    <oddFooter>&amp;C&amp;"Times New Roman,Gras"Page &amp;P de &amp;N</oddFooter>
  </headerFooter>
  <ignoredErrors>
    <ignoredError sqref="K16 K46 K3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J799"/>
  <sheetViews>
    <sheetView showGridLines="0" showZeros="0" zoomScale="80" zoomScaleNormal="80" workbookViewId="0">
      <selection activeCell="I7" sqref="I7"/>
    </sheetView>
  </sheetViews>
  <sheetFormatPr baseColWidth="10" defaultColWidth="12" defaultRowHeight="12.75" x14ac:dyDescent="0.2"/>
  <cols>
    <col min="1" max="1" width="12" style="330"/>
    <col min="2" max="9" width="13.1640625" style="330" customWidth="1"/>
    <col min="10" max="16384" width="12" style="330"/>
  </cols>
  <sheetData>
    <row r="1" spans="2:8" ht="18" customHeight="1" x14ac:dyDescent="0.2">
      <c r="B1" s="329"/>
      <c r="C1" s="329"/>
      <c r="D1" s="329"/>
    </row>
    <row r="2" spans="2:8" x14ac:dyDescent="0.2">
      <c r="B2" s="331"/>
      <c r="C2" s="331"/>
      <c r="D2" s="331"/>
    </row>
    <row r="3" spans="2:8" x14ac:dyDescent="0.2">
      <c r="B3" s="331"/>
      <c r="C3" s="331"/>
      <c r="D3" s="331"/>
    </row>
    <row r="4" spans="2:8" x14ac:dyDescent="0.2">
      <c r="B4" s="331"/>
      <c r="C4" s="331"/>
      <c r="D4" s="331"/>
    </row>
    <row r="5" spans="2:8" x14ac:dyDescent="0.2">
      <c r="B5" s="331"/>
      <c r="C5" s="331"/>
      <c r="D5" s="331"/>
      <c r="G5" s="331"/>
      <c r="H5" s="331"/>
    </row>
    <row r="6" spans="2:8" x14ac:dyDescent="0.2">
      <c r="B6" s="331"/>
      <c r="C6" s="331"/>
      <c r="D6" s="331"/>
    </row>
    <row r="7" spans="2:8" x14ac:dyDescent="0.2">
      <c r="B7" s="331"/>
      <c r="C7" s="331"/>
      <c r="D7" s="331"/>
    </row>
    <row r="8" spans="2:8" x14ac:dyDescent="0.2">
      <c r="B8" s="331"/>
      <c r="C8" s="331"/>
      <c r="D8" s="331"/>
    </row>
    <row r="9" spans="2:8" x14ac:dyDescent="0.2">
      <c r="B9" s="331"/>
      <c r="C9" s="331"/>
      <c r="D9" s="331"/>
    </row>
    <row r="10" spans="2:8" x14ac:dyDescent="0.2">
      <c r="B10" s="331"/>
      <c r="C10" s="331"/>
      <c r="D10" s="331"/>
    </row>
    <row r="11" spans="2:8" x14ac:dyDescent="0.2">
      <c r="B11" s="331"/>
      <c r="C11" s="331"/>
      <c r="D11" s="331"/>
    </row>
    <row r="12" spans="2:8" x14ac:dyDescent="0.2">
      <c r="B12" s="331"/>
      <c r="C12" s="331"/>
      <c r="D12" s="331"/>
    </row>
    <row r="13" spans="2:8" x14ac:dyDescent="0.2">
      <c r="B13" s="331"/>
      <c r="C13" s="331"/>
      <c r="D13" s="331"/>
    </row>
    <row r="14" spans="2:8" x14ac:dyDescent="0.2">
      <c r="B14" s="331"/>
      <c r="C14" s="331"/>
      <c r="D14" s="331"/>
    </row>
    <row r="15" spans="2:8" x14ac:dyDescent="0.2">
      <c r="B15" s="331"/>
      <c r="C15" s="331"/>
      <c r="D15" s="331"/>
    </row>
    <row r="16" spans="2:8" x14ac:dyDescent="0.2">
      <c r="B16" s="331"/>
      <c r="C16" s="331"/>
      <c r="D16" s="331"/>
    </row>
    <row r="17" spans="2:9" x14ac:dyDescent="0.2">
      <c r="B17" s="331"/>
      <c r="C17" s="331"/>
      <c r="D17" s="331"/>
    </row>
    <row r="18" spans="2:9" x14ac:dyDescent="0.2">
      <c r="B18" s="331"/>
      <c r="C18" s="331"/>
      <c r="D18" s="331"/>
    </row>
    <row r="19" spans="2:9" x14ac:dyDescent="0.2">
      <c r="B19" s="331"/>
      <c r="C19" s="331"/>
      <c r="D19" s="331"/>
    </row>
    <row r="20" spans="2:9" x14ac:dyDescent="0.2">
      <c r="B20" s="331"/>
      <c r="C20" s="331"/>
      <c r="D20" s="331"/>
    </row>
    <row r="21" spans="2:9" x14ac:dyDescent="0.2">
      <c r="B21" s="331"/>
      <c r="C21" s="331"/>
      <c r="D21" s="331"/>
    </row>
    <row r="22" spans="2:9" x14ac:dyDescent="0.2">
      <c r="B22" s="331"/>
      <c r="C22" s="331"/>
      <c r="D22" s="331"/>
    </row>
    <row r="23" spans="2:9" x14ac:dyDescent="0.2">
      <c r="B23" s="331"/>
      <c r="C23" s="331"/>
      <c r="D23" s="331"/>
    </row>
    <row r="24" spans="2:9" x14ac:dyDescent="0.2">
      <c r="B24" s="331"/>
      <c r="C24" s="331"/>
      <c r="D24" s="331"/>
    </row>
    <row r="25" spans="2:9" x14ac:dyDescent="0.2">
      <c r="B25" s="331"/>
      <c r="C25" s="331"/>
      <c r="D25" s="331"/>
    </row>
    <row r="26" spans="2:9" ht="13.5" thickBot="1" x14ac:dyDescent="0.25">
      <c r="B26" s="331"/>
      <c r="C26" s="331"/>
      <c r="D26" s="331"/>
    </row>
    <row r="27" spans="2:9" ht="19.5" customHeight="1" thickTop="1" x14ac:dyDescent="0.2">
      <c r="B27" s="1016" t="s">
        <v>183</v>
      </c>
      <c r="C27" s="1017"/>
      <c r="D27" s="1017"/>
      <c r="E27" s="1018"/>
      <c r="F27" s="1018"/>
      <c r="G27" s="1018"/>
      <c r="H27" s="1018"/>
      <c r="I27" s="1019"/>
    </row>
    <row r="28" spans="2:9" ht="19.5" customHeight="1" x14ac:dyDescent="0.25">
      <c r="B28" s="332"/>
      <c r="C28" s="333" t="s">
        <v>359</v>
      </c>
      <c r="D28" s="333"/>
      <c r="E28" s="333"/>
      <c r="F28" s="333"/>
      <c r="G28" s="333"/>
      <c r="H28" s="333"/>
      <c r="I28" s="334"/>
    </row>
    <row r="29" spans="2:9" ht="19.5" customHeight="1" thickBot="1" x14ac:dyDescent="0.3">
      <c r="B29" s="1020" t="s">
        <v>371</v>
      </c>
      <c r="C29" s="1021"/>
      <c r="D29" s="1021"/>
      <c r="E29" s="1022"/>
      <c r="F29" s="1022"/>
      <c r="G29" s="1022"/>
      <c r="H29" s="1022"/>
      <c r="I29" s="1023"/>
    </row>
    <row r="30" spans="2:9" ht="13.5" thickTop="1" x14ac:dyDescent="0.2">
      <c r="B30" s="331"/>
      <c r="C30" s="331"/>
      <c r="D30" s="331"/>
    </row>
    <row r="31" spans="2:9" x14ac:dyDescent="0.2">
      <c r="B31" s="331"/>
      <c r="C31" s="331"/>
      <c r="D31" s="331"/>
    </row>
    <row r="32" spans="2:9" x14ac:dyDescent="0.2">
      <c r="B32" s="331"/>
      <c r="C32" s="331"/>
      <c r="D32" s="331"/>
    </row>
    <row r="33" spans="2:9" ht="15.75" x14ac:dyDescent="0.2">
      <c r="B33" s="335" t="s">
        <v>735</v>
      </c>
      <c r="C33" s="336"/>
      <c r="D33" s="336"/>
      <c r="E33" s="337"/>
      <c r="F33" s="337"/>
      <c r="G33" s="337"/>
      <c r="H33" s="337"/>
      <c r="I33" s="337"/>
    </row>
    <row r="34" spans="2:9" x14ac:dyDescent="0.2">
      <c r="B34" s="331"/>
      <c r="C34" s="331"/>
      <c r="D34" s="331"/>
    </row>
    <row r="35" spans="2:9" x14ac:dyDescent="0.2">
      <c r="B35" s="331"/>
      <c r="C35" s="331"/>
      <c r="D35" s="331"/>
    </row>
    <row r="36" spans="2:9" ht="15.75" x14ac:dyDescent="0.25">
      <c r="B36" s="331"/>
      <c r="C36" s="331"/>
      <c r="D36" s="331"/>
      <c r="E36" s="338"/>
    </row>
    <row r="37" spans="2:9" x14ac:dyDescent="0.2">
      <c r="B37" s="339" t="s">
        <v>372</v>
      </c>
      <c r="C37" s="331"/>
    </row>
    <row r="38" spans="2:9" x14ac:dyDescent="0.2">
      <c r="B38" s="339" t="s">
        <v>373</v>
      </c>
      <c r="C38" s="331"/>
    </row>
    <row r="39" spans="2:9" x14ac:dyDescent="0.2">
      <c r="B39" s="339" t="s">
        <v>374</v>
      </c>
      <c r="C39" s="331"/>
    </row>
    <row r="40" spans="2:9" x14ac:dyDescent="0.2">
      <c r="B40" s="339" t="s">
        <v>593</v>
      </c>
      <c r="C40" s="331"/>
    </row>
    <row r="41" spans="2:9" x14ac:dyDescent="0.2">
      <c r="B41" s="1035" t="s">
        <v>469</v>
      </c>
      <c r="C41" s="1035"/>
      <c r="D41" s="1035"/>
      <c r="E41" s="1035"/>
      <c r="F41" s="1035"/>
      <c r="G41" s="1035"/>
      <c r="H41" s="1035"/>
      <c r="I41" s="1035"/>
    </row>
    <row r="42" spans="2:9" x14ac:dyDescent="0.2">
      <c r="B42" s="1035"/>
      <c r="C42" s="1035"/>
      <c r="D42" s="1035"/>
      <c r="E42" s="1035"/>
      <c r="F42" s="1035"/>
      <c r="G42" s="1035"/>
      <c r="H42" s="1035"/>
      <c r="I42" s="1035"/>
    </row>
    <row r="43" spans="2:9" ht="39" customHeight="1" x14ac:dyDescent="0.2">
      <c r="B43" s="1035"/>
      <c r="C43" s="1035"/>
      <c r="D43" s="1035"/>
      <c r="E43" s="1035"/>
      <c r="F43" s="1035"/>
      <c r="G43" s="1035"/>
      <c r="H43" s="1035"/>
      <c r="I43" s="1035"/>
    </row>
    <row r="44" spans="2:9" x14ac:dyDescent="0.2">
      <c r="B44" s="331"/>
      <c r="C44" s="331"/>
      <c r="D44" s="331"/>
    </row>
    <row r="45" spans="2:9" x14ac:dyDescent="0.2">
      <c r="B45" s="331"/>
      <c r="C45" s="331"/>
      <c r="D45" s="331"/>
    </row>
    <row r="46" spans="2:9" x14ac:dyDescent="0.2">
      <c r="B46" s="331"/>
      <c r="C46" s="331"/>
      <c r="D46" s="331"/>
    </row>
    <row r="47" spans="2:9" x14ac:dyDescent="0.2">
      <c r="B47" s="331"/>
      <c r="C47" s="331"/>
      <c r="D47" s="331"/>
    </row>
    <row r="48" spans="2:9" x14ac:dyDescent="0.2">
      <c r="B48" s="331"/>
      <c r="C48" s="331"/>
      <c r="D48" s="331"/>
    </row>
    <row r="49" spans="2:10" ht="17.25" customHeight="1" x14ac:dyDescent="0.2">
      <c r="B49" s="331"/>
      <c r="C49" s="331"/>
      <c r="D49" s="331"/>
      <c r="F49" s="1024"/>
      <c r="G49" s="1024"/>
      <c r="H49" s="1024"/>
    </row>
    <row r="50" spans="2:10" ht="15.75" customHeight="1" x14ac:dyDescent="0.2">
      <c r="B50" s="1002" t="s">
        <v>668</v>
      </c>
      <c r="C50" s="1002"/>
      <c r="D50" s="1002"/>
      <c r="E50" s="1002"/>
      <c r="F50" s="1002"/>
      <c r="G50" s="1002"/>
      <c r="H50" s="1002"/>
      <c r="I50" s="1002"/>
      <c r="J50" s="1002"/>
    </row>
    <row r="51" spans="2:10" ht="12" customHeight="1" x14ac:dyDescent="0.2">
      <c r="B51" s="1025" t="s">
        <v>367</v>
      </c>
      <c r="C51" s="1025"/>
      <c r="D51" s="1025"/>
      <c r="E51" s="1025"/>
      <c r="F51" s="1025"/>
      <c r="G51" s="1025"/>
      <c r="H51" s="1025"/>
      <c r="I51" s="1025"/>
    </row>
    <row r="52" spans="2:10" ht="16.5" customHeight="1" x14ac:dyDescent="0.2">
      <c r="B52" s="1014" t="s">
        <v>636</v>
      </c>
      <c r="C52" s="1014"/>
      <c r="D52" s="1014"/>
      <c r="E52" s="1014"/>
      <c r="F52" s="1014"/>
      <c r="G52" s="1014"/>
      <c r="H52" s="1014"/>
      <c r="I52" s="1014"/>
    </row>
    <row r="53" spans="2:10" x14ac:dyDescent="0.2">
      <c r="B53" s="1014" t="s">
        <v>635</v>
      </c>
      <c r="C53" s="1014"/>
      <c r="D53" s="1014"/>
      <c r="E53" s="1014"/>
      <c r="F53" s="1014"/>
      <c r="G53" s="1014"/>
      <c r="H53" s="1014"/>
      <c r="I53" s="1014"/>
      <c r="J53" s="560"/>
    </row>
    <row r="54" spans="2:10" x14ac:dyDescent="0.2">
      <c r="B54" s="1015" t="s">
        <v>368</v>
      </c>
      <c r="C54" s="1015"/>
      <c r="D54" s="1015"/>
      <c r="E54" s="1015"/>
      <c r="F54" s="1015"/>
      <c r="G54" s="1015"/>
      <c r="H54" s="1015"/>
      <c r="I54" s="1015"/>
    </row>
    <row r="55" spans="2:10" x14ac:dyDescent="0.2">
      <c r="B55" s="331"/>
      <c r="C55" s="343"/>
      <c r="D55" s="343"/>
    </row>
    <row r="56" spans="2:10" x14ac:dyDescent="0.2">
      <c r="B56" s="344"/>
      <c r="C56" s="343"/>
      <c r="D56" s="343"/>
      <c r="I56" s="351">
        <f>PG_1!I59</f>
        <v>0</v>
      </c>
    </row>
    <row r="57" spans="2:10" x14ac:dyDescent="0.2">
      <c r="B57" s="343"/>
      <c r="C57" s="343"/>
      <c r="D57" s="343"/>
    </row>
    <row r="58" spans="2:10" x14ac:dyDescent="0.2">
      <c r="B58" s="331"/>
      <c r="C58" s="343"/>
      <c r="D58" s="343"/>
    </row>
    <row r="59" spans="2:10" x14ac:dyDescent="0.2">
      <c r="B59" s="343"/>
      <c r="C59" s="343"/>
      <c r="D59" s="343"/>
    </row>
    <row r="60" spans="2:10" x14ac:dyDescent="0.2">
      <c r="B60" s="343"/>
      <c r="C60" s="343"/>
      <c r="D60" s="343"/>
    </row>
    <row r="61" spans="2:10" x14ac:dyDescent="0.2">
      <c r="B61" s="343"/>
      <c r="C61" s="343"/>
      <c r="D61" s="343"/>
    </row>
    <row r="62" spans="2:10" x14ac:dyDescent="0.2">
      <c r="B62" s="343"/>
      <c r="C62" s="343"/>
      <c r="D62" s="343"/>
    </row>
    <row r="63" spans="2:10" x14ac:dyDescent="0.2">
      <c r="B63" s="343"/>
      <c r="C63" s="343"/>
      <c r="D63" s="343"/>
    </row>
    <row r="64" spans="2:10" x14ac:dyDescent="0.2">
      <c r="B64" s="343"/>
      <c r="C64" s="343"/>
      <c r="D64" s="343"/>
    </row>
    <row r="65" spans="2:4" x14ac:dyDescent="0.2">
      <c r="B65" s="343"/>
      <c r="C65" s="343"/>
      <c r="D65" s="343"/>
    </row>
    <row r="66" spans="2:4" x14ac:dyDescent="0.2">
      <c r="B66" s="343"/>
      <c r="C66" s="343"/>
      <c r="D66" s="343"/>
    </row>
    <row r="67" spans="2:4" x14ac:dyDescent="0.2">
      <c r="B67" s="343"/>
      <c r="C67" s="343"/>
      <c r="D67" s="343"/>
    </row>
    <row r="68" spans="2:4" x14ac:dyDescent="0.2">
      <c r="B68" s="343"/>
      <c r="C68" s="343"/>
      <c r="D68" s="343"/>
    </row>
    <row r="69" spans="2:4" x14ac:dyDescent="0.2">
      <c r="B69" s="343"/>
      <c r="C69" s="343"/>
      <c r="D69" s="343"/>
    </row>
    <row r="70" spans="2:4" x14ac:dyDescent="0.2">
      <c r="B70" s="343"/>
      <c r="C70" s="343"/>
      <c r="D70" s="343"/>
    </row>
    <row r="71" spans="2:4" x14ac:dyDescent="0.2">
      <c r="B71" s="343"/>
      <c r="C71" s="343"/>
      <c r="D71" s="343"/>
    </row>
    <row r="72" spans="2:4" x14ac:dyDescent="0.2">
      <c r="B72" s="343"/>
      <c r="C72" s="343"/>
      <c r="D72" s="343"/>
    </row>
    <row r="73" spans="2:4" x14ac:dyDescent="0.2">
      <c r="B73" s="343"/>
      <c r="C73" s="343"/>
      <c r="D73" s="343"/>
    </row>
    <row r="74" spans="2:4" x14ac:dyDescent="0.2">
      <c r="B74" s="343"/>
      <c r="C74" s="343"/>
      <c r="D74" s="343"/>
    </row>
    <row r="75" spans="2:4" x14ac:dyDescent="0.2">
      <c r="B75" s="343"/>
      <c r="C75" s="343"/>
      <c r="D75" s="343"/>
    </row>
    <row r="76" spans="2:4" x14ac:dyDescent="0.2">
      <c r="B76" s="343"/>
      <c r="C76" s="343"/>
      <c r="D76" s="343"/>
    </row>
    <row r="77" spans="2:4" x14ac:dyDescent="0.2">
      <c r="B77" s="343"/>
      <c r="C77" s="343"/>
      <c r="D77" s="343"/>
    </row>
    <row r="78" spans="2:4" x14ac:dyDescent="0.2">
      <c r="B78" s="343"/>
      <c r="C78" s="343"/>
      <c r="D78" s="343"/>
    </row>
    <row r="79" spans="2:4" x14ac:dyDescent="0.2">
      <c r="B79" s="343"/>
      <c r="C79" s="343"/>
      <c r="D79" s="343"/>
    </row>
    <row r="80" spans="2:4" x14ac:dyDescent="0.2">
      <c r="B80" s="343"/>
      <c r="C80" s="343"/>
      <c r="D80" s="343"/>
    </row>
    <row r="81" spans="2:4" x14ac:dyDescent="0.2">
      <c r="B81" s="343"/>
      <c r="C81" s="343"/>
      <c r="D81" s="343"/>
    </row>
    <row r="82" spans="2:4" x14ac:dyDescent="0.2">
      <c r="B82" s="343"/>
      <c r="C82" s="343"/>
      <c r="D82" s="343"/>
    </row>
    <row r="83" spans="2:4" x14ac:dyDescent="0.2">
      <c r="B83" s="343"/>
      <c r="C83" s="343"/>
      <c r="D83" s="343"/>
    </row>
    <row r="84" spans="2:4" x14ac:dyDescent="0.2">
      <c r="B84" s="343"/>
      <c r="C84" s="343"/>
      <c r="D84" s="343"/>
    </row>
    <row r="85" spans="2:4" x14ac:dyDescent="0.2">
      <c r="B85" s="343"/>
      <c r="C85" s="343"/>
      <c r="D85" s="343"/>
    </row>
    <row r="86" spans="2:4" x14ac:dyDescent="0.2">
      <c r="B86" s="343"/>
      <c r="C86" s="343"/>
      <c r="D86" s="343"/>
    </row>
    <row r="87" spans="2:4" x14ac:dyDescent="0.2">
      <c r="B87" s="343"/>
      <c r="C87" s="343"/>
      <c r="D87" s="343"/>
    </row>
    <row r="88" spans="2:4" x14ac:dyDescent="0.2">
      <c r="B88" s="343"/>
      <c r="C88" s="343"/>
      <c r="D88" s="343"/>
    </row>
    <row r="89" spans="2:4" x14ac:dyDescent="0.2">
      <c r="B89" s="343"/>
      <c r="C89" s="343"/>
      <c r="D89" s="343"/>
    </row>
    <row r="90" spans="2:4" x14ac:dyDescent="0.2">
      <c r="B90" s="343"/>
      <c r="C90" s="343"/>
      <c r="D90" s="343"/>
    </row>
    <row r="91" spans="2:4" x14ac:dyDescent="0.2">
      <c r="B91" s="343"/>
      <c r="C91" s="343"/>
      <c r="D91" s="343"/>
    </row>
    <row r="92" spans="2:4" x14ac:dyDescent="0.2">
      <c r="B92" s="343"/>
      <c r="C92" s="343"/>
      <c r="D92" s="343"/>
    </row>
    <row r="93" spans="2:4" x14ac:dyDescent="0.2">
      <c r="B93" s="343"/>
      <c r="C93" s="343"/>
      <c r="D93" s="343"/>
    </row>
    <row r="94" spans="2:4" x14ac:dyDescent="0.2">
      <c r="B94" s="343"/>
      <c r="C94" s="343"/>
      <c r="D94" s="343"/>
    </row>
    <row r="95" spans="2:4" x14ac:dyDescent="0.2">
      <c r="B95" s="343"/>
      <c r="C95" s="343"/>
      <c r="D95" s="343"/>
    </row>
    <row r="96" spans="2:4" x14ac:dyDescent="0.2">
      <c r="B96" s="343"/>
      <c r="C96" s="343"/>
      <c r="D96" s="343"/>
    </row>
    <row r="97" spans="2:4" x14ac:dyDescent="0.2">
      <c r="B97" s="343"/>
      <c r="C97" s="343"/>
      <c r="D97" s="343"/>
    </row>
    <row r="98" spans="2:4" x14ac:dyDescent="0.2">
      <c r="B98" s="343"/>
      <c r="C98" s="343"/>
      <c r="D98" s="343"/>
    </row>
    <row r="99" spans="2:4" x14ac:dyDescent="0.2">
      <c r="B99" s="343"/>
      <c r="C99" s="343"/>
      <c r="D99" s="343"/>
    </row>
    <row r="100" spans="2:4" x14ac:dyDescent="0.2">
      <c r="B100" s="343"/>
      <c r="C100" s="343"/>
      <c r="D100" s="343"/>
    </row>
    <row r="101" spans="2:4" x14ac:dyDescent="0.2">
      <c r="B101" s="343"/>
      <c r="C101" s="343"/>
      <c r="D101" s="343"/>
    </row>
    <row r="102" spans="2:4" x14ac:dyDescent="0.2">
      <c r="B102" s="343"/>
      <c r="C102" s="343"/>
      <c r="D102" s="343"/>
    </row>
    <row r="103" spans="2:4" x14ac:dyDescent="0.2">
      <c r="B103" s="343"/>
      <c r="C103" s="343"/>
      <c r="D103" s="343"/>
    </row>
    <row r="104" spans="2:4" x14ac:dyDescent="0.2">
      <c r="B104" s="343"/>
      <c r="C104" s="343"/>
      <c r="D104" s="343"/>
    </row>
    <row r="105" spans="2:4" x14ac:dyDescent="0.2">
      <c r="B105" s="343"/>
      <c r="C105" s="343"/>
      <c r="D105" s="343"/>
    </row>
    <row r="106" spans="2:4" x14ac:dyDescent="0.2">
      <c r="B106" s="343"/>
      <c r="C106" s="343"/>
      <c r="D106" s="343"/>
    </row>
    <row r="107" spans="2:4" x14ac:dyDescent="0.2">
      <c r="B107" s="343"/>
      <c r="C107" s="343"/>
      <c r="D107" s="343"/>
    </row>
    <row r="108" spans="2:4" x14ac:dyDescent="0.2">
      <c r="B108" s="343"/>
      <c r="C108" s="343"/>
      <c r="D108" s="343"/>
    </row>
    <row r="109" spans="2:4" x14ac:dyDescent="0.2">
      <c r="B109" s="343"/>
      <c r="C109" s="343"/>
      <c r="D109" s="343"/>
    </row>
    <row r="110" spans="2:4" x14ac:dyDescent="0.2">
      <c r="B110" s="343"/>
      <c r="C110" s="343"/>
      <c r="D110" s="343"/>
    </row>
    <row r="111" spans="2:4" x14ac:dyDescent="0.2">
      <c r="B111" s="343"/>
      <c r="C111" s="343"/>
      <c r="D111" s="343"/>
    </row>
    <row r="112" spans="2:4" x14ac:dyDescent="0.2">
      <c r="B112" s="343"/>
      <c r="C112" s="343"/>
      <c r="D112" s="343"/>
    </row>
    <row r="113" spans="2:4" x14ac:dyDescent="0.2">
      <c r="B113" s="343"/>
      <c r="C113" s="343"/>
      <c r="D113" s="343"/>
    </row>
    <row r="114" spans="2:4" x14ac:dyDescent="0.2">
      <c r="B114" s="343"/>
      <c r="C114" s="343"/>
      <c r="D114" s="343"/>
    </row>
    <row r="115" spans="2:4" x14ac:dyDescent="0.2">
      <c r="B115" s="343"/>
      <c r="C115" s="343"/>
      <c r="D115" s="343"/>
    </row>
    <row r="116" spans="2:4" x14ac:dyDescent="0.2">
      <c r="B116" s="343"/>
      <c r="C116" s="343"/>
      <c r="D116" s="343"/>
    </row>
    <row r="117" spans="2:4" x14ac:dyDescent="0.2">
      <c r="B117" s="343"/>
      <c r="C117" s="343"/>
      <c r="D117" s="343"/>
    </row>
    <row r="118" spans="2:4" x14ac:dyDescent="0.2">
      <c r="B118" s="343"/>
      <c r="C118" s="343"/>
      <c r="D118" s="343"/>
    </row>
    <row r="119" spans="2:4" x14ac:dyDescent="0.2">
      <c r="B119" s="343"/>
      <c r="C119" s="343"/>
      <c r="D119" s="343"/>
    </row>
    <row r="120" spans="2:4" x14ac:dyDescent="0.2">
      <c r="B120" s="343"/>
      <c r="C120" s="343"/>
      <c r="D120" s="343"/>
    </row>
    <row r="121" spans="2:4" x14ac:dyDescent="0.2">
      <c r="B121" s="343"/>
      <c r="C121" s="343"/>
      <c r="D121" s="343"/>
    </row>
    <row r="122" spans="2:4" x14ac:dyDescent="0.2">
      <c r="B122" s="343"/>
      <c r="C122" s="343"/>
      <c r="D122" s="343"/>
    </row>
    <row r="123" spans="2:4" x14ac:dyDescent="0.2">
      <c r="B123" s="343"/>
      <c r="C123" s="343"/>
      <c r="D123" s="343"/>
    </row>
    <row r="124" spans="2:4" x14ac:dyDescent="0.2">
      <c r="B124" s="343"/>
      <c r="C124" s="343"/>
      <c r="D124" s="343"/>
    </row>
    <row r="125" spans="2:4" x14ac:dyDescent="0.2">
      <c r="B125" s="343"/>
      <c r="C125" s="343"/>
      <c r="D125" s="343"/>
    </row>
    <row r="126" spans="2:4" x14ac:dyDescent="0.2">
      <c r="B126" s="343"/>
      <c r="C126" s="343"/>
      <c r="D126" s="343"/>
    </row>
    <row r="127" spans="2:4" x14ac:dyDescent="0.2">
      <c r="B127" s="343"/>
      <c r="C127" s="343"/>
      <c r="D127" s="343"/>
    </row>
    <row r="128" spans="2:4" x14ac:dyDescent="0.2">
      <c r="B128" s="343"/>
      <c r="C128" s="343"/>
      <c r="D128" s="343"/>
    </row>
    <row r="129" spans="2:4" x14ac:dyDescent="0.2">
      <c r="B129" s="343"/>
      <c r="C129" s="343"/>
      <c r="D129" s="343"/>
    </row>
    <row r="130" spans="2:4" x14ac:dyDescent="0.2">
      <c r="B130" s="343"/>
      <c r="C130" s="343"/>
      <c r="D130" s="343"/>
    </row>
    <row r="131" spans="2:4" x14ac:dyDescent="0.2">
      <c r="B131" s="343"/>
      <c r="C131" s="343"/>
      <c r="D131" s="343"/>
    </row>
    <row r="132" spans="2:4" x14ac:dyDescent="0.2">
      <c r="B132" s="343"/>
      <c r="C132" s="343"/>
      <c r="D132" s="343"/>
    </row>
    <row r="133" spans="2:4" x14ac:dyDescent="0.2">
      <c r="B133" s="343"/>
      <c r="C133" s="343"/>
      <c r="D133" s="343"/>
    </row>
    <row r="134" spans="2:4" x14ac:dyDescent="0.2">
      <c r="B134" s="343"/>
      <c r="C134" s="343"/>
      <c r="D134" s="343"/>
    </row>
    <row r="135" spans="2:4" x14ac:dyDescent="0.2">
      <c r="B135" s="343"/>
      <c r="C135" s="343"/>
      <c r="D135" s="343"/>
    </row>
    <row r="136" spans="2:4" x14ac:dyDescent="0.2">
      <c r="B136" s="343"/>
      <c r="C136" s="343"/>
      <c r="D136" s="343"/>
    </row>
    <row r="137" spans="2:4" x14ac:dyDescent="0.2">
      <c r="B137" s="343"/>
      <c r="C137" s="343"/>
      <c r="D137" s="343"/>
    </row>
    <row r="138" spans="2:4" x14ac:dyDescent="0.2">
      <c r="B138" s="343"/>
      <c r="C138" s="343"/>
      <c r="D138" s="343"/>
    </row>
    <row r="139" spans="2:4" x14ac:dyDescent="0.2">
      <c r="B139" s="343"/>
      <c r="C139" s="343"/>
      <c r="D139" s="343"/>
    </row>
    <row r="140" spans="2:4" x14ac:dyDescent="0.2">
      <c r="B140" s="343"/>
      <c r="C140" s="343"/>
      <c r="D140" s="343"/>
    </row>
    <row r="141" spans="2:4" x14ac:dyDescent="0.2">
      <c r="B141" s="343"/>
      <c r="C141" s="343"/>
      <c r="D141" s="343"/>
    </row>
    <row r="142" spans="2:4" x14ac:dyDescent="0.2">
      <c r="B142" s="343"/>
      <c r="C142" s="343"/>
      <c r="D142" s="343"/>
    </row>
    <row r="143" spans="2:4" x14ac:dyDescent="0.2">
      <c r="B143" s="343"/>
      <c r="C143" s="343"/>
      <c r="D143" s="343"/>
    </row>
    <row r="144" spans="2:4" x14ac:dyDescent="0.2">
      <c r="B144" s="343"/>
      <c r="C144" s="343"/>
      <c r="D144" s="343"/>
    </row>
    <row r="145" spans="2:4" x14ac:dyDescent="0.2">
      <c r="B145" s="343"/>
      <c r="C145" s="343"/>
      <c r="D145" s="343"/>
    </row>
    <row r="146" spans="2:4" x14ac:dyDescent="0.2">
      <c r="B146" s="343"/>
      <c r="C146" s="343"/>
      <c r="D146" s="343"/>
    </row>
    <row r="147" spans="2:4" x14ac:dyDescent="0.2">
      <c r="B147" s="343"/>
      <c r="C147" s="343"/>
      <c r="D147" s="343"/>
    </row>
    <row r="148" spans="2:4" x14ac:dyDescent="0.2">
      <c r="B148" s="343"/>
      <c r="C148" s="343"/>
      <c r="D148" s="343"/>
    </row>
    <row r="149" spans="2:4" x14ac:dyDescent="0.2">
      <c r="B149" s="343"/>
      <c r="C149" s="343"/>
      <c r="D149" s="343"/>
    </row>
    <row r="150" spans="2:4" x14ac:dyDescent="0.2">
      <c r="B150" s="343"/>
      <c r="C150" s="343"/>
      <c r="D150" s="343"/>
    </row>
    <row r="151" spans="2:4" x14ac:dyDescent="0.2">
      <c r="B151" s="343"/>
      <c r="C151" s="343"/>
      <c r="D151" s="343"/>
    </row>
    <row r="152" spans="2:4" x14ac:dyDescent="0.2">
      <c r="B152" s="343"/>
      <c r="C152" s="343"/>
      <c r="D152" s="343"/>
    </row>
    <row r="153" spans="2:4" x14ac:dyDescent="0.2">
      <c r="B153" s="343"/>
      <c r="C153" s="343"/>
      <c r="D153" s="343"/>
    </row>
    <row r="154" spans="2:4" x14ac:dyDescent="0.2">
      <c r="B154" s="343"/>
      <c r="C154" s="343"/>
      <c r="D154" s="343"/>
    </row>
    <row r="155" spans="2:4" x14ac:dyDescent="0.2">
      <c r="B155" s="343"/>
      <c r="C155" s="343"/>
      <c r="D155" s="343"/>
    </row>
    <row r="156" spans="2:4" x14ac:dyDescent="0.2">
      <c r="B156" s="343"/>
      <c r="C156" s="343"/>
      <c r="D156" s="343"/>
    </row>
    <row r="157" spans="2:4" x14ac:dyDescent="0.2">
      <c r="B157" s="343"/>
      <c r="C157" s="343"/>
      <c r="D157" s="343"/>
    </row>
    <row r="158" spans="2:4" x14ac:dyDescent="0.2">
      <c r="B158" s="343"/>
      <c r="C158" s="343"/>
      <c r="D158" s="343"/>
    </row>
    <row r="159" spans="2:4" x14ac:dyDescent="0.2">
      <c r="B159" s="343"/>
      <c r="C159" s="343"/>
      <c r="D159" s="343"/>
    </row>
    <row r="160" spans="2:4" x14ac:dyDescent="0.2">
      <c r="B160" s="343"/>
      <c r="C160" s="343"/>
      <c r="D160" s="343"/>
    </row>
    <row r="161" spans="2:4" x14ac:dyDescent="0.2">
      <c r="B161" s="343"/>
      <c r="C161" s="343"/>
      <c r="D161" s="343"/>
    </row>
    <row r="162" spans="2:4" x14ac:dyDescent="0.2">
      <c r="B162" s="343"/>
      <c r="C162" s="343"/>
      <c r="D162" s="343"/>
    </row>
    <row r="163" spans="2:4" x14ac:dyDescent="0.2">
      <c r="B163" s="343"/>
      <c r="C163" s="343"/>
      <c r="D163" s="343"/>
    </row>
    <row r="164" spans="2:4" x14ac:dyDescent="0.2">
      <c r="B164" s="343"/>
      <c r="C164" s="343"/>
      <c r="D164" s="343"/>
    </row>
    <row r="165" spans="2:4" x14ac:dyDescent="0.2">
      <c r="B165" s="343"/>
      <c r="C165" s="343"/>
      <c r="D165" s="343"/>
    </row>
    <row r="166" spans="2:4" x14ac:dyDescent="0.2">
      <c r="B166" s="343"/>
      <c r="C166" s="343"/>
      <c r="D166" s="343"/>
    </row>
    <row r="167" spans="2:4" x14ac:dyDescent="0.2">
      <c r="B167" s="343"/>
      <c r="C167" s="343"/>
      <c r="D167" s="343"/>
    </row>
    <row r="168" spans="2:4" x14ac:dyDescent="0.2">
      <c r="B168" s="343"/>
      <c r="C168" s="343"/>
      <c r="D168" s="343"/>
    </row>
    <row r="169" spans="2:4" x14ac:dyDescent="0.2">
      <c r="B169" s="343"/>
      <c r="C169" s="343"/>
      <c r="D169" s="343"/>
    </row>
    <row r="170" spans="2:4" x14ac:dyDescent="0.2">
      <c r="B170" s="343"/>
      <c r="C170" s="343"/>
      <c r="D170" s="343"/>
    </row>
    <row r="171" spans="2:4" x14ac:dyDescent="0.2">
      <c r="B171" s="343"/>
      <c r="C171" s="343"/>
      <c r="D171" s="343"/>
    </row>
    <row r="172" spans="2:4" x14ac:dyDescent="0.2">
      <c r="B172" s="343"/>
      <c r="C172" s="343"/>
      <c r="D172" s="343"/>
    </row>
    <row r="173" spans="2:4" x14ac:dyDescent="0.2">
      <c r="B173" s="343"/>
      <c r="C173" s="343"/>
      <c r="D173" s="343"/>
    </row>
    <row r="174" spans="2:4" x14ac:dyDescent="0.2">
      <c r="B174" s="343"/>
      <c r="C174" s="343"/>
      <c r="D174" s="343"/>
    </row>
    <row r="175" spans="2:4" x14ac:dyDescent="0.2">
      <c r="B175" s="343"/>
      <c r="C175" s="343"/>
      <c r="D175" s="343"/>
    </row>
    <row r="176" spans="2:4" x14ac:dyDescent="0.2">
      <c r="B176" s="343"/>
      <c r="C176" s="343"/>
      <c r="D176" s="343"/>
    </row>
    <row r="177" spans="2:4" x14ac:dyDescent="0.2">
      <c r="B177" s="343"/>
      <c r="C177" s="343"/>
      <c r="D177" s="343"/>
    </row>
    <row r="178" spans="2:4" x14ac:dyDescent="0.2">
      <c r="B178" s="343"/>
      <c r="C178" s="343"/>
      <c r="D178" s="343"/>
    </row>
    <row r="179" spans="2:4" x14ac:dyDescent="0.2">
      <c r="B179" s="343"/>
      <c r="C179" s="343"/>
      <c r="D179" s="343"/>
    </row>
    <row r="180" spans="2:4" x14ac:dyDescent="0.2">
      <c r="B180" s="343"/>
      <c r="C180" s="343"/>
      <c r="D180" s="343"/>
    </row>
    <row r="181" spans="2:4" x14ac:dyDescent="0.2">
      <c r="B181" s="343"/>
      <c r="C181" s="343"/>
      <c r="D181" s="343"/>
    </row>
    <row r="182" spans="2:4" x14ac:dyDescent="0.2">
      <c r="B182" s="343"/>
      <c r="C182" s="343"/>
      <c r="D182" s="343"/>
    </row>
    <row r="183" spans="2:4" x14ac:dyDescent="0.2">
      <c r="B183" s="343"/>
      <c r="C183" s="343"/>
      <c r="D183" s="343"/>
    </row>
    <row r="184" spans="2:4" x14ac:dyDescent="0.2">
      <c r="B184" s="343"/>
      <c r="C184" s="343"/>
      <c r="D184" s="343"/>
    </row>
    <row r="185" spans="2:4" x14ac:dyDescent="0.2">
      <c r="B185" s="343"/>
      <c r="C185" s="343"/>
      <c r="D185" s="343"/>
    </row>
    <row r="186" spans="2:4" x14ac:dyDescent="0.2">
      <c r="B186" s="343"/>
      <c r="C186" s="343"/>
      <c r="D186" s="343"/>
    </row>
    <row r="187" spans="2:4" x14ac:dyDescent="0.2">
      <c r="B187" s="343"/>
      <c r="C187" s="343"/>
      <c r="D187" s="343"/>
    </row>
    <row r="188" spans="2:4" x14ac:dyDescent="0.2">
      <c r="B188" s="343"/>
      <c r="C188" s="343"/>
      <c r="D188" s="343"/>
    </row>
    <row r="189" spans="2:4" x14ac:dyDescent="0.2">
      <c r="B189" s="343"/>
      <c r="C189" s="343"/>
      <c r="D189" s="343"/>
    </row>
    <row r="190" spans="2:4" x14ac:dyDescent="0.2">
      <c r="B190" s="343"/>
      <c r="C190" s="343"/>
      <c r="D190" s="343"/>
    </row>
    <row r="191" spans="2:4" x14ac:dyDescent="0.2">
      <c r="B191" s="343"/>
      <c r="C191" s="343"/>
      <c r="D191" s="343"/>
    </row>
    <row r="192" spans="2:4" x14ac:dyDescent="0.2">
      <c r="B192" s="343"/>
      <c r="C192" s="343"/>
      <c r="D192" s="343"/>
    </row>
    <row r="193" spans="2:4" x14ac:dyDescent="0.2">
      <c r="B193" s="343"/>
      <c r="C193" s="343"/>
      <c r="D193" s="343"/>
    </row>
    <row r="194" spans="2:4" x14ac:dyDescent="0.2">
      <c r="B194" s="343"/>
      <c r="C194" s="343"/>
      <c r="D194" s="343"/>
    </row>
    <row r="195" spans="2:4" x14ac:dyDescent="0.2">
      <c r="B195" s="343"/>
      <c r="C195" s="343"/>
      <c r="D195" s="343"/>
    </row>
    <row r="196" spans="2:4" x14ac:dyDescent="0.2">
      <c r="B196" s="343"/>
      <c r="C196" s="343"/>
      <c r="D196" s="343"/>
    </row>
    <row r="197" spans="2:4" x14ac:dyDescent="0.2">
      <c r="B197" s="343"/>
      <c r="C197" s="343"/>
      <c r="D197" s="343"/>
    </row>
    <row r="198" spans="2:4" x14ac:dyDescent="0.2">
      <c r="B198" s="343"/>
      <c r="C198" s="343"/>
      <c r="D198" s="343"/>
    </row>
    <row r="199" spans="2:4" x14ac:dyDescent="0.2">
      <c r="B199" s="343"/>
      <c r="C199" s="343"/>
      <c r="D199" s="343"/>
    </row>
    <row r="200" spans="2:4" x14ac:dyDescent="0.2">
      <c r="B200" s="343"/>
      <c r="C200" s="343"/>
      <c r="D200" s="343"/>
    </row>
    <row r="201" spans="2:4" x14ac:dyDescent="0.2">
      <c r="B201" s="343"/>
      <c r="C201" s="343"/>
      <c r="D201" s="343"/>
    </row>
    <row r="202" spans="2:4" x14ac:dyDescent="0.2">
      <c r="B202" s="343"/>
      <c r="C202" s="343"/>
      <c r="D202" s="343"/>
    </row>
    <row r="203" spans="2:4" x14ac:dyDescent="0.2">
      <c r="B203" s="343"/>
      <c r="C203" s="343"/>
      <c r="D203" s="343"/>
    </row>
    <row r="204" spans="2:4" x14ac:dyDescent="0.2">
      <c r="B204" s="343"/>
      <c r="C204" s="343"/>
      <c r="D204" s="343"/>
    </row>
    <row r="205" spans="2:4" x14ac:dyDescent="0.2">
      <c r="B205" s="343"/>
      <c r="C205" s="343"/>
      <c r="D205" s="343"/>
    </row>
    <row r="206" spans="2:4" x14ac:dyDescent="0.2">
      <c r="B206" s="343"/>
      <c r="C206" s="343"/>
      <c r="D206" s="343"/>
    </row>
    <row r="207" spans="2:4" x14ac:dyDescent="0.2">
      <c r="B207" s="343"/>
      <c r="C207" s="343"/>
      <c r="D207" s="343"/>
    </row>
    <row r="208" spans="2:4" x14ac:dyDescent="0.2">
      <c r="B208" s="343"/>
      <c r="C208" s="343"/>
      <c r="D208" s="343"/>
    </row>
    <row r="209" spans="2:4" x14ac:dyDescent="0.2">
      <c r="B209" s="343"/>
      <c r="C209" s="343"/>
      <c r="D209" s="343"/>
    </row>
    <row r="210" spans="2:4" x14ac:dyDescent="0.2">
      <c r="B210" s="343"/>
      <c r="C210" s="343"/>
      <c r="D210" s="343"/>
    </row>
    <row r="211" spans="2:4" x14ac:dyDescent="0.2">
      <c r="B211" s="343"/>
      <c r="C211" s="343"/>
      <c r="D211" s="343"/>
    </row>
    <row r="212" spans="2:4" x14ac:dyDescent="0.2">
      <c r="B212" s="343"/>
      <c r="C212" s="343"/>
      <c r="D212" s="343"/>
    </row>
    <row r="213" spans="2:4" x14ac:dyDescent="0.2">
      <c r="B213" s="343"/>
      <c r="C213" s="343"/>
      <c r="D213" s="343"/>
    </row>
    <row r="214" spans="2:4" x14ac:dyDescent="0.2">
      <c r="B214" s="343"/>
      <c r="C214" s="343"/>
      <c r="D214" s="343"/>
    </row>
    <row r="215" spans="2:4" x14ac:dyDescent="0.2">
      <c r="B215" s="343"/>
      <c r="C215" s="343"/>
      <c r="D215" s="343"/>
    </row>
    <row r="216" spans="2:4" x14ac:dyDescent="0.2">
      <c r="B216" s="343"/>
      <c r="C216" s="343"/>
      <c r="D216" s="343"/>
    </row>
    <row r="217" spans="2:4" x14ac:dyDescent="0.2">
      <c r="B217" s="343"/>
      <c r="C217" s="343"/>
      <c r="D217" s="343"/>
    </row>
    <row r="218" spans="2:4" x14ac:dyDescent="0.2">
      <c r="B218" s="343"/>
      <c r="C218" s="343"/>
      <c r="D218" s="343"/>
    </row>
    <row r="219" spans="2:4" x14ac:dyDescent="0.2">
      <c r="B219" s="343"/>
      <c r="C219" s="343"/>
      <c r="D219" s="343"/>
    </row>
    <row r="220" spans="2:4" x14ac:dyDescent="0.2">
      <c r="B220" s="343"/>
      <c r="C220" s="343"/>
      <c r="D220" s="343"/>
    </row>
    <row r="221" spans="2:4" x14ac:dyDescent="0.2">
      <c r="B221" s="343"/>
      <c r="C221" s="343"/>
      <c r="D221" s="343"/>
    </row>
    <row r="222" spans="2:4" x14ac:dyDescent="0.2">
      <c r="B222" s="343"/>
      <c r="C222" s="343"/>
      <c r="D222" s="343"/>
    </row>
    <row r="223" spans="2:4" x14ac:dyDescent="0.2">
      <c r="B223" s="343"/>
      <c r="C223" s="343"/>
      <c r="D223" s="343"/>
    </row>
    <row r="224" spans="2:4" x14ac:dyDescent="0.2">
      <c r="B224" s="343"/>
      <c r="C224" s="343"/>
      <c r="D224" s="343"/>
    </row>
    <row r="225" spans="2:4" x14ac:dyDescent="0.2">
      <c r="B225" s="343"/>
      <c r="C225" s="343"/>
      <c r="D225" s="343"/>
    </row>
    <row r="226" spans="2:4" x14ac:dyDescent="0.2">
      <c r="B226" s="343"/>
      <c r="C226" s="343"/>
      <c r="D226" s="343"/>
    </row>
    <row r="227" spans="2:4" x14ac:dyDescent="0.2">
      <c r="B227" s="343"/>
      <c r="C227" s="343"/>
      <c r="D227" s="343"/>
    </row>
    <row r="228" spans="2:4" x14ac:dyDescent="0.2">
      <c r="B228" s="343"/>
      <c r="C228" s="343"/>
      <c r="D228" s="343"/>
    </row>
    <row r="229" spans="2:4" x14ac:dyDescent="0.2">
      <c r="B229" s="343"/>
      <c r="C229" s="343"/>
      <c r="D229" s="343"/>
    </row>
    <row r="230" spans="2:4" x14ac:dyDescent="0.2">
      <c r="B230" s="343"/>
      <c r="C230" s="343"/>
      <c r="D230" s="343"/>
    </row>
    <row r="231" spans="2:4" x14ac:dyDescent="0.2">
      <c r="B231" s="343"/>
      <c r="C231" s="343"/>
      <c r="D231" s="343"/>
    </row>
    <row r="232" spans="2:4" x14ac:dyDescent="0.2">
      <c r="B232" s="343"/>
      <c r="C232" s="343"/>
      <c r="D232" s="343"/>
    </row>
    <row r="233" spans="2:4" x14ac:dyDescent="0.2">
      <c r="B233" s="343"/>
      <c r="C233" s="343"/>
      <c r="D233" s="343"/>
    </row>
    <row r="234" spans="2:4" x14ac:dyDescent="0.2">
      <c r="B234" s="343"/>
      <c r="C234" s="343"/>
      <c r="D234" s="343"/>
    </row>
    <row r="235" spans="2:4" x14ac:dyDescent="0.2">
      <c r="B235" s="343"/>
      <c r="C235" s="343"/>
      <c r="D235" s="343"/>
    </row>
    <row r="236" spans="2:4" x14ac:dyDescent="0.2">
      <c r="B236" s="343"/>
      <c r="C236" s="343"/>
      <c r="D236" s="343"/>
    </row>
    <row r="237" spans="2:4" x14ac:dyDescent="0.2">
      <c r="B237" s="343"/>
      <c r="C237" s="343"/>
      <c r="D237" s="343"/>
    </row>
    <row r="238" spans="2:4" x14ac:dyDescent="0.2">
      <c r="B238" s="343"/>
      <c r="C238" s="343"/>
      <c r="D238" s="343"/>
    </row>
    <row r="239" spans="2:4" x14ac:dyDescent="0.2">
      <c r="B239" s="343"/>
      <c r="C239" s="343"/>
      <c r="D239" s="343"/>
    </row>
    <row r="240" spans="2:4" x14ac:dyDescent="0.2">
      <c r="B240" s="343"/>
      <c r="C240" s="343"/>
      <c r="D240" s="343"/>
    </row>
    <row r="241" spans="2:4" x14ac:dyDescent="0.2">
      <c r="B241" s="343"/>
      <c r="C241" s="343"/>
      <c r="D241" s="343"/>
    </row>
    <row r="242" spans="2:4" x14ac:dyDescent="0.2">
      <c r="B242" s="343"/>
      <c r="C242" s="343"/>
      <c r="D242" s="343"/>
    </row>
    <row r="243" spans="2:4" x14ac:dyDescent="0.2">
      <c r="B243" s="343"/>
      <c r="C243" s="343"/>
      <c r="D243" s="343"/>
    </row>
    <row r="244" spans="2:4" x14ac:dyDescent="0.2">
      <c r="B244" s="343"/>
      <c r="C244" s="343"/>
      <c r="D244" s="343"/>
    </row>
    <row r="245" spans="2:4" x14ac:dyDescent="0.2">
      <c r="B245" s="343"/>
      <c r="C245" s="343"/>
      <c r="D245" s="343"/>
    </row>
    <row r="246" spans="2:4" x14ac:dyDescent="0.2">
      <c r="B246" s="343"/>
      <c r="C246" s="343"/>
      <c r="D246" s="343"/>
    </row>
    <row r="247" spans="2:4" x14ac:dyDescent="0.2">
      <c r="B247" s="343"/>
      <c r="C247" s="343"/>
      <c r="D247" s="343"/>
    </row>
    <row r="248" spans="2:4" x14ac:dyDescent="0.2">
      <c r="B248" s="343"/>
      <c r="C248" s="343"/>
      <c r="D248" s="343"/>
    </row>
    <row r="249" spans="2:4" x14ac:dyDescent="0.2">
      <c r="B249" s="343"/>
      <c r="C249" s="343"/>
      <c r="D249" s="343"/>
    </row>
    <row r="250" spans="2:4" x14ac:dyDescent="0.2">
      <c r="B250" s="343"/>
      <c r="C250" s="343"/>
      <c r="D250" s="343"/>
    </row>
    <row r="251" spans="2:4" x14ac:dyDescent="0.2">
      <c r="B251" s="343"/>
      <c r="C251" s="343"/>
      <c r="D251" s="343"/>
    </row>
    <row r="252" spans="2:4" x14ac:dyDescent="0.2">
      <c r="B252" s="343"/>
      <c r="C252" s="343"/>
      <c r="D252" s="343"/>
    </row>
    <row r="253" spans="2:4" x14ac:dyDescent="0.2">
      <c r="B253" s="343"/>
      <c r="C253" s="343"/>
      <c r="D253" s="343"/>
    </row>
    <row r="254" spans="2:4" x14ac:dyDescent="0.2">
      <c r="B254" s="343"/>
      <c r="C254" s="343"/>
      <c r="D254" s="343"/>
    </row>
    <row r="255" spans="2:4" x14ac:dyDescent="0.2">
      <c r="B255" s="343"/>
      <c r="C255" s="343"/>
      <c r="D255" s="343"/>
    </row>
    <row r="256" spans="2:4" x14ac:dyDescent="0.2">
      <c r="B256" s="343"/>
      <c r="C256" s="343"/>
      <c r="D256" s="343"/>
    </row>
    <row r="257" spans="2:4" x14ac:dyDescent="0.2">
      <c r="B257" s="343"/>
      <c r="C257" s="343"/>
      <c r="D257" s="343"/>
    </row>
    <row r="258" spans="2:4" x14ac:dyDescent="0.2">
      <c r="B258" s="343"/>
      <c r="C258" s="343"/>
      <c r="D258" s="343"/>
    </row>
    <row r="259" spans="2:4" x14ac:dyDescent="0.2">
      <c r="B259" s="343"/>
      <c r="C259" s="343"/>
      <c r="D259" s="343"/>
    </row>
    <row r="260" spans="2:4" x14ac:dyDescent="0.2">
      <c r="B260" s="343"/>
      <c r="C260" s="343"/>
      <c r="D260" s="343"/>
    </row>
    <row r="261" spans="2:4" x14ac:dyDescent="0.2">
      <c r="B261" s="343"/>
      <c r="C261" s="343"/>
      <c r="D261" s="343"/>
    </row>
    <row r="262" spans="2:4" x14ac:dyDescent="0.2">
      <c r="B262" s="343"/>
      <c r="C262" s="343"/>
      <c r="D262" s="343"/>
    </row>
    <row r="263" spans="2:4" x14ac:dyDescent="0.2">
      <c r="B263" s="343"/>
      <c r="C263" s="343"/>
      <c r="D263" s="343"/>
    </row>
    <row r="264" spans="2:4" x14ac:dyDescent="0.2">
      <c r="B264" s="343"/>
      <c r="C264" s="343"/>
      <c r="D264" s="343"/>
    </row>
    <row r="265" spans="2:4" x14ac:dyDescent="0.2">
      <c r="B265" s="343"/>
      <c r="C265" s="343"/>
      <c r="D265" s="343"/>
    </row>
    <row r="266" spans="2:4" x14ac:dyDescent="0.2">
      <c r="B266" s="343"/>
      <c r="C266" s="343"/>
      <c r="D266" s="343"/>
    </row>
    <row r="267" spans="2:4" x14ac:dyDescent="0.2">
      <c r="B267" s="343"/>
      <c r="C267" s="343"/>
      <c r="D267" s="343"/>
    </row>
    <row r="268" spans="2:4" x14ac:dyDescent="0.2">
      <c r="B268" s="343"/>
      <c r="C268" s="343"/>
      <c r="D268" s="343"/>
    </row>
    <row r="269" spans="2:4" x14ac:dyDescent="0.2">
      <c r="B269" s="343"/>
      <c r="C269" s="343"/>
      <c r="D269" s="343"/>
    </row>
    <row r="270" spans="2:4" x14ac:dyDescent="0.2">
      <c r="B270" s="343"/>
      <c r="C270" s="343"/>
      <c r="D270" s="343"/>
    </row>
    <row r="271" spans="2:4" x14ac:dyDescent="0.2">
      <c r="B271" s="343"/>
      <c r="C271" s="343"/>
      <c r="D271" s="343"/>
    </row>
    <row r="272" spans="2:4" x14ac:dyDescent="0.2">
      <c r="B272" s="343"/>
      <c r="C272" s="343"/>
      <c r="D272" s="343"/>
    </row>
    <row r="273" spans="2:4" x14ac:dyDescent="0.2">
      <c r="B273" s="343"/>
      <c r="C273" s="343"/>
      <c r="D273" s="343"/>
    </row>
    <row r="274" spans="2:4" x14ac:dyDescent="0.2">
      <c r="B274" s="343"/>
      <c r="C274" s="343"/>
      <c r="D274" s="343"/>
    </row>
    <row r="275" spans="2:4" x14ac:dyDescent="0.2">
      <c r="B275" s="343"/>
      <c r="C275" s="343"/>
      <c r="D275" s="343"/>
    </row>
    <row r="276" spans="2:4" x14ac:dyDescent="0.2">
      <c r="B276" s="343"/>
      <c r="C276" s="343"/>
      <c r="D276" s="343"/>
    </row>
    <row r="277" spans="2:4" x14ac:dyDescent="0.2">
      <c r="B277" s="343"/>
      <c r="C277" s="343"/>
      <c r="D277" s="343"/>
    </row>
    <row r="278" spans="2:4" x14ac:dyDescent="0.2">
      <c r="B278" s="343"/>
      <c r="C278" s="343"/>
      <c r="D278" s="343"/>
    </row>
    <row r="279" spans="2:4" x14ac:dyDescent="0.2">
      <c r="B279" s="343"/>
      <c r="C279" s="343"/>
      <c r="D279" s="343"/>
    </row>
    <row r="280" spans="2:4" x14ac:dyDescent="0.2">
      <c r="B280" s="343"/>
      <c r="C280" s="343"/>
      <c r="D280" s="343"/>
    </row>
    <row r="281" spans="2:4" x14ac:dyDescent="0.2">
      <c r="B281" s="343"/>
      <c r="C281" s="343"/>
      <c r="D281" s="343"/>
    </row>
    <row r="282" spans="2:4" x14ac:dyDescent="0.2">
      <c r="B282" s="343"/>
      <c r="C282" s="343"/>
      <c r="D282" s="343"/>
    </row>
    <row r="283" spans="2:4" x14ac:dyDescent="0.2">
      <c r="B283" s="343"/>
      <c r="C283" s="343"/>
      <c r="D283" s="343"/>
    </row>
    <row r="284" spans="2:4" x14ac:dyDescent="0.2">
      <c r="B284" s="343"/>
      <c r="C284" s="343"/>
      <c r="D284" s="343"/>
    </row>
    <row r="285" spans="2:4" x14ac:dyDescent="0.2">
      <c r="B285" s="343"/>
      <c r="C285" s="343"/>
      <c r="D285" s="343"/>
    </row>
    <row r="286" spans="2:4" x14ac:dyDescent="0.2">
      <c r="B286" s="343"/>
      <c r="C286" s="343"/>
      <c r="D286" s="343"/>
    </row>
    <row r="287" spans="2:4" x14ac:dyDescent="0.2">
      <c r="B287" s="343"/>
      <c r="C287" s="343"/>
      <c r="D287" s="343"/>
    </row>
    <row r="288" spans="2:4" x14ac:dyDescent="0.2">
      <c r="B288" s="343"/>
      <c r="C288" s="343"/>
      <c r="D288" s="343"/>
    </row>
    <row r="289" spans="2:4" x14ac:dyDescent="0.2">
      <c r="B289" s="343"/>
      <c r="C289" s="343"/>
      <c r="D289" s="343"/>
    </row>
    <row r="290" spans="2:4" x14ac:dyDescent="0.2">
      <c r="B290" s="343"/>
      <c r="C290" s="343"/>
      <c r="D290" s="343"/>
    </row>
    <row r="291" spans="2:4" x14ac:dyDescent="0.2">
      <c r="B291" s="343"/>
      <c r="C291" s="343"/>
      <c r="D291" s="343"/>
    </row>
    <row r="292" spans="2:4" x14ac:dyDescent="0.2">
      <c r="B292" s="343"/>
      <c r="C292" s="343"/>
      <c r="D292" s="343"/>
    </row>
    <row r="293" spans="2:4" x14ac:dyDescent="0.2">
      <c r="B293" s="343"/>
      <c r="C293" s="343"/>
      <c r="D293" s="343"/>
    </row>
    <row r="294" spans="2:4" x14ac:dyDescent="0.2">
      <c r="B294" s="343"/>
      <c r="C294" s="343"/>
      <c r="D294" s="343"/>
    </row>
    <row r="295" spans="2:4" x14ac:dyDescent="0.2">
      <c r="B295" s="343"/>
      <c r="C295" s="343"/>
      <c r="D295" s="343"/>
    </row>
    <row r="296" spans="2:4" x14ac:dyDescent="0.2">
      <c r="B296" s="343"/>
      <c r="C296" s="343"/>
      <c r="D296" s="343"/>
    </row>
    <row r="297" spans="2:4" x14ac:dyDescent="0.2">
      <c r="B297" s="343"/>
      <c r="C297" s="343"/>
      <c r="D297" s="343"/>
    </row>
    <row r="298" spans="2:4" x14ac:dyDescent="0.2">
      <c r="B298" s="343"/>
      <c r="C298" s="343"/>
      <c r="D298" s="343"/>
    </row>
    <row r="299" spans="2:4" x14ac:dyDescent="0.2">
      <c r="B299" s="343"/>
      <c r="C299" s="343"/>
      <c r="D299" s="343"/>
    </row>
    <row r="300" spans="2:4" x14ac:dyDescent="0.2">
      <c r="B300" s="343"/>
      <c r="C300" s="343"/>
      <c r="D300" s="343"/>
    </row>
    <row r="301" spans="2:4" x14ac:dyDescent="0.2">
      <c r="B301" s="343"/>
      <c r="C301" s="343"/>
      <c r="D301" s="343"/>
    </row>
    <row r="302" spans="2:4" x14ac:dyDescent="0.2">
      <c r="B302" s="343"/>
      <c r="C302" s="343"/>
      <c r="D302" s="343"/>
    </row>
    <row r="303" spans="2:4" x14ac:dyDescent="0.2">
      <c r="B303" s="343"/>
      <c r="C303" s="343"/>
      <c r="D303" s="343"/>
    </row>
    <row r="304" spans="2:4" x14ac:dyDescent="0.2">
      <c r="B304" s="343"/>
      <c r="C304" s="343"/>
      <c r="D304" s="343"/>
    </row>
    <row r="305" spans="2:4" x14ac:dyDescent="0.2">
      <c r="B305" s="343"/>
      <c r="C305" s="343"/>
      <c r="D305" s="343"/>
    </row>
    <row r="306" spans="2:4" x14ac:dyDescent="0.2">
      <c r="B306" s="343"/>
      <c r="C306" s="343"/>
      <c r="D306" s="343"/>
    </row>
    <row r="307" spans="2:4" x14ac:dyDescent="0.2">
      <c r="B307" s="343"/>
      <c r="C307" s="343"/>
      <c r="D307" s="343"/>
    </row>
    <row r="308" spans="2:4" x14ac:dyDescent="0.2">
      <c r="B308" s="343"/>
      <c r="C308" s="343"/>
      <c r="D308" s="343"/>
    </row>
    <row r="309" spans="2:4" x14ac:dyDescent="0.2">
      <c r="B309" s="343"/>
      <c r="C309" s="343"/>
      <c r="D309" s="343"/>
    </row>
    <row r="310" spans="2:4" x14ac:dyDescent="0.2">
      <c r="B310" s="343"/>
      <c r="C310" s="343"/>
      <c r="D310" s="343"/>
    </row>
    <row r="311" spans="2:4" x14ac:dyDescent="0.2">
      <c r="B311" s="343"/>
      <c r="C311" s="343"/>
      <c r="D311" s="343"/>
    </row>
    <row r="312" spans="2:4" x14ac:dyDescent="0.2">
      <c r="B312" s="343"/>
      <c r="C312" s="343"/>
      <c r="D312" s="343"/>
    </row>
    <row r="313" spans="2:4" x14ac:dyDescent="0.2">
      <c r="B313" s="343"/>
      <c r="C313" s="343"/>
      <c r="D313" s="343"/>
    </row>
    <row r="314" spans="2:4" x14ac:dyDescent="0.2">
      <c r="B314" s="343"/>
      <c r="C314" s="343"/>
      <c r="D314" s="343"/>
    </row>
    <row r="315" spans="2:4" x14ac:dyDescent="0.2">
      <c r="B315" s="343"/>
      <c r="C315" s="343"/>
      <c r="D315" s="343"/>
    </row>
    <row r="316" spans="2:4" x14ac:dyDescent="0.2">
      <c r="B316" s="343"/>
      <c r="C316" s="343"/>
      <c r="D316" s="343"/>
    </row>
    <row r="317" spans="2:4" x14ac:dyDescent="0.2">
      <c r="B317" s="343"/>
      <c r="C317" s="343"/>
      <c r="D317" s="343"/>
    </row>
    <row r="318" spans="2:4" x14ac:dyDescent="0.2">
      <c r="B318" s="343"/>
      <c r="C318" s="343"/>
      <c r="D318" s="343"/>
    </row>
    <row r="319" spans="2:4" x14ac:dyDescent="0.2">
      <c r="B319" s="343"/>
      <c r="C319" s="343"/>
      <c r="D319" s="343"/>
    </row>
    <row r="320" spans="2:4" x14ac:dyDescent="0.2">
      <c r="B320" s="343"/>
      <c r="C320" s="343"/>
      <c r="D320" s="343"/>
    </row>
    <row r="321" spans="2:4" x14ac:dyDescent="0.2">
      <c r="B321" s="343"/>
      <c r="C321" s="343"/>
      <c r="D321" s="343"/>
    </row>
    <row r="322" spans="2:4" x14ac:dyDescent="0.2">
      <c r="B322" s="343"/>
      <c r="C322" s="343"/>
      <c r="D322" s="343"/>
    </row>
    <row r="323" spans="2:4" x14ac:dyDescent="0.2">
      <c r="B323" s="343"/>
      <c r="C323" s="343"/>
      <c r="D323" s="343"/>
    </row>
    <row r="324" spans="2:4" x14ac:dyDescent="0.2">
      <c r="B324" s="343"/>
      <c r="C324" s="343"/>
      <c r="D324" s="343"/>
    </row>
    <row r="325" spans="2:4" x14ac:dyDescent="0.2">
      <c r="B325" s="343"/>
      <c r="C325" s="343"/>
      <c r="D325" s="343"/>
    </row>
    <row r="326" spans="2:4" x14ac:dyDescent="0.2">
      <c r="B326" s="343"/>
      <c r="C326" s="343"/>
      <c r="D326" s="343"/>
    </row>
    <row r="327" spans="2:4" x14ac:dyDescent="0.2">
      <c r="B327" s="343"/>
      <c r="C327" s="343"/>
      <c r="D327" s="343"/>
    </row>
    <row r="328" spans="2:4" x14ac:dyDescent="0.2">
      <c r="B328" s="343"/>
      <c r="C328" s="343"/>
      <c r="D328" s="343"/>
    </row>
    <row r="329" spans="2:4" x14ac:dyDescent="0.2">
      <c r="B329" s="343"/>
      <c r="C329" s="343"/>
      <c r="D329" s="343"/>
    </row>
    <row r="330" spans="2:4" x14ac:dyDescent="0.2">
      <c r="B330" s="343"/>
      <c r="C330" s="343"/>
      <c r="D330" s="343"/>
    </row>
    <row r="331" spans="2:4" x14ac:dyDescent="0.2">
      <c r="B331" s="343"/>
      <c r="C331" s="343"/>
      <c r="D331" s="343"/>
    </row>
    <row r="332" spans="2:4" x14ac:dyDescent="0.2">
      <c r="B332" s="343"/>
      <c r="C332" s="343"/>
      <c r="D332" s="343"/>
    </row>
    <row r="333" spans="2:4" x14ac:dyDescent="0.2">
      <c r="B333" s="343"/>
      <c r="C333" s="343"/>
      <c r="D333" s="343"/>
    </row>
    <row r="334" spans="2:4" x14ac:dyDescent="0.2">
      <c r="B334" s="343"/>
      <c r="C334" s="343"/>
      <c r="D334" s="343"/>
    </row>
    <row r="335" spans="2:4" x14ac:dyDescent="0.2">
      <c r="B335" s="343"/>
      <c r="C335" s="343"/>
      <c r="D335" s="343"/>
    </row>
    <row r="336" spans="2:4" x14ac:dyDescent="0.2">
      <c r="B336" s="343"/>
      <c r="C336" s="343"/>
      <c r="D336" s="343"/>
    </row>
    <row r="337" spans="2:4" x14ac:dyDescent="0.2">
      <c r="B337" s="343"/>
      <c r="C337" s="343"/>
      <c r="D337" s="343"/>
    </row>
    <row r="338" spans="2:4" x14ac:dyDescent="0.2">
      <c r="B338" s="343"/>
      <c r="C338" s="343"/>
      <c r="D338" s="343"/>
    </row>
    <row r="339" spans="2:4" x14ac:dyDescent="0.2">
      <c r="B339" s="343"/>
      <c r="C339" s="343"/>
      <c r="D339" s="343"/>
    </row>
    <row r="340" spans="2:4" x14ac:dyDescent="0.2">
      <c r="B340" s="343"/>
      <c r="C340" s="343"/>
      <c r="D340" s="343"/>
    </row>
    <row r="341" spans="2:4" x14ac:dyDescent="0.2">
      <c r="B341" s="343"/>
      <c r="C341" s="343"/>
      <c r="D341" s="343"/>
    </row>
    <row r="342" spans="2:4" x14ac:dyDescent="0.2">
      <c r="B342" s="343"/>
      <c r="C342" s="343"/>
      <c r="D342" s="343"/>
    </row>
    <row r="343" spans="2:4" x14ac:dyDescent="0.2">
      <c r="B343" s="343"/>
      <c r="C343" s="343"/>
      <c r="D343" s="343"/>
    </row>
    <row r="344" spans="2:4" x14ac:dyDescent="0.2">
      <c r="B344" s="343"/>
      <c r="C344" s="343"/>
      <c r="D344" s="343"/>
    </row>
    <row r="345" spans="2:4" x14ac:dyDescent="0.2">
      <c r="B345" s="343"/>
      <c r="C345" s="343"/>
      <c r="D345" s="343"/>
    </row>
    <row r="346" spans="2:4" x14ac:dyDescent="0.2">
      <c r="B346" s="343"/>
      <c r="C346" s="343"/>
      <c r="D346" s="343"/>
    </row>
    <row r="347" spans="2:4" x14ac:dyDescent="0.2">
      <c r="B347" s="343"/>
      <c r="C347" s="343"/>
      <c r="D347" s="343"/>
    </row>
    <row r="348" spans="2:4" x14ac:dyDescent="0.2">
      <c r="B348" s="343"/>
      <c r="C348" s="343"/>
      <c r="D348" s="343"/>
    </row>
    <row r="349" spans="2:4" x14ac:dyDescent="0.2">
      <c r="B349" s="343"/>
      <c r="C349" s="343"/>
      <c r="D349" s="343"/>
    </row>
    <row r="350" spans="2:4" x14ac:dyDescent="0.2">
      <c r="B350" s="343"/>
      <c r="C350" s="343"/>
      <c r="D350" s="343"/>
    </row>
    <row r="351" spans="2:4" x14ac:dyDescent="0.2">
      <c r="B351" s="343"/>
      <c r="C351" s="343"/>
      <c r="D351" s="343"/>
    </row>
    <row r="352" spans="2:4" x14ac:dyDescent="0.2">
      <c r="B352" s="343"/>
      <c r="C352" s="343"/>
      <c r="D352" s="343"/>
    </row>
    <row r="353" spans="2:4" x14ac:dyDescent="0.2">
      <c r="B353" s="343"/>
      <c r="C353" s="343"/>
      <c r="D353" s="343"/>
    </row>
    <row r="354" spans="2:4" x14ac:dyDescent="0.2">
      <c r="B354" s="343"/>
      <c r="C354" s="343"/>
      <c r="D354" s="343"/>
    </row>
    <row r="355" spans="2:4" x14ac:dyDescent="0.2">
      <c r="B355" s="343"/>
      <c r="C355" s="343"/>
      <c r="D355" s="343"/>
    </row>
    <row r="356" spans="2:4" x14ac:dyDescent="0.2">
      <c r="B356" s="343"/>
      <c r="C356" s="343"/>
      <c r="D356" s="343"/>
    </row>
    <row r="357" spans="2:4" x14ac:dyDescent="0.2">
      <c r="B357" s="343"/>
      <c r="C357" s="343"/>
      <c r="D357" s="343"/>
    </row>
    <row r="358" spans="2:4" x14ac:dyDescent="0.2">
      <c r="B358" s="343"/>
      <c r="C358" s="343"/>
      <c r="D358" s="343"/>
    </row>
    <row r="359" spans="2:4" x14ac:dyDescent="0.2">
      <c r="B359" s="343"/>
      <c r="C359" s="343"/>
      <c r="D359" s="343"/>
    </row>
    <row r="360" spans="2:4" x14ac:dyDescent="0.2">
      <c r="B360" s="343"/>
      <c r="C360" s="343"/>
      <c r="D360" s="343"/>
    </row>
    <row r="361" spans="2:4" x14ac:dyDescent="0.2">
      <c r="B361" s="343"/>
      <c r="C361" s="343"/>
      <c r="D361" s="343"/>
    </row>
    <row r="362" spans="2:4" x14ac:dyDescent="0.2">
      <c r="B362" s="343"/>
      <c r="C362" s="343"/>
      <c r="D362" s="343"/>
    </row>
    <row r="363" spans="2:4" x14ac:dyDescent="0.2">
      <c r="B363" s="343"/>
      <c r="C363" s="343"/>
      <c r="D363" s="343"/>
    </row>
    <row r="364" spans="2:4" x14ac:dyDescent="0.2">
      <c r="B364" s="343"/>
      <c r="C364" s="343"/>
      <c r="D364" s="343"/>
    </row>
    <row r="365" spans="2:4" x14ac:dyDescent="0.2">
      <c r="B365" s="343"/>
      <c r="C365" s="343"/>
      <c r="D365" s="343"/>
    </row>
    <row r="366" spans="2:4" x14ac:dyDescent="0.2">
      <c r="B366" s="343"/>
      <c r="C366" s="343"/>
      <c r="D366" s="343"/>
    </row>
    <row r="367" spans="2:4" x14ac:dyDescent="0.2">
      <c r="B367" s="343"/>
      <c r="C367" s="343"/>
      <c r="D367" s="343"/>
    </row>
    <row r="368" spans="2:4" x14ac:dyDescent="0.2">
      <c r="B368" s="343"/>
      <c r="C368" s="343"/>
      <c r="D368" s="343"/>
    </row>
    <row r="369" spans="2:4" x14ac:dyDescent="0.2">
      <c r="B369" s="343"/>
      <c r="C369" s="343"/>
      <c r="D369" s="343"/>
    </row>
    <row r="370" spans="2:4" x14ac:dyDescent="0.2">
      <c r="B370" s="343"/>
      <c r="C370" s="343"/>
      <c r="D370" s="343"/>
    </row>
    <row r="371" spans="2:4" x14ac:dyDescent="0.2">
      <c r="B371" s="343"/>
      <c r="C371" s="343"/>
      <c r="D371" s="343"/>
    </row>
    <row r="372" spans="2:4" x14ac:dyDescent="0.2">
      <c r="B372" s="343"/>
      <c r="C372" s="343"/>
      <c r="D372" s="343"/>
    </row>
    <row r="373" spans="2:4" x14ac:dyDescent="0.2">
      <c r="B373" s="343"/>
      <c r="C373" s="343"/>
      <c r="D373" s="343"/>
    </row>
    <row r="374" spans="2:4" x14ac:dyDescent="0.2">
      <c r="B374" s="343"/>
      <c r="C374" s="343"/>
      <c r="D374" s="343"/>
    </row>
    <row r="375" spans="2:4" x14ac:dyDescent="0.2">
      <c r="B375" s="343"/>
      <c r="C375" s="343"/>
      <c r="D375" s="343"/>
    </row>
    <row r="376" spans="2:4" x14ac:dyDescent="0.2">
      <c r="B376" s="343"/>
      <c r="C376" s="343"/>
      <c r="D376" s="343"/>
    </row>
    <row r="377" spans="2:4" x14ac:dyDescent="0.2">
      <c r="B377" s="343"/>
      <c r="C377" s="343"/>
      <c r="D377" s="343"/>
    </row>
    <row r="378" spans="2:4" x14ac:dyDescent="0.2">
      <c r="B378" s="343"/>
      <c r="C378" s="343"/>
      <c r="D378" s="343"/>
    </row>
    <row r="379" spans="2:4" x14ac:dyDescent="0.2">
      <c r="B379" s="343"/>
      <c r="C379" s="343"/>
      <c r="D379" s="343"/>
    </row>
    <row r="380" spans="2:4" x14ac:dyDescent="0.2">
      <c r="B380" s="343"/>
      <c r="C380" s="343"/>
      <c r="D380" s="343"/>
    </row>
    <row r="381" spans="2:4" x14ac:dyDescent="0.2">
      <c r="B381" s="343"/>
      <c r="C381" s="343"/>
      <c r="D381" s="343"/>
    </row>
    <row r="382" spans="2:4" x14ac:dyDescent="0.2">
      <c r="B382" s="343"/>
      <c r="C382" s="343"/>
      <c r="D382" s="343"/>
    </row>
    <row r="383" spans="2:4" x14ac:dyDescent="0.2">
      <c r="B383" s="343"/>
      <c r="C383" s="343"/>
      <c r="D383" s="343"/>
    </row>
    <row r="384" spans="2:4" x14ac:dyDescent="0.2">
      <c r="B384" s="343"/>
      <c r="C384" s="343"/>
      <c r="D384" s="343"/>
    </row>
    <row r="385" spans="2:4" x14ac:dyDescent="0.2">
      <c r="B385" s="343"/>
      <c r="C385" s="343"/>
      <c r="D385" s="343"/>
    </row>
    <row r="386" spans="2:4" x14ac:dyDescent="0.2">
      <c r="B386" s="343"/>
      <c r="C386" s="343"/>
      <c r="D386" s="343"/>
    </row>
    <row r="387" spans="2:4" x14ac:dyDescent="0.2">
      <c r="B387" s="343"/>
      <c r="C387" s="343"/>
      <c r="D387" s="343"/>
    </row>
    <row r="388" spans="2:4" x14ac:dyDescent="0.2">
      <c r="B388" s="343"/>
      <c r="C388" s="343"/>
      <c r="D388" s="343"/>
    </row>
    <row r="389" spans="2:4" x14ac:dyDescent="0.2">
      <c r="B389" s="343"/>
      <c r="C389" s="343"/>
      <c r="D389" s="343"/>
    </row>
    <row r="390" spans="2:4" x14ac:dyDescent="0.2">
      <c r="B390" s="343"/>
      <c r="C390" s="343"/>
      <c r="D390" s="343"/>
    </row>
    <row r="391" spans="2:4" x14ac:dyDescent="0.2">
      <c r="B391" s="343"/>
      <c r="C391" s="343"/>
      <c r="D391" s="343"/>
    </row>
    <row r="392" spans="2:4" x14ac:dyDescent="0.2">
      <c r="B392" s="343"/>
      <c r="C392" s="343"/>
      <c r="D392" s="343"/>
    </row>
    <row r="393" spans="2:4" x14ac:dyDescent="0.2">
      <c r="B393" s="343"/>
      <c r="C393" s="343"/>
      <c r="D393" s="343"/>
    </row>
    <row r="394" spans="2:4" x14ac:dyDescent="0.2">
      <c r="B394" s="343"/>
      <c r="C394" s="343"/>
      <c r="D394" s="343"/>
    </row>
    <row r="395" spans="2:4" x14ac:dyDescent="0.2">
      <c r="B395" s="343"/>
      <c r="C395" s="343"/>
      <c r="D395" s="343"/>
    </row>
    <row r="396" spans="2:4" x14ac:dyDescent="0.2">
      <c r="B396" s="343"/>
      <c r="C396" s="343"/>
      <c r="D396" s="343"/>
    </row>
    <row r="397" spans="2:4" x14ac:dyDescent="0.2">
      <c r="B397" s="343"/>
      <c r="C397" s="343"/>
      <c r="D397" s="343"/>
    </row>
    <row r="398" spans="2:4" x14ac:dyDescent="0.2">
      <c r="B398" s="343"/>
      <c r="C398" s="343"/>
      <c r="D398" s="343"/>
    </row>
    <row r="399" spans="2:4" x14ac:dyDescent="0.2">
      <c r="B399" s="343"/>
      <c r="C399" s="343"/>
      <c r="D399" s="343"/>
    </row>
    <row r="400" spans="2:4" x14ac:dyDescent="0.2">
      <c r="B400" s="343"/>
      <c r="C400" s="343"/>
      <c r="D400" s="343"/>
    </row>
    <row r="401" spans="2:4" x14ac:dyDescent="0.2">
      <c r="B401" s="343"/>
      <c r="C401" s="343"/>
      <c r="D401" s="343"/>
    </row>
    <row r="402" spans="2:4" x14ac:dyDescent="0.2">
      <c r="B402" s="343"/>
      <c r="C402" s="343"/>
      <c r="D402" s="343"/>
    </row>
    <row r="403" spans="2:4" x14ac:dyDescent="0.2">
      <c r="B403" s="343"/>
      <c r="C403" s="343"/>
      <c r="D403" s="343"/>
    </row>
    <row r="404" spans="2:4" x14ac:dyDescent="0.2">
      <c r="B404" s="343"/>
      <c r="C404" s="343"/>
      <c r="D404" s="343"/>
    </row>
    <row r="405" spans="2:4" x14ac:dyDescent="0.2">
      <c r="B405" s="343"/>
      <c r="C405" s="343"/>
      <c r="D405" s="343"/>
    </row>
    <row r="406" spans="2:4" x14ac:dyDescent="0.2">
      <c r="B406" s="343"/>
      <c r="C406" s="343"/>
      <c r="D406" s="343"/>
    </row>
    <row r="407" spans="2:4" x14ac:dyDescent="0.2">
      <c r="B407" s="343"/>
      <c r="C407" s="343"/>
      <c r="D407" s="343"/>
    </row>
    <row r="408" spans="2:4" x14ac:dyDescent="0.2">
      <c r="B408" s="343"/>
      <c r="C408" s="343"/>
      <c r="D408" s="343"/>
    </row>
    <row r="409" spans="2:4" x14ac:dyDescent="0.2">
      <c r="B409" s="343"/>
      <c r="C409" s="343"/>
      <c r="D409" s="343"/>
    </row>
    <row r="410" spans="2:4" x14ac:dyDescent="0.2">
      <c r="B410" s="343"/>
      <c r="C410" s="343"/>
      <c r="D410" s="343"/>
    </row>
    <row r="411" spans="2:4" x14ac:dyDescent="0.2">
      <c r="B411" s="343"/>
      <c r="C411" s="343"/>
      <c r="D411" s="343"/>
    </row>
    <row r="412" spans="2:4" x14ac:dyDescent="0.2">
      <c r="B412" s="343"/>
      <c r="C412" s="343"/>
      <c r="D412" s="343"/>
    </row>
    <row r="413" spans="2:4" x14ac:dyDescent="0.2">
      <c r="B413" s="343"/>
      <c r="C413" s="343"/>
      <c r="D413" s="343"/>
    </row>
    <row r="414" spans="2:4" x14ac:dyDescent="0.2">
      <c r="B414" s="343"/>
      <c r="C414" s="343"/>
      <c r="D414" s="343"/>
    </row>
    <row r="415" spans="2:4" x14ac:dyDescent="0.2">
      <c r="B415" s="343"/>
      <c r="C415" s="343"/>
      <c r="D415" s="343"/>
    </row>
    <row r="416" spans="2:4" x14ac:dyDescent="0.2">
      <c r="B416" s="343"/>
      <c r="C416" s="343"/>
      <c r="D416" s="343"/>
    </row>
    <row r="417" spans="2:4" x14ac:dyDescent="0.2">
      <c r="B417" s="343"/>
      <c r="C417" s="343"/>
      <c r="D417" s="343"/>
    </row>
    <row r="418" spans="2:4" x14ac:dyDescent="0.2">
      <c r="B418" s="343"/>
      <c r="C418" s="343"/>
      <c r="D418" s="343"/>
    </row>
    <row r="419" spans="2:4" x14ac:dyDescent="0.2">
      <c r="B419" s="343"/>
      <c r="C419" s="343"/>
      <c r="D419" s="343"/>
    </row>
    <row r="420" spans="2:4" x14ac:dyDescent="0.2">
      <c r="B420" s="343"/>
      <c r="C420" s="343"/>
      <c r="D420" s="343"/>
    </row>
    <row r="421" spans="2:4" x14ac:dyDescent="0.2">
      <c r="B421" s="343"/>
      <c r="C421" s="343"/>
      <c r="D421" s="343"/>
    </row>
    <row r="422" spans="2:4" x14ac:dyDescent="0.2">
      <c r="B422" s="343"/>
      <c r="C422" s="343"/>
      <c r="D422" s="343"/>
    </row>
    <row r="423" spans="2:4" x14ac:dyDescent="0.2">
      <c r="B423" s="343"/>
      <c r="C423" s="343"/>
      <c r="D423" s="343"/>
    </row>
    <row r="424" spans="2:4" x14ac:dyDescent="0.2">
      <c r="B424" s="343"/>
      <c r="C424" s="343"/>
      <c r="D424" s="343"/>
    </row>
    <row r="425" spans="2:4" x14ac:dyDescent="0.2">
      <c r="B425" s="343"/>
      <c r="C425" s="343"/>
      <c r="D425" s="343"/>
    </row>
    <row r="426" spans="2:4" x14ac:dyDescent="0.2">
      <c r="B426" s="343"/>
      <c r="C426" s="343"/>
      <c r="D426" s="343"/>
    </row>
    <row r="427" spans="2:4" x14ac:dyDescent="0.2">
      <c r="B427" s="343"/>
      <c r="C427" s="343"/>
      <c r="D427" s="343"/>
    </row>
    <row r="428" spans="2:4" x14ac:dyDescent="0.2">
      <c r="B428" s="343"/>
      <c r="C428" s="343"/>
      <c r="D428" s="343"/>
    </row>
    <row r="429" spans="2:4" x14ac:dyDescent="0.2">
      <c r="B429" s="343"/>
      <c r="C429" s="343"/>
      <c r="D429" s="343"/>
    </row>
    <row r="430" spans="2:4" x14ac:dyDescent="0.2">
      <c r="B430" s="343"/>
      <c r="C430" s="343"/>
      <c r="D430" s="343"/>
    </row>
    <row r="431" spans="2:4" x14ac:dyDescent="0.2">
      <c r="B431" s="343"/>
      <c r="C431" s="343"/>
      <c r="D431" s="343"/>
    </row>
    <row r="432" spans="2:4" x14ac:dyDescent="0.2">
      <c r="B432" s="343"/>
      <c r="C432" s="343"/>
      <c r="D432" s="343"/>
    </row>
    <row r="433" spans="2:4" x14ac:dyDescent="0.2">
      <c r="B433" s="343"/>
      <c r="C433" s="343"/>
      <c r="D433" s="343"/>
    </row>
    <row r="434" spans="2:4" x14ac:dyDescent="0.2">
      <c r="B434" s="343"/>
      <c r="C434" s="343"/>
      <c r="D434" s="343"/>
    </row>
    <row r="435" spans="2:4" x14ac:dyDescent="0.2">
      <c r="B435" s="343"/>
      <c r="C435" s="343"/>
      <c r="D435" s="343"/>
    </row>
    <row r="436" spans="2:4" x14ac:dyDescent="0.2">
      <c r="B436" s="343"/>
      <c r="C436" s="343"/>
      <c r="D436" s="343"/>
    </row>
    <row r="437" spans="2:4" x14ac:dyDescent="0.2">
      <c r="B437" s="343"/>
      <c r="C437" s="343"/>
      <c r="D437" s="343"/>
    </row>
    <row r="438" spans="2:4" x14ac:dyDescent="0.2">
      <c r="B438" s="343"/>
      <c r="C438" s="343"/>
      <c r="D438" s="343"/>
    </row>
    <row r="439" spans="2:4" x14ac:dyDescent="0.2">
      <c r="B439" s="343"/>
      <c r="C439" s="343"/>
      <c r="D439" s="343"/>
    </row>
    <row r="440" spans="2:4" x14ac:dyDescent="0.2">
      <c r="B440" s="343"/>
      <c r="C440" s="343"/>
      <c r="D440" s="343"/>
    </row>
    <row r="441" spans="2:4" x14ac:dyDescent="0.2">
      <c r="B441" s="343"/>
      <c r="C441" s="343"/>
      <c r="D441" s="343"/>
    </row>
    <row r="442" spans="2:4" x14ac:dyDescent="0.2">
      <c r="B442" s="343"/>
      <c r="C442" s="343"/>
      <c r="D442" s="343"/>
    </row>
    <row r="443" spans="2:4" x14ac:dyDescent="0.2">
      <c r="B443" s="343"/>
      <c r="C443" s="343"/>
      <c r="D443" s="343"/>
    </row>
    <row r="444" spans="2:4" x14ac:dyDescent="0.2">
      <c r="B444" s="343"/>
      <c r="C444" s="343"/>
      <c r="D444" s="343"/>
    </row>
    <row r="445" spans="2:4" x14ac:dyDescent="0.2">
      <c r="B445" s="343"/>
      <c r="C445" s="343"/>
      <c r="D445" s="343"/>
    </row>
    <row r="446" spans="2:4" x14ac:dyDescent="0.2">
      <c r="B446" s="343"/>
      <c r="C446" s="343"/>
      <c r="D446" s="343"/>
    </row>
    <row r="447" spans="2:4" x14ac:dyDescent="0.2">
      <c r="B447" s="343"/>
      <c r="C447" s="343"/>
      <c r="D447" s="343"/>
    </row>
    <row r="448" spans="2:4" x14ac:dyDescent="0.2">
      <c r="B448" s="343"/>
      <c r="C448" s="343"/>
      <c r="D448" s="343"/>
    </row>
    <row r="449" spans="2:4" x14ac:dyDescent="0.2">
      <c r="B449" s="343"/>
      <c r="C449" s="343"/>
      <c r="D449" s="343"/>
    </row>
    <row r="450" spans="2:4" x14ac:dyDescent="0.2">
      <c r="B450" s="343"/>
      <c r="C450" s="343"/>
      <c r="D450" s="343"/>
    </row>
    <row r="451" spans="2:4" x14ac:dyDescent="0.2">
      <c r="B451" s="343"/>
      <c r="C451" s="343"/>
      <c r="D451" s="343"/>
    </row>
    <row r="452" spans="2:4" x14ac:dyDescent="0.2">
      <c r="B452" s="343"/>
      <c r="C452" s="343"/>
      <c r="D452" s="343"/>
    </row>
    <row r="453" spans="2:4" x14ac:dyDescent="0.2">
      <c r="B453" s="343"/>
      <c r="C453" s="343"/>
      <c r="D453" s="343"/>
    </row>
    <row r="454" spans="2:4" x14ac:dyDescent="0.2">
      <c r="B454" s="343"/>
      <c r="C454" s="343"/>
      <c r="D454" s="343"/>
    </row>
    <row r="455" spans="2:4" x14ac:dyDescent="0.2">
      <c r="B455" s="343"/>
      <c r="C455" s="343"/>
      <c r="D455" s="343"/>
    </row>
    <row r="456" spans="2:4" x14ac:dyDescent="0.2">
      <c r="B456" s="343"/>
      <c r="C456" s="343"/>
      <c r="D456" s="343"/>
    </row>
    <row r="457" spans="2:4" x14ac:dyDescent="0.2">
      <c r="B457" s="343"/>
      <c r="C457" s="343"/>
      <c r="D457" s="343"/>
    </row>
    <row r="458" spans="2:4" x14ac:dyDescent="0.2">
      <c r="B458" s="343"/>
      <c r="C458" s="343"/>
      <c r="D458" s="343"/>
    </row>
    <row r="459" spans="2:4" x14ac:dyDescent="0.2">
      <c r="B459" s="343"/>
      <c r="C459" s="343"/>
      <c r="D459" s="343"/>
    </row>
    <row r="460" spans="2:4" x14ac:dyDescent="0.2">
      <c r="B460" s="343"/>
      <c r="C460" s="343"/>
      <c r="D460" s="343"/>
    </row>
    <row r="461" spans="2:4" x14ac:dyDescent="0.2">
      <c r="B461" s="343"/>
      <c r="C461" s="343"/>
      <c r="D461" s="343"/>
    </row>
    <row r="462" spans="2:4" x14ac:dyDescent="0.2">
      <c r="B462" s="343"/>
      <c r="C462" s="343"/>
      <c r="D462" s="343"/>
    </row>
    <row r="463" spans="2:4" x14ac:dyDescent="0.2">
      <c r="B463" s="343"/>
      <c r="C463" s="343"/>
      <c r="D463" s="343"/>
    </row>
    <row r="464" spans="2:4" x14ac:dyDescent="0.2">
      <c r="B464" s="343"/>
      <c r="C464" s="343"/>
      <c r="D464" s="343"/>
    </row>
    <row r="465" spans="2:4" x14ac:dyDescent="0.2">
      <c r="B465" s="343"/>
      <c r="C465" s="343"/>
      <c r="D465" s="343"/>
    </row>
    <row r="466" spans="2:4" x14ac:dyDescent="0.2">
      <c r="B466" s="343"/>
      <c r="C466" s="343"/>
      <c r="D466" s="343"/>
    </row>
    <row r="467" spans="2:4" x14ac:dyDescent="0.2">
      <c r="B467" s="343"/>
      <c r="C467" s="343"/>
      <c r="D467" s="343"/>
    </row>
    <row r="468" spans="2:4" x14ac:dyDescent="0.2">
      <c r="B468" s="343"/>
      <c r="C468" s="343"/>
      <c r="D468" s="343"/>
    </row>
    <row r="469" spans="2:4" x14ac:dyDescent="0.2">
      <c r="B469" s="343"/>
      <c r="C469" s="343"/>
      <c r="D469" s="343"/>
    </row>
    <row r="470" spans="2:4" x14ac:dyDescent="0.2">
      <c r="B470" s="343"/>
      <c r="C470" s="343"/>
      <c r="D470" s="343"/>
    </row>
    <row r="471" spans="2:4" x14ac:dyDescent="0.2">
      <c r="B471" s="343"/>
      <c r="C471" s="343"/>
      <c r="D471" s="343"/>
    </row>
    <row r="472" spans="2:4" x14ac:dyDescent="0.2">
      <c r="B472" s="343"/>
      <c r="C472" s="343"/>
      <c r="D472" s="343"/>
    </row>
    <row r="473" spans="2:4" x14ac:dyDescent="0.2">
      <c r="B473" s="343"/>
      <c r="C473" s="343"/>
      <c r="D473" s="343"/>
    </row>
    <row r="474" spans="2:4" x14ac:dyDescent="0.2">
      <c r="B474" s="343"/>
      <c r="C474" s="343"/>
      <c r="D474" s="343"/>
    </row>
    <row r="475" spans="2:4" x14ac:dyDescent="0.2">
      <c r="B475" s="343"/>
      <c r="C475" s="343"/>
      <c r="D475" s="343"/>
    </row>
    <row r="476" spans="2:4" x14ac:dyDescent="0.2">
      <c r="B476" s="343"/>
      <c r="C476" s="343"/>
      <c r="D476" s="343"/>
    </row>
    <row r="477" spans="2:4" x14ac:dyDescent="0.2">
      <c r="B477" s="343"/>
      <c r="C477" s="343"/>
      <c r="D477" s="343"/>
    </row>
    <row r="478" spans="2:4" x14ac:dyDescent="0.2">
      <c r="B478" s="343"/>
      <c r="C478" s="343"/>
      <c r="D478" s="343"/>
    </row>
    <row r="479" spans="2:4" x14ac:dyDescent="0.2">
      <c r="B479" s="343"/>
      <c r="C479" s="343"/>
      <c r="D479" s="343"/>
    </row>
    <row r="480" spans="2:4" x14ac:dyDescent="0.2">
      <c r="B480" s="343"/>
      <c r="C480" s="343"/>
      <c r="D480" s="343"/>
    </row>
    <row r="481" spans="2:4" x14ac:dyDescent="0.2">
      <c r="B481" s="343"/>
      <c r="C481" s="343"/>
      <c r="D481" s="343"/>
    </row>
    <row r="482" spans="2:4" x14ac:dyDescent="0.2">
      <c r="B482" s="343"/>
      <c r="C482" s="343"/>
      <c r="D482" s="343"/>
    </row>
    <row r="483" spans="2:4" x14ac:dyDescent="0.2">
      <c r="B483" s="343"/>
      <c r="C483" s="343"/>
      <c r="D483" s="343"/>
    </row>
    <row r="484" spans="2:4" x14ac:dyDescent="0.2">
      <c r="B484" s="343"/>
      <c r="C484" s="343"/>
      <c r="D484" s="343"/>
    </row>
    <row r="485" spans="2:4" x14ac:dyDescent="0.2">
      <c r="B485" s="343"/>
      <c r="C485" s="343"/>
      <c r="D485" s="343"/>
    </row>
    <row r="486" spans="2:4" x14ac:dyDescent="0.2">
      <c r="B486" s="343"/>
      <c r="C486" s="343"/>
      <c r="D486" s="343"/>
    </row>
    <row r="487" spans="2:4" x14ac:dyDescent="0.2">
      <c r="B487" s="343"/>
      <c r="C487" s="343"/>
      <c r="D487" s="343"/>
    </row>
    <row r="488" spans="2:4" x14ac:dyDescent="0.2">
      <c r="B488" s="343"/>
      <c r="C488" s="343"/>
      <c r="D488" s="343"/>
    </row>
    <row r="489" spans="2:4" x14ac:dyDescent="0.2">
      <c r="B489" s="343"/>
      <c r="C489" s="343"/>
      <c r="D489" s="343"/>
    </row>
    <row r="490" spans="2:4" x14ac:dyDescent="0.2">
      <c r="B490" s="343"/>
      <c r="C490" s="343"/>
      <c r="D490" s="343"/>
    </row>
    <row r="491" spans="2:4" x14ac:dyDescent="0.2">
      <c r="B491" s="343"/>
      <c r="C491" s="343"/>
      <c r="D491" s="343"/>
    </row>
    <row r="492" spans="2:4" x14ac:dyDescent="0.2">
      <c r="B492" s="343"/>
      <c r="C492" s="343"/>
      <c r="D492" s="343"/>
    </row>
    <row r="493" spans="2:4" x14ac:dyDescent="0.2">
      <c r="B493" s="343"/>
      <c r="C493" s="343"/>
      <c r="D493" s="343"/>
    </row>
    <row r="494" spans="2:4" x14ac:dyDescent="0.2">
      <c r="B494" s="343"/>
      <c r="C494" s="343"/>
      <c r="D494" s="343"/>
    </row>
    <row r="495" spans="2:4" x14ac:dyDescent="0.2">
      <c r="B495" s="343"/>
      <c r="C495" s="343"/>
      <c r="D495" s="343"/>
    </row>
    <row r="496" spans="2:4" x14ac:dyDescent="0.2">
      <c r="B496" s="343"/>
      <c r="C496" s="343"/>
      <c r="D496" s="343"/>
    </row>
    <row r="497" spans="2:4" x14ac:dyDescent="0.2">
      <c r="B497" s="343"/>
      <c r="C497" s="343"/>
      <c r="D497" s="343"/>
    </row>
    <row r="498" spans="2:4" x14ac:dyDescent="0.2">
      <c r="B498" s="343"/>
      <c r="C498" s="343"/>
      <c r="D498" s="343"/>
    </row>
    <row r="499" spans="2:4" x14ac:dyDescent="0.2">
      <c r="B499" s="343"/>
      <c r="C499" s="343"/>
      <c r="D499" s="343"/>
    </row>
    <row r="500" spans="2:4" x14ac:dyDescent="0.2">
      <c r="B500" s="343"/>
      <c r="C500" s="343"/>
      <c r="D500" s="343"/>
    </row>
    <row r="501" spans="2:4" x14ac:dyDescent="0.2">
      <c r="B501" s="343"/>
      <c r="C501" s="343"/>
      <c r="D501" s="343"/>
    </row>
    <row r="502" spans="2:4" x14ac:dyDescent="0.2">
      <c r="B502" s="343"/>
      <c r="C502" s="343"/>
      <c r="D502" s="343"/>
    </row>
    <row r="503" spans="2:4" x14ac:dyDescent="0.2">
      <c r="B503" s="343"/>
      <c r="C503" s="343"/>
      <c r="D503" s="343"/>
    </row>
    <row r="504" spans="2:4" x14ac:dyDescent="0.2">
      <c r="B504" s="343"/>
      <c r="C504" s="343"/>
      <c r="D504" s="343"/>
    </row>
    <row r="505" spans="2:4" x14ac:dyDescent="0.2">
      <c r="B505" s="343"/>
      <c r="C505" s="343"/>
      <c r="D505" s="343"/>
    </row>
    <row r="506" spans="2:4" x14ac:dyDescent="0.2">
      <c r="B506" s="343"/>
      <c r="C506" s="343"/>
      <c r="D506" s="343"/>
    </row>
    <row r="507" spans="2:4" x14ac:dyDescent="0.2">
      <c r="B507" s="343"/>
      <c r="C507" s="343"/>
      <c r="D507" s="343"/>
    </row>
    <row r="508" spans="2:4" x14ac:dyDescent="0.2">
      <c r="B508" s="343"/>
      <c r="C508" s="343"/>
      <c r="D508" s="343"/>
    </row>
    <row r="509" spans="2:4" x14ac:dyDescent="0.2">
      <c r="B509" s="343"/>
      <c r="C509" s="343"/>
      <c r="D509" s="343"/>
    </row>
    <row r="510" spans="2:4" x14ac:dyDescent="0.2">
      <c r="B510" s="343"/>
      <c r="C510" s="343"/>
      <c r="D510" s="343"/>
    </row>
    <row r="511" spans="2:4" x14ac:dyDescent="0.2">
      <c r="B511" s="343"/>
      <c r="C511" s="343"/>
      <c r="D511" s="343"/>
    </row>
    <row r="512" spans="2:4" x14ac:dyDescent="0.2">
      <c r="B512" s="343"/>
      <c r="C512" s="343"/>
      <c r="D512" s="343"/>
    </row>
    <row r="513" spans="2:4" x14ac:dyDescent="0.2">
      <c r="B513" s="343"/>
      <c r="C513" s="343"/>
      <c r="D513" s="343"/>
    </row>
    <row r="514" spans="2:4" x14ac:dyDescent="0.2">
      <c r="B514" s="343"/>
      <c r="C514" s="343"/>
      <c r="D514" s="343"/>
    </row>
    <row r="515" spans="2:4" x14ac:dyDescent="0.2">
      <c r="B515" s="343"/>
      <c r="C515" s="343"/>
      <c r="D515" s="343"/>
    </row>
    <row r="516" spans="2:4" x14ac:dyDescent="0.2">
      <c r="B516" s="343"/>
      <c r="C516" s="343"/>
      <c r="D516" s="343"/>
    </row>
    <row r="517" spans="2:4" x14ac:dyDescent="0.2">
      <c r="B517" s="343"/>
      <c r="C517" s="343"/>
      <c r="D517" s="343"/>
    </row>
    <row r="518" spans="2:4" x14ac:dyDescent="0.2">
      <c r="B518" s="343"/>
      <c r="C518" s="343"/>
      <c r="D518" s="343"/>
    </row>
    <row r="519" spans="2:4" x14ac:dyDescent="0.2">
      <c r="B519" s="343"/>
      <c r="C519" s="343"/>
      <c r="D519" s="343"/>
    </row>
    <row r="520" spans="2:4" x14ac:dyDescent="0.2">
      <c r="B520" s="343"/>
      <c r="C520" s="343"/>
      <c r="D520" s="343"/>
    </row>
    <row r="521" spans="2:4" x14ac:dyDescent="0.2">
      <c r="B521" s="343"/>
      <c r="C521" s="343"/>
      <c r="D521" s="343"/>
    </row>
    <row r="522" spans="2:4" x14ac:dyDescent="0.2">
      <c r="B522" s="343"/>
      <c r="C522" s="343"/>
      <c r="D522" s="343"/>
    </row>
    <row r="523" spans="2:4" x14ac:dyDescent="0.2">
      <c r="B523" s="343"/>
      <c r="C523" s="343"/>
      <c r="D523" s="343"/>
    </row>
    <row r="524" spans="2:4" x14ac:dyDescent="0.2">
      <c r="B524" s="343"/>
      <c r="C524" s="343"/>
      <c r="D524" s="343"/>
    </row>
    <row r="525" spans="2:4" x14ac:dyDescent="0.2">
      <c r="B525" s="343"/>
      <c r="C525" s="343"/>
      <c r="D525" s="343"/>
    </row>
    <row r="526" spans="2:4" x14ac:dyDescent="0.2">
      <c r="B526" s="343"/>
      <c r="C526" s="343"/>
      <c r="D526" s="343"/>
    </row>
    <row r="527" spans="2:4" x14ac:dyDescent="0.2">
      <c r="B527" s="343"/>
      <c r="C527" s="343"/>
      <c r="D527" s="343"/>
    </row>
    <row r="528" spans="2:4" x14ac:dyDescent="0.2">
      <c r="B528" s="343"/>
      <c r="C528" s="343"/>
      <c r="D528" s="343"/>
    </row>
    <row r="529" spans="2:4" x14ac:dyDescent="0.2">
      <c r="B529" s="343"/>
      <c r="C529" s="343"/>
      <c r="D529" s="343"/>
    </row>
    <row r="530" spans="2:4" x14ac:dyDescent="0.2">
      <c r="B530" s="343"/>
      <c r="C530" s="343"/>
      <c r="D530" s="343"/>
    </row>
    <row r="531" spans="2:4" x14ac:dyDescent="0.2">
      <c r="B531" s="343"/>
      <c r="C531" s="343"/>
      <c r="D531" s="343"/>
    </row>
    <row r="532" spans="2:4" x14ac:dyDescent="0.2">
      <c r="B532" s="343"/>
      <c r="C532" s="343"/>
      <c r="D532" s="343"/>
    </row>
    <row r="533" spans="2:4" x14ac:dyDescent="0.2">
      <c r="B533" s="343"/>
      <c r="C533" s="343"/>
      <c r="D533" s="343"/>
    </row>
    <row r="534" spans="2:4" x14ac:dyDescent="0.2">
      <c r="B534" s="343"/>
      <c r="C534" s="343"/>
      <c r="D534" s="343"/>
    </row>
    <row r="535" spans="2:4" x14ac:dyDescent="0.2">
      <c r="B535" s="343"/>
      <c r="C535" s="343"/>
      <c r="D535" s="343"/>
    </row>
    <row r="536" spans="2:4" x14ac:dyDescent="0.2">
      <c r="B536" s="343"/>
      <c r="C536" s="343"/>
      <c r="D536" s="343"/>
    </row>
    <row r="537" spans="2:4" x14ac:dyDescent="0.2">
      <c r="B537" s="343"/>
      <c r="C537" s="343"/>
      <c r="D537" s="343"/>
    </row>
    <row r="538" spans="2:4" x14ac:dyDescent="0.2">
      <c r="B538" s="343"/>
      <c r="C538" s="343"/>
      <c r="D538" s="343"/>
    </row>
    <row r="539" spans="2:4" x14ac:dyDescent="0.2">
      <c r="B539" s="343"/>
      <c r="C539" s="343"/>
      <c r="D539" s="343"/>
    </row>
    <row r="540" spans="2:4" x14ac:dyDescent="0.2">
      <c r="B540" s="343"/>
      <c r="C540" s="343"/>
      <c r="D540" s="343"/>
    </row>
    <row r="541" spans="2:4" x14ac:dyDescent="0.2">
      <c r="B541" s="343"/>
      <c r="C541" s="343"/>
      <c r="D541" s="343"/>
    </row>
    <row r="542" spans="2:4" x14ac:dyDescent="0.2">
      <c r="B542" s="343"/>
      <c r="C542" s="343"/>
      <c r="D542" s="343"/>
    </row>
    <row r="543" spans="2:4" x14ac:dyDescent="0.2">
      <c r="B543" s="343"/>
      <c r="C543" s="343"/>
      <c r="D543" s="343"/>
    </row>
    <row r="544" spans="2:4" x14ac:dyDescent="0.2">
      <c r="B544" s="343"/>
      <c r="C544" s="343"/>
      <c r="D544" s="343"/>
    </row>
    <row r="545" spans="2:4" x14ac:dyDescent="0.2">
      <c r="B545" s="343"/>
      <c r="C545" s="343"/>
      <c r="D545" s="343"/>
    </row>
    <row r="546" spans="2:4" x14ac:dyDescent="0.2">
      <c r="B546" s="343"/>
      <c r="C546" s="343"/>
      <c r="D546" s="343"/>
    </row>
    <row r="547" spans="2:4" x14ac:dyDescent="0.2">
      <c r="B547" s="343"/>
      <c r="C547" s="343"/>
      <c r="D547" s="343"/>
    </row>
    <row r="548" spans="2:4" x14ac:dyDescent="0.2">
      <c r="B548" s="343"/>
      <c r="C548" s="343"/>
      <c r="D548" s="343"/>
    </row>
    <row r="549" spans="2:4" x14ac:dyDescent="0.2">
      <c r="B549" s="343"/>
      <c r="C549" s="343"/>
      <c r="D549" s="343"/>
    </row>
    <row r="550" spans="2:4" x14ac:dyDescent="0.2">
      <c r="B550" s="343"/>
      <c r="C550" s="343"/>
      <c r="D550" s="343"/>
    </row>
    <row r="551" spans="2:4" x14ac:dyDescent="0.2">
      <c r="B551" s="343"/>
      <c r="C551" s="343"/>
      <c r="D551" s="343"/>
    </row>
    <row r="552" spans="2:4" x14ac:dyDescent="0.2">
      <c r="B552" s="343"/>
      <c r="C552" s="343"/>
      <c r="D552" s="343"/>
    </row>
    <row r="553" spans="2:4" x14ac:dyDescent="0.2">
      <c r="B553" s="343"/>
      <c r="C553" s="343"/>
      <c r="D553" s="343"/>
    </row>
    <row r="554" spans="2:4" x14ac:dyDescent="0.2">
      <c r="B554" s="343"/>
      <c r="C554" s="343"/>
      <c r="D554" s="343"/>
    </row>
    <row r="555" spans="2:4" x14ac:dyDescent="0.2">
      <c r="B555" s="343"/>
      <c r="C555" s="343"/>
      <c r="D555" s="343"/>
    </row>
    <row r="556" spans="2:4" x14ac:dyDescent="0.2">
      <c r="B556" s="343"/>
      <c r="C556" s="343"/>
      <c r="D556" s="343"/>
    </row>
    <row r="557" spans="2:4" x14ac:dyDescent="0.2">
      <c r="B557" s="343"/>
      <c r="C557" s="343"/>
      <c r="D557" s="343"/>
    </row>
    <row r="558" spans="2:4" x14ac:dyDescent="0.2">
      <c r="B558" s="343"/>
      <c r="C558" s="343"/>
      <c r="D558" s="343"/>
    </row>
    <row r="559" spans="2:4" x14ac:dyDescent="0.2">
      <c r="B559" s="343"/>
      <c r="C559" s="343"/>
      <c r="D559" s="343"/>
    </row>
    <row r="560" spans="2:4" x14ac:dyDescent="0.2">
      <c r="B560" s="343"/>
      <c r="C560" s="343"/>
      <c r="D560" s="343"/>
    </row>
    <row r="561" spans="2:4" x14ac:dyDescent="0.2">
      <c r="B561" s="343"/>
      <c r="C561" s="343"/>
      <c r="D561" s="343"/>
    </row>
    <row r="562" spans="2:4" x14ac:dyDescent="0.2">
      <c r="B562" s="343"/>
      <c r="C562" s="343"/>
      <c r="D562" s="343"/>
    </row>
    <row r="563" spans="2:4" x14ac:dyDescent="0.2">
      <c r="B563" s="343"/>
      <c r="C563" s="343"/>
      <c r="D563" s="343"/>
    </row>
    <row r="564" spans="2:4" x14ac:dyDescent="0.2">
      <c r="B564" s="343"/>
      <c r="C564" s="343"/>
      <c r="D564" s="343"/>
    </row>
    <row r="565" spans="2:4" x14ac:dyDescent="0.2">
      <c r="B565" s="343"/>
      <c r="C565" s="343"/>
      <c r="D565" s="343"/>
    </row>
    <row r="566" spans="2:4" x14ac:dyDescent="0.2">
      <c r="B566" s="343"/>
      <c r="C566" s="343"/>
      <c r="D566" s="343"/>
    </row>
    <row r="567" spans="2:4" x14ac:dyDescent="0.2">
      <c r="B567" s="343"/>
      <c r="C567" s="343"/>
      <c r="D567" s="343"/>
    </row>
    <row r="568" spans="2:4" x14ac:dyDescent="0.2">
      <c r="B568" s="343"/>
      <c r="C568" s="343"/>
      <c r="D568" s="343"/>
    </row>
    <row r="569" spans="2:4" x14ac:dyDescent="0.2">
      <c r="B569" s="343"/>
      <c r="C569" s="343"/>
      <c r="D569" s="343"/>
    </row>
    <row r="570" spans="2:4" x14ac:dyDescent="0.2">
      <c r="B570" s="343"/>
      <c r="C570" s="343"/>
      <c r="D570" s="343"/>
    </row>
    <row r="571" spans="2:4" x14ac:dyDescent="0.2">
      <c r="B571" s="343"/>
      <c r="C571" s="343"/>
      <c r="D571" s="343"/>
    </row>
    <row r="572" spans="2:4" x14ac:dyDescent="0.2">
      <c r="B572" s="343"/>
      <c r="C572" s="343"/>
      <c r="D572" s="343"/>
    </row>
    <row r="573" spans="2:4" x14ac:dyDescent="0.2">
      <c r="B573" s="343"/>
      <c r="C573" s="343"/>
      <c r="D573" s="343"/>
    </row>
    <row r="574" spans="2:4" x14ac:dyDescent="0.2">
      <c r="B574" s="343"/>
      <c r="C574" s="343"/>
      <c r="D574" s="343"/>
    </row>
    <row r="575" spans="2:4" x14ac:dyDescent="0.2">
      <c r="B575" s="343"/>
      <c r="C575" s="343"/>
      <c r="D575" s="343"/>
    </row>
    <row r="576" spans="2:4" x14ac:dyDescent="0.2">
      <c r="B576" s="343"/>
      <c r="C576" s="343"/>
      <c r="D576" s="343"/>
    </row>
    <row r="577" spans="2:4" x14ac:dyDescent="0.2">
      <c r="B577" s="343"/>
      <c r="C577" s="343"/>
      <c r="D577" s="343"/>
    </row>
    <row r="578" spans="2:4" x14ac:dyDescent="0.2">
      <c r="B578" s="343"/>
      <c r="C578" s="343"/>
      <c r="D578" s="343"/>
    </row>
    <row r="579" spans="2:4" x14ac:dyDescent="0.2">
      <c r="B579" s="343"/>
      <c r="C579" s="343"/>
      <c r="D579" s="343"/>
    </row>
    <row r="580" spans="2:4" x14ac:dyDescent="0.2">
      <c r="B580" s="343"/>
      <c r="C580" s="343"/>
      <c r="D580" s="343"/>
    </row>
    <row r="581" spans="2:4" x14ac:dyDescent="0.2">
      <c r="B581" s="343"/>
      <c r="C581" s="343"/>
      <c r="D581" s="343"/>
    </row>
    <row r="582" spans="2:4" x14ac:dyDescent="0.2">
      <c r="B582" s="343"/>
      <c r="C582" s="343"/>
      <c r="D582" s="343"/>
    </row>
    <row r="583" spans="2:4" x14ac:dyDescent="0.2">
      <c r="B583" s="343"/>
      <c r="C583" s="343"/>
      <c r="D583" s="343"/>
    </row>
    <row r="584" spans="2:4" x14ac:dyDescent="0.2">
      <c r="B584" s="343"/>
      <c r="C584" s="343"/>
      <c r="D584" s="343"/>
    </row>
    <row r="585" spans="2:4" x14ac:dyDescent="0.2">
      <c r="B585" s="343"/>
      <c r="C585" s="343"/>
      <c r="D585" s="343"/>
    </row>
    <row r="586" spans="2:4" x14ac:dyDescent="0.2">
      <c r="B586" s="343"/>
      <c r="C586" s="343"/>
      <c r="D586" s="343"/>
    </row>
    <row r="587" spans="2:4" x14ac:dyDescent="0.2">
      <c r="B587" s="343"/>
      <c r="C587" s="343"/>
      <c r="D587" s="343"/>
    </row>
    <row r="588" spans="2:4" x14ac:dyDescent="0.2">
      <c r="B588" s="343"/>
      <c r="C588" s="343"/>
      <c r="D588" s="343"/>
    </row>
    <row r="589" spans="2:4" x14ac:dyDescent="0.2">
      <c r="B589" s="343"/>
      <c r="C589" s="343"/>
      <c r="D589" s="343"/>
    </row>
    <row r="590" spans="2:4" x14ac:dyDescent="0.2">
      <c r="B590" s="343"/>
      <c r="C590" s="343"/>
      <c r="D590" s="343"/>
    </row>
    <row r="591" spans="2:4" x14ac:dyDescent="0.2">
      <c r="B591" s="343"/>
      <c r="C591" s="343"/>
      <c r="D591" s="343"/>
    </row>
    <row r="592" spans="2:4" x14ac:dyDescent="0.2">
      <c r="B592" s="343"/>
      <c r="C592" s="343"/>
      <c r="D592" s="343"/>
    </row>
    <row r="593" spans="2:4" x14ac:dyDescent="0.2">
      <c r="B593" s="343"/>
      <c r="C593" s="343"/>
      <c r="D593" s="343"/>
    </row>
    <row r="594" spans="2:4" x14ac:dyDescent="0.2">
      <c r="B594" s="343"/>
      <c r="C594" s="343"/>
      <c r="D594" s="343"/>
    </row>
    <row r="595" spans="2:4" x14ac:dyDescent="0.2">
      <c r="B595" s="343"/>
      <c r="C595" s="343"/>
      <c r="D595" s="343"/>
    </row>
    <row r="596" spans="2:4" x14ac:dyDescent="0.2">
      <c r="B596" s="343"/>
      <c r="C596" s="343"/>
      <c r="D596" s="343"/>
    </row>
    <row r="597" spans="2:4" x14ac:dyDescent="0.2">
      <c r="B597" s="343"/>
      <c r="C597" s="343"/>
      <c r="D597" s="343"/>
    </row>
    <row r="598" spans="2:4" x14ac:dyDescent="0.2">
      <c r="B598" s="343"/>
      <c r="C598" s="343"/>
      <c r="D598" s="343"/>
    </row>
    <row r="599" spans="2:4" x14ac:dyDescent="0.2">
      <c r="B599" s="343"/>
      <c r="C599" s="343"/>
      <c r="D599" s="343"/>
    </row>
    <row r="600" spans="2:4" x14ac:dyDescent="0.2">
      <c r="B600" s="343"/>
      <c r="C600" s="343"/>
      <c r="D600" s="343"/>
    </row>
    <row r="601" spans="2:4" x14ac:dyDescent="0.2">
      <c r="B601" s="343"/>
      <c r="C601" s="343"/>
      <c r="D601" s="343"/>
    </row>
    <row r="602" spans="2:4" x14ac:dyDescent="0.2">
      <c r="B602" s="343"/>
      <c r="C602" s="343"/>
      <c r="D602" s="343"/>
    </row>
    <row r="603" spans="2:4" x14ac:dyDescent="0.2">
      <c r="B603" s="343"/>
      <c r="C603" s="343"/>
      <c r="D603" s="343"/>
    </row>
    <row r="604" spans="2:4" x14ac:dyDescent="0.2">
      <c r="B604" s="343"/>
      <c r="C604" s="343"/>
      <c r="D604" s="343"/>
    </row>
    <row r="605" spans="2:4" x14ac:dyDescent="0.2">
      <c r="B605" s="343"/>
      <c r="C605" s="343"/>
      <c r="D605" s="343"/>
    </row>
    <row r="606" spans="2:4" x14ac:dyDescent="0.2">
      <c r="B606" s="343"/>
      <c r="C606" s="343"/>
      <c r="D606" s="343"/>
    </row>
    <row r="607" spans="2:4" x14ac:dyDescent="0.2">
      <c r="B607" s="343"/>
      <c r="C607" s="343"/>
      <c r="D607" s="343"/>
    </row>
    <row r="608" spans="2:4" x14ac:dyDescent="0.2">
      <c r="B608" s="343"/>
      <c r="C608" s="343"/>
      <c r="D608" s="343"/>
    </row>
    <row r="609" spans="2:4" x14ac:dyDescent="0.2">
      <c r="B609" s="343"/>
      <c r="C609" s="343"/>
      <c r="D609" s="343"/>
    </row>
    <row r="610" spans="2:4" x14ac:dyDescent="0.2">
      <c r="B610" s="343"/>
      <c r="C610" s="343"/>
      <c r="D610" s="343"/>
    </row>
    <row r="611" spans="2:4" x14ac:dyDescent="0.2">
      <c r="B611" s="343"/>
      <c r="C611" s="343"/>
      <c r="D611" s="343"/>
    </row>
    <row r="612" spans="2:4" x14ac:dyDescent="0.2">
      <c r="B612" s="343"/>
      <c r="C612" s="343"/>
      <c r="D612" s="343"/>
    </row>
    <row r="613" spans="2:4" x14ac:dyDescent="0.2">
      <c r="B613" s="343"/>
      <c r="C613" s="343"/>
      <c r="D613" s="343"/>
    </row>
    <row r="614" spans="2:4" x14ac:dyDescent="0.2">
      <c r="B614" s="343"/>
      <c r="C614" s="343"/>
      <c r="D614" s="343"/>
    </row>
    <row r="615" spans="2:4" x14ac:dyDescent="0.2">
      <c r="B615" s="343"/>
      <c r="C615" s="343"/>
      <c r="D615" s="343"/>
    </row>
    <row r="616" spans="2:4" x14ac:dyDescent="0.2">
      <c r="B616" s="343"/>
      <c r="C616" s="343"/>
      <c r="D616" s="343"/>
    </row>
    <row r="617" spans="2:4" x14ac:dyDescent="0.2">
      <c r="B617" s="343"/>
      <c r="C617" s="343"/>
      <c r="D617" s="343"/>
    </row>
    <row r="618" spans="2:4" x14ac:dyDescent="0.2">
      <c r="B618" s="343"/>
      <c r="C618" s="343"/>
      <c r="D618" s="343"/>
    </row>
    <row r="619" spans="2:4" x14ac:dyDescent="0.2">
      <c r="B619" s="343"/>
      <c r="C619" s="343"/>
      <c r="D619" s="343"/>
    </row>
    <row r="620" spans="2:4" x14ac:dyDescent="0.2">
      <c r="B620" s="343"/>
      <c r="C620" s="343"/>
      <c r="D620" s="343"/>
    </row>
    <row r="621" spans="2:4" x14ac:dyDescent="0.2">
      <c r="B621" s="343"/>
      <c r="C621" s="343"/>
      <c r="D621" s="343"/>
    </row>
    <row r="622" spans="2:4" x14ac:dyDescent="0.2">
      <c r="B622" s="343"/>
      <c r="C622" s="343"/>
      <c r="D622" s="343"/>
    </row>
    <row r="623" spans="2:4" x14ac:dyDescent="0.2">
      <c r="B623" s="343"/>
      <c r="C623" s="343"/>
      <c r="D623" s="343"/>
    </row>
    <row r="624" spans="2:4" x14ac:dyDescent="0.2">
      <c r="B624" s="343"/>
      <c r="C624" s="343"/>
      <c r="D624" s="343"/>
    </row>
    <row r="625" spans="2:4" x14ac:dyDescent="0.2">
      <c r="B625" s="343"/>
      <c r="C625" s="343"/>
      <c r="D625" s="343"/>
    </row>
    <row r="626" spans="2:4" x14ac:dyDescent="0.2">
      <c r="B626" s="343"/>
      <c r="C626" s="343"/>
      <c r="D626" s="343"/>
    </row>
    <row r="627" spans="2:4" x14ac:dyDescent="0.2">
      <c r="B627" s="343"/>
      <c r="C627" s="343"/>
      <c r="D627" s="343"/>
    </row>
    <row r="628" spans="2:4" x14ac:dyDescent="0.2">
      <c r="B628" s="343"/>
      <c r="C628" s="343"/>
      <c r="D628" s="343"/>
    </row>
    <row r="629" spans="2:4" x14ac:dyDescent="0.2">
      <c r="B629" s="343"/>
      <c r="C629" s="343"/>
      <c r="D629" s="343"/>
    </row>
    <row r="630" spans="2:4" x14ac:dyDescent="0.2">
      <c r="B630" s="343"/>
      <c r="C630" s="343"/>
      <c r="D630" s="343"/>
    </row>
    <row r="631" spans="2:4" x14ac:dyDescent="0.2">
      <c r="B631" s="343"/>
      <c r="C631" s="343"/>
      <c r="D631" s="343"/>
    </row>
    <row r="632" spans="2:4" x14ac:dyDescent="0.2">
      <c r="B632" s="343"/>
      <c r="C632" s="343"/>
      <c r="D632" s="343"/>
    </row>
    <row r="633" spans="2:4" x14ac:dyDescent="0.2">
      <c r="B633" s="343"/>
      <c r="C633" s="343"/>
      <c r="D633" s="343"/>
    </row>
    <row r="634" spans="2:4" x14ac:dyDescent="0.2">
      <c r="B634" s="343"/>
      <c r="C634" s="343"/>
      <c r="D634" s="343"/>
    </row>
    <row r="635" spans="2:4" x14ac:dyDescent="0.2">
      <c r="B635" s="343"/>
      <c r="C635" s="343"/>
      <c r="D635" s="343"/>
    </row>
    <row r="636" spans="2:4" x14ac:dyDescent="0.2">
      <c r="B636" s="343"/>
      <c r="C636" s="343"/>
      <c r="D636" s="343"/>
    </row>
    <row r="637" spans="2:4" x14ac:dyDescent="0.2">
      <c r="B637" s="343"/>
      <c r="C637" s="343"/>
      <c r="D637" s="343"/>
    </row>
    <row r="638" spans="2:4" x14ac:dyDescent="0.2">
      <c r="B638" s="343"/>
      <c r="C638" s="343"/>
      <c r="D638" s="343"/>
    </row>
    <row r="639" spans="2:4" x14ac:dyDescent="0.2">
      <c r="B639" s="343"/>
      <c r="C639" s="343"/>
      <c r="D639" s="343"/>
    </row>
    <row r="640" spans="2:4" x14ac:dyDescent="0.2">
      <c r="B640" s="343"/>
      <c r="C640" s="343"/>
      <c r="D640" s="343"/>
    </row>
    <row r="641" spans="2:4" x14ac:dyDescent="0.2">
      <c r="B641" s="343"/>
      <c r="C641" s="343"/>
      <c r="D641" s="343"/>
    </row>
    <row r="642" spans="2:4" x14ac:dyDescent="0.2">
      <c r="B642" s="343"/>
      <c r="C642" s="343"/>
      <c r="D642" s="343"/>
    </row>
    <row r="643" spans="2:4" x14ac:dyDescent="0.2">
      <c r="B643" s="343"/>
      <c r="C643" s="343"/>
      <c r="D643" s="343"/>
    </row>
    <row r="644" spans="2:4" x14ac:dyDescent="0.2">
      <c r="B644" s="343"/>
      <c r="C644" s="343"/>
      <c r="D644" s="343"/>
    </row>
    <row r="645" spans="2:4" x14ac:dyDescent="0.2">
      <c r="B645" s="343"/>
      <c r="C645" s="343"/>
      <c r="D645" s="343"/>
    </row>
    <row r="646" spans="2:4" x14ac:dyDescent="0.2">
      <c r="B646" s="343"/>
      <c r="C646" s="343"/>
      <c r="D646" s="343"/>
    </row>
    <row r="647" spans="2:4" x14ac:dyDescent="0.2">
      <c r="B647" s="343"/>
      <c r="C647" s="343"/>
      <c r="D647" s="343"/>
    </row>
    <row r="648" spans="2:4" x14ac:dyDescent="0.2">
      <c r="B648" s="343"/>
      <c r="C648" s="343"/>
      <c r="D648" s="343"/>
    </row>
    <row r="649" spans="2:4" x14ac:dyDescent="0.2">
      <c r="B649" s="343"/>
      <c r="C649" s="343"/>
      <c r="D649" s="343"/>
    </row>
    <row r="650" spans="2:4" x14ac:dyDescent="0.2">
      <c r="B650" s="343"/>
      <c r="C650" s="343"/>
      <c r="D650" s="343"/>
    </row>
    <row r="651" spans="2:4" x14ac:dyDescent="0.2">
      <c r="B651" s="343"/>
      <c r="C651" s="343"/>
      <c r="D651" s="343"/>
    </row>
    <row r="652" spans="2:4" x14ac:dyDescent="0.2">
      <c r="B652" s="343"/>
      <c r="C652" s="343"/>
      <c r="D652" s="343"/>
    </row>
    <row r="653" spans="2:4" x14ac:dyDescent="0.2">
      <c r="B653" s="343"/>
      <c r="C653" s="343"/>
      <c r="D653" s="343"/>
    </row>
    <row r="654" spans="2:4" x14ac:dyDescent="0.2">
      <c r="B654" s="343"/>
      <c r="C654" s="343"/>
      <c r="D654" s="343"/>
    </row>
    <row r="655" spans="2:4" x14ac:dyDescent="0.2">
      <c r="B655" s="343"/>
      <c r="C655" s="343"/>
      <c r="D655" s="343"/>
    </row>
    <row r="656" spans="2:4" x14ac:dyDescent="0.2">
      <c r="B656" s="343"/>
      <c r="C656" s="343"/>
      <c r="D656" s="343"/>
    </row>
    <row r="657" spans="2:4" x14ac:dyDescent="0.2">
      <c r="B657" s="343"/>
      <c r="C657" s="343"/>
      <c r="D657" s="343"/>
    </row>
    <row r="658" spans="2:4" x14ac:dyDescent="0.2">
      <c r="B658" s="343"/>
      <c r="C658" s="343"/>
      <c r="D658" s="343"/>
    </row>
    <row r="659" spans="2:4" x14ac:dyDescent="0.2">
      <c r="B659" s="343"/>
      <c r="C659" s="343"/>
      <c r="D659" s="343"/>
    </row>
    <row r="660" spans="2:4" x14ac:dyDescent="0.2">
      <c r="B660" s="343"/>
      <c r="C660" s="343"/>
      <c r="D660" s="343"/>
    </row>
    <row r="661" spans="2:4" x14ac:dyDescent="0.2">
      <c r="B661" s="343"/>
      <c r="C661" s="343"/>
      <c r="D661" s="343"/>
    </row>
    <row r="662" spans="2:4" x14ac:dyDescent="0.2">
      <c r="B662" s="343"/>
      <c r="C662" s="343"/>
      <c r="D662" s="343"/>
    </row>
    <row r="663" spans="2:4" x14ac:dyDescent="0.2">
      <c r="B663" s="343"/>
      <c r="C663" s="343"/>
      <c r="D663" s="343"/>
    </row>
    <row r="664" spans="2:4" x14ac:dyDescent="0.2">
      <c r="B664" s="343"/>
      <c r="C664" s="343"/>
      <c r="D664" s="343"/>
    </row>
    <row r="665" spans="2:4" x14ac:dyDescent="0.2">
      <c r="B665" s="343"/>
      <c r="C665" s="343"/>
      <c r="D665" s="343"/>
    </row>
    <row r="666" spans="2:4" x14ac:dyDescent="0.2">
      <c r="B666" s="343"/>
      <c r="C666" s="343"/>
      <c r="D666" s="343"/>
    </row>
    <row r="667" spans="2:4" x14ac:dyDescent="0.2">
      <c r="B667" s="343"/>
      <c r="C667" s="343"/>
      <c r="D667" s="343"/>
    </row>
    <row r="668" spans="2:4" x14ac:dyDescent="0.2">
      <c r="B668" s="343"/>
      <c r="C668" s="343"/>
      <c r="D668" s="343"/>
    </row>
    <row r="669" spans="2:4" x14ac:dyDescent="0.2">
      <c r="B669" s="343"/>
      <c r="C669" s="343"/>
      <c r="D669" s="343"/>
    </row>
    <row r="670" spans="2:4" x14ac:dyDescent="0.2">
      <c r="B670" s="343"/>
      <c r="C670" s="343"/>
      <c r="D670" s="343"/>
    </row>
    <row r="671" spans="2:4" x14ac:dyDescent="0.2">
      <c r="B671" s="343"/>
      <c r="C671" s="343"/>
      <c r="D671" s="343"/>
    </row>
    <row r="672" spans="2:4" x14ac:dyDescent="0.2">
      <c r="B672" s="343"/>
      <c r="C672" s="343"/>
      <c r="D672" s="343"/>
    </row>
    <row r="673" spans="2:4" x14ac:dyDescent="0.2">
      <c r="B673" s="343"/>
      <c r="C673" s="343"/>
      <c r="D673" s="343"/>
    </row>
    <row r="674" spans="2:4" x14ac:dyDescent="0.2">
      <c r="B674" s="343"/>
      <c r="C674" s="343"/>
      <c r="D674" s="343"/>
    </row>
    <row r="675" spans="2:4" x14ac:dyDescent="0.2">
      <c r="B675" s="343"/>
      <c r="C675" s="343"/>
      <c r="D675" s="343"/>
    </row>
    <row r="676" spans="2:4" x14ac:dyDescent="0.2">
      <c r="B676" s="343"/>
      <c r="C676" s="343"/>
      <c r="D676" s="343"/>
    </row>
    <row r="677" spans="2:4" x14ac:dyDescent="0.2">
      <c r="B677" s="343"/>
      <c r="C677" s="343"/>
      <c r="D677" s="343"/>
    </row>
    <row r="678" spans="2:4" x14ac:dyDescent="0.2">
      <c r="B678" s="343"/>
      <c r="C678" s="343"/>
      <c r="D678" s="343"/>
    </row>
    <row r="679" spans="2:4" x14ac:dyDescent="0.2">
      <c r="B679" s="343"/>
      <c r="C679" s="343"/>
      <c r="D679" s="343"/>
    </row>
    <row r="680" spans="2:4" x14ac:dyDescent="0.2">
      <c r="B680" s="343"/>
      <c r="C680" s="343"/>
      <c r="D680" s="343"/>
    </row>
    <row r="681" spans="2:4" x14ac:dyDescent="0.2">
      <c r="B681" s="343"/>
      <c r="C681" s="343"/>
      <c r="D681" s="343"/>
    </row>
    <row r="682" spans="2:4" x14ac:dyDescent="0.2">
      <c r="B682" s="343"/>
      <c r="C682" s="343"/>
      <c r="D682" s="343"/>
    </row>
    <row r="683" spans="2:4" x14ac:dyDescent="0.2">
      <c r="B683" s="343"/>
      <c r="C683" s="343"/>
      <c r="D683" s="343"/>
    </row>
    <row r="684" spans="2:4" x14ac:dyDescent="0.2">
      <c r="B684" s="343"/>
      <c r="C684" s="343"/>
      <c r="D684" s="343"/>
    </row>
    <row r="685" spans="2:4" x14ac:dyDescent="0.2">
      <c r="B685" s="343"/>
      <c r="C685" s="343"/>
      <c r="D685" s="343"/>
    </row>
    <row r="686" spans="2:4" x14ac:dyDescent="0.2">
      <c r="B686" s="343"/>
      <c r="C686" s="343"/>
      <c r="D686" s="343"/>
    </row>
    <row r="687" spans="2:4" x14ac:dyDescent="0.2">
      <c r="B687" s="343"/>
      <c r="C687" s="343"/>
      <c r="D687" s="343"/>
    </row>
    <row r="688" spans="2:4" x14ac:dyDescent="0.2">
      <c r="B688" s="343"/>
      <c r="C688" s="343"/>
      <c r="D688" s="343"/>
    </row>
    <row r="689" spans="2:4" x14ac:dyDescent="0.2">
      <c r="B689" s="343"/>
      <c r="C689" s="343"/>
      <c r="D689" s="343"/>
    </row>
    <row r="690" spans="2:4" x14ac:dyDescent="0.2">
      <c r="B690" s="343"/>
      <c r="C690" s="343"/>
      <c r="D690" s="343"/>
    </row>
    <row r="691" spans="2:4" x14ac:dyDescent="0.2">
      <c r="B691" s="343"/>
      <c r="C691" s="343"/>
      <c r="D691" s="343"/>
    </row>
    <row r="692" spans="2:4" x14ac:dyDescent="0.2">
      <c r="B692" s="343"/>
      <c r="C692" s="343"/>
      <c r="D692" s="343"/>
    </row>
    <row r="693" spans="2:4" x14ac:dyDescent="0.2">
      <c r="B693" s="343"/>
      <c r="C693" s="343"/>
      <c r="D693" s="343"/>
    </row>
    <row r="694" spans="2:4" x14ac:dyDescent="0.2">
      <c r="B694" s="343"/>
      <c r="C694" s="343"/>
      <c r="D694" s="343"/>
    </row>
    <row r="695" spans="2:4" x14ac:dyDescent="0.2">
      <c r="B695" s="343"/>
      <c r="C695" s="343"/>
      <c r="D695" s="343"/>
    </row>
    <row r="696" spans="2:4" x14ac:dyDescent="0.2">
      <c r="B696" s="343"/>
      <c r="C696" s="343"/>
      <c r="D696" s="343"/>
    </row>
    <row r="697" spans="2:4" x14ac:dyDescent="0.2">
      <c r="B697" s="343"/>
      <c r="C697" s="343"/>
      <c r="D697" s="343"/>
    </row>
    <row r="698" spans="2:4" x14ac:dyDescent="0.2">
      <c r="B698" s="343"/>
      <c r="C698" s="343"/>
      <c r="D698" s="343"/>
    </row>
    <row r="699" spans="2:4" x14ac:dyDescent="0.2">
      <c r="B699" s="343"/>
      <c r="C699" s="343"/>
      <c r="D699" s="343"/>
    </row>
    <row r="700" spans="2:4" x14ac:dyDescent="0.2">
      <c r="B700" s="343"/>
      <c r="C700" s="343"/>
      <c r="D700" s="343"/>
    </row>
    <row r="701" spans="2:4" x14ac:dyDescent="0.2">
      <c r="B701" s="343"/>
      <c r="C701" s="343"/>
      <c r="D701" s="343"/>
    </row>
    <row r="702" spans="2:4" x14ac:dyDescent="0.2">
      <c r="B702" s="343"/>
      <c r="C702" s="343"/>
      <c r="D702" s="343"/>
    </row>
    <row r="703" spans="2:4" x14ac:dyDescent="0.2">
      <c r="B703" s="343"/>
      <c r="C703" s="343"/>
      <c r="D703" s="343"/>
    </row>
    <row r="704" spans="2:4" x14ac:dyDescent="0.2">
      <c r="B704" s="343"/>
      <c r="C704" s="343"/>
      <c r="D704" s="343"/>
    </row>
    <row r="705" spans="2:4" x14ac:dyDescent="0.2">
      <c r="B705" s="343"/>
      <c r="C705" s="343"/>
      <c r="D705" s="343"/>
    </row>
    <row r="706" spans="2:4" x14ac:dyDescent="0.2">
      <c r="B706" s="343"/>
      <c r="C706" s="343"/>
      <c r="D706" s="343"/>
    </row>
    <row r="707" spans="2:4" x14ac:dyDescent="0.2">
      <c r="B707" s="343"/>
      <c r="C707" s="343"/>
      <c r="D707" s="343"/>
    </row>
    <row r="708" spans="2:4" x14ac:dyDescent="0.2">
      <c r="B708" s="343"/>
      <c r="C708" s="343"/>
      <c r="D708" s="343"/>
    </row>
    <row r="709" spans="2:4" x14ac:dyDescent="0.2">
      <c r="B709" s="343"/>
      <c r="C709" s="343"/>
      <c r="D709" s="343"/>
    </row>
    <row r="710" spans="2:4" x14ac:dyDescent="0.2">
      <c r="B710" s="343"/>
      <c r="C710" s="343"/>
      <c r="D710" s="343"/>
    </row>
    <row r="711" spans="2:4" x14ac:dyDescent="0.2">
      <c r="B711" s="343"/>
      <c r="C711" s="343"/>
      <c r="D711" s="343"/>
    </row>
    <row r="712" spans="2:4" x14ac:dyDescent="0.2">
      <c r="B712" s="343"/>
      <c r="C712" s="343"/>
      <c r="D712" s="343"/>
    </row>
    <row r="713" spans="2:4" x14ac:dyDescent="0.2">
      <c r="B713" s="343"/>
      <c r="C713" s="343"/>
      <c r="D713" s="343"/>
    </row>
    <row r="714" spans="2:4" x14ac:dyDescent="0.2">
      <c r="B714" s="343"/>
      <c r="C714" s="343"/>
      <c r="D714" s="343"/>
    </row>
    <row r="715" spans="2:4" x14ac:dyDescent="0.2">
      <c r="B715" s="343"/>
      <c r="C715" s="343"/>
      <c r="D715" s="343"/>
    </row>
    <row r="716" spans="2:4" x14ac:dyDescent="0.2">
      <c r="B716" s="343"/>
      <c r="C716" s="343"/>
      <c r="D716" s="343"/>
    </row>
    <row r="717" spans="2:4" x14ac:dyDescent="0.2">
      <c r="B717" s="343"/>
      <c r="C717" s="343"/>
      <c r="D717" s="343"/>
    </row>
    <row r="718" spans="2:4" x14ac:dyDescent="0.2">
      <c r="B718" s="343"/>
      <c r="C718" s="343"/>
      <c r="D718" s="343"/>
    </row>
    <row r="719" spans="2:4" x14ac:dyDescent="0.2">
      <c r="B719" s="343"/>
      <c r="C719" s="343"/>
      <c r="D719" s="343"/>
    </row>
    <row r="720" spans="2:4" x14ac:dyDescent="0.2">
      <c r="B720" s="343"/>
      <c r="C720" s="343"/>
      <c r="D720" s="343"/>
    </row>
    <row r="721" spans="2:4" x14ac:dyDescent="0.2">
      <c r="B721" s="343"/>
      <c r="C721" s="343"/>
      <c r="D721" s="343"/>
    </row>
    <row r="722" spans="2:4" x14ac:dyDescent="0.2">
      <c r="B722" s="343"/>
      <c r="C722" s="343"/>
      <c r="D722" s="343"/>
    </row>
    <row r="723" spans="2:4" x14ac:dyDescent="0.2">
      <c r="B723" s="343"/>
      <c r="C723" s="343"/>
      <c r="D723" s="343"/>
    </row>
    <row r="724" spans="2:4" x14ac:dyDescent="0.2">
      <c r="B724" s="343"/>
      <c r="C724" s="343"/>
      <c r="D724" s="343"/>
    </row>
    <row r="725" spans="2:4" x14ac:dyDescent="0.2">
      <c r="B725" s="343"/>
      <c r="C725" s="343"/>
      <c r="D725" s="343"/>
    </row>
    <row r="726" spans="2:4" x14ac:dyDescent="0.2">
      <c r="B726" s="343"/>
      <c r="C726" s="343"/>
      <c r="D726" s="343"/>
    </row>
    <row r="727" spans="2:4" x14ac:dyDescent="0.2">
      <c r="B727" s="343"/>
      <c r="C727" s="343"/>
      <c r="D727" s="343"/>
    </row>
    <row r="728" spans="2:4" x14ac:dyDescent="0.2">
      <c r="B728" s="343"/>
      <c r="C728" s="343"/>
      <c r="D728" s="343"/>
    </row>
    <row r="729" spans="2:4" x14ac:dyDescent="0.2">
      <c r="B729" s="343"/>
      <c r="C729" s="343"/>
      <c r="D729" s="343"/>
    </row>
    <row r="730" spans="2:4" x14ac:dyDescent="0.2">
      <c r="B730" s="343"/>
      <c r="C730" s="343"/>
      <c r="D730" s="343"/>
    </row>
    <row r="731" spans="2:4" x14ac:dyDescent="0.2">
      <c r="B731" s="343"/>
      <c r="C731" s="343"/>
      <c r="D731" s="343"/>
    </row>
    <row r="732" spans="2:4" x14ac:dyDescent="0.2">
      <c r="B732" s="343"/>
      <c r="C732" s="343"/>
      <c r="D732" s="343"/>
    </row>
    <row r="733" spans="2:4" x14ac:dyDescent="0.2">
      <c r="B733" s="343"/>
      <c r="C733" s="343"/>
      <c r="D733" s="343"/>
    </row>
    <row r="734" spans="2:4" x14ac:dyDescent="0.2">
      <c r="B734" s="343"/>
      <c r="C734" s="343"/>
      <c r="D734" s="343"/>
    </row>
    <row r="735" spans="2:4" x14ac:dyDescent="0.2">
      <c r="B735" s="343"/>
      <c r="C735" s="343"/>
      <c r="D735" s="343"/>
    </row>
    <row r="736" spans="2:4" x14ac:dyDescent="0.2">
      <c r="B736" s="343"/>
      <c r="C736" s="343"/>
      <c r="D736" s="343"/>
    </row>
    <row r="737" spans="2:4" x14ac:dyDescent="0.2">
      <c r="B737" s="343"/>
      <c r="C737" s="343"/>
      <c r="D737" s="343"/>
    </row>
    <row r="738" spans="2:4" x14ac:dyDescent="0.2">
      <c r="B738" s="343"/>
      <c r="C738" s="343"/>
      <c r="D738" s="343"/>
    </row>
    <row r="739" spans="2:4" x14ac:dyDescent="0.2">
      <c r="B739" s="343"/>
      <c r="C739" s="343"/>
      <c r="D739" s="343"/>
    </row>
    <row r="740" spans="2:4" x14ac:dyDescent="0.2">
      <c r="B740" s="343"/>
      <c r="C740" s="343"/>
      <c r="D740" s="343"/>
    </row>
    <row r="741" spans="2:4" x14ac:dyDescent="0.2">
      <c r="B741" s="343"/>
      <c r="C741" s="343"/>
      <c r="D741" s="343"/>
    </row>
    <row r="742" spans="2:4" x14ac:dyDescent="0.2">
      <c r="B742" s="343"/>
      <c r="C742" s="343"/>
      <c r="D742" s="343"/>
    </row>
    <row r="743" spans="2:4" x14ac:dyDescent="0.2">
      <c r="B743" s="343"/>
      <c r="C743" s="343"/>
      <c r="D743" s="343"/>
    </row>
    <row r="744" spans="2:4" x14ac:dyDescent="0.2">
      <c r="B744" s="343"/>
      <c r="C744" s="343"/>
      <c r="D744" s="343"/>
    </row>
    <row r="745" spans="2:4" x14ac:dyDescent="0.2">
      <c r="B745" s="343"/>
      <c r="C745" s="343"/>
      <c r="D745" s="343"/>
    </row>
    <row r="746" spans="2:4" x14ac:dyDescent="0.2">
      <c r="B746" s="343"/>
      <c r="C746" s="343"/>
      <c r="D746" s="343"/>
    </row>
    <row r="747" spans="2:4" x14ac:dyDescent="0.2">
      <c r="B747" s="343"/>
      <c r="C747" s="343"/>
      <c r="D747" s="343"/>
    </row>
    <row r="748" spans="2:4" x14ac:dyDescent="0.2">
      <c r="B748" s="343"/>
      <c r="C748" s="343"/>
      <c r="D748" s="343"/>
    </row>
    <row r="749" spans="2:4" x14ac:dyDescent="0.2">
      <c r="B749" s="343"/>
      <c r="C749" s="343"/>
      <c r="D749" s="343"/>
    </row>
    <row r="750" spans="2:4" x14ac:dyDescent="0.2">
      <c r="B750" s="343"/>
      <c r="C750" s="343"/>
      <c r="D750" s="343"/>
    </row>
    <row r="751" spans="2:4" x14ac:dyDescent="0.2">
      <c r="B751" s="343"/>
      <c r="C751" s="343"/>
      <c r="D751" s="343"/>
    </row>
    <row r="752" spans="2:4" x14ac:dyDescent="0.2">
      <c r="B752" s="343"/>
      <c r="C752" s="343"/>
      <c r="D752" s="343"/>
    </row>
    <row r="753" spans="2:4" x14ac:dyDescent="0.2">
      <c r="B753" s="343"/>
      <c r="C753" s="343"/>
      <c r="D753" s="343"/>
    </row>
    <row r="754" spans="2:4" x14ac:dyDescent="0.2">
      <c r="B754" s="343"/>
      <c r="C754" s="343"/>
      <c r="D754" s="343"/>
    </row>
    <row r="755" spans="2:4" x14ac:dyDescent="0.2">
      <c r="B755" s="343"/>
      <c r="C755" s="343"/>
      <c r="D755" s="343"/>
    </row>
    <row r="756" spans="2:4" x14ac:dyDescent="0.2">
      <c r="B756" s="343"/>
      <c r="C756" s="343"/>
      <c r="D756" s="343"/>
    </row>
    <row r="757" spans="2:4" x14ac:dyDescent="0.2">
      <c r="B757" s="343"/>
      <c r="C757" s="343"/>
      <c r="D757" s="343"/>
    </row>
    <row r="758" spans="2:4" x14ac:dyDescent="0.2">
      <c r="B758" s="343"/>
      <c r="C758" s="343"/>
      <c r="D758" s="343"/>
    </row>
    <row r="759" spans="2:4" x14ac:dyDescent="0.2">
      <c r="B759" s="343"/>
      <c r="C759" s="343"/>
      <c r="D759" s="343"/>
    </row>
    <row r="760" spans="2:4" x14ac:dyDescent="0.2">
      <c r="B760" s="343"/>
      <c r="C760" s="343"/>
      <c r="D760" s="343"/>
    </row>
    <row r="761" spans="2:4" x14ac:dyDescent="0.2">
      <c r="B761" s="343"/>
      <c r="C761" s="343"/>
      <c r="D761" s="343"/>
    </row>
    <row r="762" spans="2:4" x14ac:dyDescent="0.2">
      <c r="B762" s="343"/>
      <c r="C762" s="343"/>
      <c r="D762" s="343"/>
    </row>
    <row r="763" spans="2:4" x14ac:dyDescent="0.2">
      <c r="B763" s="343"/>
      <c r="C763" s="343"/>
      <c r="D763" s="343"/>
    </row>
    <row r="764" spans="2:4" x14ac:dyDescent="0.2">
      <c r="B764" s="343"/>
      <c r="C764" s="343"/>
      <c r="D764" s="343"/>
    </row>
    <row r="765" spans="2:4" x14ac:dyDescent="0.2">
      <c r="B765" s="343"/>
      <c r="C765" s="343"/>
      <c r="D765" s="343"/>
    </row>
    <row r="766" spans="2:4" x14ac:dyDescent="0.2">
      <c r="B766" s="343"/>
      <c r="C766" s="343"/>
      <c r="D766" s="343"/>
    </row>
    <row r="767" spans="2:4" x14ac:dyDescent="0.2">
      <c r="B767" s="343"/>
      <c r="C767" s="343"/>
      <c r="D767" s="343"/>
    </row>
    <row r="768" spans="2:4" x14ac:dyDescent="0.2">
      <c r="B768" s="343"/>
      <c r="C768" s="343"/>
      <c r="D768" s="343"/>
    </row>
    <row r="769" spans="2:4" x14ac:dyDescent="0.2">
      <c r="B769" s="343"/>
      <c r="C769" s="343"/>
      <c r="D769" s="343"/>
    </row>
    <row r="770" spans="2:4" x14ac:dyDescent="0.2">
      <c r="B770" s="343"/>
      <c r="C770" s="343"/>
      <c r="D770" s="343"/>
    </row>
    <row r="771" spans="2:4" x14ac:dyDescent="0.2">
      <c r="B771" s="343"/>
      <c r="C771" s="343"/>
      <c r="D771" s="343"/>
    </row>
    <row r="772" spans="2:4" x14ac:dyDescent="0.2">
      <c r="B772" s="343"/>
      <c r="C772" s="343"/>
      <c r="D772" s="343"/>
    </row>
    <row r="773" spans="2:4" x14ac:dyDescent="0.2">
      <c r="B773" s="343"/>
      <c r="C773" s="343"/>
      <c r="D773" s="343"/>
    </row>
    <row r="774" spans="2:4" x14ac:dyDescent="0.2">
      <c r="B774" s="343"/>
      <c r="C774" s="343"/>
      <c r="D774" s="343"/>
    </row>
    <row r="775" spans="2:4" x14ac:dyDescent="0.2">
      <c r="B775" s="343"/>
      <c r="C775" s="343"/>
      <c r="D775" s="343"/>
    </row>
    <row r="776" spans="2:4" x14ac:dyDescent="0.2">
      <c r="B776" s="343"/>
      <c r="C776" s="343"/>
      <c r="D776" s="343"/>
    </row>
    <row r="777" spans="2:4" x14ac:dyDescent="0.2">
      <c r="B777" s="343"/>
      <c r="C777" s="343"/>
      <c r="D777" s="343"/>
    </row>
    <row r="778" spans="2:4" x14ac:dyDescent="0.2">
      <c r="B778" s="343"/>
      <c r="C778" s="343"/>
      <c r="D778" s="343"/>
    </row>
    <row r="779" spans="2:4" x14ac:dyDescent="0.2">
      <c r="B779" s="343"/>
      <c r="C779" s="343"/>
      <c r="D779" s="343"/>
    </row>
    <row r="780" spans="2:4" x14ac:dyDescent="0.2">
      <c r="B780" s="343"/>
      <c r="C780" s="343"/>
      <c r="D780" s="343"/>
    </row>
    <row r="781" spans="2:4" x14ac:dyDescent="0.2">
      <c r="B781" s="343"/>
      <c r="C781" s="343"/>
      <c r="D781" s="343"/>
    </row>
    <row r="782" spans="2:4" x14ac:dyDescent="0.2">
      <c r="B782" s="343"/>
      <c r="C782" s="343"/>
      <c r="D782" s="343"/>
    </row>
    <row r="783" spans="2:4" x14ac:dyDescent="0.2">
      <c r="B783" s="343"/>
      <c r="C783" s="343"/>
      <c r="D783" s="343"/>
    </row>
    <row r="784" spans="2:4" x14ac:dyDescent="0.2">
      <c r="B784" s="343"/>
      <c r="C784" s="343"/>
      <c r="D784" s="343"/>
    </row>
    <row r="785" spans="2:4" x14ac:dyDescent="0.2">
      <c r="B785" s="343"/>
      <c r="C785" s="343"/>
      <c r="D785" s="343"/>
    </row>
    <row r="786" spans="2:4" x14ac:dyDescent="0.2">
      <c r="B786" s="343"/>
      <c r="C786" s="343"/>
      <c r="D786" s="343"/>
    </row>
    <row r="787" spans="2:4" x14ac:dyDescent="0.2">
      <c r="B787" s="343"/>
      <c r="C787" s="343"/>
      <c r="D787" s="343"/>
    </row>
    <row r="788" spans="2:4" x14ac:dyDescent="0.2">
      <c r="B788" s="343"/>
      <c r="C788" s="343"/>
      <c r="D788" s="343"/>
    </row>
    <row r="789" spans="2:4" x14ac:dyDescent="0.2">
      <c r="B789" s="343"/>
      <c r="C789" s="343"/>
      <c r="D789" s="343"/>
    </row>
    <row r="790" spans="2:4" x14ac:dyDescent="0.2">
      <c r="B790" s="343"/>
      <c r="C790" s="343"/>
      <c r="D790" s="343"/>
    </row>
    <row r="791" spans="2:4" x14ac:dyDescent="0.2">
      <c r="B791" s="343"/>
      <c r="C791" s="343"/>
      <c r="D791" s="343"/>
    </row>
    <row r="792" spans="2:4" x14ac:dyDescent="0.2">
      <c r="B792" s="343"/>
      <c r="C792" s="343"/>
      <c r="D792" s="343"/>
    </row>
    <row r="793" spans="2:4" x14ac:dyDescent="0.2">
      <c r="B793" s="343"/>
      <c r="C793" s="343"/>
      <c r="D793" s="343"/>
    </row>
    <row r="794" spans="2:4" x14ac:dyDescent="0.2">
      <c r="B794" s="343"/>
      <c r="C794" s="343"/>
      <c r="D794" s="343"/>
    </row>
    <row r="795" spans="2:4" x14ac:dyDescent="0.2">
      <c r="B795" s="343"/>
      <c r="C795" s="343"/>
      <c r="D795" s="343"/>
    </row>
    <row r="796" spans="2:4" x14ac:dyDescent="0.2">
      <c r="B796" s="343"/>
      <c r="C796" s="343"/>
      <c r="D796" s="343"/>
    </row>
    <row r="797" spans="2:4" x14ac:dyDescent="0.2">
      <c r="B797" s="343"/>
      <c r="C797" s="343"/>
      <c r="D797" s="343"/>
    </row>
    <row r="798" spans="2:4" x14ac:dyDescent="0.2">
      <c r="B798" s="343"/>
      <c r="C798" s="343"/>
      <c r="D798" s="343"/>
    </row>
    <row r="799" spans="2:4" x14ac:dyDescent="0.2">
      <c r="B799" s="343"/>
      <c r="C799" s="343"/>
      <c r="D799" s="343"/>
    </row>
  </sheetData>
  <mergeCells count="9">
    <mergeCell ref="B53:I53"/>
    <mergeCell ref="B54:I54"/>
    <mergeCell ref="B27:I27"/>
    <mergeCell ref="B29:I29"/>
    <mergeCell ref="F49:H49"/>
    <mergeCell ref="B51:I51"/>
    <mergeCell ref="B52:I52"/>
    <mergeCell ref="B41:I43"/>
    <mergeCell ref="B50:J50"/>
  </mergeCells>
  <pageMargins left="0.39370078740157483" right="0" top="0.39370078740157483" bottom="0.59055118110236227" header="0.51181102362204722" footer="0.51181102362204722"/>
  <pageSetup paperSize="9" scale="84" firstPageNumber="4" fitToHeight="0" orientation="portrait" r:id="rId1"/>
  <headerFooter alignWithMargins="0">
    <oddHeader>&amp;L&amp;"Times New Roman,Gras"DGRH A1-1&amp;R&amp;"Times New Roman,Gras"Juillet 2022</oddHeader>
    <oddFooter>&amp;C&amp;"Times New Roman,Gras"Page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workbookViewId="0">
      <selection activeCell="J9" sqref="J9"/>
    </sheetView>
  </sheetViews>
  <sheetFormatPr baseColWidth="10" defaultRowHeight="12.75" x14ac:dyDescent="0.2"/>
  <cols>
    <col min="1" max="1" width="49.83203125" customWidth="1"/>
    <col min="2" max="2" width="14.1640625" customWidth="1"/>
    <col min="4" max="4" width="14.83203125" customWidth="1"/>
    <col min="5" max="5" width="13.33203125" customWidth="1"/>
    <col min="9" max="9" width="8.83203125" bestFit="1" customWidth="1"/>
  </cols>
  <sheetData>
    <row r="2" spans="1:9" ht="37.5" customHeight="1" x14ac:dyDescent="0.2">
      <c r="A2" s="1027" t="s">
        <v>705</v>
      </c>
      <c r="B2" s="1027"/>
      <c r="C2" s="1027"/>
      <c r="D2" s="1027"/>
      <c r="E2" s="1027"/>
      <c r="F2" s="1027"/>
      <c r="G2" s="1027"/>
      <c r="H2" s="1027"/>
      <c r="I2" s="1027"/>
    </row>
    <row r="5" spans="1:9" x14ac:dyDescent="0.2">
      <c r="A5" s="1026" t="s">
        <v>376</v>
      </c>
      <c r="B5" s="1026"/>
      <c r="C5" s="1026"/>
      <c r="D5" s="1026"/>
      <c r="E5" s="1026"/>
      <c r="F5" s="1026"/>
      <c r="G5" s="1026"/>
      <c r="H5" s="1026"/>
      <c r="I5" s="1026"/>
    </row>
    <row r="7" spans="1:9" ht="17.25" customHeight="1" x14ac:dyDescent="0.2">
      <c r="B7" s="1036" t="s">
        <v>385</v>
      </c>
      <c r="C7" s="1037"/>
      <c r="D7" s="1037"/>
      <c r="E7" s="1037"/>
      <c r="F7" s="1037"/>
      <c r="G7" s="1037"/>
      <c r="H7" s="1038"/>
    </row>
    <row r="8" spans="1:9" ht="28.5" customHeight="1" x14ac:dyDescent="0.2">
      <c r="A8" s="380" t="s">
        <v>152</v>
      </c>
      <c r="B8" s="1039" t="s">
        <v>341</v>
      </c>
      <c r="C8" s="1040" t="s">
        <v>185</v>
      </c>
      <c r="D8" s="1039" t="s">
        <v>378</v>
      </c>
      <c r="E8" s="1039" t="s">
        <v>186</v>
      </c>
      <c r="F8" s="1041" t="s">
        <v>184</v>
      </c>
      <c r="G8" s="1041"/>
      <c r="H8" s="1042"/>
      <c r="I8" s="1048" t="s">
        <v>1</v>
      </c>
    </row>
    <row r="9" spans="1:9" ht="26.25" customHeight="1" x14ac:dyDescent="0.2">
      <c r="A9" s="460" t="s">
        <v>721</v>
      </c>
      <c r="B9" s="1039"/>
      <c r="C9" s="1040"/>
      <c r="D9" s="1039"/>
      <c r="E9" s="1039"/>
      <c r="F9" s="224" t="s">
        <v>342</v>
      </c>
      <c r="G9" s="224" t="s">
        <v>343</v>
      </c>
      <c r="H9" s="225" t="s">
        <v>344</v>
      </c>
      <c r="I9" s="1048"/>
    </row>
    <row r="10" spans="1:9" s="4" customFormat="1" x14ac:dyDescent="0.2">
      <c r="B10" s="47"/>
      <c r="C10" s="47"/>
      <c r="D10" s="47"/>
      <c r="E10" s="47"/>
      <c r="F10" s="47"/>
      <c r="G10" s="47"/>
      <c r="H10" s="47"/>
      <c r="I10" s="47"/>
    </row>
    <row r="11" spans="1:9" x14ac:dyDescent="0.2">
      <c r="A11" s="83" t="s">
        <v>157</v>
      </c>
      <c r="B11" s="43">
        <f>SUM(B12:B15)</f>
        <v>256</v>
      </c>
      <c r="C11" s="43">
        <f t="shared" ref="C11:E11" si="0">SUM(C12:C15)</f>
        <v>122</v>
      </c>
      <c r="D11" s="43">
        <f t="shared" si="0"/>
        <v>8</v>
      </c>
      <c r="E11" s="43">
        <f t="shared" si="0"/>
        <v>28</v>
      </c>
      <c r="F11" s="43"/>
      <c r="G11" s="43"/>
      <c r="H11" s="43"/>
      <c r="I11" s="369">
        <f>E11+D11+C11+B11</f>
        <v>414</v>
      </c>
    </row>
    <row r="12" spans="1:9" ht="13.5" x14ac:dyDescent="0.25">
      <c r="A12" s="289" t="s">
        <v>129</v>
      </c>
      <c r="B12" s="290">
        <v>16</v>
      </c>
      <c r="C12" s="290">
        <v>11</v>
      </c>
      <c r="D12" s="290"/>
      <c r="E12" s="290">
        <v>3</v>
      </c>
      <c r="F12" s="290"/>
      <c r="G12" s="290"/>
      <c r="H12" s="290"/>
      <c r="I12" s="73"/>
    </row>
    <row r="13" spans="1:9" ht="13.5" x14ac:dyDescent="0.25">
      <c r="A13" s="289" t="s">
        <v>130</v>
      </c>
      <c r="B13" s="290">
        <v>93</v>
      </c>
      <c r="C13" s="290">
        <v>64</v>
      </c>
      <c r="D13" s="290">
        <v>6</v>
      </c>
      <c r="E13" s="290">
        <v>18</v>
      </c>
      <c r="F13" s="290"/>
      <c r="G13" s="290"/>
      <c r="H13" s="290"/>
      <c r="I13" s="73"/>
    </row>
    <row r="14" spans="1:9" ht="13.5" x14ac:dyDescent="0.25">
      <c r="A14" s="289" t="s">
        <v>131</v>
      </c>
      <c r="B14" s="290">
        <v>134</v>
      </c>
      <c r="C14" s="290">
        <v>46</v>
      </c>
      <c r="D14" s="290">
        <v>2</v>
      </c>
      <c r="E14" s="290">
        <v>7</v>
      </c>
      <c r="F14" s="290"/>
      <c r="G14" s="290"/>
      <c r="H14" s="290"/>
      <c r="I14" s="73"/>
    </row>
    <row r="15" spans="1:9" ht="13.5" x14ac:dyDescent="0.25">
      <c r="A15" s="289" t="s">
        <v>132</v>
      </c>
      <c r="B15" s="290">
        <v>13</v>
      </c>
      <c r="C15" s="290">
        <v>1</v>
      </c>
      <c r="D15" s="290"/>
      <c r="E15" s="290"/>
      <c r="F15" s="290"/>
      <c r="G15" s="290"/>
      <c r="H15" s="290"/>
      <c r="I15" s="73"/>
    </row>
    <row r="16" spans="1:9" x14ac:dyDescent="0.2">
      <c r="A16" s="31" t="s">
        <v>158</v>
      </c>
      <c r="B16" s="32"/>
      <c r="C16" s="32"/>
      <c r="D16" s="32"/>
      <c r="E16" s="32"/>
      <c r="F16" s="32">
        <v>1</v>
      </c>
      <c r="G16" s="32">
        <v>2</v>
      </c>
      <c r="H16" s="32"/>
      <c r="I16" s="41">
        <v>3</v>
      </c>
    </row>
    <row r="17" spans="1:9" x14ac:dyDescent="0.2">
      <c r="A17" s="31" t="s">
        <v>563</v>
      </c>
      <c r="B17" s="32"/>
      <c r="C17" s="32"/>
      <c r="D17" s="32"/>
      <c r="E17" s="32"/>
      <c r="F17" s="32"/>
      <c r="G17" s="32">
        <v>1</v>
      </c>
      <c r="H17" s="32"/>
      <c r="I17" s="41">
        <v>1</v>
      </c>
    </row>
    <row r="18" spans="1:9" x14ac:dyDescent="0.2">
      <c r="A18" s="31" t="s">
        <v>562</v>
      </c>
      <c r="B18" s="32"/>
      <c r="C18" s="32"/>
      <c r="D18" s="32"/>
      <c r="E18" s="32"/>
      <c r="F18" s="32">
        <v>2</v>
      </c>
      <c r="G18" s="32">
        <v>1</v>
      </c>
      <c r="H18" s="32"/>
      <c r="I18" s="41">
        <v>3</v>
      </c>
    </row>
    <row r="19" spans="1:9" x14ac:dyDescent="0.2">
      <c r="A19" s="31" t="s">
        <v>160</v>
      </c>
      <c r="B19" s="32"/>
      <c r="C19" s="32"/>
      <c r="D19" s="32"/>
      <c r="E19" s="32"/>
      <c r="F19" s="32">
        <v>1</v>
      </c>
      <c r="G19" s="32">
        <v>2</v>
      </c>
      <c r="H19" s="32"/>
      <c r="I19" s="41">
        <v>3</v>
      </c>
    </row>
    <row r="20" spans="1:9" x14ac:dyDescent="0.2">
      <c r="A20" s="31" t="s">
        <v>161</v>
      </c>
      <c r="B20" s="32"/>
      <c r="C20" s="32"/>
      <c r="D20" s="32"/>
      <c r="E20" s="32"/>
      <c r="F20" s="32">
        <v>7</v>
      </c>
      <c r="G20" s="32">
        <v>26</v>
      </c>
      <c r="H20" s="32">
        <v>11</v>
      </c>
      <c r="I20" s="41">
        <v>44</v>
      </c>
    </row>
    <row r="22" spans="1:9" x14ac:dyDescent="0.2">
      <c r="A22" s="466" t="s">
        <v>1</v>
      </c>
      <c r="B22" s="467">
        <f t="shared" ref="B22:H22" si="1">SUM(B12:B20)</f>
        <v>256</v>
      </c>
      <c r="C22" s="296">
        <f t="shared" si="1"/>
        <v>122</v>
      </c>
      <c r="D22" s="296">
        <f t="shared" si="1"/>
        <v>8</v>
      </c>
      <c r="E22" s="296">
        <f t="shared" si="1"/>
        <v>28</v>
      </c>
      <c r="F22" s="296">
        <f t="shared" si="1"/>
        <v>11</v>
      </c>
      <c r="G22" s="296">
        <f t="shared" si="1"/>
        <v>32</v>
      </c>
      <c r="H22" s="296">
        <f t="shared" si="1"/>
        <v>11</v>
      </c>
      <c r="I22" s="282">
        <f t="shared" ref="I22:I23" si="2">H22+G22+F22+E22+D22+C22+B22</f>
        <v>468</v>
      </c>
    </row>
    <row r="23" spans="1:9" x14ac:dyDescent="0.2">
      <c r="A23" s="1044" t="s">
        <v>151</v>
      </c>
      <c r="B23" s="1046">
        <f>B22/I22</f>
        <v>0.54700854700854706</v>
      </c>
      <c r="C23" s="297">
        <f>C22/I22</f>
        <v>0.2606837606837607</v>
      </c>
      <c r="D23" s="297">
        <f>D22/I22</f>
        <v>1.7094017094017096E-2</v>
      </c>
      <c r="E23" s="297">
        <f>E22/I22</f>
        <v>5.9829059829059832E-2</v>
      </c>
      <c r="F23" s="297">
        <f>F22/I22</f>
        <v>2.3504273504273504E-2</v>
      </c>
      <c r="G23" s="297">
        <f>G22/I22</f>
        <v>6.8376068376068383E-2</v>
      </c>
      <c r="H23" s="297">
        <f>H22/I22</f>
        <v>2.3504273504273504E-2</v>
      </c>
      <c r="I23" s="370">
        <f t="shared" si="2"/>
        <v>1</v>
      </c>
    </row>
    <row r="24" spans="1:9" x14ac:dyDescent="0.2">
      <c r="A24" s="1045"/>
      <c r="B24" s="1047"/>
      <c r="C24" s="1043">
        <f>(C22+D22+E22)/I22</f>
        <v>0.33760683760683763</v>
      </c>
      <c r="D24" s="1043"/>
      <c r="E24" s="1043"/>
      <c r="F24" s="1043">
        <f>(F22+G22+H22)/I22</f>
        <v>0.11538461538461539</v>
      </c>
      <c r="G24" s="1043"/>
      <c r="H24" s="1043"/>
    </row>
    <row r="25" spans="1:9" x14ac:dyDescent="0.2">
      <c r="C25" s="461"/>
      <c r="D25" s="461"/>
      <c r="E25" s="461"/>
      <c r="F25" s="461"/>
      <c r="G25" s="461"/>
      <c r="H25" s="461"/>
    </row>
    <row r="28" spans="1:9" ht="13.5" x14ac:dyDescent="0.25">
      <c r="A28" s="458" t="s">
        <v>377</v>
      </c>
      <c r="B28" s="354"/>
      <c r="C28" s="354"/>
      <c r="D28" s="354"/>
      <c r="E28" s="355"/>
    </row>
    <row r="29" spans="1:9" x14ac:dyDescent="0.2">
      <c r="A29" s="373"/>
      <c r="B29" s="61"/>
      <c r="C29" s="61"/>
      <c r="D29" s="61"/>
      <c r="E29" s="356"/>
    </row>
    <row r="30" spans="1:9" ht="13.5" x14ac:dyDescent="0.25">
      <c r="A30" s="375" t="s">
        <v>674</v>
      </c>
      <c r="B30" s="61"/>
      <c r="C30" s="61"/>
      <c r="D30" s="61"/>
      <c r="E30" s="356"/>
    </row>
    <row r="31" spans="1:9" ht="13.5" x14ac:dyDescent="0.25">
      <c r="A31" s="375" t="s">
        <v>380</v>
      </c>
      <c r="B31" s="61"/>
      <c r="C31" s="61"/>
      <c r="D31" s="61"/>
      <c r="E31" s="356"/>
    </row>
    <row r="32" spans="1:9" ht="13.5" x14ac:dyDescent="0.25">
      <c r="A32" s="375" t="s">
        <v>379</v>
      </c>
      <c r="B32" s="61"/>
      <c r="C32" s="61"/>
      <c r="D32" s="61"/>
      <c r="E32" s="356"/>
    </row>
    <row r="33" spans="1:5" x14ac:dyDescent="0.2">
      <c r="A33" s="373"/>
      <c r="B33" s="61"/>
      <c r="C33" s="61"/>
      <c r="D33" s="61"/>
      <c r="E33" s="356"/>
    </row>
    <row r="34" spans="1:5" ht="13.5" x14ac:dyDescent="0.25">
      <c r="A34" s="375" t="s">
        <v>381</v>
      </c>
      <c r="B34" s="61"/>
      <c r="C34" s="61"/>
      <c r="D34" s="61"/>
      <c r="E34" s="356"/>
    </row>
    <row r="35" spans="1:5" ht="13.5" x14ac:dyDescent="0.25">
      <c r="A35" s="376" t="s">
        <v>382</v>
      </c>
      <c r="B35" s="61"/>
      <c r="C35" s="61"/>
      <c r="D35" s="61"/>
      <c r="E35" s="356"/>
    </row>
    <row r="36" spans="1:5" ht="13.5" x14ac:dyDescent="0.25">
      <c r="A36" s="376" t="s">
        <v>383</v>
      </c>
      <c r="B36" s="61"/>
      <c r="C36" s="61"/>
      <c r="D36" s="61"/>
      <c r="E36" s="356"/>
    </row>
    <row r="37" spans="1:5" ht="13.5" x14ac:dyDescent="0.25">
      <c r="A37" s="459" t="s">
        <v>384</v>
      </c>
      <c r="B37" s="357"/>
      <c r="C37" s="357"/>
      <c r="D37" s="357"/>
      <c r="E37" s="358"/>
    </row>
  </sheetData>
  <mergeCells count="13">
    <mergeCell ref="C24:E24"/>
    <mergeCell ref="F24:H24"/>
    <mergeCell ref="A23:A24"/>
    <mergeCell ref="B23:B24"/>
    <mergeCell ref="I8:I9"/>
    <mergeCell ref="A5:I5"/>
    <mergeCell ref="A2:I2"/>
    <mergeCell ref="B7:H7"/>
    <mergeCell ref="B8:B9"/>
    <mergeCell ref="C8:C9"/>
    <mergeCell ref="D8:D9"/>
    <mergeCell ref="E8:E9"/>
    <mergeCell ref="F8:H8"/>
  </mergeCells>
  <pageMargins left="0.39370078740157483" right="0" top="0.59055118110236227" bottom="0.59055118110236227" header="0.51181102362204722" footer="0.51181102362204722"/>
  <pageSetup paperSize="9" scale="92" firstPageNumber="4" orientation="landscape" r:id="rId1"/>
  <headerFooter alignWithMargins="0">
    <oddHeader>&amp;L&amp;"Times New Roman,Gras"DGRH A1-1&amp;R&amp;"Times New Roman,Gras"Juillet 2022</oddHeader>
    <oddFooter>&amp;C&amp;"Times New Roman,Gras"Page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4"/>
  <sheetViews>
    <sheetView showGridLines="0" zoomScaleNormal="100" workbookViewId="0">
      <selection activeCell="A14" sqref="A14"/>
    </sheetView>
  </sheetViews>
  <sheetFormatPr baseColWidth="10" defaultRowHeight="12.75" x14ac:dyDescent="0.2"/>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1" spans="1:9" ht="31.15" customHeight="1" x14ac:dyDescent="0.2">
      <c r="A1" s="1027" t="s">
        <v>705</v>
      </c>
      <c r="B1" s="1027"/>
      <c r="C1" s="1027"/>
      <c r="D1" s="1027"/>
      <c r="E1" s="1027"/>
      <c r="F1" s="1027"/>
      <c r="G1" s="1027"/>
      <c r="H1" s="1027"/>
      <c r="I1" s="1027"/>
    </row>
    <row r="2" spans="1:9" ht="1.9" hidden="1" customHeight="1" x14ac:dyDescent="0.2"/>
    <row r="3" spans="1:9" ht="15.6" customHeight="1" x14ac:dyDescent="0.2">
      <c r="A3" s="1026" t="s">
        <v>388</v>
      </c>
      <c r="B3" s="1026"/>
      <c r="C3" s="1026"/>
      <c r="D3" s="1026"/>
      <c r="E3" s="1026"/>
      <c r="F3" s="1026"/>
      <c r="G3" s="1026"/>
      <c r="H3" s="1026"/>
      <c r="I3" s="1026"/>
    </row>
    <row r="4" spans="1:9" ht="3" customHeight="1" x14ac:dyDescent="0.2"/>
    <row r="5" spans="1:9" ht="17.25" customHeight="1" x14ac:dyDescent="0.2">
      <c r="B5" s="1036" t="s">
        <v>385</v>
      </c>
      <c r="C5" s="1037"/>
      <c r="D5" s="1037"/>
      <c r="E5" s="1037"/>
      <c r="F5" s="1037"/>
      <c r="G5" s="1037"/>
      <c r="H5" s="1038"/>
    </row>
    <row r="6" spans="1:9" ht="22.5" customHeight="1" x14ac:dyDescent="0.2">
      <c r="A6" s="379"/>
      <c r="B6" s="1040" t="s">
        <v>341</v>
      </c>
      <c r="C6" s="1040" t="s">
        <v>185</v>
      </c>
      <c r="D6" s="1039" t="s">
        <v>378</v>
      </c>
      <c r="E6" s="1039" t="s">
        <v>186</v>
      </c>
      <c r="F6" s="1041" t="s">
        <v>184</v>
      </c>
      <c r="G6" s="1041"/>
      <c r="H6" s="1042"/>
      <c r="I6" s="1048" t="s">
        <v>1</v>
      </c>
    </row>
    <row r="7" spans="1:9" s="3" customFormat="1" ht="26.25" customHeight="1" x14ac:dyDescent="0.2">
      <c r="A7" s="462" t="s">
        <v>387</v>
      </c>
      <c r="B7" s="1040"/>
      <c r="C7" s="1040"/>
      <c r="D7" s="1039"/>
      <c r="E7" s="1039"/>
      <c r="F7" s="224" t="s">
        <v>342</v>
      </c>
      <c r="G7" s="224" t="s">
        <v>343</v>
      </c>
      <c r="H7" s="225" t="s">
        <v>344</v>
      </c>
      <c r="I7" s="1048"/>
    </row>
    <row r="8" spans="1:9" s="724" customFormat="1" ht="3.75" customHeight="1" x14ac:dyDescent="0.2">
      <c r="A8" s="500"/>
      <c r="B8" s="721"/>
      <c r="C8" s="721"/>
      <c r="D8" s="722"/>
      <c r="E8" s="722"/>
      <c r="F8" s="47"/>
      <c r="G8" s="47"/>
      <c r="H8" s="47"/>
      <c r="I8" s="723"/>
    </row>
    <row r="9" spans="1:9" s="132" customFormat="1" x14ac:dyDescent="0.2">
      <c r="A9" s="777" t="s">
        <v>2</v>
      </c>
      <c r="B9" s="777">
        <v>8</v>
      </c>
      <c r="C9" s="777">
        <v>2</v>
      </c>
      <c r="D9" s="777"/>
      <c r="E9" s="777"/>
      <c r="F9" s="777">
        <v>1</v>
      </c>
      <c r="G9" s="777"/>
      <c r="H9" s="777"/>
      <c r="I9" s="781">
        <v>11</v>
      </c>
    </row>
    <row r="10" spans="1:9" s="132" customFormat="1" x14ac:dyDescent="0.2">
      <c r="A10" s="771" t="s">
        <v>2</v>
      </c>
      <c r="B10" s="772">
        <v>5</v>
      </c>
      <c r="C10" s="772">
        <v>1</v>
      </c>
      <c r="D10" s="772"/>
      <c r="E10" s="772"/>
      <c r="F10" s="772">
        <v>1</v>
      </c>
      <c r="G10" s="772"/>
      <c r="H10" s="773"/>
      <c r="I10" s="502">
        <v>7</v>
      </c>
    </row>
    <row r="11" spans="1:9" s="132" customFormat="1" x14ac:dyDescent="0.2">
      <c r="A11" s="771" t="s">
        <v>706</v>
      </c>
      <c r="B11" s="772"/>
      <c r="C11" s="772">
        <v>1</v>
      </c>
      <c r="D11" s="772"/>
      <c r="E11" s="772"/>
      <c r="F11" s="772"/>
      <c r="G11" s="772"/>
      <c r="H11" s="773"/>
      <c r="I11" s="502">
        <v>1</v>
      </c>
    </row>
    <row r="12" spans="1:9" s="132" customFormat="1" x14ac:dyDescent="0.2">
      <c r="A12" s="161" t="s">
        <v>143</v>
      </c>
      <c r="B12" s="772">
        <v>3</v>
      </c>
      <c r="C12" s="772"/>
      <c r="D12" s="772"/>
      <c r="E12" s="772"/>
      <c r="F12" s="772"/>
      <c r="G12" s="772"/>
      <c r="H12" s="773"/>
      <c r="I12" s="502">
        <v>3</v>
      </c>
    </row>
    <row r="13" spans="1:9" s="132" customFormat="1" x14ac:dyDescent="0.2">
      <c r="A13" s="778" t="s">
        <v>3</v>
      </c>
      <c r="B13" s="778">
        <v>8</v>
      </c>
      <c r="C13" s="778">
        <v>2</v>
      </c>
      <c r="D13" s="778"/>
      <c r="E13" s="778"/>
      <c r="F13" s="778"/>
      <c r="G13" s="778">
        <v>1</v>
      </c>
      <c r="H13" s="778"/>
      <c r="I13" s="734">
        <v>11</v>
      </c>
    </row>
    <row r="14" spans="1:9" s="132" customFormat="1" x14ac:dyDescent="0.2">
      <c r="A14" s="771" t="s">
        <v>3</v>
      </c>
      <c r="B14" s="772">
        <v>7</v>
      </c>
      <c r="C14" s="772">
        <v>2</v>
      </c>
      <c r="D14" s="772"/>
      <c r="E14" s="772"/>
      <c r="F14" s="772"/>
      <c r="G14" s="772">
        <v>1</v>
      </c>
      <c r="H14" s="773"/>
      <c r="I14" s="502">
        <v>10</v>
      </c>
    </row>
    <row r="15" spans="1:9" s="132" customFormat="1" x14ac:dyDescent="0.2">
      <c r="A15" s="771" t="s">
        <v>4</v>
      </c>
      <c r="B15" s="772">
        <v>1</v>
      </c>
      <c r="C15" s="772"/>
      <c r="D15" s="772"/>
      <c r="E15" s="772"/>
      <c r="F15" s="772"/>
      <c r="G15" s="772"/>
      <c r="H15" s="773"/>
      <c r="I15" s="502">
        <v>1</v>
      </c>
    </row>
    <row r="16" spans="1:9" s="132" customFormat="1" x14ac:dyDescent="0.2">
      <c r="A16" s="778" t="s">
        <v>5</v>
      </c>
      <c r="B16" s="778">
        <v>8</v>
      </c>
      <c r="C16" s="778">
        <v>1</v>
      </c>
      <c r="D16" s="778"/>
      <c r="E16" s="778"/>
      <c r="F16" s="778"/>
      <c r="G16" s="778">
        <v>2</v>
      </c>
      <c r="H16" s="778"/>
      <c r="I16" s="734">
        <v>11</v>
      </c>
    </row>
    <row r="17" spans="1:9" s="132" customFormat="1" x14ac:dyDescent="0.2">
      <c r="A17" s="771" t="s">
        <v>569</v>
      </c>
      <c r="B17" s="772">
        <v>3</v>
      </c>
      <c r="C17" s="772"/>
      <c r="D17" s="772"/>
      <c r="E17" s="772"/>
      <c r="F17" s="772"/>
      <c r="G17" s="772"/>
      <c r="H17" s="773"/>
      <c r="I17" s="502">
        <v>3</v>
      </c>
    </row>
    <row r="18" spans="1:9" s="132" customFormat="1" x14ac:dyDescent="0.2">
      <c r="A18" s="771" t="s">
        <v>5</v>
      </c>
      <c r="B18" s="772">
        <v>5</v>
      </c>
      <c r="C18" s="772">
        <v>1</v>
      </c>
      <c r="D18" s="772"/>
      <c r="E18" s="772"/>
      <c r="F18" s="772"/>
      <c r="G18" s="772">
        <v>2</v>
      </c>
      <c r="H18" s="773"/>
      <c r="I18" s="502">
        <v>8</v>
      </c>
    </row>
    <row r="19" spans="1:9" s="132" customFormat="1" x14ac:dyDescent="0.2">
      <c r="A19" s="778" t="s">
        <v>6</v>
      </c>
      <c r="B19" s="778">
        <v>24</v>
      </c>
      <c r="C19" s="778">
        <v>2</v>
      </c>
      <c r="D19" s="778"/>
      <c r="E19" s="778"/>
      <c r="F19" s="778"/>
      <c r="G19" s="778"/>
      <c r="H19" s="778"/>
      <c r="I19" s="734">
        <v>26</v>
      </c>
    </row>
    <row r="20" spans="1:9" s="132" customFormat="1" x14ac:dyDescent="0.2">
      <c r="A20" s="771" t="s">
        <v>6</v>
      </c>
      <c r="B20" s="772">
        <v>20</v>
      </c>
      <c r="C20" s="772">
        <v>2</v>
      </c>
      <c r="D20" s="772"/>
      <c r="E20" s="772"/>
      <c r="F20" s="772"/>
      <c r="G20" s="772"/>
      <c r="H20" s="773"/>
      <c r="I20" s="502">
        <v>22</v>
      </c>
    </row>
    <row r="21" spans="1:9" s="132" customFormat="1" x14ac:dyDescent="0.2">
      <c r="A21" s="771" t="s">
        <v>7</v>
      </c>
      <c r="B21" s="772">
        <v>2</v>
      </c>
      <c r="C21" s="772"/>
      <c r="D21" s="772"/>
      <c r="E21" s="772"/>
      <c r="F21" s="772"/>
      <c r="G21" s="772"/>
      <c r="H21" s="773"/>
      <c r="I21" s="502">
        <v>2</v>
      </c>
    </row>
    <row r="22" spans="1:9" s="132" customFormat="1" x14ac:dyDescent="0.2">
      <c r="A22" s="771" t="s">
        <v>8</v>
      </c>
      <c r="B22" s="772">
        <v>2</v>
      </c>
      <c r="C22" s="772"/>
      <c r="D22" s="772"/>
      <c r="E22" s="772"/>
      <c r="F22" s="772"/>
      <c r="G22" s="772"/>
      <c r="H22" s="773"/>
      <c r="I22" s="502">
        <v>2</v>
      </c>
    </row>
    <row r="23" spans="1:9" s="132" customFormat="1" x14ac:dyDescent="0.2">
      <c r="A23" s="778" t="s">
        <v>10</v>
      </c>
      <c r="B23" s="778">
        <v>3</v>
      </c>
      <c r="C23" s="778">
        <v>4</v>
      </c>
      <c r="D23" s="778"/>
      <c r="E23" s="778"/>
      <c r="F23" s="778"/>
      <c r="G23" s="778"/>
      <c r="H23" s="778"/>
      <c r="I23" s="734">
        <v>7</v>
      </c>
    </row>
    <row r="24" spans="1:9" s="132" customFormat="1" x14ac:dyDescent="0.2">
      <c r="A24" s="771" t="s">
        <v>10</v>
      </c>
      <c r="B24" s="772">
        <v>3</v>
      </c>
      <c r="C24" s="772">
        <v>4</v>
      </c>
      <c r="D24" s="772"/>
      <c r="E24" s="772"/>
      <c r="F24" s="772"/>
      <c r="G24" s="772"/>
      <c r="H24" s="773"/>
      <c r="I24" s="502">
        <v>7</v>
      </c>
    </row>
    <row r="25" spans="1:9" s="132" customFormat="1" x14ac:dyDescent="0.2">
      <c r="A25" s="778" t="s">
        <v>11</v>
      </c>
      <c r="B25" s="778">
        <v>8</v>
      </c>
      <c r="C25" s="778">
        <v>4</v>
      </c>
      <c r="D25" s="778"/>
      <c r="E25" s="778"/>
      <c r="F25" s="778"/>
      <c r="G25" s="778"/>
      <c r="H25" s="778"/>
      <c r="I25" s="734">
        <v>12</v>
      </c>
    </row>
    <row r="26" spans="1:9" s="132" customFormat="1" x14ac:dyDescent="0.2">
      <c r="A26" s="161" t="s">
        <v>589</v>
      </c>
      <c r="B26" s="772">
        <v>8</v>
      </c>
      <c r="C26" s="772">
        <v>4</v>
      </c>
      <c r="D26" s="772"/>
      <c r="E26" s="772"/>
      <c r="F26" s="772"/>
      <c r="G26" s="772"/>
      <c r="H26" s="773"/>
      <c r="I26" s="502">
        <v>12</v>
      </c>
    </row>
    <row r="27" spans="1:9" s="132" customFormat="1" x14ac:dyDescent="0.2">
      <c r="A27" s="778" t="s">
        <v>12</v>
      </c>
      <c r="B27" s="778">
        <v>10</v>
      </c>
      <c r="C27" s="778">
        <v>6</v>
      </c>
      <c r="D27" s="778"/>
      <c r="E27" s="778">
        <v>9</v>
      </c>
      <c r="F27" s="778"/>
      <c r="G27" s="778">
        <v>3</v>
      </c>
      <c r="H27" s="778"/>
      <c r="I27" s="734">
        <v>28</v>
      </c>
    </row>
    <row r="28" spans="1:9" s="132" customFormat="1" x14ac:dyDescent="0.2">
      <c r="A28" s="771" t="s">
        <v>675</v>
      </c>
      <c r="B28" s="772"/>
      <c r="C28" s="772"/>
      <c r="D28" s="772"/>
      <c r="E28" s="772">
        <v>1</v>
      </c>
      <c r="F28" s="772"/>
      <c r="G28" s="772"/>
      <c r="H28" s="773"/>
      <c r="I28" s="502">
        <v>1</v>
      </c>
    </row>
    <row r="29" spans="1:9" s="132" customFormat="1" x14ac:dyDescent="0.2">
      <c r="A29" s="771" t="s">
        <v>608</v>
      </c>
      <c r="B29" s="772">
        <v>5</v>
      </c>
      <c r="C29" s="772">
        <v>4</v>
      </c>
      <c r="D29" s="772"/>
      <c r="E29" s="772">
        <v>3</v>
      </c>
      <c r="F29" s="772"/>
      <c r="G29" s="772">
        <v>1</v>
      </c>
      <c r="H29" s="773"/>
      <c r="I29" s="502">
        <v>13</v>
      </c>
    </row>
    <row r="30" spans="1:9" s="132" customFormat="1" x14ac:dyDescent="0.2">
      <c r="A30" s="771" t="s">
        <v>13</v>
      </c>
      <c r="B30" s="772">
        <v>3</v>
      </c>
      <c r="C30" s="772">
        <v>1</v>
      </c>
      <c r="D30" s="772"/>
      <c r="E30" s="772">
        <v>2</v>
      </c>
      <c r="F30" s="772"/>
      <c r="G30" s="772"/>
      <c r="H30" s="773"/>
      <c r="I30" s="502">
        <v>6</v>
      </c>
    </row>
    <row r="31" spans="1:9" s="132" customFormat="1" x14ac:dyDescent="0.2">
      <c r="A31" s="771" t="s">
        <v>14</v>
      </c>
      <c r="B31" s="772">
        <v>2</v>
      </c>
      <c r="C31" s="772">
        <v>1</v>
      </c>
      <c r="D31" s="772"/>
      <c r="E31" s="772">
        <v>3</v>
      </c>
      <c r="F31" s="772"/>
      <c r="G31" s="772">
        <v>2</v>
      </c>
      <c r="H31" s="773"/>
      <c r="I31" s="502">
        <v>8</v>
      </c>
    </row>
    <row r="32" spans="1:9" s="132" customFormat="1" x14ac:dyDescent="0.2">
      <c r="A32" s="778" t="s">
        <v>15</v>
      </c>
      <c r="B32" s="778">
        <v>7</v>
      </c>
      <c r="C32" s="778">
        <v>3</v>
      </c>
      <c r="D32" s="778"/>
      <c r="E32" s="778"/>
      <c r="F32" s="778"/>
      <c r="G32" s="778">
        <v>1</v>
      </c>
      <c r="H32" s="778"/>
      <c r="I32" s="734">
        <v>11</v>
      </c>
    </row>
    <row r="33" spans="1:9" s="132" customFormat="1" x14ac:dyDescent="0.2">
      <c r="A33" s="771" t="s">
        <v>15</v>
      </c>
      <c r="B33" s="772">
        <v>7</v>
      </c>
      <c r="C33" s="772">
        <v>3</v>
      </c>
      <c r="D33" s="772"/>
      <c r="E33" s="772"/>
      <c r="F33" s="772"/>
      <c r="G33" s="772">
        <v>1</v>
      </c>
      <c r="H33" s="773"/>
      <c r="I33" s="502">
        <v>11</v>
      </c>
    </row>
    <row r="34" spans="1:9" s="132" customFormat="1" x14ac:dyDescent="0.2">
      <c r="A34" s="778" t="s">
        <v>16</v>
      </c>
      <c r="B34" s="778">
        <v>12</v>
      </c>
      <c r="C34" s="778">
        <v>5</v>
      </c>
      <c r="D34" s="778"/>
      <c r="E34" s="778"/>
      <c r="F34" s="778"/>
      <c r="G34" s="778">
        <v>1</v>
      </c>
      <c r="H34" s="778">
        <v>1</v>
      </c>
      <c r="I34" s="734">
        <v>19</v>
      </c>
    </row>
    <row r="35" spans="1:9" s="132" customFormat="1" x14ac:dyDescent="0.2">
      <c r="A35" s="771" t="s">
        <v>17</v>
      </c>
      <c r="B35" s="772">
        <v>1</v>
      </c>
      <c r="C35" s="772"/>
      <c r="D35" s="772"/>
      <c r="E35" s="772"/>
      <c r="F35" s="772"/>
      <c r="G35" s="772"/>
      <c r="H35" s="773"/>
      <c r="I35" s="502">
        <v>1</v>
      </c>
    </row>
    <row r="36" spans="1:9" s="132" customFormat="1" x14ac:dyDescent="0.2">
      <c r="A36" s="771" t="s">
        <v>564</v>
      </c>
      <c r="B36" s="772">
        <v>5</v>
      </c>
      <c r="C36" s="772">
        <v>3</v>
      </c>
      <c r="D36" s="772"/>
      <c r="E36" s="772"/>
      <c r="F36" s="772"/>
      <c r="G36" s="772">
        <v>1</v>
      </c>
      <c r="H36" s="773">
        <v>1</v>
      </c>
      <c r="I36" s="502">
        <v>10</v>
      </c>
    </row>
    <row r="37" spans="1:9" s="132" customFormat="1" x14ac:dyDescent="0.2">
      <c r="A37" s="771" t="s">
        <v>609</v>
      </c>
      <c r="B37" s="772">
        <v>6</v>
      </c>
      <c r="C37" s="772">
        <v>2</v>
      </c>
      <c r="D37" s="772"/>
      <c r="E37" s="772"/>
      <c r="F37" s="772"/>
      <c r="G37" s="772"/>
      <c r="H37" s="773"/>
      <c r="I37" s="502">
        <v>8</v>
      </c>
    </row>
    <row r="38" spans="1:9" s="132" customFormat="1" x14ac:dyDescent="0.2">
      <c r="A38" s="778" t="s">
        <v>712</v>
      </c>
      <c r="B38" s="778">
        <v>1</v>
      </c>
      <c r="C38" s="778"/>
      <c r="D38" s="778"/>
      <c r="E38" s="778"/>
      <c r="F38" s="778"/>
      <c r="G38" s="778"/>
      <c r="H38" s="778"/>
      <c r="I38" s="734">
        <v>1</v>
      </c>
    </row>
    <row r="39" spans="1:9" s="132" customFormat="1" x14ac:dyDescent="0.2">
      <c r="A39" s="771" t="s">
        <v>144</v>
      </c>
      <c r="B39" s="772">
        <v>1</v>
      </c>
      <c r="C39" s="772"/>
      <c r="D39" s="772"/>
      <c r="E39" s="772"/>
      <c r="F39" s="772"/>
      <c r="G39" s="772"/>
      <c r="H39" s="773"/>
      <c r="I39" s="502">
        <v>1</v>
      </c>
    </row>
    <row r="40" spans="1:9" s="132" customFormat="1" x14ac:dyDescent="0.2">
      <c r="A40" s="778" t="s">
        <v>18</v>
      </c>
      <c r="B40" s="778">
        <v>2</v>
      </c>
      <c r="C40" s="778"/>
      <c r="D40" s="778"/>
      <c r="E40" s="778"/>
      <c r="F40" s="778"/>
      <c r="G40" s="778"/>
      <c r="H40" s="778"/>
      <c r="I40" s="734">
        <v>2</v>
      </c>
    </row>
    <row r="41" spans="1:9" s="132" customFormat="1" x14ac:dyDescent="0.2">
      <c r="A41" s="771" t="s">
        <v>18</v>
      </c>
      <c r="B41" s="772">
        <v>2</v>
      </c>
      <c r="C41" s="772"/>
      <c r="D41" s="772"/>
      <c r="E41" s="772"/>
      <c r="F41" s="772"/>
      <c r="G41" s="772"/>
      <c r="H41" s="773"/>
      <c r="I41" s="502">
        <v>2</v>
      </c>
    </row>
    <row r="42" spans="1:9" s="132" customFormat="1" x14ac:dyDescent="0.2">
      <c r="A42" s="778" t="s">
        <v>19</v>
      </c>
      <c r="B42" s="778">
        <v>17</v>
      </c>
      <c r="C42" s="778">
        <v>8</v>
      </c>
      <c r="D42" s="778">
        <v>1</v>
      </c>
      <c r="E42" s="778"/>
      <c r="F42" s="778">
        <v>1</v>
      </c>
      <c r="G42" s="778">
        <v>2</v>
      </c>
      <c r="H42" s="778">
        <v>1</v>
      </c>
      <c r="I42" s="734">
        <v>30</v>
      </c>
    </row>
    <row r="43" spans="1:9" s="132" customFormat="1" x14ac:dyDescent="0.2">
      <c r="A43" s="771" t="s">
        <v>20</v>
      </c>
      <c r="B43" s="772"/>
      <c r="C43" s="772">
        <v>1</v>
      </c>
      <c r="D43" s="772"/>
      <c r="E43" s="772"/>
      <c r="F43" s="772"/>
      <c r="G43" s="772">
        <v>1</v>
      </c>
      <c r="H43" s="773"/>
      <c r="I43" s="502">
        <v>2</v>
      </c>
    </row>
    <row r="44" spans="1:9" s="132" customFormat="1" x14ac:dyDescent="0.2">
      <c r="A44" s="771" t="s">
        <v>676</v>
      </c>
      <c r="B44" s="772"/>
      <c r="C44" s="772">
        <v>1</v>
      </c>
      <c r="D44" s="772"/>
      <c r="E44" s="772"/>
      <c r="F44" s="772"/>
      <c r="G44" s="772"/>
      <c r="H44" s="773"/>
      <c r="I44" s="502">
        <v>1</v>
      </c>
    </row>
    <row r="45" spans="1:9" s="132" customFormat="1" x14ac:dyDescent="0.2">
      <c r="A45" s="771" t="s">
        <v>19</v>
      </c>
      <c r="B45" s="772">
        <v>12</v>
      </c>
      <c r="C45" s="772">
        <v>5</v>
      </c>
      <c r="D45" s="772"/>
      <c r="E45" s="772"/>
      <c r="F45" s="772">
        <v>1</v>
      </c>
      <c r="G45" s="772">
        <v>1</v>
      </c>
      <c r="H45" s="773">
        <v>1</v>
      </c>
      <c r="I45" s="502">
        <v>20</v>
      </c>
    </row>
    <row r="46" spans="1:9" s="132" customFormat="1" x14ac:dyDescent="0.2">
      <c r="A46" s="771" t="s">
        <v>21</v>
      </c>
      <c r="B46" s="772">
        <v>4</v>
      </c>
      <c r="C46" s="772">
        <v>1</v>
      </c>
      <c r="D46" s="772"/>
      <c r="E46" s="772"/>
      <c r="F46" s="772"/>
      <c r="G46" s="772"/>
      <c r="H46" s="773"/>
      <c r="I46" s="502">
        <v>5</v>
      </c>
    </row>
    <row r="47" spans="1:9" s="132" customFormat="1" x14ac:dyDescent="0.2">
      <c r="A47" s="771" t="s">
        <v>707</v>
      </c>
      <c r="B47" s="772">
        <v>1</v>
      </c>
      <c r="C47" s="772"/>
      <c r="D47" s="772">
        <v>1</v>
      </c>
      <c r="E47" s="772"/>
      <c r="F47" s="772"/>
      <c r="G47" s="772"/>
      <c r="H47" s="773"/>
      <c r="I47" s="502">
        <v>2</v>
      </c>
    </row>
    <row r="48" spans="1:9" s="132" customFormat="1" x14ac:dyDescent="0.2">
      <c r="A48" s="778" t="s">
        <v>22</v>
      </c>
      <c r="B48" s="778">
        <v>5</v>
      </c>
      <c r="C48" s="778">
        <v>1</v>
      </c>
      <c r="D48" s="778"/>
      <c r="E48" s="778"/>
      <c r="F48" s="778"/>
      <c r="G48" s="778"/>
      <c r="H48" s="778"/>
      <c r="I48" s="734">
        <v>6</v>
      </c>
    </row>
    <row r="49" spans="1:9" s="132" customFormat="1" x14ac:dyDescent="0.2">
      <c r="A49" s="771" t="s">
        <v>22</v>
      </c>
      <c r="B49" s="772">
        <v>5</v>
      </c>
      <c r="C49" s="772">
        <v>1</v>
      </c>
      <c r="D49" s="772"/>
      <c r="E49" s="772"/>
      <c r="F49" s="772"/>
      <c r="G49" s="772"/>
      <c r="H49" s="773"/>
      <c r="I49" s="502">
        <v>6</v>
      </c>
    </row>
    <row r="50" spans="1:9" s="132" customFormat="1" x14ac:dyDescent="0.2">
      <c r="A50" s="778" t="s">
        <v>23</v>
      </c>
      <c r="B50" s="778">
        <v>15</v>
      </c>
      <c r="C50" s="778">
        <v>14</v>
      </c>
      <c r="D50" s="778">
        <v>4</v>
      </c>
      <c r="E50" s="778"/>
      <c r="F50" s="778">
        <v>2</v>
      </c>
      <c r="G50" s="778">
        <v>4</v>
      </c>
      <c r="H50" s="778">
        <v>1</v>
      </c>
      <c r="I50" s="734">
        <v>40</v>
      </c>
    </row>
    <row r="51" spans="1:9" s="132" customFormat="1" x14ac:dyDescent="0.2">
      <c r="A51" s="771" t="s">
        <v>145</v>
      </c>
      <c r="B51" s="772"/>
      <c r="C51" s="772">
        <v>3</v>
      </c>
      <c r="D51" s="772"/>
      <c r="E51" s="772"/>
      <c r="F51" s="772">
        <v>1</v>
      </c>
      <c r="G51" s="772">
        <v>2</v>
      </c>
      <c r="H51" s="773">
        <v>1</v>
      </c>
      <c r="I51" s="502">
        <v>7</v>
      </c>
    </row>
    <row r="52" spans="1:9" s="132" customFormat="1" x14ac:dyDescent="0.2">
      <c r="A52" s="771" t="s">
        <v>24</v>
      </c>
      <c r="B52" s="772">
        <v>4</v>
      </c>
      <c r="C52" s="772">
        <v>3</v>
      </c>
      <c r="D52" s="772">
        <v>2</v>
      </c>
      <c r="E52" s="772"/>
      <c r="F52" s="772">
        <v>1</v>
      </c>
      <c r="G52" s="772"/>
      <c r="H52" s="773"/>
      <c r="I52" s="502">
        <v>10</v>
      </c>
    </row>
    <row r="53" spans="1:9" s="132" customFormat="1" x14ac:dyDescent="0.2">
      <c r="A53" s="771" t="s">
        <v>25</v>
      </c>
      <c r="B53" s="772">
        <v>4</v>
      </c>
      <c r="C53" s="772">
        <v>2</v>
      </c>
      <c r="D53" s="772"/>
      <c r="E53" s="772"/>
      <c r="F53" s="772"/>
      <c r="G53" s="772"/>
      <c r="H53" s="773"/>
      <c r="I53" s="502">
        <v>6</v>
      </c>
    </row>
    <row r="54" spans="1:9" s="132" customFormat="1" x14ac:dyDescent="0.2">
      <c r="A54" s="771" t="s">
        <v>64</v>
      </c>
      <c r="B54" s="772">
        <v>1</v>
      </c>
      <c r="C54" s="772">
        <v>2</v>
      </c>
      <c r="D54" s="772"/>
      <c r="E54" s="772"/>
      <c r="F54" s="772"/>
      <c r="G54" s="772">
        <v>1</v>
      </c>
      <c r="H54" s="773"/>
      <c r="I54" s="502">
        <v>4</v>
      </c>
    </row>
    <row r="55" spans="1:9" s="132" customFormat="1" x14ac:dyDescent="0.2">
      <c r="A55" s="771" t="s">
        <v>708</v>
      </c>
      <c r="B55" s="772"/>
      <c r="C55" s="772">
        <v>2</v>
      </c>
      <c r="D55" s="772"/>
      <c r="E55" s="772"/>
      <c r="F55" s="772"/>
      <c r="G55" s="772"/>
      <c r="H55" s="773"/>
      <c r="I55" s="502">
        <v>2</v>
      </c>
    </row>
    <row r="56" spans="1:9" s="132" customFormat="1" x14ac:dyDescent="0.2">
      <c r="A56" s="771" t="s">
        <v>451</v>
      </c>
      <c r="B56" s="772"/>
      <c r="C56" s="772">
        <v>1</v>
      </c>
      <c r="D56" s="772"/>
      <c r="E56" s="772"/>
      <c r="F56" s="772"/>
      <c r="G56" s="772"/>
      <c r="H56" s="773"/>
      <c r="I56" s="502">
        <v>1</v>
      </c>
    </row>
    <row r="57" spans="1:9" s="132" customFormat="1" x14ac:dyDescent="0.2">
      <c r="A57" s="771" t="s">
        <v>26</v>
      </c>
      <c r="B57" s="772">
        <v>6</v>
      </c>
      <c r="C57" s="772"/>
      <c r="D57" s="772">
        <v>1</v>
      </c>
      <c r="E57" s="772"/>
      <c r="F57" s="772"/>
      <c r="G57" s="772"/>
      <c r="H57" s="773"/>
      <c r="I57" s="502">
        <v>7</v>
      </c>
    </row>
    <row r="58" spans="1:9" s="132" customFormat="1" x14ac:dyDescent="0.2">
      <c r="A58" s="771" t="s">
        <v>27</v>
      </c>
      <c r="B58" s="772"/>
      <c r="C58" s="772">
        <v>1</v>
      </c>
      <c r="D58" s="772">
        <v>1</v>
      </c>
      <c r="E58" s="772"/>
      <c r="F58" s="772"/>
      <c r="G58" s="772">
        <v>1</v>
      </c>
      <c r="H58" s="773"/>
      <c r="I58" s="502">
        <v>3</v>
      </c>
    </row>
    <row r="59" spans="1:9" s="132" customFormat="1" x14ac:dyDescent="0.2">
      <c r="A59" s="778" t="s">
        <v>28</v>
      </c>
      <c r="B59" s="778">
        <v>8</v>
      </c>
      <c r="C59" s="778">
        <v>4</v>
      </c>
      <c r="D59" s="778"/>
      <c r="E59" s="778"/>
      <c r="F59" s="778">
        <v>1</v>
      </c>
      <c r="G59" s="778"/>
      <c r="H59" s="778"/>
      <c r="I59" s="734">
        <v>13</v>
      </c>
    </row>
    <row r="60" spans="1:9" s="132" customFormat="1" x14ac:dyDescent="0.2">
      <c r="A60" s="771" t="s">
        <v>28</v>
      </c>
      <c r="B60" s="772">
        <v>6</v>
      </c>
      <c r="C60" s="772">
        <v>1</v>
      </c>
      <c r="D60" s="772"/>
      <c r="E60" s="772"/>
      <c r="F60" s="772"/>
      <c r="G60" s="772"/>
      <c r="H60" s="773"/>
      <c r="I60" s="502">
        <v>7</v>
      </c>
    </row>
    <row r="61" spans="1:9" s="132" customFormat="1" x14ac:dyDescent="0.2">
      <c r="A61" s="771" t="s">
        <v>29</v>
      </c>
      <c r="B61" s="772">
        <v>1</v>
      </c>
      <c r="C61" s="772">
        <v>2</v>
      </c>
      <c r="D61" s="772"/>
      <c r="E61" s="772"/>
      <c r="F61" s="772"/>
      <c r="G61" s="772"/>
      <c r="H61" s="773"/>
      <c r="I61" s="502">
        <v>3</v>
      </c>
    </row>
    <row r="62" spans="1:9" s="132" customFormat="1" x14ac:dyDescent="0.2">
      <c r="A62" s="771" t="s">
        <v>65</v>
      </c>
      <c r="B62" s="772"/>
      <c r="C62" s="772">
        <v>1</v>
      </c>
      <c r="D62" s="772"/>
      <c r="E62" s="772"/>
      <c r="F62" s="772">
        <v>1</v>
      </c>
      <c r="G62" s="772"/>
      <c r="H62" s="773"/>
      <c r="I62" s="502">
        <v>2</v>
      </c>
    </row>
    <row r="63" spans="1:9" s="132" customFormat="1" x14ac:dyDescent="0.2">
      <c r="A63" s="771" t="s">
        <v>30</v>
      </c>
      <c r="B63" s="772">
        <v>1</v>
      </c>
      <c r="C63" s="772"/>
      <c r="D63" s="772"/>
      <c r="E63" s="772"/>
      <c r="F63" s="772"/>
      <c r="G63" s="772"/>
      <c r="H63" s="773"/>
      <c r="I63" s="502">
        <v>1</v>
      </c>
    </row>
    <row r="64" spans="1:9" s="132" customFormat="1" x14ac:dyDescent="0.2">
      <c r="A64" s="778" t="s">
        <v>31</v>
      </c>
      <c r="B64" s="778">
        <v>11</v>
      </c>
      <c r="C64" s="778">
        <v>7</v>
      </c>
      <c r="D64" s="778"/>
      <c r="E64" s="778"/>
      <c r="F64" s="778">
        <v>1</v>
      </c>
      <c r="G64" s="778">
        <v>2</v>
      </c>
      <c r="H64" s="778"/>
      <c r="I64" s="734">
        <v>21</v>
      </c>
    </row>
    <row r="65" spans="1:9" s="132" customFormat="1" x14ac:dyDescent="0.2">
      <c r="A65" s="771" t="s">
        <v>32</v>
      </c>
      <c r="B65" s="772">
        <v>11</v>
      </c>
      <c r="C65" s="772">
        <v>7</v>
      </c>
      <c r="D65" s="772"/>
      <c r="E65" s="772"/>
      <c r="F65" s="772">
        <v>1</v>
      </c>
      <c r="G65" s="772">
        <v>2</v>
      </c>
      <c r="H65" s="773"/>
      <c r="I65" s="502">
        <v>21</v>
      </c>
    </row>
    <row r="66" spans="1:9" s="132" customFormat="1" x14ac:dyDescent="0.2">
      <c r="A66" s="778" t="s">
        <v>33</v>
      </c>
      <c r="B66" s="778">
        <v>13</v>
      </c>
      <c r="C66" s="778">
        <v>6</v>
      </c>
      <c r="D66" s="778"/>
      <c r="E66" s="778"/>
      <c r="F66" s="778"/>
      <c r="G66" s="778">
        <v>2</v>
      </c>
      <c r="H66" s="778"/>
      <c r="I66" s="734">
        <v>21</v>
      </c>
    </row>
    <row r="67" spans="1:9" s="132" customFormat="1" x14ac:dyDescent="0.2">
      <c r="A67" s="771" t="s">
        <v>34</v>
      </c>
      <c r="B67" s="772">
        <v>3</v>
      </c>
      <c r="C67" s="772">
        <v>1</v>
      </c>
      <c r="D67" s="772"/>
      <c r="E67" s="772"/>
      <c r="F67" s="772"/>
      <c r="G67" s="772"/>
      <c r="H67" s="773"/>
      <c r="I67" s="502">
        <v>4</v>
      </c>
    </row>
    <row r="68" spans="1:9" s="132" customFormat="1" x14ac:dyDescent="0.2">
      <c r="A68" s="771" t="s">
        <v>35</v>
      </c>
      <c r="B68" s="772">
        <v>1</v>
      </c>
      <c r="C68" s="772">
        <v>1</v>
      </c>
      <c r="D68" s="772"/>
      <c r="E68" s="772"/>
      <c r="F68" s="772"/>
      <c r="G68" s="772">
        <v>1</v>
      </c>
      <c r="H68" s="773"/>
      <c r="I68" s="502">
        <v>3</v>
      </c>
    </row>
    <row r="69" spans="1:9" s="132" customFormat="1" x14ac:dyDescent="0.2">
      <c r="A69" s="771" t="s">
        <v>33</v>
      </c>
      <c r="B69" s="772">
        <v>8</v>
      </c>
      <c r="C69" s="772">
        <v>4</v>
      </c>
      <c r="D69" s="772"/>
      <c r="E69" s="772"/>
      <c r="F69" s="772"/>
      <c r="G69" s="772">
        <v>1</v>
      </c>
      <c r="H69" s="773"/>
      <c r="I69" s="502">
        <v>13</v>
      </c>
    </row>
    <row r="70" spans="1:9" s="132" customFormat="1" x14ac:dyDescent="0.2">
      <c r="A70" s="771" t="s">
        <v>36</v>
      </c>
      <c r="B70" s="772">
        <v>1</v>
      </c>
      <c r="C70" s="772"/>
      <c r="D70" s="772"/>
      <c r="E70" s="772"/>
      <c r="F70" s="772"/>
      <c r="G70" s="772"/>
      <c r="H70" s="773"/>
      <c r="I70" s="502">
        <v>1</v>
      </c>
    </row>
    <row r="71" spans="1:9" s="132" customFormat="1" x14ac:dyDescent="0.2">
      <c r="A71" s="778" t="s">
        <v>37</v>
      </c>
      <c r="B71" s="778">
        <v>1</v>
      </c>
      <c r="C71" s="778">
        <v>7</v>
      </c>
      <c r="D71" s="778">
        <v>1</v>
      </c>
      <c r="E71" s="778"/>
      <c r="F71" s="778"/>
      <c r="G71" s="778">
        <v>2</v>
      </c>
      <c r="H71" s="778"/>
      <c r="I71" s="734">
        <v>11</v>
      </c>
    </row>
    <row r="72" spans="1:9" s="132" customFormat="1" x14ac:dyDescent="0.2">
      <c r="A72" s="771" t="s">
        <v>709</v>
      </c>
      <c r="B72" s="772"/>
      <c r="C72" s="772">
        <v>7</v>
      </c>
      <c r="D72" s="772"/>
      <c r="E72" s="772"/>
      <c r="F72" s="772"/>
      <c r="G72" s="772">
        <v>2</v>
      </c>
      <c r="H72" s="773"/>
      <c r="I72" s="502">
        <v>9</v>
      </c>
    </row>
    <row r="73" spans="1:9" s="132" customFormat="1" x14ac:dyDescent="0.2">
      <c r="A73" s="771" t="s">
        <v>710</v>
      </c>
      <c r="B73" s="772">
        <v>1</v>
      </c>
      <c r="C73" s="772"/>
      <c r="D73" s="772">
        <v>1</v>
      </c>
      <c r="E73" s="772"/>
      <c r="F73" s="772"/>
      <c r="G73" s="772"/>
      <c r="H73" s="773"/>
      <c r="I73" s="502">
        <v>2</v>
      </c>
    </row>
    <row r="74" spans="1:9" s="132" customFormat="1" x14ac:dyDescent="0.2">
      <c r="A74" s="778" t="s">
        <v>38</v>
      </c>
      <c r="B74" s="778">
        <v>11</v>
      </c>
      <c r="C74" s="778">
        <v>6</v>
      </c>
      <c r="D74" s="778"/>
      <c r="E74" s="778"/>
      <c r="F74" s="778"/>
      <c r="G74" s="778">
        <v>1</v>
      </c>
      <c r="H74" s="778"/>
      <c r="I74" s="734">
        <v>18</v>
      </c>
    </row>
    <row r="75" spans="1:9" s="132" customFormat="1" x14ac:dyDescent="0.2">
      <c r="A75" s="771" t="s">
        <v>39</v>
      </c>
      <c r="B75" s="772">
        <v>6</v>
      </c>
      <c r="C75" s="772">
        <v>2</v>
      </c>
      <c r="D75" s="772"/>
      <c r="E75" s="772"/>
      <c r="F75" s="772"/>
      <c r="G75" s="772">
        <v>1</v>
      </c>
      <c r="H75" s="773"/>
      <c r="I75" s="502">
        <v>9</v>
      </c>
    </row>
    <row r="76" spans="1:9" s="132" customFormat="1" x14ac:dyDescent="0.2">
      <c r="A76" s="771" t="s">
        <v>40</v>
      </c>
      <c r="B76" s="772">
        <v>5</v>
      </c>
      <c r="C76" s="772">
        <v>4</v>
      </c>
      <c r="D76" s="772"/>
      <c r="E76" s="772"/>
      <c r="F76" s="772"/>
      <c r="G76" s="772"/>
      <c r="H76" s="773"/>
      <c r="I76" s="502">
        <v>9</v>
      </c>
    </row>
    <row r="77" spans="1:9" s="132" customFormat="1" x14ac:dyDescent="0.2">
      <c r="A77" s="778" t="s">
        <v>41</v>
      </c>
      <c r="B77" s="778">
        <v>21</v>
      </c>
      <c r="C77" s="778">
        <v>18</v>
      </c>
      <c r="D77" s="778"/>
      <c r="E77" s="778">
        <v>9</v>
      </c>
      <c r="F77" s="778">
        <v>3</v>
      </c>
      <c r="G77" s="778">
        <v>6</v>
      </c>
      <c r="H77" s="778">
        <v>6</v>
      </c>
      <c r="I77" s="734">
        <v>63</v>
      </c>
    </row>
    <row r="78" spans="1:9" s="132" customFormat="1" x14ac:dyDescent="0.2">
      <c r="A78" s="771" t="s">
        <v>610</v>
      </c>
      <c r="B78" s="772">
        <v>2</v>
      </c>
      <c r="C78" s="772">
        <v>3</v>
      </c>
      <c r="D78" s="772"/>
      <c r="E78" s="772">
        <v>1</v>
      </c>
      <c r="F78" s="772"/>
      <c r="G78" s="772">
        <v>1</v>
      </c>
      <c r="H78" s="773"/>
      <c r="I78" s="502">
        <v>7</v>
      </c>
    </row>
    <row r="79" spans="1:9" s="132" customFormat="1" x14ac:dyDescent="0.2">
      <c r="A79" s="771" t="s">
        <v>611</v>
      </c>
      <c r="B79" s="772"/>
      <c r="C79" s="772"/>
      <c r="D79" s="772"/>
      <c r="E79" s="772">
        <v>1</v>
      </c>
      <c r="F79" s="772"/>
      <c r="G79" s="772"/>
      <c r="H79" s="773"/>
      <c r="I79" s="502">
        <v>1</v>
      </c>
    </row>
    <row r="80" spans="1:9" s="132" customFormat="1" x14ac:dyDescent="0.2">
      <c r="A80" s="771" t="s">
        <v>612</v>
      </c>
      <c r="B80" s="772">
        <v>5</v>
      </c>
      <c r="C80" s="772">
        <v>2</v>
      </c>
      <c r="D80" s="772"/>
      <c r="E80" s="772">
        <v>1</v>
      </c>
      <c r="F80" s="772"/>
      <c r="G80" s="772"/>
      <c r="H80" s="773"/>
      <c r="I80" s="502">
        <v>8</v>
      </c>
    </row>
    <row r="81" spans="1:9" s="132" customFormat="1" x14ac:dyDescent="0.2">
      <c r="A81" s="771" t="s">
        <v>42</v>
      </c>
      <c r="B81" s="772"/>
      <c r="C81" s="772">
        <v>1</v>
      </c>
      <c r="D81" s="772"/>
      <c r="E81" s="772"/>
      <c r="F81" s="772"/>
      <c r="G81" s="772"/>
      <c r="H81" s="773"/>
      <c r="I81" s="502">
        <v>1</v>
      </c>
    </row>
    <row r="82" spans="1:9" s="132" customFormat="1" x14ac:dyDescent="0.2">
      <c r="A82" s="771" t="s">
        <v>44</v>
      </c>
      <c r="B82" s="772"/>
      <c r="C82" s="772">
        <v>1</v>
      </c>
      <c r="D82" s="772"/>
      <c r="E82" s="772"/>
      <c r="F82" s="772"/>
      <c r="G82" s="772">
        <v>1</v>
      </c>
      <c r="H82" s="773"/>
      <c r="I82" s="502">
        <v>2</v>
      </c>
    </row>
    <row r="83" spans="1:9" s="132" customFormat="1" x14ac:dyDescent="0.2">
      <c r="A83" s="771" t="s">
        <v>146</v>
      </c>
      <c r="B83" s="772"/>
      <c r="C83" s="772">
        <v>2</v>
      </c>
      <c r="D83" s="772"/>
      <c r="E83" s="772"/>
      <c r="F83" s="772"/>
      <c r="G83" s="772"/>
      <c r="H83" s="773"/>
      <c r="I83" s="502">
        <v>2</v>
      </c>
    </row>
    <row r="84" spans="1:9" s="132" customFormat="1" x14ac:dyDescent="0.2">
      <c r="A84" s="771" t="s">
        <v>147</v>
      </c>
      <c r="B84" s="772"/>
      <c r="C84" s="772">
        <v>1</v>
      </c>
      <c r="D84" s="772"/>
      <c r="E84" s="772"/>
      <c r="F84" s="772"/>
      <c r="G84" s="772">
        <v>1</v>
      </c>
      <c r="H84" s="773">
        <v>1</v>
      </c>
      <c r="I84" s="502">
        <v>3</v>
      </c>
    </row>
    <row r="85" spans="1:9" s="132" customFormat="1" x14ac:dyDescent="0.2">
      <c r="A85" s="771" t="s">
        <v>148</v>
      </c>
      <c r="B85" s="772">
        <v>5</v>
      </c>
      <c r="C85" s="772"/>
      <c r="D85" s="772"/>
      <c r="E85" s="772"/>
      <c r="F85" s="772"/>
      <c r="G85" s="772"/>
      <c r="H85" s="773"/>
      <c r="I85" s="502">
        <v>5</v>
      </c>
    </row>
    <row r="86" spans="1:9" s="132" customFormat="1" x14ac:dyDescent="0.2">
      <c r="A86" s="771" t="s">
        <v>763</v>
      </c>
      <c r="B86" s="772">
        <v>7</v>
      </c>
      <c r="C86" s="772">
        <v>7</v>
      </c>
      <c r="D86" s="772"/>
      <c r="E86" s="772">
        <v>3</v>
      </c>
      <c r="F86" s="772">
        <v>1</v>
      </c>
      <c r="G86" s="772"/>
      <c r="H86" s="773">
        <v>2</v>
      </c>
      <c r="I86" s="502">
        <v>20</v>
      </c>
    </row>
    <row r="87" spans="1:9" s="132" customFormat="1" x14ac:dyDescent="0.2">
      <c r="A87" s="771" t="s">
        <v>638</v>
      </c>
      <c r="B87" s="772">
        <v>2</v>
      </c>
      <c r="C87" s="772">
        <v>1</v>
      </c>
      <c r="D87" s="772"/>
      <c r="E87" s="772">
        <v>3</v>
      </c>
      <c r="F87" s="772">
        <v>2</v>
      </c>
      <c r="G87" s="772">
        <v>3</v>
      </c>
      <c r="H87" s="773">
        <v>3</v>
      </c>
      <c r="I87" s="502">
        <v>14</v>
      </c>
    </row>
    <row r="88" spans="1:9" s="132" customFormat="1" x14ac:dyDescent="0.2">
      <c r="A88" s="778" t="s">
        <v>45</v>
      </c>
      <c r="B88" s="778">
        <v>4</v>
      </c>
      <c r="C88" s="778">
        <v>1</v>
      </c>
      <c r="D88" s="778"/>
      <c r="E88" s="778"/>
      <c r="F88" s="778"/>
      <c r="G88" s="778"/>
      <c r="H88" s="778"/>
      <c r="I88" s="734">
        <v>5</v>
      </c>
    </row>
    <row r="89" spans="1:9" s="132" customFormat="1" x14ac:dyDescent="0.2">
      <c r="A89" s="771" t="s">
        <v>46</v>
      </c>
      <c r="B89" s="772">
        <v>1</v>
      </c>
      <c r="C89" s="772"/>
      <c r="D89" s="772"/>
      <c r="E89" s="772"/>
      <c r="F89" s="772"/>
      <c r="G89" s="772"/>
      <c r="H89" s="773"/>
      <c r="I89" s="502">
        <v>1</v>
      </c>
    </row>
    <row r="90" spans="1:9" s="132" customFormat="1" x14ac:dyDescent="0.2">
      <c r="A90" s="771" t="s">
        <v>45</v>
      </c>
      <c r="B90" s="772">
        <v>3</v>
      </c>
      <c r="C90" s="772">
        <v>1</v>
      </c>
      <c r="D90" s="772"/>
      <c r="E90" s="772"/>
      <c r="F90" s="772"/>
      <c r="G90" s="772"/>
      <c r="H90" s="773"/>
      <c r="I90" s="502">
        <v>4</v>
      </c>
    </row>
    <row r="91" spans="1:9" s="132" customFormat="1" x14ac:dyDescent="0.2">
      <c r="A91" s="778" t="s">
        <v>47</v>
      </c>
      <c r="B91" s="778">
        <v>3</v>
      </c>
      <c r="C91" s="778">
        <v>2</v>
      </c>
      <c r="D91" s="778"/>
      <c r="E91" s="778"/>
      <c r="F91" s="778"/>
      <c r="G91" s="778">
        <v>1</v>
      </c>
      <c r="H91" s="778"/>
      <c r="I91" s="734">
        <v>6</v>
      </c>
    </row>
    <row r="92" spans="1:9" s="132" customFormat="1" x14ac:dyDescent="0.2">
      <c r="A92" s="771" t="s">
        <v>47</v>
      </c>
      <c r="B92" s="772">
        <v>3</v>
      </c>
      <c r="C92" s="772">
        <v>2</v>
      </c>
      <c r="D92" s="772"/>
      <c r="E92" s="772"/>
      <c r="F92" s="772"/>
      <c r="G92" s="772"/>
      <c r="H92" s="773"/>
      <c r="I92" s="502">
        <v>5</v>
      </c>
    </row>
    <row r="93" spans="1:9" s="132" customFormat="1" x14ac:dyDescent="0.2">
      <c r="A93" s="935" t="s">
        <v>567</v>
      </c>
      <c r="B93" s="935"/>
      <c r="C93" s="935"/>
      <c r="D93" s="935"/>
      <c r="E93" s="935"/>
      <c r="F93" s="935"/>
      <c r="G93" s="935">
        <v>1</v>
      </c>
      <c r="H93" s="935"/>
      <c r="I93" s="936">
        <v>1</v>
      </c>
    </row>
    <row r="94" spans="1:9" s="132" customFormat="1" x14ac:dyDescent="0.2">
      <c r="A94" s="778" t="s">
        <v>48</v>
      </c>
      <c r="B94" s="778">
        <v>12</v>
      </c>
      <c r="C94" s="778">
        <v>5</v>
      </c>
      <c r="D94" s="778"/>
      <c r="E94" s="778"/>
      <c r="F94" s="778"/>
      <c r="G94" s="778"/>
      <c r="H94" s="778"/>
      <c r="I94" s="734">
        <v>17</v>
      </c>
    </row>
    <row r="95" spans="1:9" s="132" customFormat="1" x14ac:dyDescent="0.2">
      <c r="A95" s="771" t="s">
        <v>49</v>
      </c>
      <c r="B95" s="772">
        <v>3</v>
      </c>
      <c r="C95" s="772">
        <v>1</v>
      </c>
      <c r="D95" s="772"/>
      <c r="E95" s="772"/>
      <c r="F95" s="772"/>
      <c r="G95" s="772"/>
      <c r="H95" s="773"/>
      <c r="I95" s="502">
        <v>4</v>
      </c>
    </row>
    <row r="96" spans="1:9" s="132" customFormat="1" x14ac:dyDescent="0.2">
      <c r="A96" s="771" t="s">
        <v>50</v>
      </c>
      <c r="B96" s="772">
        <v>2</v>
      </c>
      <c r="C96" s="772"/>
      <c r="D96" s="772"/>
      <c r="E96" s="772"/>
      <c r="F96" s="772"/>
      <c r="G96" s="772"/>
      <c r="H96" s="773"/>
      <c r="I96" s="502">
        <v>2</v>
      </c>
    </row>
    <row r="97" spans="1:9" s="132" customFormat="1" x14ac:dyDescent="0.2">
      <c r="A97" s="771" t="s">
        <v>51</v>
      </c>
      <c r="B97" s="772">
        <v>1</v>
      </c>
      <c r="C97" s="772"/>
      <c r="D97" s="772"/>
      <c r="E97" s="772"/>
      <c r="F97" s="772"/>
      <c r="G97" s="772"/>
      <c r="H97" s="773"/>
      <c r="I97" s="502">
        <v>1</v>
      </c>
    </row>
    <row r="98" spans="1:9" s="132" customFormat="1" x14ac:dyDescent="0.2">
      <c r="A98" s="771" t="s">
        <v>52</v>
      </c>
      <c r="B98" s="772">
        <v>3</v>
      </c>
      <c r="C98" s="772">
        <v>3</v>
      </c>
      <c r="D98" s="772"/>
      <c r="E98" s="772"/>
      <c r="F98" s="772"/>
      <c r="G98" s="772"/>
      <c r="H98" s="773"/>
      <c r="I98" s="502">
        <v>6</v>
      </c>
    </row>
    <row r="99" spans="1:9" s="132" customFormat="1" x14ac:dyDescent="0.2">
      <c r="A99" s="771" t="s">
        <v>677</v>
      </c>
      <c r="B99" s="772"/>
      <c r="C99" s="772">
        <v>1</v>
      </c>
      <c r="D99" s="772"/>
      <c r="E99" s="772"/>
      <c r="F99" s="772"/>
      <c r="G99" s="772"/>
      <c r="H99" s="773"/>
      <c r="I99" s="502">
        <v>1</v>
      </c>
    </row>
    <row r="100" spans="1:9" s="132" customFormat="1" x14ac:dyDescent="0.2">
      <c r="A100" s="771" t="s">
        <v>53</v>
      </c>
      <c r="B100" s="772">
        <v>3</v>
      </c>
      <c r="C100" s="772"/>
      <c r="D100" s="772"/>
      <c r="E100" s="772"/>
      <c r="F100" s="772"/>
      <c r="G100" s="772"/>
      <c r="H100" s="773"/>
      <c r="I100" s="502">
        <v>3</v>
      </c>
    </row>
    <row r="101" spans="1:9" s="132" customFormat="1" x14ac:dyDescent="0.2">
      <c r="A101" s="778" t="s">
        <v>54</v>
      </c>
      <c r="B101" s="778">
        <v>6</v>
      </c>
      <c r="C101" s="778">
        <v>4</v>
      </c>
      <c r="D101" s="778"/>
      <c r="E101" s="778"/>
      <c r="F101" s="778"/>
      <c r="G101" s="778">
        <v>2</v>
      </c>
      <c r="H101" s="778"/>
      <c r="I101" s="734">
        <v>12</v>
      </c>
    </row>
    <row r="102" spans="1:9" s="132" customFormat="1" x14ac:dyDescent="0.2">
      <c r="A102" s="771" t="s">
        <v>66</v>
      </c>
      <c r="B102" s="772">
        <v>1</v>
      </c>
      <c r="C102" s="772">
        <v>1</v>
      </c>
      <c r="D102" s="772"/>
      <c r="E102" s="772"/>
      <c r="F102" s="772"/>
      <c r="G102" s="772"/>
      <c r="H102" s="773"/>
      <c r="I102" s="502">
        <v>2</v>
      </c>
    </row>
    <row r="103" spans="1:9" s="132" customFormat="1" x14ac:dyDescent="0.2">
      <c r="A103" s="771" t="s">
        <v>54</v>
      </c>
      <c r="B103" s="772">
        <v>5</v>
      </c>
      <c r="C103" s="772">
        <v>3</v>
      </c>
      <c r="D103" s="772"/>
      <c r="E103" s="772"/>
      <c r="F103" s="772"/>
      <c r="G103" s="772">
        <v>2</v>
      </c>
      <c r="H103" s="773"/>
      <c r="I103" s="502">
        <v>10</v>
      </c>
    </row>
    <row r="104" spans="1:9" s="132" customFormat="1" x14ac:dyDescent="0.2">
      <c r="A104" s="778" t="s">
        <v>56</v>
      </c>
      <c r="B104" s="778">
        <v>9</v>
      </c>
      <c r="C104" s="778">
        <v>2</v>
      </c>
      <c r="D104" s="778">
        <v>1</v>
      </c>
      <c r="E104" s="778"/>
      <c r="F104" s="778">
        <v>1</v>
      </c>
      <c r="G104" s="778">
        <v>1</v>
      </c>
      <c r="H104" s="778">
        <v>1</v>
      </c>
      <c r="I104" s="734">
        <v>15</v>
      </c>
    </row>
    <row r="105" spans="1:9" s="132" customFormat="1" x14ac:dyDescent="0.2">
      <c r="A105" s="771" t="s">
        <v>57</v>
      </c>
      <c r="B105" s="772">
        <v>4</v>
      </c>
      <c r="C105" s="772"/>
      <c r="D105" s="772">
        <v>1</v>
      </c>
      <c r="E105" s="772"/>
      <c r="F105" s="772"/>
      <c r="G105" s="772"/>
      <c r="H105" s="773"/>
      <c r="I105" s="502">
        <v>5</v>
      </c>
    </row>
    <row r="106" spans="1:9" s="132" customFormat="1" x14ac:dyDescent="0.2">
      <c r="A106" s="771" t="s">
        <v>56</v>
      </c>
      <c r="B106" s="772">
        <v>5</v>
      </c>
      <c r="C106" s="772">
        <v>2</v>
      </c>
      <c r="D106" s="772"/>
      <c r="E106" s="772"/>
      <c r="F106" s="772">
        <v>1</v>
      </c>
      <c r="G106" s="772">
        <v>1</v>
      </c>
      <c r="H106" s="773">
        <v>1</v>
      </c>
      <c r="I106" s="502">
        <v>10</v>
      </c>
    </row>
    <row r="107" spans="1:9" s="132" customFormat="1" x14ac:dyDescent="0.2">
      <c r="A107" s="778" t="s">
        <v>58</v>
      </c>
      <c r="B107" s="778">
        <v>17</v>
      </c>
      <c r="C107" s="778">
        <v>1</v>
      </c>
      <c r="D107" s="778">
        <v>1</v>
      </c>
      <c r="E107" s="778"/>
      <c r="F107" s="778"/>
      <c r="G107" s="778"/>
      <c r="H107" s="778"/>
      <c r="I107" s="734">
        <v>19</v>
      </c>
    </row>
    <row r="108" spans="1:9" s="132" customFormat="1" x14ac:dyDescent="0.2">
      <c r="A108" s="771" t="s">
        <v>639</v>
      </c>
      <c r="B108" s="772">
        <v>3</v>
      </c>
      <c r="C108" s="772">
        <v>1</v>
      </c>
      <c r="D108" s="772"/>
      <c r="E108" s="772"/>
      <c r="F108" s="772"/>
      <c r="G108" s="772"/>
      <c r="H108" s="773"/>
      <c r="I108" s="502">
        <v>4</v>
      </c>
    </row>
    <row r="109" spans="1:9" s="132" customFormat="1" x14ac:dyDescent="0.2">
      <c r="A109" s="771" t="s">
        <v>67</v>
      </c>
      <c r="B109" s="772">
        <v>2</v>
      </c>
      <c r="C109" s="772"/>
      <c r="D109" s="772"/>
      <c r="E109" s="772"/>
      <c r="F109" s="772"/>
      <c r="G109" s="772"/>
      <c r="H109" s="773"/>
      <c r="I109" s="502">
        <v>2</v>
      </c>
    </row>
    <row r="110" spans="1:9" s="132" customFormat="1" x14ac:dyDescent="0.2">
      <c r="A110" s="771" t="s">
        <v>640</v>
      </c>
      <c r="B110" s="772">
        <v>9</v>
      </c>
      <c r="C110" s="772"/>
      <c r="D110" s="772">
        <v>1</v>
      </c>
      <c r="E110" s="772"/>
      <c r="F110" s="772"/>
      <c r="G110" s="772"/>
      <c r="H110" s="773"/>
      <c r="I110" s="502">
        <v>10</v>
      </c>
    </row>
    <row r="111" spans="1:9" s="132" customFormat="1" x14ac:dyDescent="0.2">
      <c r="A111" s="771" t="s">
        <v>60</v>
      </c>
      <c r="B111" s="772">
        <v>2</v>
      </c>
      <c r="C111" s="772"/>
      <c r="D111" s="772"/>
      <c r="E111" s="772"/>
      <c r="F111" s="772"/>
      <c r="G111" s="772"/>
      <c r="H111" s="773"/>
      <c r="I111" s="502">
        <v>2</v>
      </c>
    </row>
    <row r="112" spans="1:9" s="132" customFormat="1" x14ac:dyDescent="0.2">
      <c r="A112" s="771" t="s">
        <v>61</v>
      </c>
      <c r="B112" s="772">
        <v>1</v>
      </c>
      <c r="C112" s="772"/>
      <c r="D112" s="772"/>
      <c r="E112" s="772"/>
      <c r="F112" s="772"/>
      <c r="G112" s="772"/>
      <c r="H112" s="773"/>
      <c r="I112" s="502">
        <v>1</v>
      </c>
    </row>
    <row r="113" spans="1:9" s="132" customFormat="1" x14ac:dyDescent="0.2">
      <c r="A113" s="778" t="s">
        <v>62</v>
      </c>
      <c r="B113" s="778">
        <v>12</v>
      </c>
      <c r="C113" s="778">
        <v>7</v>
      </c>
      <c r="D113" s="778"/>
      <c r="E113" s="778">
        <v>10</v>
      </c>
      <c r="F113" s="778">
        <v>1</v>
      </c>
      <c r="G113" s="778">
        <v>1</v>
      </c>
      <c r="H113" s="778">
        <v>1</v>
      </c>
      <c r="I113" s="734">
        <v>32</v>
      </c>
    </row>
    <row r="114" spans="1:9" s="132" customFormat="1" x14ac:dyDescent="0.2">
      <c r="A114" s="771" t="s">
        <v>473</v>
      </c>
      <c r="B114" s="772">
        <v>1</v>
      </c>
      <c r="C114" s="772"/>
      <c r="D114" s="772"/>
      <c r="E114" s="772"/>
      <c r="F114" s="772">
        <v>1</v>
      </c>
      <c r="G114" s="772"/>
      <c r="H114" s="773"/>
      <c r="I114" s="502">
        <v>2</v>
      </c>
    </row>
    <row r="115" spans="1:9" s="132" customFormat="1" x14ac:dyDescent="0.2">
      <c r="A115" s="771" t="s">
        <v>678</v>
      </c>
      <c r="B115" s="772">
        <v>1</v>
      </c>
      <c r="C115" s="772"/>
      <c r="D115" s="772"/>
      <c r="E115" s="772"/>
      <c r="F115" s="772"/>
      <c r="G115" s="772"/>
      <c r="H115" s="773"/>
      <c r="I115" s="502">
        <v>1</v>
      </c>
    </row>
    <row r="116" spans="1:9" s="132" customFormat="1" x14ac:dyDescent="0.2">
      <c r="A116" s="771" t="s">
        <v>679</v>
      </c>
      <c r="B116" s="772">
        <v>3</v>
      </c>
      <c r="C116" s="772"/>
      <c r="D116" s="772"/>
      <c r="E116" s="772">
        <v>3</v>
      </c>
      <c r="F116" s="772"/>
      <c r="G116" s="772"/>
      <c r="H116" s="773"/>
      <c r="I116" s="502">
        <v>6</v>
      </c>
    </row>
    <row r="117" spans="1:9" s="132" customFormat="1" x14ac:dyDescent="0.2">
      <c r="A117" s="771" t="s">
        <v>642</v>
      </c>
      <c r="B117" s="772"/>
      <c r="C117" s="772"/>
      <c r="D117" s="772"/>
      <c r="E117" s="772">
        <v>1</v>
      </c>
      <c r="F117" s="772"/>
      <c r="G117" s="772"/>
      <c r="H117" s="773"/>
      <c r="I117" s="502">
        <v>1</v>
      </c>
    </row>
    <row r="118" spans="1:9" s="132" customFormat="1" x14ac:dyDescent="0.2">
      <c r="A118" s="771" t="s">
        <v>124</v>
      </c>
      <c r="B118" s="772"/>
      <c r="C118" s="772"/>
      <c r="D118" s="772"/>
      <c r="E118" s="772">
        <v>1</v>
      </c>
      <c r="F118" s="772"/>
      <c r="G118" s="772">
        <v>1</v>
      </c>
      <c r="H118" s="773"/>
      <c r="I118" s="502">
        <v>2</v>
      </c>
    </row>
    <row r="119" spans="1:9" s="132" customFormat="1" x14ac:dyDescent="0.2">
      <c r="A119" s="771" t="s">
        <v>63</v>
      </c>
      <c r="B119" s="772">
        <v>4</v>
      </c>
      <c r="C119" s="772">
        <v>2</v>
      </c>
      <c r="D119" s="772"/>
      <c r="E119" s="772">
        <v>2</v>
      </c>
      <c r="F119" s="772"/>
      <c r="G119" s="772"/>
      <c r="H119" s="773"/>
      <c r="I119" s="502">
        <v>8</v>
      </c>
    </row>
    <row r="120" spans="1:9" s="132" customFormat="1" x14ac:dyDescent="0.2">
      <c r="A120" s="771" t="s">
        <v>711</v>
      </c>
      <c r="B120" s="772">
        <v>2</v>
      </c>
      <c r="C120" s="772">
        <v>4</v>
      </c>
      <c r="D120" s="772"/>
      <c r="E120" s="772">
        <v>1</v>
      </c>
      <c r="F120" s="772"/>
      <c r="G120" s="772"/>
      <c r="H120" s="773">
        <v>1</v>
      </c>
      <c r="I120" s="502">
        <v>8</v>
      </c>
    </row>
    <row r="121" spans="1:9" s="132" customFormat="1" x14ac:dyDescent="0.2">
      <c r="A121" s="774" t="s">
        <v>756</v>
      </c>
      <c r="B121" s="775">
        <v>1</v>
      </c>
      <c r="C121" s="775">
        <v>1</v>
      </c>
      <c r="D121" s="775"/>
      <c r="E121" s="775">
        <v>2</v>
      </c>
      <c r="F121" s="775"/>
      <c r="G121" s="775"/>
      <c r="H121" s="776"/>
      <c r="I121" s="591">
        <v>4</v>
      </c>
    </row>
    <row r="122" spans="1:9" ht="6" customHeight="1" x14ac:dyDescent="0.2">
      <c r="A122" s="526"/>
      <c r="B122" s="526"/>
      <c r="C122" s="526"/>
      <c r="D122" s="526"/>
      <c r="E122" s="526"/>
      <c r="F122" s="526"/>
      <c r="G122" s="526"/>
      <c r="H122" s="526"/>
      <c r="I122" s="526"/>
    </row>
    <row r="123" spans="1:9" x14ac:dyDescent="0.2">
      <c r="A123" s="769" t="s">
        <v>1</v>
      </c>
      <c r="B123" s="468">
        <f t="shared" ref="B123:I123" si="0">B113+B107+B104+B101+B94+B91+B88+B77+B74+B71+B66+B64+B59+B50+B48+B42+B40+B38+B34+B32++B27+B25+B23+B19+B16+B13+B9</f>
        <v>256</v>
      </c>
      <c r="C123" s="468">
        <f t="shared" si="0"/>
        <v>122</v>
      </c>
      <c r="D123" s="468">
        <f t="shared" si="0"/>
        <v>8</v>
      </c>
      <c r="E123" s="468">
        <f t="shared" si="0"/>
        <v>28</v>
      </c>
      <c r="F123" s="468">
        <f t="shared" si="0"/>
        <v>11</v>
      </c>
      <c r="G123" s="468">
        <f t="shared" si="0"/>
        <v>32</v>
      </c>
      <c r="H123" s="468">
        <f t="shared" si="0"/>
        <v>11</v>
      </c>
      <c r="I123" s="279">
        <f t="shared" si="0"/>
        <v>468</v>
      </c>
    </row>
    <row r="124" spans="1:9" x14ac:dyDescent="0.2">
      <c r="A124" s="1049" t="s">
        <v>151</v>
      </c>
      <c r="B124" s="1046">
        <f>B123/I123</f>
        <v>0.54700854700854706</v>
      </c>
      <c r="C124" s="770">
        <f>C123/$I$123</f>
        <v>0.2606837606837607</v>
      </c>
      <c r="D124" s="770">
        <f t="shared" ref="D124:I124" si="1">D123/$I$123</f>
        <v>1.7094017094017096E-2</v>
      </c>
      <c r="E124" s="770">
        <f t="shared" si="1"/>
        <v>5.9829059829059832E-2</v>
      </c>
      <c r="F124" s="770">
        <f t="shared" si="1"/>
        <v>2.3504273504273504E-2</v>
      </c>
      <c r="G124" s="770">
        <f t="shared" si="1"/>
        <v>6.8376068376068383E-2</v>
      </c>
      <c r="H124" s="770">
        <f t="shared" si="1"/>
        <v>2.3504273504273504E-2</v>
      </c>
      <c r="I124" s="469">
        <f t="shared" si="1"/>
        <v>1</v>
      </c>
    </row>
    <row r="125" spans="1:9" x14ac:dyDescent="0.2">
      <c r="A125" s="1050"/>
      <c r="B125" s="1047"/>
      <c r="C125" s="1051">
        <f>(C123+D123+E123)/I123</f>
        <v>0.33760683760683763</v>
      </c>
      <c r="D125" s="1052"/>
      <c r="E125" s="1053"/>
      <c r="F125" s="1051">
        <f>(F123+G123+H123)/I123</f>
        <v>0.11538461538461539</v>
      </c>
      <c r="G125" s="1052"/>
      <c r="H125" s="1053"/>
    </row>
    <row r="126" spans="1:9" ht="0.6" customHeight="1" x14ac:dyDescent="0.2"/>
    <row r="127" spans="1:9" ht="12" customHeight="1" x14ac:dyDescent="0.25">
      <c r="A127" s="463" t="s">
        <v>377</v>
      </c>
      <c r="B127" s="371"/>
      <c r="C127" s="371"/>
      <c r="D127" s="371"/>
      <c r="E127" s="372"/>
    </row>
    <row r="128" spans="1:9" ht="11.25" customHeight="1" x14ac:dyDescent="0.25">
      <c r="A128" s="381" t="s">
        <v>674</v>
      </c>
      <c r="B128" s="61"/>
      <c r="C128" s="61"/>
      <c r="D128" s="61"/>
      <c r="E128" s="374"/>
    </row>
    <row r="129" spans="1:5" ht="11.25" customHeight="1" x14ac:dyDescent="0.25">
      <c r="A129" s="381" t="s">
        <v>380</v>
      </c>
      <c r="B129" s="61"/>
      <c r="C129" s="61"/>
      <c r="D129" s="61"/>
      <c r="E129" s="374"/>
    </row>
    <row r="130" spans="1:5" ht="12" customHeight="1" x14ac:dyDescent="0.25">
      <c r="A130" s="381" t="s">
        <v>379</v>
      </c>
      <c r="B130" s="61"/>
      <c r="C130" s="61"/>
      <c r="D130" s="61"/>
      <c r="E130" s="374"/>
    </row>
    <row r="131" spans="1:5" ht="11.25" customHeight="1" x14ac:dyDescent="0.25">
      <c r="A131" s="381" t="s">
        <v>381</v>
      </c>
      <c r="B131" s="61"/>
      <c r="C131" s="61"/>
      <c r="D131" s="61"/>
      <c r="E131" s="374"/>
    </row>
    <row r="132" spans="1:5" ht="11.25" customHeight="1" x14ac:dyDescent="0.25">
      <c r="A132" s="464" t="s">
        <v>382</v>
      </c>
      <c r="B132" s="61"/>
      <c r="C132" s="61"/>
      <c r="D132" s="61"/>
      <c r="E132" s="374"/>
    </row>
    <row r="133" spans="1:5" ht="11.25" customHeight="1" x14ac:dyDescent="0.25">
      <c r="A133" s="464" t="s">
        <v>383</v>
      </c>
      <c r="B133" s="61"/>
      <c r="C133" s="61"/>
      <c r="D133" s="61"/>
      <c r="E133" s="374"/>
    </row>
    <row r="134" spans="1:5" ht="12" customHeight="1" x14ac:dyDescent="0.25">
      <c r="A134" s="465" t="s">
        <v>384</v>
      </c>
      <c r="B134" s="377"/>
      <c r="C134" s="377"/>
      <c r="D134" s="377"/>
      <c r="E134" s="378"/>
    </row>
  </sheetData>
  <mergeCells count="13">
    <mergeCell ref="A124:A125"/>
    <mergeCell ref="B124:B125"/>
    <mergeCell ref="C125:E125"/>
    <mergeCell ref="A1:I1"/>
    <mergeCell ref="F6:H6"/>
    <mergeCell ref="I6:I7"/>
    <mergeCell ref="B5:H5"/>
    <mergeCell ref="A3:I3"/>
    <mergeCell ref="F125:H125"/>
    <mergeCell ref="B6:B7"/>
    <mergeCell ref="C6:C7"/>
    <mergeCell ref="D6:D7"/>
    <mergeCell ref="E6:E7"/>
  </mergeCells>
  <pageMargins left="0.39370078740157483" right="0" top="0.59055118110236227" bottom="0.59055118110236227" header="0.51181102362204722" footer="0.51181102362204722"/>
  <pageSetup paperSize="9" scale="76" firstPageNumber="4" fitToHeight="0" orientation="portrait" r:id="rId1"/>
  <headerFooter alignWithMargins="0">
    <oddHeader>&amp;L&amp;"Times New Roman,Gras"DGRH A1-1&amp;R&amp;"Times New Roman,Gras"Juillet 2022</oddHeader>
    <oddFooter>&amp;C&amp;"Times New Roman,Gras"Page &amp;P de &amp;N</oddFooter>
  </headerFooter>
  <rowBreaks count="1" manualBreakCount="1">
    <brk id="6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53</vt:i4>
      </vt:variant>
    </vt:vector>
  </HeadingPairs>
  <TitlesOfParts>
    <vt:vector size="95" baseType="lpstr">
      <vt:lpstr>PG_0</vt:lpstr>
      <vt:lpstr>tabmat</vt:lpstr>
      <vt:lpstr>PG_1</vt:lpstr>
      <vt:lpstr>TAB_1</vt:lpstr>
      <vt:lpstr>TAB_2</vt:lpstr>
      <vt:lpstr>TAB_3</vt:lpstr>
      <vt:lpstr>PG_2</vt:lpstr>
      <vt:lpstr>TAB_4</vt:lpstr>
      <vt:lpstr>TAB_5</vt:lpstr>
      <vt:lpstr>TAB_6</vt:lpstr>
      <vt:lpstr>TAB_7</vt:lpstr>
      <vt:lpstr>TAB_8</vt:lpstr>
      <vt:lpstr>TAB_9</vt:lpstr>
      <vt:lpstr>TAB_10a</vt:lpstr>
      <vt:lpstr>TAB_10b</vt:lpstr>
      <vt:lpstr>TAB_11</vt:lpstr>
      <vt:lpstr>PG_3</vt:lpstr>
      <vt:lpstr>TAB_12</vt:lpstr>
      <vt:lpstr>TAB_13</vt:lpstr>
      <vt:lpstr>TAB_14</vt:lpstr>
      <vt:lpstr>TAB_15</vt:lpstr>
      <vt:lpstr>PG_4</vt:lpstr>
      <vt:lpstr>TAB_16</vt:lpstr>
      <vt:lpstr>TAB_17</vt:lpstr>
      <vt:lpstr>TAB_18</vt:lpstr>
      <vt:lpstr>TAB_19</vt:lpstr>
      <vt:lpstr>TAB_20</vt:lpstr>
      <vt:lpstr>TAB_21</vt:lpstr>
      <vt:lpstr>PG_5</vt:lpstr>
      <vt:lpstr>TAB_22</vt:lpstr>
      <vt:lpstr>PG_6</vt:lpstr>
      <vt:lpstr>TAB_23</vt:lpstr>
      <vt:lpstr>TAB_24</vt:lpstr>
      <vt:lpstr>TAB_25</vt:lpstr>
      <vt:lpstr>TAB_26</vt:lpstr>
      <vt:lpstr>TAB_27</vt:lpstr>
      <vt:lpstr>PG_7</vt:lpstr>
      <vt:lpstr>TAB_CNU</vt:lpstr>
      <vt:lpstr>PG_8</vt:lpstr>
      <vt:lpstr>A-1</vt:lpstr>
      <vt:lpstr>A-2 à A-3</vt:lpstr>
      <vt:lpstr>A-4 et A-5</vt:lpstr>
      <vt:lpstr>TAB_10a!Impression_des_titres</vt:lpstr>
      <vt:lpstr>TAB_10b!Impression_des_titres</vt:lpstr>
      <vt:lpstr>TAB_13!Impression_des_titres</vt:lpstr>
      <vt:lpstr>TAB_15!Impression_des_titres</vt:lpstr>
      <vt:lpstr>TAB_16!Impression_des_titres</vt:lpstr>
      <vt:lpstr>TAB_17!Impression_des_titres</vt:lpstr>
      <vt:lpstr>TAB_23!Impression_des_titres</vt:lpstr>
      <vt:lpstr>TAB_26!Impression_des_titres</vt:lpstr>
      <vt:lpstr>TAB_27!Impression_des_titres</vt:lpstr>
      <vt:lpstr>TAB_5!Impression_des_titres</vt:lpstr>
      <vt:lpstr>TAB_6!Impression_des_titres</vt:lpstr>
      <vt:lpstr>TAB_7!Impression_des_titres</vt:lpstr>
      <vt:lpstr>TAB_8!Impression_des_titres</vt:lpstr>
      <vt:lpstr>TAB_9!Impression_des_titres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TAB_10a!Zone_d_impression</vt:lpstr>
      <vt:lpstr>TAB_10b!Zone_d_impression</vt:lpstr>
      <vt:lpstr>TAB_11!Zone_d_impression</vt:lpstr>
      <vt:lpstr>TAB_12!Zone_d_impression</vt:lpstr>
      <vt:lpstr>TAB_13!Zone_d_impression</vt:lpstr>
      <vt:lpstr>TAB_14!Zone_d_impression</vt:lpstr>
      <vt:lpstr>TAB_15!Zone_d_impression</vt:lpstr>
      <vt:lpstr>TAB_16!Zone_d_impression</vt:lpstr>
      <vt:lpstr>TAB_17!Zone_d_impression</vt:lpstr>
      <vt:lpstr>TAB_18!Zone_d_impression</vt:lpstr>
      <vt:lpstr>TAB_19!Zone_d_impression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TAB_6!Zone_d_impression</vt:lpstr>
      <vt:lpstr>TAB_7!Zone_d_impression</vt:lpstr>
      <vt:lpstr>TAB_8!Zone_d_impression</vt:lpstr>
      <vt:lpstr>TAB_9!Zone_d_impression</vt:lpstr>
      <vt:lpstr>TAB_CNU!Zone_d_impression</vt:lpstr>
      <vt:lpstr>tabmat!Zone_d_impression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Administration centrale</cp:lastModifiedBy>
  <cp:lastPrinted>2022-09-26T15:00:01Z</cp:lastPrinted>
  <dcterms:created xsi:type="dcterms:W3CDTF">2014-04-15T10:04:34Z</dcterms:created>
  <dcterms:modified xsi:type="dcterms:W3CDTF">2022-09-26T15:02:57Z</dcterms:modified>
</cp:coreProperties>
</file>