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25200" windowHeight="11850"/>
  </bookViews>
  <sheets>
    <sheet name="Sommaire" sheetId="9" r:id="rId1"/>
    <sheet name="Tableau 1" sheetId="2" r:id="rId2"/>
    <sheet name="Tableau 2" sheetId="1" r:id="rId3"/>
    <sheet name="Tableau 3" sheetId="3" r:id="rId4"/>
    <sheet name="Tableau 4" sheetId="4" r:id="rId5"/>
    <sheet name="Tableau 5" sheetId="5" r:id="rId6"/>
    <sheet name="Tableau 6" sheetId="6" r:id="rId7"/>
    <sheet name="Tableau 7" sheetId="7" r:id="rId8"/>
    <sheet name="Tableau 8"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6" i="2"/>
  <c r="E6" i="1"/>
  <c r="F10" i="1" l="1"/>
  <c r="F7" i="1" l="1"/>
  <c r="F8" i="1"/>
  <c r="F9" i="1"/>
</calcChain>
</file>

<file path=xl/sharedStrings.xml><?xml version="1.0" encoding="utf-8"?>
<sst xmlns="http://schemas.openxmlformats.org/spreadsheetml/2006/main" count="354" uniqueCount="142">
  <si>
    <t>Inscrits en licence</t>
  </si>
  <si>
    <t>Inscrits en DUT</t>
  </si>
  <si>
    <t>Inscrits en CPGE</t>
  </si>
  <si>
    <t>Inscrits en BTS</t>
  </si>
  <si>
    <t>Ensemble</t>
  </si>
  <si>
    <t>Effectif</t>
  </si>
  <si>
    <t>Proposition acceptée bonne filière (%)</t>
  </si>
  <si>
    <t>Proposition acceptée autre filière (%)</t>
  </si>
  <si>
    <t>Pas de proposition acceptée (%)</t>
  </si>
  <si>
    <t>Pas de vœu fait (%)</t>
  </si>
  <si>
    <t>Proposition acceptée en licence</t>
  </si>
  <si>
    <t>Proposition acceptée en DUT</t>
  </si>
  <si>
    <t>Proposition acceptée en CPGE</t>
  </si>
  <si>
    <t>Proposition acceptée en BTS</t>
  </si>
  <si>
    <t>Dont inscrits dans la même filière que la proposition acceptée (%)</t>
  </si>
  <si>
    <t>Dont inscrits dans une filière différente de la proposition acceptée (%)</t>
  </si>
  <si>
    <t>Non inscrits (%)</t>
  </si>
  <si>
    <t>Néo-bacheliers ayant accepté une proposition en licence sur Parcoursup</t>
  </si>
  <si>
    <t>Part  du total</t>
  </si>
  <si>
    <t>Part des non inscrits dans la catégorie</t>
  </si>
  <si>
    <t>Général</t>
  </si>
  <si>
    <t>Technologique</t>
  </si>
  <si>
    <t>Professionnel</t>
  </si>
  <si>
    <t>Mention</t>
  </si>
  <si>
    <t>Sans mention</t>
  </si>
  <si>
    <t>Rattrapage+septembre</t>
  </si>
  <si>
    <t>Age</t>
  </si>
  <si>
    <t>Provenance</t>
  </si>
  <si>
    <t>Bac en France</t>
  </si>
  <si>
    <t>Bac à l'étranger</t>
  </si>
  <si>
    <t>Arts-Lettres-Langues</t>
  </si>
  <si>
    <t>Sciences-Technologie-Santé</t>
  </si>
  <si>
    <t>Sciences-Humaines et Sociales</t>
  </si>
  <si>
    <t>Droits-Economie-Gestion</t>
  </si>
  <si>
    <t xml:space="preserve">Licence </t>
  </si>
  <si>
    <t>Autre</t>
  </si>
  <si>
    <t xml:space="preserve">Oui </t>
  </si>
  <si>
    <t>Non</t>
  </si>
  <si>
    <t>Tableau 3: Caractéristiques des néo-bacheliers ayant accepté une proposition en licence</t>
  </si>
  <si>
    <t>Probabilité d'inscription après avoir accepté un vœu en licence</t>
  </si>
  <si>
    <t>Individu de référence</t>
  </si>
  <si>
    <t>Probabilité toutes choses égales par ailleurs</t>
  </si>
  <si>
    <t>Ecart de probabilité par rapport à l'individu de référence</t>
  </si>
  <si>
    <t>Significativité</t>
  </si>
  <si>
    <t>Référence</t>
  </si>
  <si>
    <t>- 3,7 points</t>
  </si>
  <si>
    <t>***</t>
  </si>
  <si>
    <t>- 6,8 points</t>
  </si>
  <si>
    <t>Mention au baccalauréat</t>
  </si>
  <si>
    <t>+ 3,1 points</t>
  </si>
  <si>
    <t>- 43,6 points</t>
  </si>
  <si>
    <t>- 1,9 point</t>
  </si>
  <si>
    <t>- 3,6 points</t>
  </si>
  <si>
    <t>- 31,7 points</t>
  </si>
  <si>
    <t>Vœu majoritaire Parcoursup</t>
  </si>
  <si>
    <t>- 2,7 points</t>
  </si>
  <si>
    <t>Secteur disciplinaire</t>
  </si>
  <si>
    <t>- 2,5 points</t>
  </si>
  <si>
    <t>- 1,7 point</t>
  </si>
  <si>
    <t>- 1,6 point</t>
  </si>
  <si>
    <t>Même académie Bac-proposition acceptée</t>
  </si>
  <si>
    <t>- 0,7 point</t>
  </si>
  <si>
    <t>Tableau 4 : Effet marginal de certaines variables sur la probabilité de s’inscrire une fois la proposition en licence acceptée</t>
  </si>
  <si>
    <t>Néo-bacheliers inscrits en licence</t>
  </si>
  <si>
    <t>dont n'ayant pas fait de vœu sur Parcoursup</t>
  </si>
  <si>
    <t>dont ayant accepté une autre proposition sur Parcoursup</t>
  </si>
  <si>
    <t>Tableau 5 : Répartition des néo-bacheliers inscrits en licence</t>
  </si>
  <si>
    <t>Probabilité d'inscription après avoir accepté un vœu en BTS</t>
  </si>
  <si>
    <t>- 7,1 points</t>
  </si>
  <si>
    <t>+ 2,9 points</t>
  </si>
  <si>
    <t>- 25,8 points</t>
  </si>
  <si>
    <t>- 1,8 point</t>
  </si>
  <si>
    <t>- 4,6 points</t>
  </si>
  <si>
    <t>- 8,2 points</t>
  </si>
  <si>
    <t>BTS</t>
  </si>
  <si>
    <t>BTS services</t>
  </si>
  <si>
    <t>BTS production</t>
  </si>
  <si>
    <t>+ 2,0 points</t>
  </si>
  <si>
    <t>Tableau 6 : Effet marginal de certaines variables sur la probabilité de s’inscrire une fois la proposition en BTS acceptée</t>
  </si>
  <si>
    <t>Probabilité d'inscription après avoir accepté un vœu en DUT</t>
  </si>
  <si>
    <t>- 7,5 points</t>
  </si>
  <si>
    <t>- 13,7 points</t>
  </si>
  <si>
    <t>**</t>
  </si>
  <si>
    <t>- 33,1 points</t>
  </si>
  <si>
    <t>DUT</t>
  </si>
  <si>
    <t>DUT services</t>
  </si>
  <si>
    <t>DUT production</t>
  </si>
  <si>
    <t xml:space="preserve"> -</t>
  </si>
  <si>
    <t>n.s</t>
  </si>
  <si>
    <t>Tableau 8 : Effet marginal de certaines variables sur la probabilité de s’inscrire une fois la proposition en CPGE acceptée</t>
  </si>
  <si>
    <t>Tableau 7 : Effet marginal de certaines variables sur la probabilité de s’inscrire une fois la proposition en DUT acceptée</t>
  </si>
  <si>
    <t>Probabilité d'inscription après avoir accepté un vœu en CPGE</t>
  </si>
  <si>
    <t>- 7,4 points</t>
  </si>
  <si>
    <t>+ 3,0 points</t>
  </si>
  <si>
    <t>- 1,1 point</t>
  </si>
  <si>
    <t>- 2,3 points</t>
  </si>
  <si>
    <t>*</t>
  </si>
  <si>
    <t>- 20,0 points</t>
  </si>
  <si>
    <t>CPGE</t>
  </si>
  <si>
    <t>CPGE scientifique</t>
  </si>
  <si>
    <t>CPGE littéraire</t>
  </si>
  <si>
    <t>CPGE économique et commerciale</t>
  </si>
  <si>
    <t>Champ : Néo-bacheliers inscrits en licence, DUT, CPGE ou BTS</t>
  </si>
  <si>
    <t>Champ : Néo-bacheliers ayant accepté une proposition sur Parcoursup en licence, DUT, CPGE ou BTS</t>
  </si>
  <si>
    <t>Champ : Néo-bacheliers ayant accepté une proposition en licence</t>
  </si>
  <si>
    <t>Champ : Néo-bacheliers ayant accepté une proposition en licence dans Parcoursup</t>
  </si>
  <si>
    <t>Lecture : L’individu de référence (bachelier général sans mention, âgé de 18 ans ou moins, ayant obtenu son baccalauréat en France, ayant pour vœu majoritaire des licences dans Parcoursup, ayant accepté une proposition dans une licence Sciences-Technologie-Santé dans l’académie dans laquelle il a passé le baccalauréat) a 95,7 % de chances d’être retrouvé inscrit dans un des fichiers de données individuelles de l’enseignement supérieur.</t>
  </si>
  <si>
    <t>Champ : Néo-bacheliers inscrits en licence</t>
  </si>
  <si>
    <t>Lecture : 83,4 % des néo-bacheliers inscrits en licence sont des bacheliers généraux. 89,3 % des néo-bacheliers inscrits en licence n’ayant pas effectué de vœu sur Parcoursup sont bacheliers généraux.</t>
  </si>
  <si>
    <t>Champ : Néo-bacheliers ayant accepté une proposition en BTS dans Parcoursup</t>
  </si>
  <si>
    <t>Lecture : L’individu de référence (bachelier général sans mention, âgé de 18 ans ou moins, ayant obtenu son baccalauréat en France, ayant pour vœu majoritaire des BTS dans Parcoursup, ayant accepté une proposition dans un BTS services dans l’académie dans laquelle il a passé le baccalauréat) a 94,8 % de chances d’être retrouvé inscrit dans un des fichiers de données individuelles de l’enseignement supérieur.</t>
  </si>
  <si>
    <t>Champ : Néo-bacheliers ayant accepté une proposition en DUT dans Parcoursup</t>
  </si>
  <si>
    <t>Lecture : L’individu de référence (bachelier général sans mention, âgé de 18 ans ou moins, ayant obtenu son baccalauréat en France, ayant pour vœu majoritaire des DUT dans Parcoursup, ayant accepté une proposition dans un DUT services dans l’académie dans laquelle il a passé le baccalauréat) a 97,7 % de chances d’être retrouvé inscrit dans un des fichiers de données individuelles de l’enseignement supérieur.</t>
  </si>
  <si>
    <t>Champ : Néo-bacheliers ayant accepté une proposition en CPGE dans Parcoursup</t>
  </si>
  <si>
    <t>Lecture : L’individu de référence (bachelier général sans mention, âgé de 18 ans ou moins, ayant obtenu son baccalauréat en France, ayant pour vœu majoritaire des CPGE dans Parcoursup, ayant accepté une proposition dans une CPGE scientifique dans l’académie dans laquelle il a passé le baccalauréat) a 96,7 % de chances d’être retrouvé inscrit dans un des fichiers de données individuelles de l’enseignement supérieur.</t>
  </si>
  <si>
    <t>- 1,2 point</t>
  </si>
  <si>
    <t>- 0,6 point</t>
  </si>
  <si>
    <t>+ 0,4 point</t>
  </si>
  <si>
    <t>+ 0,5 point</t>
  </si>
  <si>
    <t>- 0,3 point</t>
  </si>
  <si>
    <t>Sommaire</t>
  </si>
  <si>
    <t>Retour au sommaire</t>
  </si>
  <si>
    <t>Lecture : Sur les 210 000 néo-bacheliers ayant accepté une proposition en licence en 2020, 92,2% sont inscrits en licence, 1,2% dans une autre filière de l’enseignement supérieur et 6,6% ne sont pas retrouvés dans les fichiers d’inscriptions individuelles de l’enseignement supérieur.</t>
  </si>
  <si>
    <t>Tableau 2 : Répartition des inscrits par grande filière dans l’enseignement supérieur selon la proposition acceptée (ou non) dans Parcoursup</t>
  </si>
  <si>
    <t>Part des non inscrits</t>
  </si>
  <si>
    <t>dont ayant fait au moins un vœu mais n'ayant pas accepté de proposition sur Parcoursup</t>
  </si>
  <si>
    <t>En avance ou à l'heure</t>
  </si>
  <si>
    <t>En retard d'au moins 2 ans</t>
  </si>
  <si>
    <t>- 1,5 point</t>
  </si>
  <si>
    <t>+ 1,8 point</t>
  </si>
  <si>
    <t>Tableau 1 : Répartition dans les inscriptions des néo-bacheliers ayant accepté une proposition en licence, DUT, CPGE ou BTS, selon leur inscription dans l'enseignement supérieur</t>
  </si>
  <si>
    <t>Lecture : Parmi les 49 200 néo-bacheliers inscrits en DUT en 2020, 0,7% n’ont pas du tout formulé de voeu sur Parcoursup, 1,1% en ont formulé mais n’ont pas accepté de proposition, 1,4% avaient accepté une proposition dans une autre filière que le DUT et 96,8% avaient accepté une proposition en DUT.</t>
  </si>
  <si>
    <t>Lecture : en 2020, 82,0 % des néo-bacheliers ayant accepté une proposition en licence sur Parcoursup sont des bacheliers généraux. Parmi eux, 5,3 % ne sont pas retrouvés dans les fichiers d'inscription individuelles. 65,5 %  des néo-bacheliers ayant accepté une proposition en licence sur Parcoursup et non inscrits dans l’enseignement supérieur à la rentrée suivante sont des bacheliers généraux.</t>
  </si>
  <si>
    <t>Sources : MESR-SIES, Système d’information SISE, Système d’information Scolarité du MENJS, Parcoursup, campagne 2020 – Traitement SIES</t>
  </si>
  <si>
    <t>Sources : MESR-SIES, Système d’information SISE, Système d’information Scolarité du MENJS, Parcoursup, campagne 2020 – Traitement SIES</t>
  </si>
  <si>
    <t>Sources : MESR-SIES, Système d’information SISE, Systèmes d’information Scolarité du MENJS, Parcoursup, campagne 2020 – Traitement SIES</t>
  </si>
  <si>
    <t>Sources : MESR-SIES, Système d’information SISE, Parcoursup, campagne 2020 – Traitement SIES</t>
  </si>
  <si>
    <t>En retard d'un an</t>
  </si>
  <si>
    <t>Modalité statistiquement significative: au seuil de 1 % (***).</t>
  </si>
  <si>
    <t>Modalité statistiquement significative: au seuil de 1 % (***), au seuil de 5 % (**), non significative au seuil de 10 % (n.s.).</t>
  </si>
  <si>
    <t>Modalité statistiquement significative: au seuil de 1 % (***), au seuil de 5 % (**), au seuil de 10 % (*), non significative au seuil de 10 % (n.s.).</t>
  </si>
  <si>
    <t>Série du baccalauréat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</si>
</sst>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9" x14ac:knownFonts="1">
    <font>
      <sz val="11"/>
      <color theme="1"/>
      <name val="Calibri"/>
      <family val="2"/>
      <scheme val="minor"/>
    </font>
    <font>
      <b/>
      <sz val="11"/>
      <color rgb="FF000000"/>
      <name val="Calibri"/>
      <family val="2"/>
      <scheme val="minor"/>
    </font>
    <font>
      <sz val="8"/>
      <color rgb="FF000000"/>
      <name val="Calibri"/>
      <family val="2"/>
      <scheme val="minor"/>
    </font>
    <font>
      <sz val="9"/>
      <color theme="1"/>
      <name val="Calibri"/>
      <family val="2"/>
      <scheme val="minor"/>
    </font>
    <font>
      <u/>
      <sz val="11"/>
      <color theme="10"/>
      <name val="Calibri"/>
      <family val="2"/>
      <scheme val="minor"/>
    </font>
    <font>
      <b/>
      <sz val="12"/>
      <name val="Arial"/>
      <family val="2"/>
    </font>
    <font>
      <sz val="11"/>
      <color rgb="FF000000"/>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MS Sans Serif"/>
      <family val="2"/>
    </font>
    <font>
      <sz val="8"/>
      <color theme="1"/>
      <name val="Calibri"/>
      <family val="2"/>
      <scheme val="minor"/>
    </font>
    <font>
      <sz val="10"/>
      <color theme="1"/>
      <name val="Calibri"/>
      <family val="2"/>
      <scheme val="minor"/>
    </font>
    <font>
      <b/>
      <sz val="10"/>
      <color theme="0"/>
      <name val="Calibri"/>
      <family val="2"/>
      <scheme val="minor"/>
    </font>
    <font>
      <b/>
      <sz val="11.5"/>
      <color theme="0"/>
      <name val="Calibri"/>
      <family val="2"/>
      <scheme val="minor"/>
    </font>
    <font>
      <b/>
      <sz val="12"/>
      <color rgb="FF000000"/>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xf numFmtId="43" fontId="9" fillId="0" borderId="0" applyFont="0" applyFill="0" applyBorder="0" applyAlignment="0" applyProtection="0"/>
    <xf numFmtId="0" fontId="12" fillId="0" borderId="0"/>
  </cellStyleXfs>
  <cellXfs count="67">
    <xf numFmtId="0" fontId="0" fillId="0" borderId="0" xfId="0"/>
    <xf numFmtId="0" fontId="5" fillId="0" borderId="0" xfId="0" applyFont="1"/>
    <xf numFmtId="0" fontId="4" fillId="0" borderId="0" xfId="1"/>
    <xf numFmtId="0" fontId="4" fillId="0" borderId="0" xfId="1" applyAlignment="1">
      <alignment vertical="center"/>
    </xf>
    <xf numFmtId="3" fontId="6" fillId="0" borderId="1" xfId="0" applyNumberFormat="1" applyFont="1" applyBorder="1" applyAlignment="1">
      <alignment horizontal="center" vertical="center"/>
    </xf>
    <xf numFmtId="0" fontId="8" fillId="4" borderId="1" xfId="0" applyFont="1" applyFill="1" applyBorder="1"/>
    <xf numFmtId="164" fontId="8" fillId="4" borderId="1" xfId="0" applyNumberFormat="1" applyFont="1" applyFill="1" applyBorder="1"/>
    <xf numFmtId="0" fontId="8" fillId="2" borderId="1" xfId="0" applyFont="1" applyFill="1" applyBorder="1" applyAlignment="1">
      <alignment horizontal="center" vertical="center"/>
    </xf>
    <xf numFmtId="0" fontId="8" fillId="2" borderId="1" xfId="0" applyFont="1" applyFill="1" applyBorder="1" applyAlignment="1">
      <alignment horizontal="left" vertical="center" indent="3"/>
    </xf>
    <xf numFmtId="0" fontId="3" fillId="0" borderId="0" xfId="0" applyFont="1"/>
    <xf numFmtId="3" fontId="3" fillId="0" borderId="0" xfId="0" applyNumberFormat="1" applyFont="1"/>
    <xf numFmtId="0" fontId="0" fillId="0" borderId="0" xfId="0" applyFont="1"/>
    <xf numFmtId="3" fontId="0" fillId="0" borderId="0" xfId="0" applyNumberFormat="1"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xf>
    <xf numFmtId="0" fontId="0" fillId="0" borderId="1" xfId="0" quotePrefix="1" applyFont="1" applyBorder="1" applyAlignment="1">
      <alignment horizontal="center" vertical="center"/>
    </xf>
    <xf numFmtId="164" fontId="6" fillId="0" borderId="1" xfId="0" applyNumberFormat="1" applyFont="1" applyBorder="1" applyAlignment="1">
      <alignment horizontal="center" vertical="center"/>
    </xf>
    <xf numFmtId="0" fontId="4" fillId="0" borderId="0" xfId="1" applyFont="1"/>
    <xf numFmtId="0" fontId="11" fillId="0" borderId="0" xfId="0" applyFont="1" applyAlignment="1">
      <alignment vertical="center"/>
    </xf>
    <xf numFmtId="0" fontId="7" fillId="5" borderId="1" xfId="0" applyFont="1" applyFill="1" applyBorder="1"/>
    <xf numFmtId="0" fontId="7" fillId="5" borderId="4" xfId="0" applyFont="1" applyFill="1" applyBorder="1"/>
    <xf numFmtId="0" fontId="0" fillId="0" borderId="0" xfId="0" applyFont="1" applyAlignment="1">
      <alignment vertical="center"/>
    </xf>
    <xf numFmtId="3" fontId="8"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Font="1" applyAlignment="1">
      <alignment horizontal="center" vertical="center"/>
    </xf>
    <xf numFmtId="0" fontId="7" fillId="5" borderId="2" xfId="0" applyFont="1" applyFill="1" applyBorder="1"/>
    <xf numFmtId="1" fontId="10" fillId="3" borderId="1" xfId="2" applyNumberFormat="1" applyFont="1" applyFill="1" applyBorder="1" applyAlignment="1">
      <alignment horizontal="center" vertical="center" wrapText="1"/>
    </xf>
    <xf numFmtId="1" fontId="0" fillId="0" borderId="0" xfId="0" applyNumberFormat="1" applyFont="1"/>
    <xf numFmtId="0" fontId="1" fillId="0" borderId="0" xfId="0" applyFont="1"/>
    <xf numFmtId="0" fontId="17" fillId="0" borderId="0" xfId="0" applyFont="1"/>
    <xf numFmtId="0" fontId="18" fillId="0" borderId="0" xfId="0" applyFont="1" applyAlignment="1">
      <alignment vertical="center"/>
    </xf>
    <xf numFmtId="3" fontId="4" fillId="0" borderId="0" xfId="1" applyNumberFormat="1" applyFont="1"/>
    <xf numFmtId="0" fontId="11" fillId="0" borderId="0" xfId="0" applyFont="1"/>
    <xf numFmtId="3" fontId="11" fillId="0" borderId="0" xfId="0" applyNumberFormat="1" applyFont="1"/>
    <xf numFmtId="0" fontId="18" fillId="0" borderId="0" xfId="0" applyFont="1"/>
    <xf numFmtId="164" fontId="10" fillId="3" borderId="1" xfId="2" applyNumberFormat="1" applyFont="1" applyFill="1" applyBorder="1" applyAlignment="1">
      <alignment horizontal="center" vertical="center" wrapText="1"/>
    </xf>
    <xf numFmtId="0" fontId="6" fillId="0" borderId="1" xfId="0" applyFont="1" applyBorder="1" applyAlignment="1">
      <alignment horizontal="left" vertical="center" indent="2"/>
    </xf>
    <xf numFmtId="0" fontId="6" fillId="0" borderId="1" xfId="0" applyFont="1" applyBorder="1" applyAlignment="1">
      <alignment horizontal="left" vertical="center" wrapText="1" indent="2"/>
    </xf>
    <xf numFmtId="3" fontId="6" fillId="0" borderId="1" xfId="0" applyNumberFormat="1" applyFont="1" applyBorder="1" applyAlignment="1">
      <alignment horizontal="center" vertical="center" wrapText="1"/>
    </xf>
    <xf numFmtId="0" fontId="0" fillId="0" borderId="1" xfId="0" applyFont="1" applyBorder="1" applyAlignment="1">
      <alignment horizontal="justify" vertical="center"/>
    </xf>
    <xf numFmtId="0" fontId="0" fillId="0" borderId="1" xfId="0" applyFont="1" applyBorder="1" applyAlignment="1">
      <alignment horizontal="center" vertical="center"/>
    </xf>
    <xf numFmtId="0" fontId="11" fillId="5" borderId="1" xfId="0" applyFont="1" applyFill="1" applyBorder="1" applyAlignment="1">
      <alignment horizontal="justify" vertical="center"/>
    </xf>
    <xf numFmtId="3" fontId="11" fillId="5" borderId="1" xfId="0" applyNumberFormat="1" applyFont="1" applyFill="1" applyBorder="1" applyAlignment="1">
      <alignment horizontal="center" vertical="center"/>
    </xf>
    <xf numFmtId="0" fontId="0" fillId="0" borderId="1" xfId="0" applyFont="1" applyBorder="1" applyAlignment="1">
      <alignment horizontal="left" vertical="center" indent="2"/>
    </xf>
    <xf numFmtId="0" fontId="14" fillId="0" borderId="0" xfId="0" applyFont="1" applyAlignment="1">
      <alignment horizontal="center" wrapText="1"/>
    </xf>
    <xf numFmtId="0" fontId="0" fillId="0" borderId="0" xfId="0" applyFont="1" applyAlignment="1">
      <alignment horizontal="center" wrapText="1"/>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1" fontId="16" fillId="3" borderId="1" xfId="2" applyNumberFormat="1"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1" fontId="15" fillId="3" borderId="1" xfId="2" applyNumberFormat="1" applyFont="1" applyFill="1" applyBorder="1" applyAlignment="1">
      <alignment horizontal="center" vertical="center" wrapText="1"/>
    </xf>
    <xf numFmtId="0" fontId="7" fillId="5" borderId="1" xfId="0" applyFont="1" applyFill="1" applyBorder="1" applyAlignment="1">
      <alignment horizontal="left" vertical="center"/>
    </xf>
    <xf numFmtId="0" fontId="1" fillId="0" borderId="1" xfId="0" applyFont="1" applyBorder="1" applyAlignment="1">
      <alignment horizontal="left" vertical="center" indent="4"/>
    </xf>
    <xf numFmtId="0" fontId="14" fillId="0" borderId="0" xfId="0" applyFont="1" applyAlignment="1">
      <alignment horizontal="left" vertical="center" wrapText="1"/>
    </xf>
    <xf numFmtId="0" fontId="1" fillId="5" borderId="1"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1" fontId="10" fillId="3" borderId="1" xfId="2" applyNumberFormat="1" applyFont="1" applyFill="1" applyBorder="1" applyAlignment="1">
      <alignment horizontal="center" vertical="center" wrapText="1"/>
    </xf>
  </cellXfs>
  <cellStyles count="4">
    <cellStyle name="Lien hypertexte" xfId="1" builtinId="8"/>
    <cellStyle name="Milliers" xfId="2" builtinId="3"/>
    <cellStyle name="Normal" xfId="0" builtinId="0"/>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8"/>
  <sheetViews>
    <sheetView tabSelected="1" workbookViewId="0"/>
  </sheetViews>
  <sheetFormatPr baseColWidth="10" defaultRowHeight="15" x14ac:dyDescent="0.25"/>
  <sheetData>
    <row r="2" spans="1:1" ht="15.75" x14ac:dyDescent="0.25">
      <c r="A2" s="1" t="s">
        <v>120</v>
      </c>
    </row>
    <row r="3" spans="1:1" ht="15.75" x14ac:dyDescent="0.25">
      <c r="A3" s="1"/>
    </row>
    <row r="4" spans="1:1" x14ac:dyDescent="0.25">
      <c r="A4" s="3" t="s">
        <v>130</v>
      </c>
    </row>
    <row r="6" spans="1:1" x14ac:dyDescent="0.25">
      <c r="A6" s="3" t="s">
        <v>123</v>
      </c>
    </row>
    <row r="8" spans="1:1" x14ac:dyDescent="0.25">
      <c r="A8" s="2" t="s">
        <v>38</v>
      </c>
    </row>
    <row r="10" spans="1:1" x14ac:dyDescent="0.25">
      <c r="A10" s="2" t="s">
        <v>62</v>
      </c>
    </row>
    <row r="12" spans="1:1" x14ac:dyDescent="0.25">
      <c r="A12" s="2" t="s">
        <v>66</v>
      </c>
    </row>
    <row r="14" spans="1:1" x14ac:dyDescent="0.25">
      <c r="A14" s="2" t="s">
        <v>78</v>
      </c>
    </row>
    <row r="16" spans="1:1" x14ac:dyDescent="0.25">
      <c r="A16" s="2" t="s">
        <v>90</v>
      </c>
    </row>
    <row r="18" spans="1:1" x14ac:dyDescent="0.25">
      <c r="A18" s="2" t="s">
        <v>89</v>
      </c>
    </row>
  </sheetData>
  <hyperlinks>
    <hyperlink ref="A8" location="'Tableau 3'!A1" display="Tableau 3: Caractéristiques des néo-bacheliers ayant accepté une proposition en licence"/>
    <hyperlink ref="A10" location="'Tableau 4'!A1" display="Tableau 4 : Effet marginal de certaines variables sur la probabilité de s’inscrire une fois la proposition en licence acceptée"/>
    <hyperlink ref="A12" location="'Tableau 5'!A1" display="Tableau 5 : Répartition des néo-bacheliers inscrits en licence"/>
    <hyperlink ref="A14" location="'Tableau 6'!A1" display="Tableau 6 : Effet marginal de certaines variables sur la probabilité de s’inscrire une fois la proposition en BTS acceptée"/>
    <hyperlink ref="A16" location="'Tableau 7'!A1" display="Tableau 7 : Effet marginal de certaines variables sur la probabilité de s’inscrire une fois la proposition en DUT acceptée"/>
    <hyperlink ref="A18" location="'Tableau 8'!A1" display="Tableau 8 : Effet marginal de certaines variables sur la probabilité de s’inscrire une fois la proposition en CPGE acceptée"/>
    <hyperlink ref="A6" location="'Tableau 2'!A1" display="Tableau 2 : Répartition des inscrits par grande filière dans l’enseignement supérieur selon la proposition acceptée (ou non) dans Parcoursup"/>
    <hyperlink ref="A4" location="'Tableau 1'!A1" display="Tableau 1 : Répartition dans les inscriptions des néo-bacheliers ayant accepté une proposition en licence, DUT, CPGE ou BTS, selon leur inscription dans l'enseignement supérieu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3" sqref="A3"/>
    </sheetView>
  </sheetViews>
  <sheetFormatPr baseColWidth="10" defaultRowHeight="15" x14ac:dyDescent="0.25"/>
  <cols>
    <col min="1" max="1" width="64.42578125" style="11" customWidth="1"/>
    <col min="2" max="5" width="14.28515625" style="11" customWidth="1"/>
    <col min="6" max="6" width="11.7109375" style="11" customWidth="1"/>
    <col min="7" max="16384" width="11.42578125" style="11"/>
  </cols>
  <sheetData>
    <row r="1" spans="1:6" ht="15.75" x14ac:dyDescent="0.25">
      <c r="A1" s="34" t="s">
        <v>130</v>
      </c>
    </row>
    <row r="2" spans="1:6" x14ac:dyDescent="0.25">
      <c r="A2" s="19"/>
    </row>
    <row r="3" spans="1:6" x14ac:dyDescent="0.25">
      <c r="A3" s="18" t="s">
        <v>121</v>
      </c>
    </row>
    <row r="4" spans="1:6" x14ac:dyDescent="0.25">
      <c r="A4" s="18"/>
    </row>
    <row r="5" spans="1:6" ht="48" customHeight="1" x14ac:dyDescent="0.25">
      <c r="A5" s="30"/>
      <c r="B5" s="30" t="s">
        <v>10</v>
      </c>
      <c r="C5" s="30" t="s">
        <v>11</v>
      </c>
      <c r="D5" s="30" t="s">
        <v>12</v>
      </c>
      <c r="E5" s="30" t="s">
        <v>13</v>
      </c>
      <c r="F5" s="30" t="s">
        <v>4</v>
      </c>
    </row>
    <row r="6" spans="1:6" x14ac:dyDescent="0.25">
      <c r="A6" s="20" t="s">
        <v>5</v>
      </c>
      <c r="B6" s="23">
        <v>210000</v>
      </c>
      <c r="C6" s="23">
        <v>49000</v>
      </c>
      <c r="D6" s="23">
        <v>38300</v>
      </c>
      <c r="E6" s="23">
        <v>94100</v>
      </c>
      <c r="F6" s="24">
        <f>SUM(B6:E6)</f>
        <v>391400</v>
      </c>
    </row>
    <row r="7" spans="1:6" x14ac:dyDescent="0.25">
      <c r="A7" s="20" t="s">
        <v>14</v>
      </c>
      <c r="B7" s="25">
        <v>92.208410725341722</v>
      </c>
      <c r="C7" s="25">
        <v>97.103813991433825</v>
      </c>
      <c r="D7" s="25">
        <v>96.290107824452392</v>
      </c>
      <c r="E7" s="25">
        <v>91.831162484329525</v>
      </c>
      <c r="F7" s="26">
        <v>93.1</v>
      </c>
    </row>
    <row r="8" spans="1:6" x14ac:dyDescent="0.25">
      <c r="A8" s="20" t="s">
        <v>15</v>
      </c>
      <c r="B8" s="25">
        <v>1.1658808401200171</v>
      </c>
      <c r="C8" s="25">
        <v>0.58943503977156841</v>
      </c>
      <c r="D8" s="25">
        <v>1.9162989844137537</v>
      </c>
      <c r="E8" s="25">
        <v>0.15086161103202092</v>
      </c>
      <c r="F8" s="26">
        <v>0.9</v>
      </c>
    </row>
    <row r="9" spans="1:6" x14ac:dyDescent="0.25">
      <c r="A9" s="21" t="s">
        <v>16</v>
      </c>
      <c r="B9" s="27">
        <v>6.6257084345382671</v>
      </c>
      <c r="C9" s="27">
        <v>2.3067509687946153</v>
      </c>
      <c r="D9" s="27">
        <v>1.7935931911338538</v>
      </c>
      <c r="E9" s="27">
        <v>8.0179759046384635</v>
      </c>
      <c r="F9" s="26">
        <v>6</v>
      </c>
    </row>
    <row r="10" spans="1:6" x14ac:dyDescent="0.25">
      <c r="B10" s="28"/>
      <c r="C10" s="28"/>
      <c r="D10" s="28"/>
      <c r="E10" s="28"/>
      <c r="F10" s="28"/>
    </row>
    <row r="11" spans="1:6" x14ac:dyDescent="0.25">
      <c r="A11" s="50" t="s">
        <v>103</v>
      </c>
      <c r="B11" s="50"/>
      <c r="C11" s="50"/>
      <c r="D11" s="50"/>
      <c r="E11" s="50"/>
      <c r="F11" s="50"/>
    </row>
    <row r="12" spans="1:6" x14ac:dyDescent="0.25">
      <c r="A12" s="51" t="s">
        <v>133</v>
      </c>
      <c r="B12" s="51"/>
      <c r="C12" s="51"/>
      <c r="D12" s="51"/>
      <c r="E12" s="51"/>
      <c r="F12" s="51"/>
    </row>
    <row r="13" spans="1:6" ht="28.5" customHeight="1" x14ac:dyDescent="0.25">
      <c r="A13" s="52" t="s">
        <v>122</v>
      </c>
      <c r="B13" s="52"/>
      <c r="C13" s="52"/>
      <c r="D13" s="52"/>
      <c r="E13" s="52"/>
      <c r="F13" s="52"/>
    </row>
  </sheetData>
  <mergeCells count="3">
    <mergeCell ref="A11:F11"/>
    <mergeCell ref="A12:F12"/>
    <mergeCell ref="A13:F13"/>
  </mergeCells>
  <hyperlinks>
    <hyperlink ref="A3"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3" sqref="A3"/>
    </sheetView>
  </sheetViews>
  <sheetFormatPr baseColWidth="10" defaultRowHeight="15" x14ac:dyDescent="0.25"/>
  <cols>
    <col min="1" max="1" width="37.7109375" style="11" customWidth="1"/>
    <col min="2" max="6" width="12.85546875" style="11" customWidth="1"/>
    <col min="7" max="16384" width="11.42578125" style="11"/>
  </cols>
  <sheetData>
    <row r="1" spans="1:6" ht="15.75" x14ac:dyDescent="0.25">
      <c r="A1" s="34" t="s">
        <v>123</v>
      </c>
    </row>
    <row r="2" spans="1:6" x14ac:dyDescent="0.25">
      <c r="A2" s="19"/>
    </row>
    <row r="3" spans="1:6" x14ac:dyDescent="0.25">
      <c r="A3" s="18" t="s">
        <v>121</v>
      </c>
    </row>
    <row r="4" spans="1:6" x14ac:dyDescent="0.25">
      <c r="A4" s="18"/>
    </row>
    <row r="5" spans="1:6" ht="31.5" customHeight="1" x14ac:dyDescent="0.25">
      <c r="A5" s="30"/>
      <c r="B5" s="30" t="s">
        <v>0</v>
      </c>
      <c r="C5" s="30" t="s">
        <v>1</v>
      </c>
      <c r="D5" s="30" t="s">
        <v>2</v>
      </c>
      <c r="E5" s="30" t="s">
        <v>3</v>
      </c>
      <c r="F5" s="30" t="s">
        <v>4</v>
      </c>
    </row>
    <row r="6" spans="1:6" x14ac:dyDescent="0.25">
      <c r="A6" s="20" t="s">
        <v>5</v>
      </c>
      <c r="B6" s="24">
        <v>205200</v>
      </c>
      <c r="C6" s="24">
        <v>49200</v>
      </c>
      <c r="D6" s="24">
        <v>40300</v>
      </c>
      <c r="E6" s="24">
        <f>95800</f>
        <v>95800</v>
      </c>
      <c r="F6" s="24">
        <f>SUM(B6:E6)</f>
        <v>390500</v>
      </c>
    </row>
    <row r="7" spans="1:6" x14ac:dyDescent="0.25">
      <c r="A7" s="20" t="s">
        <v>6</v>
      </c>
      <c r="B7" s="26">
        <v>94.4</v>
      </c>
      <c r="C7" s="26">
        <v>96.767105450550346</v>
      </c>
      <c r="D7" s="26">
        <v>91.600437115040734</v>
      </c>
      <c r="E7" s="26">
        <v>89.784238778536661</v>
      </c>
      <c r="F7" s="26">
        <f>(B7*B$6+C$6*C7+D$6*D7+E$6*E7)/F$6</f>
        <v>93.276950778199833</v>
      </c>
    </row>
    <row r="8" spans="1:6" x14ac:dyDescent="0.25">
      <c r="A8" s="20" t="s">
        <v>7</v>
      </c>
      <c r="B8" s="26">
        <v>2.1084541554076961</v>
      </c>
      <c r="C8" s="26">
        <v>1.4343553539093814</v>
      </c>
      <c r="D8" s="26">
        <v>3.8942976356050067</v>
      </c>
      <c r="E8" s="26">
        <v>1.2</v>
      </c>
      <c r="F8" s="26">
        <f t="shared" ref="F8:F10" si="0">(B8*B$6+C$6*C8+D$6*D8+E$6*E8)/F$6</f>
        <v>1.9849558791725548</v>
      </c>
    </row>
    <row r="9" spans="1:6" x14ac:dyDescent="0.25">
      <c r="A9" s="20" t="s">
        <v>8</v>
      </c>
      <c r="B9" s="26">
        <v>1.3733523162003274</v>
      </c>
      <c r="C9" s="26">
        <v>1.1169660841081566</v>
      </c>
      <c r="D9" s="26">
        <v>0.61841843830717269</v>
      </c>
      <c r="E9" s="26">
        <v>4.5898865843724543</v>
      </c>
      <c r="F9" s="26">
        <f t="shared" si="0"/>
        <v>2.0522407796903677</v>
      </c>
    </row>
    <row r="10" spans="1:6" x14ac:dyDescent="0.25">
      <c r="A10" s="29" t="s">
        <v>9</v>
      </c>
      <c r="B10" s="26">
        <v>2.1</v>
      </c>
      <c r="C10" s="26">
        <v>0.6815731114321173</v>
      </c>
      <c r="D10" s="26">
        <v>3.8868468110470893</v>
      </c>
      <c r="E10" s="26">
        <v>4.3695302546107735</v>
      </c>
      <c r="F10" s="26">
        <f t="shared" si="0"/>
        <v>2.6624694544414083</v>
      </c>
    </row>
    <row r="12" spans="1:6" x14ac:dyDescent="0.25">
      <c r="A12" s="51" t="s">
        <v>102</v>
      </c>
      <c r="B12" s="51"/>
      <c r="C12" s="51"/>
      <c r="D12" s="51"/>
      <c r="E12" s="51"/>
      <c r="F12" s="51"/>
    </row>
    <row r="13" spans="1:6" x14ac:dyDescent="0.25">
      <c r="A13" s="51" t="s">
        <v>133</v>
      </c>
      <c r="B13" s="51"/>
      <c r="C13" s="51"/>
      <c r="D13" s="51"/>
      <c r="E13" s="51"/>
      <c r="F13" s="51"/>
    </row>
    <row r="14" spans="1:6" s="22" customFormat="1" ht="41.25" customHeight="1" x14ac:dyDescent="0.25">
      <c r="A14" s="52" t="s">
        <v>131</v>
      </c>
      <c r="B14" s="52"/>
      <c r="C14" s="52"/>
      <c r="D14" s="52"/>
      <c r="E14" s="52"/>
      <c r="F14" s="52"/>
    </row>
  </sheetData>
  <mergeCells count="3">
    <mergeCell ref="A12:F12"/>
    <mergeCell ref="A13:F13"/>
    <mergeCell ref="A14:F14"/>
  </mergeCells>
  <hyperlinks>
    <hyperlink ref="A3" location="Sommaire!A1" display="Retour au 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A3" sqref="A3"/>
    </sheetView>
  </sheetViews>
  <sheetFormatPr baseColWidth="10" defaultRowHeight="15" x14ac:dyDescent="0.25"/>
  <cols>
    <col min="1" max="1" width="38.7109375" style="11" customWidth="1"/>
    <col min="2" max="4" width="22.85546875" style="11" customWidth="1"/>
    <col min="5" max="5" width="11.42578125" style="31"/>
    <col min="6" max="16384" width="11.42578125" style="11"/>
  </cols>
  <sheetData>
    <row r="1" spans="1:4" ht="15.75" x14ac:dyDescent="0.25">
      <c r="A1" s="33" t="s">
        <v>38</v>
      </c>
    </row>
    <row r="2" spans="1:4" x14ac:dyDescent="0.25">
      <c r="A2" s="32"/>
    </row>
    <row r="3" spans="1:4" x14ac:dyDescent="0.25">
      <c r="A3" s="18" t="s">
        <v>121</v>
      </c>
    </row>
    <row r="4" spans="1:4" x14ac:dyDescent="0.25">
      <c r="A4" s="18"/>
    </row>
    <row r="5" spans="1:4" ht="37.5" customHeight="1" x14ac:dyDescent="0.25">
      <c r="A5" s="56"/>
      <c r="B5" s="53" t="s">
        <v>17</v>
      </c>
      <c r="C5" s="53"/>
      <c r="D5" s="53"/>
    </row>
    <row r="6" spans="1:4" ht="37.5" customHeight="1" x14ac:dyDescent="0.25">
      <c r="A6" s="56"/>
      <c r="B6" s="30" t="s">
        <v>18</v>
      </c>
      <c r="C6" s="30" t="s">
        <v>19</v>
      </c>
      <c r="D6" s="30" t="s">
        <v>124</v>
      </c>
    </row>
    <row r="7" spans="1:4" x14ac:dyDescent="0.25">
      <c r="A7" s="57" t="s">
        <v>141</v>
      </c>
      <c r="B7" s="57"/>
      <c r="C7" s="57"/>
      <c r="D7" s="57"/>
    </row>
    <row r="8" spans="1:4" x14ac:dyDescent="0.25">
      <c r="A8" s="8" t="s">
        <v>20</v>
      </c>
      <c r="B8" s="26">
        <v>82</v>
      </c>
      <c r="C8" s="26">
        <v>5.2981710009528458</v>
      </c>
      <c r="D8" s="26">
        <v>65.547728579643476</v>
      </c>
    </row>
    <row r="9" spans="1:4" x14ac:dyDescent="0.25">
      <c r="A9" s="8" t="s">
        <v>21</v>
      </c>
      <c r="B9" s="26">
        <v>12.8</v>
      </c>
      <c r="C9" s="26">
        <v>11.550050217609641</v>
      </c>
      <c r="D9" s="26">
        <v>22.318861414606094</v>
      </c>
    </row>
    <row r="10" spans="1:4" x14ac:dyDescent="0.25">
      <c r="A10" s="8" t="s">
        <v>22</v>
      </c>
      <c r="B10" s="26">
        <v>5.2</v>
      </c>
      <c r="C10" s="26">
        <v>15.386017682982409</v>
      </c>
      <c r="D10" s="26">
        <v>12.133410005750431</v>
      </c>
    </row>
    <row r="11" spans="1:4" ht="7.5" customHeight="1" x14ac:dyDescent="0.25">
      <c r="A11" s="5"/>
      <c r="B11" s="5"/>
      <c r="C11" s="5"/>
      <c r="D11" s="6"/>
    </row>
    <row r="12" spans="1:4" x14ac:dyDescent="0.25">
      <c r="A12" s="57" t="s">
        <v>48</v>
      </c>
      <c r="B12" s="57"/>
      <c r="C12" s="57"/>
      <c r="D12" s="57"/>
    </row>
    <row r="13" spans="1:4" x14ac:dyDescent="0.25">
      <c r="A13" s="8" t="s">
        <v>23</v>
      </c>
      <c r="B13" s="7">
        <v>61.8</v>
      </c>
      <c r="C13" s="26">
        <v>4.7942041482530833</v>
      </c>
      <c r="D13" s="26">
        <v>44.759919493962045</v>
      </c>
    </row>
    <row r="14" spans="1:4" x14ac:dyDescent="0.25">
      <c r="A14" s="8" t="s">
        <v>24</v>
      </c>
      <c r="B14" s="7">
        <v>37.700000000000003</v>
      </c>
      <c r="C14" s="26">
        <v>8.9</v>
      </c>
      <c r="D14" s="26">
        <v>50.733179988499131</v>
      </c>
    </row>
    <row r="15" spans="1:4" x14ac:dyDescent="0.25">
      <c r="A15" s="8" t="s">
        <v>25</v>
      </c>
      <c r="B15" s="7">
        <v>0.5</v>
      </c>
      <c r="C15" s="26">
        <v>63.5</v>
      </c>
      <c r="D15" s="26">
        <v>4.5069005175388153</v>
      </c>
    </row>
    <row r="16" spans="1:4" ht="7.5" customHeight="1" x14ac:dyDescent="0.25">
      <c r="A16" s="5"/>
      <c r="B16" s="5"/>
      <c r="C16" s="5"/>
      <c r="D16" s="6"/>
    </row>
    <row r="17" spans="1:4" x14ac:dyDescent="0.25">
      <c r="A17" s="57" t="s">
        <v>26</v>
      </c>
      <c r="B17" s="57"/>
      <c r="C17" s="57"/>
      <c r="D17" s="57"/>
    </row>
    <row r="18" spans="1:4" x14ac:dyDescent="0.25">
      <c r="A18" s="8" t="s">
        <v>126</v>
      </c>
      <c r="B18" s="7">
        <v>80.599999999999994</v>
      </c>
      <c r="C18" s="26">
        <v>5.5</v>
      </c>
      <c r="D18" s="26">
        <v>66.877515813686031</v>
      </c>
    </row>
    <row r="19" spans="1:4" x14ac:dyDescent="0.25">
      <c r="A19" s="8" t="s">
        <v>137</v>
      </c>
      <c r="B19" s="7">
        <v>15.6</v>
      </c>
      <c r="C19" s="26">
        <v>10.5</v>
      </c>
      <c r="D19" s="26">
        <v>24.76279470960322</v>
      </c>
    </row>
    <row r="20" spans="1:4" x14ac:dyDescent="0.25">
      <c r="A20" s="8" t="s">
        <v>127</v>
      </c>
      <c r="B20" s="7">
        <v>3.8</v>
      </c>
      <c r="C20" s="26">
        <v>14.7</v>
      </c>
      <c r="D20" s="26">
        <v>8.3596894767107539</v>
      </c>
    </row>
    <row r="21" spans="1:4" ht="7.5" customHeight="1" x14ac:dyDescent="0.25">
      <c r="A21" s="5"/>
      <c r="B21" s="5"/>
      <c r="C21" s="5"/>
      <c r="D21" s="6"/>
    </row>
    <row r="22" spans="1:4" x14ac:dyDescent="0.25">
      <c r="A22" s="57" t="s">
        <v>27</v>
      </c>
      <c r="B22" s="57"/>
      <c r="C22" s="57"/>
      <c r="D22" s="57"/>
    </row>
    <row r="23" spans="1:4" x14ac:dyDescent="0.25">
      <c r="A23" s="8" t="s">
        <v>28</v>
      </c>
      <c r="B23" s="26">
        <v>99.1</v>
      </c>
      <c r="C23" s="26">
        <v>6.4</v>
      </c>
      <c r="D23" s="26">
        <v>95.3205865439908</v>
      </c>
    </row>
    <row r="24" spans="1:4" x14ac:dyDescent="0.25">
      <c r="A24" s="8" t="s">
        <v>29</v>
      </c>
      <c r="B24" s="26">
        <v>0.86</v>
      </c>
      <c r="C24" s="26">
        <v>36.167000000000002</v>
      </c>
      <c r="D24" s="26">
        <v>4.6794134560092004</v>
      </c>
    </row>
    <row r="25" spans="1:4" ht="7.5" customHeight="1" x14ac:dyDescent="0.25">
      <c r="A25" s="5"/>
      <c r="B25" s="5"/>
      <c r="C25" s="5"/>
      <c r="D25" s="6"/>
    </row>
    <row r="26" spans="1:4" x14ac:dyDescent="0.25">
      <c r="A26" s="57" t="s">
        <v>54</v>
      </c>
      <c r="B26" s="57"/>
      <c r="C26" s="57"/>
      <c r="D26" s="57"/>
    </row>
    <row r="27" spans="1:4" x14ac:dyDescent="0.25">
      <c r="A27" s="8" t="s">
        <v>34</v>
      </c>
      <c r="B27" s="26">
        <v>75.73034242987093</v>
      </c>
      <c r="C27" s="26">
        <v>5.4562262988095158</v>
      </c>
      <c r="D27" s="26">
        <v>62.363427257044279</v>
      </c>
    </row>
    <row r="28" spans="1:4" x14ac:dyDescent="0.25">
      <c r="A28" s="8" t="s">
        <v>35</v>
      </c>
      <c r="B28" s="26">
        <v>24.266323760537219</v>
      </c>
      <c r="C28" s="26">
        <v>10.276338514680482</v>
      </c>
      <c r="D28" s="26">
        <v>37.636572742955721</v>
      </c>
    </row>
    <row r="29" spans="1:4" ht="7.5" customHeight="1" x14ac:dyDescent="0.25">
      <c r="A29" s="5"/>
      <c r="B29" s="5"/>
      <c r="C29" s="5"/>
      <c r="D29" s="6"/>
    </row>
    <row r="30" spans="1:4" x14ac:dyDescent="0.25">
      <c r="A30" s="57" t="s">
        <v>56</v>
      </c>
      <c r="B30" s="57"/>
      <c r="C30" s="57"/>
      <c r="D30" s="57"/>
    </row>
    <row r="31" spans="1:4" x14ac:dyDescent="0.25">
      <c r="A31" s="8" t="s">
        <v>30</v>
      </c>
      <c r="B31" s="26">
        <v>22.1</v>
      </c>
      <c r="C31" s="26">
        <v>8.2065428214301122</v>
      </c>
      <c r="D31" s="26">
        <v>27.372052903967798</v>
      </c>
    </row>
    <row r="32" spans="1:4" x14ac:dyDescent="0.25">
      <c r="A32" s="8" t="s">
        <v>31</v>
      </c>
      <c r="B32" s="26">
        <v>24.52</v>
      </c>
      <c r="C32" s="26">
        <v>4.99</v>
      </c>
      <c r="D32" s="26">
        <v>18.487636572742954</v>
      </c>
    </row>
    <row r="33" spans="1:4" x14ac:dyDescent="0.25">
      <c r="A33" s="8" t="s">
        <v>32</v>
      </c>
      <c r="B33" s="26">
        <v>22.26</v>
      </c>
      <c r="C33" s="26">
        <v>6.9857503530317944</v>
      </c>
      <c r="D33" s="26">
        <v>23.46894767107533</v>
      </c>
    </row>
    <row r="34" spans="1:4" x14ac:dyDescent="0.25">
      <c r="A34" s="8" t="s">
        <v>33</v>
      </c>
      <c r="B34" s="26">
        <v>31.11</v>
      </c>
      <c r="C34" s="26">
        <v>6.5312557399130595</v>
      </c>
      <c r="D34" s="26">
        <v>30.671362852213917</v>
      </c>
    </row>
    <row r="35" spans="1:4" ht="7.5" customHeight="1" x14ac:dyDescent="0.25">
      <c r="A35" s="5"/>
      <c r="B35" s="5"/>
      <c r="C35" s="5"/>
      <c r="D35" s="6"/>
    </row>
    <row r="36" spans="1:4" x14ac:dyDescent="0.25">
      <c r="A36" s="57" t="s">
        <v>60</v>
      </c>
      <c r="B36" s="57"/>
      <c r="C36" s="57"/>
      <c r="D36" s="57"/>
    </row>
    <row r="37" spans="1:4" x14ac:dyDescent="0.25">
      <c r="A37" s="8" t="s">
        <v>36</v>
      </c>
      <c r="B37" s="26">
        <v>58.525503643377633</v>
      </c>
      <c r="C37" s="26">
        <v>6.2659700860960568</v>
      </c>
      <c r="D37" s="26">
        <v>55.347901092581942</v>
      </c>
    </row>
    <row r="38" spans="1:4" x14ac:dyDescent="0.25">
      <c r="A38" s="8" t="s">
        <v>37</v>
      </c>
      <c r="B38" s="26">
        <v>41.471162547030524</v>
      </c>
      <c r="C38" s="26">
        <v>7.1339159594381991</v>
      </c>
      <c r="D38" s="26">
        <v>44.652098907418058</v>
      </c>
    </row>
    <row r="40" spans="1:4" x14ac:dyDescent="0.25">
      <c r="A40" s="54" t="s">
        <v>104</v>
      </c>
      <c r="B40" s="54"/>
      <c r="C40" s="54"/>
      <c r="D40" s="54"/>
    </row>
    <row r="41" spans="1:4" x14ac:dyDescent="0.25">
      <c r="A41" s="51" t="s">
        <v>134</v>
      </c>
      <c r="B41" s="51"/>
      <c r="C41" s="51"/>
      <c r="D41" s="51"/>
    </row>
    <row r="42" spans="1:4" ht="42.75" customHeight="1" x14ac:dyDescent="0.25">
      <c r="A42" s="55" t="s">
        <v>132</v>
      </c>
      <c r="B42" s="55"/>
      <c r="C42" s="55"/>
      <c r="D42" s="55"/>
    </row>
  </sheetData>
  <mergeCells count="12">
    <mergeCell ref="B5:D5"/>
    <mergeCell ref="A40:D40"/>
    <mergeCell ref="A41:D41"/>
    <mergeCell ref="A42:D42"/>
    <mergeCell ref="A5:A6"/>
    <mergeCell ref="A7:D7"/>
    <mergeCell ref="A12:D12"/>
    <mergeCell ref="A17:D17"/>
    <mergeCell ref="A22:D22"/>
    <mergeCell ref="A26:D26"/>
    <mergeCell ref="A30:D30"/>
    <mergeCell ref="A36:D36"/>
  </mergeCells>
  <hyperlinks>
    <hyperlink ref="A3"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A3" sqref="A3"/>
    </sheetView>
  </sheetViews>
  <sheetFormatPr baseColWidth="10" defaultRowHeight="15" x14ac:dyDescent="0.25"/>
  <cols>
    <col min="1" max="1" width="32.85546875" style="11" customWidth="1"/>
    <col min="2" max="2" width="10.7109375" style="12" customWidth="1"/>
    <col min="3" max="3" width="17.28515625" style="11" customWidth="1"/>
    <col min="4" max="4" width="20.85546875" style="11" customWidth="1"/>
    <col min="5" max="5" width="19.7109375" style="11" customWidth="1"/>
    <col min="6" max="16384" width="11.42578125" style="11"/>
  </cols>
  <sheetData>
    <row r="1" spans="1:5" ht="15.75" x14ac:dyDescent="0.25">
      <c r="A1" s="38" t="s">
        <v>62</v>
      </c>
      <c r="B1" s="37"/>
    </row>
    <row r="2" spans="1:5" x14ac:dyDescent="0.25">
      <c r="A2" s="36"/>
      <c r="B2" s="37"/>
    </row>
    <row r="3" spans="1:5" x14ac:dyDescent="0.25">
      <c r="A3" s="18" t="s">
        <v>121</v>
      </c>
      <c r="B3" s="35"/>
    </row>
    <row r="4" spans="1:5" ht="30" customHeight="1" x14ac:dyDescent="0.25">
      <c r="A4" s="56"/>
      <c r="B4" s="56"/>
      <c r="C4" s="53" t="s">
        <v>39</v>
      </c>
      <c r="D4" s="53"/>
      <c r="E4" s="53"/>
    </row>
    <row r="5" spans="1:5" ht="24" customHeight="1" x14ac:dyDescent="0.25">
      <c r="A5" s="30" t="s">
        <v>40</v>
      </c>
      <c r="B5" s="30" t="s">
        <v>5</v>
      </c>
      <c r="C5" s="39">
        <v>95.7</v>
      </c>
      <c r="D5" s="30"/>
      <c r="E5" s="30"/>
    </row>
    <row r="6" spans="1:5" ht="54.75" customHeight="1" x14ac:dyDescent="0.25">
      <c r="A6" s="30"/>
      <c r="B6" s="30">
        <v>210000</v>
      </c>
      <c r="C6" s="30" t="s">
        <v>41</v>
      </c>
      <c r="D6" s="30" t="s">
        <v>42</v>
      </c>
      <c r="E6" s="30" t="s">
        <v>43</v>
      </c>
    </row>
    <row r="7" spans="1:5" x14ac:dyDescent="0.25">
      <c r="A7" s="60" t="s">
        <v>141</v>
      </c>
      <c r="B7" s="60"/>
      <c r="C7" s="60"/>
      <c r="D7" s="60"/>
      <c r="E7" s="60"/>
    </row>
    <row r="8" spans="1:5" x14ac:dyDescent="0.25">
      <c r="A8" s="40" t="s">
        <v>20</v>
      </c>
      <c r="B8" s="4">
        <v>172100</v>
      </c>
      <c r="C8" s="58" t="s">
        <v>44</v>
      </c>
      <c r="D8" s="58"/>
      <c r="E8" s="58"/>
    </row>
    <row r="9" spans="1:5" x14ac:dyDescent="0.25">
      <c r="A9" s="40" t="s">
        <v>21</v>
      </c>
      <c r="B9" s="4">
        <v>26900</v>
      </c>
      <c r="C9" s="15">
        <v>92</v>
      </c>
      <c r="D9" s="15" t="s">
        <v>45</v>
      </c>
      <c r="E9" s="13" t="s">
        <v>46</v>
      </c>
    </row>
    <row r="10" spans="1:5" x14ac:dyDescent="0.25">
      <c r="A10" s="40" t="s">
        <v>22</v>
      </c>
      <c r="B10" s="4">
        <v>11000</v>
      </c>
      <c r="C10" s="15">
        <v>88.9</v>
      </c>
      <c r="D10" s="15" t="s">
        <v>47</v>
      </c>
      <c r="E10" s="13" t="s">
        <v>46</v>
      </c>
    </row>
    <row r="11" spans="1:5" x14ac:dyDescent="0.25">
      <c r="A11" s="60" t="s">
        <v>48</v>
      </c>
      <c r="B11" s="60"/>
      <c r="C11" s="60"/>
      <c r="D11" s="60"/>
      <c r="E11" s="60"/>
    </row>
    <row r="12" spans="1:5" x14ac:dyDescent="0.25">
      <c r="A12" s="40" t="s">
        <v>23</v>
      </c>
      <c r="B12" s="4">
        <v>129900</v>
      </c>
      <c r="C12" s="16">
        <v>98.1</v>
      </c>
      <c r="D12" s="16" t="s">
        <v>49</v>
      </c>
      <c r="E12" s="13" t="s">
        <v>46</v>
      </c>
    </row>
    <row r="13" spans="1:5" x14ac:dyDescent="0.25">
      <c r="A13" s="40" t="s">
        <v>24</v>
      </c>
      <c r="B13" s="4">
        <v>79100</v>
      </c>
      <c r="C13" s="58" t="s">
        <v>44</v>
      </c>
      <c r="D13" s="58"/>
      <c r="E13" s="58"/>
    </row>
    <row r="14" spans="1:5" x14ac:dyDescent="0.25">
      <c r="A14" s="40" t="s">
        <v>25</v>
      </c>
      <c r="B14" s="4">
        <v>1000</v>
      </c>
      <c r="C14" s="16">
        <v>52.1</v>
      </c>
      <c r="D14" s="16" t="s">
        <v>50</v>
      </c>
      <c r="E14" s="13" t="s">
        <v>46</v>
      </c>
    </row>
    <row r="15" spans="1:5" x14ac:dyDescent="0.25">
      <c r="A15" s="60" t="s">
        <v>26</v>
      </c>
      <c r="B15" s="60"/>
      <c r="C15" s="60"/>
      <c r="D15" s="60"/>
      <c r="E15" s="60"/>
    </row>
    <row r="16" spans="1:5" x14ac:dyDescent="0.25">
      <c r="A16" s="41" t="s">
        <v>126</v>
      </c>
      <c r="B16" s="42">
        <v>169300</v>
      </c>
      <c r="C16" s="58" t="s">
        <v>44</v>
      </c>
      <c r="D16" s="58"/>
      <c r="E16" s="58"/>
    </row>
    <row r="17" spans="1:5" x14ac:dyDescent="0.25">
      <c r="A17" s="41" t="s">
        <v>137</v>
      </c>
      <c r="B17" s="42">
        <v>32800</v>
      </c>
      <c r="C17" s="16">
        <v>93.8</v>
      </c>
      <c r="D17" s="16" t="s">
        <v>51</v>
      </c>
      <c r="E17" s="13" t="s">
        <v>46</v>
      </c>
    </row>
    <row r="18" spans="1:5" x14ac:dyDescent="0.25">
      <c r="A18" s="41" t="s">
        <v>127</v>
      </c>
      <c r="B18" s="42">
        <v>7900</v>
      </c>
      <c r="C18" s="14">
        <v>92.1</v>
      </c>
      <c r="D18" s="16" t="s">
        <v>52</v>
      </c>
      <c r="E18" s="13" t="s">
        <v>46</v>
      </c>
    </row>
    <row r="19" spans="1:5" x14ac:dyDescent="0.25">
      <c r="A19" s="60" t="s">
        <v>27</v>
      </c>
      <c r="B19" s="60"/>
      <c r="C19" s="60"/>
      <c r="D19" s="60"/>
      <c r="E19" s="60"/>
    </row>
    <row r="20" spans="1:5" x14ac:dyDescent="0.25">
      <c r="A20" s="41" t="s">
        <v>28</v>
      </c>
      <c r="B20" s="4">
        <v>208200</v>
      </c>
      <c r="C20" s="58" t="s">
        <v>44</v>
      </c>
      <c r="D20" s="58"/>
      <c r="E20" s="58"/>
    </row>
    <row r="21" spans="1:5" x14ac:dyDescent="0.25">
      <c r="A21" s="40" t="s">
        <v>29</v>
      </c>
      <c r="B21" s="42">
        <v>1800</v>
      </c>
      <c r="C21" s="17">
        <v>64</v>
      </c>
      <c r="D21" s="15" t="s">
        <v>53</v>
      </c>
      <c r="E21" s="13" t="s">
        <v>46</v>
      </c>
    </row>
    <row r="22" spans="1:5" x14ac:dyDescent="0.25">
      <c r="A22" s="60" t="s">
        <v>54</v>
      </c>
      <c r="B22" s="60"/>
      <c r="C22" s="60"/>
      <c r="D22" s="60"/>
      <c r="E22" s="60"/>
    </row>
    <row r="23" spans="1:5" x14ac:dyDescent="0.25">
      <c r="A23" s="41" t="s">
        <v>34</v>
      </c>
      <c r="B23" s="4">
        <v>159000</v>
      </c>
      <c r="C23" s="58" t="s">
        <v>44</v>
      </c>
      <c r="D23" s="58"/>
      <c r="E23" s="58"/>
    </row>
    <row r="24" spans="1:5" x14ac:dyDescent="0.25">
      <c r="A24" s="40" t="s">
        <v>35</v>
      </c>
      <c r="B24" s="42">
        <v>51000</v>
      </c>
      <c r="C24" s="17">
        <v>93</v>
      </c>
      <c r="D24" s="15" t="s">
        <v>55</v>
      </c>
      <c r="E24" s="13" t="s">
        <v>46</v>
      </c>
    </row>
    <row r="25" spans="1:5" x14ac:dyDescent="0.25">
      <c r="A25" s="60" t="s">
        <v>56</v>
      </c>
      <c r="B25" s="60"/>
      <c r="C25" s="60"/>
      <c r="D25" s="60"/>
      <c r="E25" s="60"/>
    </row>
    <row r="26" spans="1:5" x14ac:dyDescent="0.25">
      <c r="A26" s="41" t="s">
        <v>30</v>
      </c>
      <c r="B26" s="4">
        <v>46400</v>
      </c>
      <c r="C26" s="14">
        <v>93.2</v>
      </c>
      <c r="D26" s="15" t="s">
        <v>57</v>
      </c>
      <c r="E26" s="13" t="s">
        <v>46</v>
      </c>
    </row>
    <row r="27" spans="1:5" x14ac:dyDescent="0.25">
      <c r="A27" s="40" t="s">
        <v>31</v>
      </c>
      <c r="B27" s="42">
        <v>51500</v>
      </c>
      <c r="C27" s="58" t="s">
        <v>44</v>
      </c>
      <c r="D27" s="58"/>
      <c r="E27" s="58"/>
    </row>
    <row r="28" spans="1:5" x14ac:dyDescent="0.25">
      <c r="A28" s="40" t="s">
        <v>32</v>
      </c>
      <c r="B28" s="4">
        <v>46800</v>
      </c>
      <c r="C28" s="13">
        <v>94</v>
      </c>
      <c r="D28" s="15" t="s">
        <v>58</v>
      </c>
      <c r="E28" s="13" t="s">
        <v>46</v>
      </c>
    </row>
    <row r="29" spans="1:5" x14ac:dyDescent="0.25">
      <c r="A29" s="40" t="s">
        <v>33</v>
      </c>
      <c r="B29" s="4">
        <v>65300</v>
      </c>
      <c r="C29" s="13">
        <v>94.1</v>
      </c>
      <c r="D29" s="15" t="s">
        <v>59</v>
      </c>
      <c r="E29" s="13" t="s">
        <v>46</v>
      </c>
    </row>
    <row r="30" spans="1:5" x14ac:dyDescent="0.25">
      <c r="A30" s="60" t="s">
        <v>60</v>
      </c>
      <c r="B30" s="60"/>
      <c r="C30" s="60"/>
      <c r="D30" s="60"/>
      <c r="E30" s="60"/>
    </row>
    <row r="31" spans="1:5" x14ac:dyDescent="0.25">
      <c r="A31" s="41" t="s">
        <v>36</v>
      </c>
      <c r="B31" s="4">
        <v>122900</v>
      </c>
      <c r="C31" s="58" t="s">
        <v>44</v>
      </c>
      <c r="D31" s="58"/>
      <c r="E31" s="58"/>
    </row>
    <row r="32" spans="1:5" x14ac:dyDescent="0.25">
      <c r="A32" s="40" t="s">
        <v>37</v>
      </c>
      <c r="B32" s="42">
        <v>87100</v>
      </c>
      <c r="C32" s="17">
        <v>95</v>
      </c>
      <c r="D32" s="15" t="s">
        <v>61</v>
      </c>
      <c r="E32" s="13" t="s">
        <v>46</v>
      </c>
    </row>
    <row r="34" spans="1:6" x14ac:dyDescent="0.25">
      <c r="A34" s="9" t="s">
        <v>105</v>
      </c>
      <c r="B34" s="10"/>
    </row>
    <row r="35" spans="1:6" x14ac:dyDescent="0.25">
      <c r="A35" s="9" t="s">
        <v>135</v>
      </c>
      <c r="B35" s="10"/>
    </row>
    <row r="36" spans="1:6" x14ac:dyDescent="0.25">
      <c r="A36" s="9" t="s">
        <v>138</v>
      </c>
      <c r="B36" s="10"/>
    </row>
    <row r="37" spans="1:6" ht="8.25" customHeight="1" x14ac:dyDescent="0.25"/>
    <row r="38" spans="1:6" ht="58.5" customHeight="1" x14ac:dyDescent="0.25">
      <c r="A38" s="59" t="s">
        <v>106</v>
      </c>
      <c r="B38" s="59"/>
      <c r="C38" s="59"/>
      <c r="D38" s="59"/>
      <c r="E38" s="59"/>
      <c r="F38" s="59"/>
    </row>
  </sheetData>
  <mergeCells count="17">
    <mergeCell ref="A15:E15"/>
    <mergeCell ref="A4:B4"/>
    <mergeCell ref="C4:E4"/>
    <mergeCell ref="C8:E8"/>
    <mergeCell ref="C13:E13"/>
    <mergeCell ref="A7:E7"/>
    <mergeCell ref="A11:E11"/>
    <mergeCell ref="C31:E31"/>
    <mergeCell ref="A38:F38"/>
    <mergeCell ref="C16:E16"/>
    <mergeCell ref="C20:E20"/>
    <mergeCell ref="C23:E23"/>
    <mergeCell ref="C27:E27"/>
    <mergeCell ref="A19:E19"/>
    <mergeCell ref="A22:E22"/>
    <mergeCell ref="A25:E25"/>
    <mergeCell ref="A30:E30"/>
  </mergeCells>
  <hyperlinks>
    <hyperlink ref="A3"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A3" sqref="A3"/>
    </sheetView>
  </sheetViews>
  <sheetFormatPr baseColWidth="10" defaultRowHeight="15" x14ac:dyDescent="0.25"/>
  <cols>
    <col min="1" max="1" width="28.7109375" style="11" customWidth="1"/>
    <col min="2" max="2" width="21" style="11" customWidth="1"/>
    <col min="3" max="3" width="17.7109375" style="11" customWidth="1"/>
    <col min="4" max="4" width="17.42578125" style="11" customWidth="1"/>
    <col min="5" max="5" width="17" style="11" customWidth="1"/>
    <col min="6" max="16384" width="11.42578125" style="11"/>
  </cols>
  <sheetData>
    <row r="1" spans="1:5" ht="15.75" x14ac:dyDescent="0.25">
      <c r="A1" s="38" t="s">
        <v>66</v>
      </c>
    </row>
    <row r="2" spans="1:5" x14ac:dyDescent="0.25">
      <c r="A2" s="36"/>
    </row>
    <row r="3" spans="1:5" x14ac:dyDescent="0.25">
      <c r="A3" s="18" t="s">
        <v>121</v>
      </c>
    </row>
    <row r="4" spans="1:5" x14ac:dyDescent="0.25">
      <c r="A4" s="18"/>
    </row>
    <row r="5" spans="1:5" ht="90" x14ac:dyDescent="0.25">
      <c r="A5" s="30"/>
      <c r="B5" s="30" t="s">
        <v>63</v>
      </c>
      <c r="C5" s="30" t="s">
        <v>64</v>
      </c>
      <c r="D5" s="30" t="s">
        <v>125</v>
      </c>
      <c r="E5" s="30" t="s">
        <v>65</v>
      </c>
    </row>
    <row r="6" spans="1:5" x14ac:dyDescent="0.25">
      <c r="A6" s="45" t="s">
        <v>141</v>
      </c>
      <c r="B6" s="46">
        <v>206500</v>
      </c>
      <c r="C6" s="46">
        <v>4400</v>
      </c>
      <c r="D6" s="46">
        <v>2900</v>
      </c>
      <c r="E6" s="46">
        <v>4300</v>
      </c>
    </row>
    <row r="7" spans="1:5" x14ac:dyDescent="0.25">
      <c r="A7" s="47" t="s">
        <v>20</v>
      </c>
      <c r="B7" s="44">
        <v>83.4</v>
      </c>
      <c r="C7" s="44">
        <v>89.3</v>
      </c>
      <c r="D7" s="44">
        <v>76.900000000000006</v>
      </c>
      <c r="E7" s="44">
        <v>88.2</v>
      </c>
    </row>
    <row r="8" spans="1:5" x14ac:dyDescent="0.25">
      <c r="A8" s="47" t="s">
        <v>21</v>
      </c>
      <c r="B8" s="44">
        <v>12</v>
      </c>
      <c r="C8" s="44">
        <v>8.9</v>
      </c>
      <c r="D8" s="44">
        <v>16.399999999999999</v>
      </c>
      <c r="E8" s="44">
        <v>9</v>
      </c>
    </row>
    <row r="9" spans="1:5" x14ac:dyDescent="0.25">
      <c r="A9" s="47" t="s">
        <v>22</v>
      </c>
      <c r="B9" s="44">
        <v>4.5999999999999996</v>
      </c>
      <c r="C9" s="44">
        <v>1.8</v>
      </c>
      <c r="D9" s="44">
        <v>6.7</v>
      </c>
      <c r="E9" s="44">
        <v>2.8</v>
      </c>
    </row>
    <row r="10" spans="1:5" x14ac:dyDescent="0.25">
      <c r="A10" s="43"/>
      <c r="B10" s="44"/>
      <c r="C10" s="44"/>
      <c r="D10" s="44"/>
      <c r="E10" s="44"/>
    </row>
    <row r="11" spans="1:5" x14ac:dyDescent="0.25">
      <c r="A11" s="45" t="s">
        <v>26</v>
      </c>
      <c r="B11" s="46"/>
      <c r="C11" s="46"/>
      <c r="D11" s="46"/>
      <c r="E11" s="46"/>
    </row>
    <row r="12" spans="1:5" x14ac:dyDescent="0.25">
      <c r="A12" s="47" t="s">
        <v>126</v>
      </c>
      <c r="B12" s="44">
        <v>81.099999999999994</v>
      </c>
      <c r="C12" s="44">
        <v>70.599999999999994</v>
      </c>
      <c r="D12" s="44">
        <v>76.2</v>
      </c>
      <c r="E12" s="44">
        <v>90.6</v>
      </c>
    </row>
    <row r="13" spans="1:5" x14ac:dyDescent="0.25">
      <c r="A13" s="47" t="s">
        <v>137</v>
      </c>
      <c r="B13" s="44">
        <v>15</v>
      </c>
      <c r="C13" s="44">
        <v>17.2</v>
      </c>
      <c r="D13" s="44">
        <v>18.899999999999999</v>
      </c>
      <c r="E13" s="44">
        <v>7.5</v>
      </c>
    </row>
    <row r="14" spans="1:5" x14ac:dyDescent="0.25">
      <c r="A14" s="47" t="s">
        <v>127</v>
      </c>
      <c r="B14" s="44">
        <v>3.9</v>
      </c>
      <c r="C14" s="44">
        <v>12.2</v>
      </c>
      <c r="D14" s="44">
        <v>4.9000000000000004</v>
      </c>
      <c r="E14" s="44">
        <v>1.9</v>
      </c>
    </row>
    <row r="15" spans="1:5" x14ac:dyDescent="0.25">
      <c r="A15" s="43"/>
      <c r="B15" s="44"/>
      <c r="C15" s="44"/>
      <c r="D15" s="44"/>
      <c r="E15" s="44"/>
    </row>
    <row r="16" spans="1:5" x14ac:dyDescent="0.25">
      <c r="A16" s="45" t="s">
        <v>27</v>
      </c>
      <c r="B16" s="46"/>
      <c r="C16" s="46"/>
      <c r="D16" s="46"/>
      <c r="E16" s="46"/>
    </row>
    <row r="17" spans="1:5" x14ac:dyDescent="0.25">
      <c r="A17" s="47" t="s">
        <v>28</v>
      </c>
      <c r="B17" s="44">
        <v>98.1</v>
      </c>
      <c r="C17" s="44">
        <v>32.200000000000003</v>
      </c>
      <c r="D17" s="44">
        <v>99.3</v>
      </c>
      <c r="E17" s="44">
        <v>98.4</v>
      </c>
    </row>
    <row r="18" spans="1:5" x14ac:dyDescent="0.25">
      <c r="A18" s="47" t="s">
        <v>29</v>
      </c>
      <c r="B18" s="44">
        <v>1.9</v>
      </c>
      <c r="C18" s="44">
        <v>67.8</v>
      </c>
      <c r="D18" s="44">
        <v>0.7</v>
      </c>
      <c r="E18" s="44">
        <v>1.6</v>
      </c>
    </row>
    <row r="20" spans="1:5" x14ac:dyDescent="0.25">
      <c r="A20" s="61" t="s">
        <v>107</v>
      </c>
      <c r="B20" s="61"/>
      <c r="C20" s="61"/>
      <c r="D20" s="61"/>
      <c r="E20" s="61"/>
    </row>
    <row r="21" spans="1:5" x14ac:dyDescent="0.25">
      <c r="A21" s="61" t="s">
        <v>136</v>
      </c>
      <c r="B21" s="61"/>
      <c r="C21" s="61"/>
      <c r="D21" s="61"/>
      <c r="E21" s="61"/>
    </row>
    <row r="22" spans="1:5" ht="30" customHeight="1" x14ac:dyDescent="0.25">
      <c r="A22" s="62" t="s">
        <v>108</v>
      </c>
      <c r="B22" s="62"/>
      <c r="C22" s="62"/>
      <c r="D22" s="62"/>
      <c r="E22" s="62"/>
    </row>
  </sheetData>
  <mergeCells count="3">
    <mergeCell ref="A20:E20"/>
    <mergeCell ref="A21:E21"/>
    <mergeCell ref="A22:E22"/>
  </mergeCells>
  <hyperlinks>
    <hyperlink ref="A3"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A3" sqref="A3"/>
    </sheetView>
  </sheetViews>
  <sheetFormatPr baseColWidth="10" defaultRowHeight="15" x14ac:dyDescent="0.25"/>
  <cols>
    <col min="1" max="1" width="31.5703125" style="11" bestFit="1" customWidth="1"/>
    <col min="2" max="2" width="12.28515625" style="12" customWidth="1"/>
    <col min="3" max="3" width="15.7109375" style="11" customWidth="1"/>
    <col min="4" max="4" width="16" style="11" customWidth="1"/>
    <col min="5" max="5" width="24.5703125" style="11" customWidth="1"/>
    <col min="6" max="16384" width="11.42578125" style="11"/>
  </cols>
  <sheetData>
    <row r="1" spans="1:5" ht="15.75" x14ac:dyDescent="0.25">
      <c r="A1" s="38" t="s">
        <v>78</v>
      </c>
      <c r="B1" s="37"/>
    </row>
    <row r="2" spans="1:5" x14ac:dyDescent="0.25">
      <c r="A2" s="36"/>
      <c r="B2" s="37"/>
    </row>
    <row r="3" spans="1:5" x14ac:dyDescent="0.25">
      <c r="A3" s="18" t="s">
        <v>121</v>
      </c>
      <c r="B3" s="35"/>
    </row>
    <row r="4" spans="1:5" ht="36" customHeight="1" x14ac:dyDescent="0.25">
      <c r="A4" s="56"/>
      <c r="B4" s="56"/>
      <c r="C4" s="53" t="s">
        <v>67</v>
      </c>
      <c r="D4" s="53"/>
      <c r="E4" s="53"/>
    </row>
    <row r="5" spans="1:5" ht="18" customHeight="1" x14ac:dyDescent="0.25">
      <c r="A5" s="30" t="s">
        <v>40</v>
      </c>
      <c r="B5" s="30" t="s">
        <v>5</v>
      </c>
      <c r="C5" s="39">
        <v>94.8</v>
      </c>
      <c r="D5" s="30"/>
      <c r="E5" s="30"/>
    </row>
    <row r="6" spans="1:5" ht="81.75" customHeight="1" x14ac:dyDescent="0.25">
      <c r="A6" s="30"/>
      <c r="B6" s="30">
        <v>94100</v>
      </c>
      <c r="C6" s="30" t="s">
        <v>41</v>
      </c>
      <c r="D6" s="30" t="s">
        <v>42</v>
      </c>
      <c r="E6" s="30" t="s">
        <v>43</v>
      </c>
    </row>
    <row r="7" spans="1:5" x14ac:dyDescent="0.25">
      <c r="A7" s="60" t="s">
        <v>141</v>
      </c>
      <c r="B7" s="60"/>
      <c r="C7" s="60"/>
      <c r="D7" s="60"/>
      <c r="E7" s="60"/>
    </row>
    <row r="8" spans="1:5" x14ac:dyDescent="0.25">
      <c r="A8" s="40" t="s">
        <v>20</v>
      </c>
      <c r="B8" s="4">
        <v>17100</v>
      </c>
      <c r="C8" s="58" t="s">
        <v>44</v>
      </c>
      <c r="D8" s="58"/>
      <c r="E8" s="58"/>
    </row>
    <row r="9" spans="1:5" x14ac:dyDescent="0.25">
      <c r="A9" s="40" t="s">
        <v>21</v>
      </c>
      <c r="B9" s="4">
        <v>39100</v>
      </c>
      <c r="C9" s="15">
        <v>93.2</v>
      </c>
      <c r="D9" s="15" t="s">
        <v>59</v>
      </c>
      <c r="E9" s="13" t="s">
        <v>46</v>
      </c>
    </row>
    <row r="10" spans="1:5" x14ac:dyDescent="0.25">
      <c r="A10" s="40" t="s">
        <v>22</v>
      </c>
      <c r="B10" s="4">
        <v>37900</v>
      </c>
      <c r="C10" s="15">
        <v>87.7</v>
      </c>
      <c r="D10" s="15" t="s">
        <v>68</v>
      </c>
      <c r="E10" s="13" t="s">
        <v>46</v>
      </c>
    </row>
    <row r="11" spans="1:5" x14ac:dyDescent="0.25">
      <c r="A11" s="60" t="s">
        <v>48</v>
      </c>
      <c r="B11" s="60"/>
      <c r="C11" s="60"/>
      <c r="D11" s="60"/>
      <c r="E11" s="60"/>
    </row>
    <row r="12" spans="1:5" x14ac:dyDescent="0.25">
      <c r="A12" s="40" t="s">
        <v>23</v>
      </c>
      <c r="B12" s="4">
        <v>64800</v>
      </c>
      <c r="C12" s="16">
        <v>97.7</v>
      </c>
      <c r="D12" s="16" t="s">
        <v>69</v>
      </c>
      <c r="E12" s="13" t="s">
        <v>46</v>
      </c>
    </row>
    <row r="13" spans="1:5" x14ac:dyDescent="0.25">
      <c r="A13" s="40" t="s">
        <v>24</v>
      </c>
      <c r="B13" s="4">
        <v>29200</v>
      </c>
      <c r="C13" s="58" t="s">
        <v>44</v>
      </c>
      <c r="D13" s="58"/>
      <c r="E13" s="58"/>
    </row>
    <row r="14" spans="1:5" x14ac:dyDescent="0.25">
      <c r="A14" s="40" t="s">
        <v>25</v>
      </c>
      <c r="B14" s="4">
        <v>100</v>
      </c>
      <c r="C14" s="16">
        <v>69</v>
      </c>
      <c r="D14" s="16" t="s">
        <v>70</v>
      </c>
      <c r="E14" s="13" t="s">
        <v>46</v>
      </c>
    </row>
    <row r="15" spans="1:5" x14ac:dyDescent="0.25">
      <c r="A15" s="60" t="s">
        <v>26</v>
      </c>
      <c r="B15" s="60"/>
      <c r="C15" s="60"/>
      <c r="D15" s="60"/>
      <c r="E15" s="60"/>
    </row>
    <row r="16" spans="1:5" x14ac:dyDescent="0.25">
      <c r="A16" s="41" t="s">
        <v>126</v>
      </c>
      <c r="B16" s="42">
        <v>64900</v>
      </c>
      <c r="C16" s="58" t="s">
        <v>44</v>
      </c>
      <c r="D16" s="58"/>
      <c r="E16" s="58"/>
    </row>
    <row r="17" spans="1:5" x14ac:dyDescent="0.25">
      <c r="A17" s="41" t="s">
        <v>137</v>
      </c>
      <c r="B17" s="42">
        <v>22900</v>
      </c>
      <c r="C17" s="16">
        <v>93</v>
      </c>
      <c r="D17" s="16" t="s">
        <v>71</v>
      </c>
      <c r="E17" s="13" t="s">
        <v>46</v>
      </c>
    </row>
    <row r="18" spans="1:5" x14ac:dyDescent="0.25">
      <c r="A18" s="41" t="s">
        <v>127</v>
      </c>
      <c r="B18" s="42">
        <v>6300</v>
      </c>
      <c r="C18" s="14">
        <v>90.2</v>
      </c>
      <c r="D18" s="16" t="s">
        <v>72</v>
      </c>
      <c r="E18" s="13" t="s">
        <v>46</v>
      </c>
    </row>
    <row r="19" spans="1:5" x14ac:dyDescent="0.25">
      <c r="A19" s="60" t="s">
        <v>27</v>
      </c>
      <c r="B19" s="60"/>
      <c r="C19" s="60"/>
      <c r="D19" s="60"/>
      <c r="E19" s="60"/>
    </row>
    <row r="20" spans="1:5" x14ac:dyDescent="0.25">
      <c r="A20" s="41" t="s">
        <v>28</v>
      </c>
      <c r="B20" s="42">
        <v>94000</v>
      </c>
      <c r="C20" s="58" t="s">
        <v>44</v>
      </c>
      <c r="D20" s="58"/>
      <c r="E20" s="58"/>
    </row>
    <row r="21" spans="1:5" x14ac:dyDescent="0.25">
      <c r="A21" s="41" t="s">
        <v>29</v>
      </c>
      <c r="B21" s="42">
        <v>100</v>
      </c>
      <c r="C21" s="16">
        <v>86.6</v>
      </c>
      <c r="D21" s="16" t="s">
        <v>73</v>
      </c>
      <c r="E21" s="13" t="s">
        <v>46</v>
      </c>
    </row>
    <row r="22" spans="1:5" x14ac:dyDescent="0.25">
      <c r="A22" s="60" t="s">
        <v>54</v>
      </c>
      <c r="B22" s="60"/>
      <c r="C22" s="60"/>
      <c r="D22" s="60"/>
      <c r="E22" s="60"/>
    </row>
    <row r="23" spans="1:5" x14ac:dyDescent="0.25">
      <c r="A23" s="41" t="s">
        <v>74</v>
      </c>
      <c r="B23" s="42">
        <v>81400</v>
      </c>
      <c r="C23" s="58" t="s">
        <v>44</v>
      </c>
      <c r="D23" s="58"/>
      <c r="E23" s="58"/>
    </row>
    <row r="24" spans="1:5" x14ac:dyDescent="0.25">
      <c r="A24" s="41" t="s">
        <v>35</v>
      </c>
      <c r="B24" s="42">
        <v>12700</v>
      </c>
      <c r="C24" s="16">
        <v>93.3</v>
      </c>
      <c r="D24" s="16" t="s">
        <v>128</v>
      </c>
      <c r="E24" s="13" t="s">
        <v>46</v>
      </c>
    </row>
    <row r="25" spans="1:5" x14ac:dyDescent="0.25">
      <c r="A25" s="60" t="s">
        <v>56</v>
      </c>
      <c r="B25" s="60"/>
      <c r="C25" s="60"/>
      <c r="D25" s="60"/>
      <c r="E25" s="60"/>
    </row>
    <row r="26" spans="1:5" x14ac:dyDescent="0.25">
      <c r="A26" s="41" t="s">
        <v>75</v>
      </c>
      <c r="B26" s="42">
        <v>65500</v>
      </c>
      <c r="C26" s="58" t="s">
        <v>44</v>
      </c>
      <c r="D26" s="58"/>
      <c r="E26" s="58"/>
    </row>
    <row r="27" spans="1:5" x14ac:dyDescent="0.25">
      <c r="A27" s="41" t="s">
        <v>76</v>
      </c>
      <c r="B27" s="42">
        <v>28600</v>
      </c>
      <c r="C27" s="16">
        <v>96.8</v>
      </c>
      <c r="D27" s="16" t="s">
        <v>77</v>
      </c>
      <c r="E27" s="13" t="s">
        <v>46</v>
      </c>
    </row>
    <row r="28" spans="1:5" x14ac:dyDescent="0.25">
      <c r="A28" s="60" t="s">
        <v>60</v>
      </c>
      <c r="B28" s="60"/>
      <c r="C28" s="60"/>
      <c r="D28" s="60"/>
      <c r="E28" s="60"/>
    </row>
    <row r="29" spans="1:5" x14ac:dyDescent="0.25">
      <c r="A29" s="41" t="s">
        <v>36</v>
      </c>
      <c r="B29" s="42">
        <v>66400</v>
      </c>
      <c r="C29" s="58" t="s">
        <v>44</v>
      </c>
      <c r="D29" s="58"/>
      <c r="E29" s="58"/>
    </row>
    <row r="30" spans="1:5" x14ac:dyDescent="0.25">
      <c r="A30" s="41" t="s">
        <v>37</v>
      </c>
      <c r="B30" s="42">
        <v>27700</v>
      </c>
      <c r="C30" s="16">
        <v>91.2</v>
      </c>
      <c r="D30" s="16" t="s">
        <v>52</v>
      </c>
      <c r="E30" s="13" t="s">
        <v>46</v>
      </c>
    </row>
    <row r="32" spans="1:5" x14ac:dyDescent="0.25">
      <c r="A32" s="63" t="s">
        <v>109</v>
      </c>
      <c r="B32" s="63"/>
      <c r="C32" s="63"/>
      <c r="D32" s="63"/>
      <c r="E32" s="63"/>
    </row>
    <row r="33" spans="1:11" ht="28.5" customHeight="1" x14ac:dyDescent="0.25">
      <c r="A33" s="63" t="s">
        <v>133</v>
      </c>
      <c r="B33" s="63"/>
      <c r="C33" s="63"/>
      <c r="D33" s="63"/>
      <c r="E33" s="63"/>
    </row>
    <row r="34" spans="1:11" ht="18.75" customHeight="1" x14ac:dyDescent="0.25">
      <c r="A34" s="63" t="s">
        <v>138</v>
      </c>
      <c r="B34" s="63"/>
      <c r="C34" s="63"/>
      <c r="D34" s="63"/>
      <c r="E34" s="63"/>
    </row>
    <row r="35" spans="1:11" ht="11.25" customHeight="1" x14ac:dyDescent="0.25"/>
    <row r="36" spans="1:11" ht="36" customHeight="1" x14ac:dyDescent="0.25">
      <c r="A36" s="59" t="s">
        <v>110</v>
      </c>
      <c r="B36" s="59"/>
      <c r="C36" s="59"/>
      <c r="D36" s="59"/>
      <c r="E36" s="59"/>
      <c r="F36" s="59"/>
      <c r="G36" s="59"/>
      <c r="H36" s="59"/>
      <c r="I36" s="59"/>
      <c r="J36" s="59"/>
      <c r="K36" s="59"/>
    </row>
  </sheetData>
  <mergeCells count="20">
    <mergeCell ref="C29:E29"/>
    <mergeCell ref="A36:K36"/>
    <mergeCell ref="C16:E16"/>
    <mergeCell ref="C20:E20"/>
    <mergeCell ref="C23:E23"/>
    <mergeCell ref="C26:E26"/>
    <mergeCell ref="A32:E32"/>
    <mergeCell ref="A33:E33"/>
    <mergeCell ref="A34:E34"/>
    <mergeCell ref="A22:E22"/>
    <mergeCell ref="A25:E25"/>
    <mergeCell ref="A28:E28"/>
    <mergeCell ref="A4:B4"/>
    <mergeCell ref="A7:E7"/>
    <mergeCell ref="A11:E11"/>
    <mergeCell ref="A15:E15"/>
    <mergeCell ref="A19:E19"/>
    <mergeCell ref="C4:E4"/>
    <mergeCell ref="C8:E8"/>
    <mergeCell ref="C13:E13"/>
  </mergeCells>
  <hyperlinks>
    <hyperlink ref="A3"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3" sqref="A3"/>
    </sheetView>
  </sheetViews>
  <sheetFormatPr baseColWidth="10" defaultRowHeight="15" x14ac:dyDescent="0.25"/>
  <cols>
    <col min="1" max="1" width="31.5703125" style="11" bestFit="1" customWidth="1"/>
    <col min="2" max="2" width="10.5703125" style="12" customWidth="1"/>
    <col min="3" max="3" width="16.140625" style="11" customWidth="1"/>
    <col min="4" max="4" width="17" style="11" customWidth="1"/>
    <col min="5" max="5" width="23" style="11" customWidth="1"/>
    <col min="6" max="16384" width="11.42578125" style="11"/>
  </cols>
  <sheetData>
    <row r="1" spans="1:5" ht="15.75" x14ac:dyDescent="0.25">
      <c r="A1" s="38" t="s">
        <v>90</v>
      </c>
      <c r="B1" s="37"/>
    </row>
    <row r="2" spans="1:5" x14ac:dyDescent="0.25">
      <c r="A2" s="36"/>
      <c r="B2" s="37"/>
    </row>
    <row r="3" spans="1:5" x14ac:dyDescent="0.25">
      <c r="A3" s="18" t="s">
        <v>121</v>
      </c>
      <c r="B3" s="35"/>
    </row>
    <row r="4" spans="1:5" ht="30" customHeight="1" x14ac:dyDescent="0.25">
      <c r="A4" s="56"/>
      <c r="B4" s="56"/>
      <c r="C4" s="53" t="s">
        <v>79</v>
      </c>
      <c r="D4" s="53"/>
      <c r="E4" s="53"/>
    </row>
    <row r="5" spans="1:5" ht="20.25" customHeight="1" x14ac:dyDescent="0.25">
      <c r="A5" s="30" t="s">
        <v>40</v>
      </c>
      <c r="B5" s="30" t="s">
        <v>5</v>
      </c>
      <c r="C5" s="39">
        <v>97.7</v>
      </c>
      <c r="D5" s="30"/>
      <c r="E5" s="30"/>
    </row>
    <row r="6" spans="1:5" ht="75" x14ac:dyDescent="0.25">
      <c r="A6" s="30"/>
      <c r="B6" s="30">
        <v>49000</v>
      </c>
      <c r="C6" s="30" t="s">
        <v>41</v>
      </c>
      <c r="D6" s="30" t="s">
        <v>42</v>
      </c>
      <c r="E6" s="30" t="s">
        <v>43</v>
      </c>
    </row>
    <row r="7" spans="1:5" x14ac:dyDescent="0.25">
      <c r="A7" s="60" t="s">
        <v>141</v>
      </c>
      <c r="B7" s="60"/>
      <c r="C7" s="60"/>
      <c r="D7" s="60"/>
      <c r="E7" s="60"/>
    </row>
    <row r="8" spans="1:5" x14ac:dyDescent="0.25">
      <c r="A8" s="40" t="s">
        <v>20</v>
      </c>
      <c r="B8" s="4">
        <v>31500</v>
      </c>
      <c r="C8" s="58" t="s">
        <v>44</v>
      </c>
      <c r="D8" s="58"/>
      <c r="E8" s="58"/>
    </row>
    <row r="9" spans="1:5" x14ac:dyDescent="0.25">
      <c r="A9" s="40" t="s">
        <v>21</v>
      </c>
      <c r="B9" s="4">
        <v>16900</v>
      </c>
      <c r="C9" s="15">
        <v>95.9</v>
      </c>
      <c r="D9" s="15" t="s">
        <v>71</v>
      </c>
      <c r="E9" s="13" t="s">
        <v>46</v>
      </c>
    </row>
    <row r="10" spans="1:5" x14ac:dyDescent="0.25">
      <c r="A10" s="40" t="s">
        <v>22</v>
      </c>
      <c r="B10" s="4">
        <v>600</v>
      </c>
      <c r="C10" s="15">
        <v>90.2</v>
      </c>
      <c r="D10" s="15" t="s">
        <v>80</v>
      </c>
      <c r="E10" s="13" t="s">
        <v>46</v>
      </c>
    </row>
    <row r="11" spans="1:5" x14ac:dyDescent="0.25">
      <c r="A11" s="60" t="s">
        <v>48</v>
      </c>
      <c r="B11" s="60"/>
      <c r="C11" s="60"/>
      <c r="D11" s="60"/>
      <c r="E11" s="60"/>
    </row>
    <row r="12" spans="1:5" x14ac:dyDescent="0.25">
      <c r="A12" s="40" t="s">
        <v>23</v>
      </c>
      <c r="B12" s="4">
        <v>40700</v>
      </c>
      <c r="C12" s="16">
        <v>99.5</v>
      </c>
      <c r="D12" s="16" t="s">
        <v>129</v>
      </c>
      <c r="E12" s="13" t="s">
        <v>46</v>
      </c>
    </row>
    <row r="13" spans="1:5" x14ac:dyDescent="0.25">
      <c r="A13" s="40" t="s">
        <v>24</v>
      </c>
      <c r="B13" s="4">
        <v>8300</v>
      </c>
      <c r="C13" s="58" t="s">
        <v>44</v>
      </c>
      <c r="D13" s="58"/>
      <c r="E13" s="58"/>
    </row>
    <row r="14" spans="1:5" x14ac:dyDescent="0.25">
      <c r="A14" s="40" t="s">
        <v>25</v>
      </c>
      <c r="B14" s="4">
        <v>20</v>
      </c>
      <c r="C14" s="16">
        <v>84</v>
      </c>
      <c r="D14" s="16" t="s">
        <v>81</v>
      </c>
      <c r="E14" s="13" t="s">
        <v>82</v>
      </c>
    </row>
    <row r="15" spans="1:5" x14ac:dyDescent="0.25">
      <c r="A15" s="60" t="s">
        <v>26</v>
      </c>
      <c r="B15" s="60"/>
      <c r="C15" s="60"/>
      <c r="D15" s="60"/>
      <c r="E15" s="60"/>
    </row>
    <row r="16" spans="1:5" x14ac:dyDescent="0.25">
      <c r="A16" s="41" t="s">
        <v>126</v>
      </c>
      <c r="B16" s="42">
        <v>42100</v>
      </c>
      <c r="C16" s="58" t="s">
        <v>44</v>
      </c>
      <c r="D16" s="58"/>
      <c r="E16" s="58"/>
    </row>
    <row r="17" spans="1:5" x14ac:dyDescent="0.25">
      <c r="A17" s="41" t="s">
        <v>137</v>
      </c>
      <c r="B17" s="42">
        <v>6000</v>
      </c>
      <c r="C17" s="16">
        <v>97</v>
      </c>
      <c r="D17" s="16" t="s">
        <v>61</v>
      </c>
      <c r="E17" s="13" t="s">
        <v>46</v>
      </c>
    </row>
    <row r="18" spans="1:5" x14ac:dyDescent="0.25">
      <c r="A18" s="41" t="s">
        <v>127</v>
      </c>
      <c r="B18" s="42">
        <v>900</v>
      </c>
      <c r="C18" s="14">
        <v>96.5</v>
      </c>
      <c r="D18" s="16" t="s">
        <v>115</v>
      </c>
      <c r="E18" s="13" t="s">
        <v>82</v>
      </c>
    </row>
    <row r="19" spans="1:5" x14ac:dyDescent="0.25">
      <c r="A19" s="60" t="s">
        <v>27</v>
      </c>
      <c r="B19" s="60"/>
      <c r="C19" s="60"/>
      <c r="D19" s="60"/>
      <c r="E19" s="60"/>
    </row>
    <row r="20" spans="1:5" x14ac:dyDescent="0.25">
      <c r="A20" s="41" t="s">
        <v>28</v>
      </c>
      <c r="B20" s="42">
        <v>48800</v>
      </c>
      <c r="C20" s="58" t="s">
        <v>44</v>
      </c>
      <c r="D20" s="58"/>
      <c r="E20" s="58"/>
    </row>
    <row r="21" spans="1:5" x14ac:dyDescent="0.25">
      <c r="A21" s="41" t="s">
        <v>29</v>
      </c>
      <c r="B21" s="42">
        <v>200</v>
      </c>
      <c r="C21" s="16">
        <v>64.599999999999994</v>
      </c>
      <c r="D21" s="16" t="s">
        <v>83</v>
      </c>
      <c r="E21" s="13" t="s">
        <v>46</v>
      </c>
    </row>
    <row r="22" spans="1:5" x14ac:dyDescent="0.25">
      <c r="A22" s="60" t="s">
        <v>54</v>
      </c>
      <c r="B22" s="60"/>
      <c r="C22" s="60"/>
      <c r="D22" s="60"/>
      <c r="E22" s="60"/>
    </row>
    <row r="23" spans="1:5" x14ac:dyDescent="0.25">
      <c r="A23" s="41" t="s">
        <v>84</v>
      </c>
      <c r="B23" s="42">
        <v>25300</v>
      </c>
      <c r="C23" s="58" t="s">
        <v>44</v>
      </c>
      <c r="D23" s="58"/>
      <c r="E23" s="58"/>
    </row>
    <row r="24" spans="1:5" x14ac:dyDescent="0.25">
      <c r="A24" s="41" t="s">
        <v>35</v>
      </c>
      <c r="B24" s="42">
        <v>23700</v>
      </c>
      <c r="C24" s="16">
        <v>97.1</v>
      </c>
      <c r="D24" s="16" t="s">
        <v>116</v>
      </c>
      <c r="E24" s="13" t="s">
        <v>46</v>
      </c>
    </row>
    <row r="25" spans="1:5" x14ac:dyDescent="0.25">
      <c r="A25" s="60" t="s">
        <v>56</v>
      </c>
      <c r="B25" s="60"/>
      <c r="C25" s="60"/>
      <c r="D25" s="60"/>
      <c r="E25" s="60"/>
    </row>
    <row r="26" spans="1:5" x14ac:dyDescent="0.25">
      <c r="A26" s="41" t="s">
        <v>85</v>
      </c>
      <c r="B26" s="42">
        <v>23200</v>
      </c>
      <c r="C26" s="58" t="s">
        <v>44</v>
      </c>
      <c r="D26" s="58"/>
      <c r="E26" s="58"/>
    </row>
    <row r="27" spans="1:5" x14ac:dyDescent="0.25">
      <c r="A27" s="41" t="s">
        <v>86</v>
      </c>
      <c r="B27" s="42">
        <v>25800</v>
      </c>
      <c r="C27" s="16">
        <v>98.1</v>
      </c>
      <c r="D27" s="16" t="s">
        <v>117</v>
      </c>
      <c r="E27" s="13" t="s">
        <v>46</v>
      </c>
    </row>
    <row r="28" spans="1:5" x14ac:dyDescent="0.25">
      <c r="A28" s="60" t="s">
        <v>60</v>
      </c>
      <c r="B28" s="60"/>
      <c r="C28" s="60"/>
      <c r="D28" s="60"/>
      <c r="E28" s="60"/>
    </row>
    <row r="29" spans="1:5" x14ac:dyDescent="0.25">
      <c r="A29" s="41" t="s">
        <v>36</v>
      </c>
      <c r="B29" s="42">
        <v>23600</v>
      </c>
      <c r="C29" s="58" t="s">
        <v>44</v>
      </c>
      <c r="D29" s="58"/>
      <c r="E29" s="58"/>
    </row>
    <row r="30" spans="1:5" x14ac:dyDescent="0.25">
      <c r="A30" s="41" t="s">
        <v>37</v>
      </c>
      <c r="B30" s="42">
        <v>25400</v>
      </c>
      <c r="C30" s="16">
        <v>97.7</v>
      </c>
      <c r="D30" s="16" t="s">
        <v>87</v>
      </c>
      <c r="E30" s="13" t="s">
        <v>88</v>
      </c>
    </row>
    <row r="32" spans="1:5" x14ac:dyDescent="0.25">
      <c r="A32" s="64" t="s">
        <v>111</v>
      </c>
      <c r="B32" s="64"/>
      <c r="C32" s="64"/>
      <c r="D32" s="64"/>
      <c r="E32" s="64"/>
    </row>
    <row r="33" spans="1:10" ht="30.75" customHeight="1" x14ac:dyDescent="0.25">
      <c r="A33" s="65" t="s">
        <v>133</v>
      </c>
      <c r="B33" s="65"/>
      <c r="C33" s="65"/>
      <c r="D33" s="65"/>
      <c r="E33" s="65"/>
    </row>
    <row r="34" spans="1:10" ht="20.25" customHeight="1" x14ac:dyDescent="0.25">
      <c r="A34" s="65" t="s">
        <v>139</v>
      </c>
      <c r="B34" s="65"/>
      <c r="C34" s="65"/>
      <c r="D34" s="65"/>
      <c r="E34" s="65"/>
    </row>
    <row r="35" spans="1:10" ht="57.75" customHeight="1" x14ac:dyDescent="0.25">
      <c r="A35" s="59" t="s">
        <v>112</v>
      </c>
      <c r="B35" s="59"/>
      <c r="C35" s="59"/>
      <c r="D35" s="59"/>
      <c r="E35" s="59"/>
      <c r="F35" s="48"/>
      <c r="G35" s="48"/>
      <c r="H35" s="48"/>
      <c r="I35" s="48"/>
      <c r="J35" s="48"/>
    </row>
  </sheetData>
  <mergeCells count="20">
    <mergeCell ref="A28:E28"/>
    <mergeCell ref="C4:E4"/>
    <mergeCell ref="C8:E8"/>
    <mergeCell ref="C13:E13"/>
    <mergeCell ref="C20:E20"/>
    <mergeCell ref="C23:E23"/>
    <mergeCell ref="C26:E26"/>
    <mergeCell ref="A22:E22"/>
    <mergeCell ref="A25:E25"/>
    <mergeCell ref="A32:E32"/>
    <mergeCell ref="A33:E33"/>
    <mergeCell ref="A34:E34"/>
    <mergeCell ref="A35:E35"/>
    <mergeCell ref="C29:E29"/>
    <mergeCell ref="A4:B4"/>
    <mergeCell ref="A7:E7"/>
    <mergeCell ref="A11:E11"/>
    <mergeCell ref="A15:E15"/>
    <mergeCell ref="A19:E19"/>
    <mergeCell ref="C16:E16"/>
  </mergeCells>
  <hyperlinks>
    <hyperlink ref="A3"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A3" sqref="A3"/>
    </sheetView>
  </sheetViews>
  <sheetFormatPr baseColWidth="10" defaultRowHeight="15" x14ac:dyDescent="0.25"/>
  <cols>
    <col min="1" max="1" width="31.5703125" style="11" customWidth="1"/>
    <col min="2" max="2" width="11.7109375" style="12" customWidth="1"/>
    <col min="3" max="3" width="15.140625" style="11" customWidth="1"/>
    <col min="4" max="4" width="24.28515625" style="11" customWidth="1"/>
    <col min="5" max="5" width="14.7109375" style="11" customWidth="1"/>
    <col min="6" max="16384" width="11.42578125" style="11"/>
  </cols>
  <sheetData>
    <row r="1" spans="1:5" ht="15.75" x14ac:dyDescent="0.25">
      <c r="A1" s="38" t="s">
        <v>89</v>
      </c>
    </row>
    <row r="2" spans="1:5" x14ac:dyDescent="0.25">
      <c r="A2" s="36"/>
    </row>
    <row r="3" spans="1:5" x14ac:dyDescent="0.25">
      <c r="A3" s="18" t="s">
        <v>121</v>
      </c>
    </row>
    <row r="4" spans="1:5" ht="35.25" customHeight="1" x14ac:dyDescent="0.25">
      <c r="A4" s="66"/>
      <c r="B4" s="66"/>
      <c r="C4" s="53" t="s">
        <v>91</v>
      </c>
      <c r="D4" s="53"/>
      <c r="E4" s="53"/>
    </row>
    <row r="5" spans="1:5" ht="19.5" customHeight="1" x14ac:dyDescent="0.25">
      <c r="A5" s="30" t="s">
        <v>40</v>
      </c>
      <c r="B5" s="30" t="s">
        <v>5</v>
      </c>
      <c r="C5" s="39">
        <v>96.7</v>
      </c>
      <c r="D5" s="30"/>
      <c r="E5" s="30"/>
    </row>
    <row r="6" spans="1:5" ht="69" customHeight="1" x14ac:dyDescent="0.25">
      <c r="A6" s="30"/>
      <c r="B6" s="30">
        <v>38300</v>
      </c>
      <c r="C6" s="30" t="s">
        <v>41</v>
      </c>
      <c r="D6" s="30" t="s">
        <v>42</v>
      </c>
      <c r="E6" s="30" t="s">
        <v>43</v>
      </c>
    </row>
    <row r="7" spans="1:5" x14ac:dyDescent="0.25">
      <c r="A7" s="60" t="s">
        <v>141</v>
      </c>
      <c r="B7" s="60"/>
      <c r="C7" s="60"/>
      <c r="D7" s="60"/>
      <c r="E7" s="60"/>
    </row>
    <row r="8" spans="1:5" x14ac:dyDescent="0.25">
      <c r="A8" s="40" t="s">
        <v>20</v>
      </c>
      <c r="B8" s="4">
        <v>35500</v>
      </c>
      <c r="C8" s="58" t="s">
        <v>44</v>
      </c>
      <c r="D8" s="58"/>
      <c r="E8" s="58"/>
    </row>
    <row r="9" spans="1:5" x14ac:dyDescent="0.25">
      <c r="A9" s="40" t="s">
        <v>21</v>
      </c>
      <c r="B9" s="4">
        <v>2700</v>
      </c>
      <c r="C9" s="15">
        <v>94.8</v>
      </c>
      <c r="D9" s="15" t="s">
        <v>51</v>
      </c>
      <c r="E9" s="13" t="s">
        <v>46</v>
      </c>
    </row>
    <row r="10" spans="1:5" x14ac:dyDescent="0.25">
      <c r="A10" s="40" t="s">
        <v>22</v>
      </c>
      <c r="B10" s="4">
        <v>100</v>
      </c>
      <c r="C10" s="15">
        <v>89.3</v>
      </c>
      <c r="D10" s="15" t="s">
        <v>92</v>
      </c>
      <c r="E10" s="13" t="s">
        <v>46</v>
      </c>
    </row>
    <row r="11" spans="1:5" x14ac:dyDescent="0.25">
      <c r="A11" s="60" t="s">
        <v>48</v>
      </c>
      <c r="B11" s="60"/>
      <c r="C11" s="60"/>
      <c r="D11" s="60"/>
      <c r="E11" s="60"/>
    </row>
    <row r="12" spans="1:5" x14ac:dyDescent="0.25">
      <c r="A12" s="40" t="s">
        <v>23</v>
      </c>
      <c r="B12" s="4">
        <v>37600</v>
      </c>
      <c r="C12" s="16">
        <v>99.7</v>
      </c>
      <c r="D12" s="16" t="s">
        <v>93</v>
      </c>
      <c r="E12" s="13" t="s">
        <v>46</v>
      </c>
    </row>
    <row r="13" spans="1:5" x14ac:dyDescent="0.25">
      <c r="A13" s="40" t="s">
        <v>24</v>
      </c>
      <c r="B13" s="4">
        <v>700</v>
      </c>
      <c r="C13" s="58" t="s">
        <v>44</v>
      </c>
      <c r="D13" s="58"/>
      <c r="E13" s="58"/>
    </row>
    <row r="14" spans="1:5" x14ac:dyDescent="0.25">
      <c r="A14" s="40" t="s">
        <v>25</v>
      </c>
      <c r="B14" s="4">
        <v>10</v>
      </c>
      <c r="C14" s="16">
        <v>98.5</v>
      </c>
      <c r="D14" s="16" t="s">
        <v>129</v>
      </c>
      <c r="E14" s="13" t="s">
        <v>46</v>
      </c>
    </row>
    <row r="15" spans="1:5" x14ac:dyDescent="0.25">
      <c r="A15" s="60" t="s">
        <v>26</v>
      </c>
      <c r="B15" s="60"/>
      <c r="C15" s="60"/>
      <c r="D15" s="60"/>
      <c r="E15" s="60"/>
    </row>
    <row r="16" spans="1:5" x14ac:dyDescent="0.25">
      <c r="A16" s="41" t="s">
        <v>126</v>
      </c>
      <c r="B16" s="42">
        <v>36700</v>
      </c>
      <c r="C16" s="58" t="s">
        <v>44</v>
      </c>
      <c r="D16" s="58"/>
      <c r="E16" s="58"/>
    </row>
    <row r="17" spans="1:5" x14ac:dyDescent="0.25">
      <c r="A17" s="41" t="s">
        <v>137</v>
      </c>
      <c r="B17" s="42">
        <v>1400</v>
      </c>
      <c r="C17" s="16">
        <v>95.6</v>
      </c>
      <c r="D17" s="16" t="s">
        <v>94</v>
      </c>
      <c r="E17" s="13" t="s">
        <v>46</v>
      </c>
    </row>
    <row r="18" spans="1:5" x14ac:dyDescent="0.25">
      <c r="A18" s="41" t="s">
        <v>127</v>
      </c>
      <c r="B18" s="42">
        <v>200</v>
      </c>
      <c r="C18" s="14">
        <v>94.4</v>
      </c>
      <c r="D18" s="16" t="s">
        <v>95</v>
      </c>
      <c r="E18" s="13" t="s">
        <v>96</v>
      </c>
    </row>
    <row r="19" spans="1:5" x14ac:dyDescent="0.25">
      <c r="A19" s="60" t="s">
        <v>27</v>
      </c>
      <c r="B19" s="60"/>
      <c r="C19" s="60"/>
      <c r="D19" s="60"/>
      <c r="E19" s="60"/>
    </row>
    <row r="20" spans="1:5" x14ac:dyDescent="0.25">
      <c r="A20" s="41" t="s">
        <v>28</v>
      </c>
      <c r="B20" s="42">
        <v>37500</v>
      </c>
      <c r="C20" s="58" t="s">
        <v>44</v>
      </c>
      <c r="D20" s="58"/>
      <c r="E20" s="58"/>
    </row>
    <row r="21" spans="1:5" x14ac:dyDescent="0.25">
      <c r="A21" s="41" t="s">
        <v>29</v>
      </c>
      <c r="B21" s="42">
        <v>800</v>
      </c>
      <c r="C21" s="16">
        <v>76.7</v>
      </c>
      <c r="D21" s="16" t="s">
        <v>97</v>
      </c>
      <c r="E21" s="13" t="s">
        <v>46</v>
      </c>
    </row>
    <row r="22" spans="1:5" x14ac:dyDescent="0.25">
      <c r="A22" s="60" t="s">
        <v>54</v>
      </c>
      <c r="B22" s="60"/>
      <c r="C22" s="60"/>
      <c r="D22" s="60"/>
      <c r="E22" s="60"/>
    </row>
    <row r="23" spans="1:5" x14ac:dyDescent="0.25">
      <c r="A23" s="41" t="s">
        <v>98</v>
      </c>
      <c r="B23" s="42">
        <v>25900</v>
      </c>
      <c r="C23" s="58" t="s">
        <v>44</v>
      </c>
      <c r="D23" s="58"/>
      <c r="E23" s="58"/>
    </row>
    <row r="24" spans="1:5" x14ac:dyDescent="0.25">
      <c r="A24" s="41" t="s">
        <v>35</v>
      </c>
      <c r="B24" s="42">
        <v>12400</v>
      </c>
      <c r="C24" s="16">
        <v>96.7</v>
      </c>
      <c r="D24" s="16" t="s">
        <v>87</v>
      </c>
      <c r="E24" s="13" t="s">
        <v>88</v>
      </c>
    </row>
    <row r="25" spans="1:5" x14ac:dyDescent="0.25">
      <c r="A25" s="60" t="s">
        <v>56</v>
      </c>
      <c r="B25" s="60"/>
      <c r="C25" s="60"/>
      <c r="D25" s="60"/>
      <c r="E25" s="60"/>
    </row>
    <row r="26" spans="1:5" x14ac:dyDescent="0.25">
      <c r="A26" s="41" t="s">
        <v>99</v>
      </c>
      <c r="B26" s="42">
        <v>23000</v>
      </c>
      <c r="C26" s="58" t="s">
        <v>44</v>
      </c>
      <c r="D26" s="58"/>
      <c r="E26" s="58"/>
    </row>
    <row r="27" spans="1:5" x14ac:dyDescent="0.25">
      <c r="A27" s="41" t="s">
        <v>100</v>
      </c>
      <c r="B27" s="42">
        <v>6000</v>
      </c>
      <c r="C27" s="16">
        <v>97.2</v>
      </c>
      <c r="D27" s="16" t="s">
        <v>118</v>
      </c>
      <c r="E27" s="13" t="s">
        <v>82</v>
      </c>
    </row>
    <row r="28" spans="1:5" ht="30" x14ac:dyDescent="0.25">
      <c r="A28" s="41" t="s">
        <v>101</v>
      </c>
      <c r="B28" s="42">
        <v>9300</v>
      </c>
      <c r="C28" s="14">
        <v>96.1</v>
      </c>
      <c r="D28" s="16" t="s">
        <v>116</v>
      </c>
      <c r="E28" s="13" t="s">
        <v>46</v>
      </c>
    </row>
    <row r="29" spans="1:5" x14ac:dyDescent="0.25">
      <c r="A29" s="60" t="s">
        <v>60</v>
      </c>
      <c r="B29" s="60"/>
      <c r="C29" s="60"/>
      <c r="D29" s="60"/>
      <c r="E29" s="60"/>
    </row>
    <row r="30" spans="1:5" x14ac:dyDescent="0.25">
      <c r="A30" s="41" t="s">
        <v>36</v>
      </c>
      <c r="B30" s="42">
        <v>18700</v>
      </c>
      <c r="C30" s="58" t="s">
        <v>44</v>
      </c>
      <c r="D30" s="58"/>
      <c r="E30" s="58"/>
    </row>
    <row r="31" spans="1:5" x14ac:dyDescent="0.25">
      <c r="A31" s="41" t="s">
        <v>37</v>
      </c>
      <c r="B31" s="42">
        <v>19600</v>
      </c>
      <c r="C31" s="16">
        <v>96.4</v>
      </c>
      <c r="D31" s="16" t="s">
        <v>119</v>
      </c>
      <c r="E31" s="13" t="s">
        <v>82</v>
      </c>
    </row>
    <row r="33" spans="1:9" x14ac:dyDescent="0.25">
      <c r="A33" s="64" t="s">
        <v>113</v>
      </c>
      <c r="B33" s="64"/>
      <c r="C33" s="64"/>
      <c r="D33" s="64"/>
      <c r="E33" s="64"/>
    </row>
    <row r="34" spans="1:9" ht="27.75" customHeight="1" x14ac:dyDescent="0.25">
      <c r="A34" s="65" t="s">
        <v>133</v>
      </c>
      <c r="B34" s="65"/>
      <c r="C34" s="65"/>
      <c r="D34" s="65"/>
      <c r="E34" s="65"/>
    </row>
    <row r="35" spans="1:9" ht="28.5" customHeight="1" x14ac:dyDescent="0.25">
      <c r="A35" s="65" t="s">
        <v>140</v>
      </c>
      <c r="B35" s="65"/>
      <c r="C35" s="65"/>
      <c r="D35" s="65"/>
      <c r="E35" s="65"/>
    </row>
    <row r="36" spans="1:9" ht="54.75" customHeight="1" x14ac:dyDescent="0.25">
      <c r="A36" s="65" t="s">
        <v>114</v>
      </c>
      <c r="B36" s="65"/>
      <c r="C36" s="65"/>
      <c r="D36" s="65"/>
      <c r="E36" s="65"/>
      <c r="F36" s="49"/>
      <c r="G36" s="49"/>
      <c r="H36" s="49"/>
      <c r="I36" s="49"/>
    </row>
  </sheetData>
  <mergeCells count="20">
    <mergeCell ref="A36:E36"/>
    <mergeCell ref="C4:E4"/>
    <mergeCell ref="C8:E8"/>
    <mergeCell ref="C13:E13"/>
    <mergeCell ref="C26:E26"/>
    <mergeCell ref="C30:E30"/>
    <mergeCell ref="A33:E33"/>
    <mergeCell ref="A34:E34"/>
    <mergeCell ref="A35:E35"/>
    <mergeCell ref="C16:E16"/>
    <mergeCell ref="A22:E22"/>
    <mergeCell ref="A25:E25"/>
    <mergeCell ref="A29:E29"/>
    <mergeCell ref="C20:E20"/>
    <mergeCell ref="A4:B4"/>
    <mergeCell ref="A7:E7"/>
    <mergeCell ref="A11:E11"/>
    <mergeCell ref="A15:E15"/>
    <mergeCell ref="A19:E19"/>
    <mergeCell ref="C23:E23"/>
  </mergeCells>
  <hyperlinks>
    <hyperlink ref="A3"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Tableau 1</vt:lpstr>
      <vt:lpstr>Tableau 2</vt:lpstr>
      <vt:lpstr>Tableau 3</vt:lpstr>
      <vt:lpstr>Tableau 4</vt:lpstr>
      <vt:lpstr>Tableau 5</vt:lpstr>
      <vt:lpstr>Tableau 6</vt:lpstr>
      <vt:lpstr>Tableau 7</vt:lpstr>
      <vt:lpstr>Tableau 8</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2022-05-11T13:37:03Z</dcterms:created>
  <dcterms:modified xsi:type="dcterms:W3CDTF">2022-11-09T15:03:28Z</dcterms:modified>
</cp:coreProperties>
</file>