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ECOLES DOCTORALES\NF_ED_2023\03 Correction erreur\"/>
    </mc:Choice>
  </mc:AlternateContent>
  <bookViews>
    <workbookView xWindow="120" yWindow="90" windowWidth="20370" windowHeight="6630" tabRatio="654"/>
  </bookViews>
  <sheets>
    <sheet name="Sommaire" sheetId="13" r:id="rId1"/>
    <sheet name="Tableau 1" sheetId="7" r:id="rId2"/>
    <sheet name="Tableau 2" sheetId="4" r:id="rId3"/>
    <sheet name="Tableau 3" sheetId="8" r:id="rId4"/>
    <sheet name="Tableau 4" sheetId="11" r:id="rId5"/>
    <sheet name="Tableau 5" sheetId="6" r:id="rId6"/>
    <sheet name="Tableau 6" sheetId="5" r:id="rId7"/>
    <sheet name="Annexe 1" sheetId="14" r:id="rId8"/>
    <sheet name="Annexe 2" sheetId="15" r:id="rId9"/>
    <sheet name="Annexe 3" sheetId="16" r:id="rId10"/>
  </sheets>
  <calcPr calcId="162913"/>
</workbook>
</file>

<file path=xl/calcChain.xml><?xml version="1.0" encoding="utf-8"?>
<calcChain xmlns="http://schemas.openxmlformats.org/spreadsheetml/2006/main">
  <c r="C13" i="8" l="1"/>
  <c r="C6" i="8"/>
  <c r="F13" i="8"/>
  <c r="F6" i="8"/>
  <c r="E6" i="7" l="1"/>
  <c r="D6" i="7"/>
  <c r="C6" i="7"/>
  <c r="B6" i="7"/>
  <c r="C16" i="7" l="1"/>
  <c r="C13" i="7"/>
  <c r="C19" i="7" s="1"/>
  <c r="B16" i="7"/>
  <c r="B13" i="7"/>
  <c r="B19" i="7" s="1"/>
  <c r="E13" i="7" l="1"/>
  <c r="D13" i="7"/>
  <c r="E16" i="7" l="1"/>
  <c r="D16" i="7"/>
  <c r="E19" i="7" l="1"/>
  <c r="D19" i="7"/>
</calcChain>
</file>

<file path=xl/sharedStrings.xml><?xml version="1.0" encoding="utf-8"?>
<sst xmlns="http://schemas.openxmlformats.org/spreadsheetml/2006/main" count="202" uniqueCount="86">
  <si>
    <t xml:space="preserve"> Mathématiques et leurs interactions</t>
  </si>
  <si>
    <t xml:space="preserve"> Physique</t>
  </si>
  <si>
    <t xml:space="preserve"> Sciences de la terre et de l'univers, espace</t>
  </si>
  <si>
    <t xml:space="preserve"> Sciences pour l'ingénieur</t>
  </si>
  <si>
    <t>Sciences du vivant</t>
  </si>
  <si>
    <t xml:space="preserve"> Biologie, médecine et santé</t>
  </si>
  <si>
    <t xml:space="preserve"> Sciences agronomiques et écologiques</t>
  </si>
  <si>
    <t>Sciences humaines et sociales</t>
  </si>
  <si>
    <t xml:space="preserve"> Sciences humaines et humanités</t>
  </si>
  <si>
    <t xml:space="preserve"> Sciences de la société</t>
  </si>
  <si>
    <t>Ensemble</t>
  </si>
  <si>
    <t>Année universitaire</t>
  </si>
  <si>
    <t>Effectifs des docteurs diplômés</t>
  </si>
  <si>
    <t>Effectifs de doctorants</t>
  </si>
  <si>
    <t>Financés pour leur thèse</t>
  </si>
  <si>
    <t>Evolution annuelle (en %)</t>
  </si>
  <si>
    <t>Moins de 40 mois</t>
  </si>
  <si>
    <t>De 40 mois 
à moins de 52 mois</t>
  </si>
  <si>
    <t>Europe</t>
  </si>
  <si>
    <t>Asie</t>
  </si>
  <si>
    <t>Afrique</t>
  </si>
  <si>
    <t>Amériques</t>
  </si>
  <si>
    <t>Australie-Océanie</t>
  </si>
  <si>
    <t>2019-2020</t>
  </si>
  <si>
    <t>2020-2021</t>
  </si>
  <si>
    <r>
      <rPr>
        <b/>
        <i/>
        <sz val="10"/>
        <color indexed="8"/>
        <rFont val="Calibri"/>
        <family val="2"/>
        <scheme val="minor"/>
      </rPr>
      <t>2.</t>
    </r>
    <r>
      <rPr>
        <i/>
        <sz val="10"/>
        <color indexed="8"/>
        <rFont val="Calibri"/>
        <family val="2"/>
        <scheme val="minor"/>
      </rPr>
      <t xml:space="preserve"> Convention industrielle de formation par la recherche.</t>
    </r>
  </si>
  <si>
    <t xml:space="preserve"> dont : autre financement</t>
  </si>
  <si>
    <t>2021-2022</t>
  </si>
  <si>
    <t>2018-2019</t>
  </si>
  <si>
    <r>
      <t>Effectifs d'inscrits en première</t>
    </r>
    <r>
      <rPr>
        <b/>
        <sz val="10"/>
        <color indexed="9"/>
        <rFont val="Calibri"/>
        <family val="2"/>
        <scheme val="minor"/>
      </rPr>
      <t xml:space="preserve"> année de doctorat</t>
    </r>
  </si>
  <si>
    <t>Part des cotutelles sur le nombre d'incrits en première année (en %)</t>
  </si>
  <si>
    <t>72 mois ou plus</t>
  </si>
  <si>
    <r>
      <rPr>
        <b/>
        <i/>
        <sz val="10"/>
        <color indexed="8"/>
        <rFont val="Calibri"/>
        <family val="2"/>
        <scheme val="minor"/>
      </rPr>
      <t>1.</t>
    </r>
    <r>
      <rPr>
        <i/>
        <sz val="10"/>
        <color indexed="8"/>
        <rFont val="Calibri"/>
        <family val="2"/>
        <scheme val="minor"/>
      </rPr>
      <t xml:space="preserve"> Contrat doctoral sur dotation du MESR (EPSCP, EPST, programme handicap).</t>
    </r>
  </si>
  <si>
    <t>Financement</t>
  </si>
  <si>
    <t>ANR</t>
  </si>
  <si>
    <t>Sommaire</t>
  </si>
  <si>
    <t>Sommaire :</t>
  </si>
  <si>
    <t>Tableau 1</t>
  </si>
  <si>
    <t>Tableau 2</t>
  </si>
  <si>
    <t>Tableau 3</t>
  </si>
  <si>
    <t>Tableau 4</t>
  </si>
  <si>
    <t>Tableau 5</t>
  </si>
  <si>
    <t>Tableau 6</t>
  </si>
  <si>
    <t>De 52 mois 
à moins de 72 mois</t>
  </si>
  <si>
    <t xml:space="preserve">Source : MESR-SIES, enquête annuelle auprès des écoles doctorales.
</t>
  </si>
  <si>
    <t>2022-2023</t>
  </si>
  <si>
    <t>Répartition des thèses soutenues par intervalle de durée en 2021 et 2022 (en %)</t>
  </si>
  <si>
    <t>dont : contrat doctoral MESR (1)</t>
  </si>
  <si>
    <t>Tableau 2 - Répartition des thèses soutenues par intervalle de durée en 2021 et 2022 (en %)</t>
  </si>
  <si>
    <t>Sciences exactes et applications</t>
  </si>
  <si>
    <t>Annexe 1</t>
  </si>
  <si>
    <t>Annexe 2</t>
  </si>
  <si>
    <t xml:space="preserve">Tableau 1 - Effectifs des docteurs diplômés entre 2019 et 2022 </t>
  </si>
  <si>
    <t xml:space="preserve"> Sciences et technologies de l'information et de la communication</t>
  </si>
  <si>
    <t xml:space="preserve"> Chimie et science des matériaux</t>
  </si>
  <si>
    <t>Champ : France ; tous types d'établissements ; année universitaire.</t>
  </si>
  <si>
    <t>Evolution annuelle 2022/2021
(en %)</t>
  </si>
  <si>
    <r>
      <t>Champ : France</t>
    </r>
    <r>
      <rPr>
        <i/>
        <sz val="10"/>
        <rFont val="Calibri"/>
        <family val="2"/>
        <scheme val="minor"/>
      </rPr>
      <t xml:space="preserve"> ; tous types d'établissements ; année civile.</t>
    </r>
  </si>
  <si>
    <t xml:space="preserve">Tableau 3 - Effectifs de doctorants et d'inscrits en première année de doctorat en 2021 et 2022 </t>
  </si>
  <si>
    <t>dont : Cifre (2)</t>
  </si>
  <si>
    <r>
      <t>Champ : France</t>
    </r>
    <r>
      <rPr>
        <i/>
        <sz val="10"/>
        <rFont val="Calibri"/>
        <family val="2"/>
        <scheme val="minor"/>
      </rPr>
      <t xml:space="preserve"> ; tous types d'établissements ; année universitaire.</t>
    </r>
  </si>
  <si>
    <r>
      <t xml:space="preserve">Champ : France </t>
    </r>
    <r>
      <rPr>
        <i/>
        <sz val="10"/>
        <rFont val="Calibri"/>
        <family val="2"/>
        <scheme val="minor"/>
      </rPr>
      <t>; tous types d'établissements ; année universitaire.</t>
    </r>
  </si>
  <si>
    <t xml:space="preserve">Tableau 6 - Effectifs des doctorants inscrits en cotutelle en première année de thèse selon le continent de la cotutelle en 2020 et 2021 </t>
  </si>
  <si>
    <t>Evolution annuelle 2021/2020 (en %)</t>
  </si>
  <si>
    <t>Effectifs des docteurs diplômés entre 2019 et 2022</t>
  </si>
  <si>
    <t xml:space="preserve">Effectifs de doctorants et d'inscrits en première année de doctorat en 2021 et 2022 </t>
  </si>
  <si>
    <t xml:space="preserve">Effectifs des doctorants inscrits en cotutelle en première année de thèse selon le continent de la cotutelle en 2020 et 2021 </t>
  </si>
  <si>
    <t>2021/2020</t>
  </si>
  <si>
    <t>2022/2021</t>
  </si>
  <si>
    <t>2020/2019</t>
  </si>
  <si>
    <t>2021/2018</t>
  </si>
  <si>
    <t>2021/2022</t>
  </si>
  <si>
    <t>2022/2023</t>
  </si>
  <si>
    <t>Annexe 3</t>
  </si>
  <si>
    <t>Effectif total dont le financement est connu</t>
  </si>
  <si>
    <t>Tableau 4 - Nombre de doctorants en première année bénéficiant d’un financement de l'ANR depuis la rentrée universitaire 2019-2020</t>
  </si>
  <si>
    <t>Part d'incrits en 1ère année financés par l'ANR (en %)</t>
  </si>
  <si>
    <t>Tableau 5 - Proportion d'inscrits en première année de doctorat ayant obtenu un financement pour leur thèse en 2021 et 2022 (en %)</t>
  </si>
  <si>
    <t>Annexe 1 - Effectifs de doctorants et d'inscrits en première année de doctorat entre 2019 et 2022</t>
  </si>
  <si>
    <t>Annexe 2 - Effectifs des doctorants inscrits en cotutelle en première année de thèse selon le continent de la cotutelle entre 2018 et 2021</t>
  </si>
  <si>
    <t>Annexe 3 - Effectifs des doctorants par type de financements et par domaine scientifique en 2021 et 2022</t>
  </si>
  <si>
    <t>Proportion d'inscrits en première année de doctorat ayant obtenu un financement pour leur thèse en 2021 et 2022 (en %)</t>
  </si>
  <si>
    <t>Effectifs de doctorants et d'inscrits en première année de doctorat entre 2019 et 2022</t>
  </si>
  <si>
    <t>Effectifs des doctorants inscrits en cotutelle en première année de thèse selon le continent de la cotutelle entre 2018 et 2021</t>
  </si>
  <si>
    <t>Effectifs des doctorants par type de financements et par domaine scientifique en 2021 et 2022</t>
  </si>
  <si>
    <t>Nombre de doctorants en première année bénéficiant d’un financement de l'ANR depuis la rentrée universitaire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</si>
</sst>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[$€]_-;\-* #,##0.00\ [$€]_-;_-* &quot;-&quot;??\ [$€]_-;_-@_-"/>
    <numFmt numFmtId="165" formatCode="#,##0.0_ ;\-#,##0.0\ "/>
    <numFmt numFmtId="166" formatCode="#,##0.0"/>
    <numFmt numFmtId="167" formatCode="0.0"/>
    <numFmt numFmtId="168" formatCode="0.0%"/>
    <numFmt numFmtId="169" formatCode="_-* #,##0_-;\-* #,##0_-;_-* &quot;-&quot;??_-;_-@_-"/>
    <numFmt numFmtId="170" formatCode="#,##0.0000"/>
    <numFmt numFmtId="171" formatCode="0.000%"/>
  </numFmts>
  <fonts count="4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trike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206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trike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trike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835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3583"/>
        <bgColor rgb="FF000000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theme="0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9" fillId="5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wrapText="1"/>
    </xf>
    <xf numFmtId="0" fontId="0" fillId="0" borderId="4" xfId="0" applyBorder="1"/>
    <xf numFmtId="1" fontId="0" fillId="0" borderId="0" xfId="0" applyNumberFormat="1"/>
    <xf numFmtId="0" fontId="7" fillId="0" borderId="0" xfId="0" applyFont="1" applyAlignment="1"/>
    <xf numFmtId="0" fontId="0" fillId="0" borderId="0" xfId="0" applyFill="1"/>
    <xf numFmtId="0" fontId="0" fillId="0" borderId="0" xfId="0" applyFont="1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/>
    <xf numFmtId="0" fontId="13" fillId="2" borderId="0" xfId="0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/>
    <xf numFmtId="0" fontId="12" fillId="2" borderId="6" xfId="0" applyFont="1" applyFill="1" applyBorder="1"/>
    <xf numFmtId="165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2" fillId="2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165" fontId="15" fillId="0" borderId="0" xfId="1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2" borderId="2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166" fontId="12" fillId="2" borderId="8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/>
    <xf numFmtId="3" fontId="22" fillId="0" borderId="0" xfId="0" applyNumberFormat="1" applyFont="1" applyBorder="1"/>
    <xf numFmtId="166" fontId="12" fillId="2" borderId="7" xfId="0" applyNumberFormat="1" applyFont="1" applyFill="1" applyBorder="1" applyAlignment="1">
      <alignment vertical="center"/>
    </xf>
    <xf numFmtId="167" fontId="23" fillId="4" borderId="10" xfId="0" applyNumberFormat="1" applyFont="1" applyFill="1" applyBorder="1" applyAlignment="1">
      <alignment horizontal="right" vertical="center"/>
    </xf>
    <xf numFmtId="1" fontId="12" fillId="2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/>
    <xf numFmtId="166" fontId="24" fillId="0" borderId="11" xfId="0" applyNumberFormat="1" applyFont="1" applyFill="1" applyBorder="1"/>
    <xf numFmtId="3" fontId="26" fillId="0" borderId="11" xfId="0" applyNumberFormat="1" applyFont="1" applyFill="1" applyBorder="1"/>
    <xf numFmtId="166" fontId="26" fillId="0" borderId="11" xfId="0" applyNumberFormat="1" applyFont="1" applyFill="1" applyBorder="1"/>
    <xf numFmtId="3" fontId="23" fillId="4" borderId="1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1" fontId="25" fillId="0" borderId="0" xfId="0" applyNumberFormat="1" applyFont="1" applyFill="1" applyBorder="1"/>
    <xf numFmtId="1" fontId="9" fillId="0" borderId="0" xfId="0" applyNumberFormat="1" applyFont="1" applyFill="1" applyBorder="1"/>
    <xf numFmtId="3" fontId="23" fillId="4" borderId="10" xfId="0" applyNumberFormat="1" applyFont="1" applyFill="1" applyBorder="1" applyAlignment="1">
      <alignment vertical="center"/>
    </xf>
    <xf numFmtId="166" fontId="23" fillId="4" borderId="10" xfId="0" applyNumberFormat="1" applyFont="1" applyFill="1" applyBorder="1" applyAlignment="1">
      <alignment vertical="center"/>
    </xf>
    <xf numFmtId="0" fontId="27" fillId="0" borderId="0" xfId="0" applyFont="1" applyFill="1"/>
    <xf numFmtId="3" fontId="0" fillId="0" borderId="0" xfId="0" applyNumberFormat="1"/>
    <xf numFmtId="0" fontId="17" fillId="0" borderId="0" xfId="0" applyFont="1" applyFill="1"/>
    <xf numFmtId="0" fontId="16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10" fillId="0" borderId="0" xfId="0" applyFont="1" applyAlignment="1"/>
    <xf numFmtId="0" fontId="18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center" vertical="top"/>
    </xf>
    <xf numFmtId="0" fontId="7" fillId="0" borderId="0" xfId="0" applyFont="1"/>
    <xf numFmtId="0" fontId="33" fillId="0" borderId="0" xfId="6" applyNumberFormat="1" applyFill="1" applyBorder="1" applyAlignment="1" applyProtection="1">
      <alignment horizontal="left"/>
    </xf>
    <xf numFmtId="0" fontId="34" fillId="0" borderId="0" xfId="0" applyFont="1"/>
    <xf numFmtId="0" fontId="33" fillId="0" borderId="0" xfId="6"/>
    <xf numFmtId="0" fontId="7" fillId="0" borderId="0" xfId="0" applyFont="1" applyFill="1"/>
    <xf numFmtId="168" fontId="7" fillId="0" borderId="0" xfId="0" applyNumberFormat="1" applyFont="1" applyFill="1"/>
    <xf numFmtId="0" fontId="28" fillId="0" borderId="0" xfId="0" applyFont="1" applyFill="1"/>
    <xf numFmtId="1" fontId="29" fillId="0" borderId="4" xfId="0" applyNumberFormat="1" applyFont="1" applyFill="1" applyBorder="1" applyAlignment="1">
      <alignment horizontal="center" vertical="center" wrapText="1"/>
    </xf>
    <xf numFmtId="9" fontId="7" fillId="0" borderId="0" xfId="5" applyFont="1" applyFill="1"/>
    <xf numFmtId="167" fontId="23" fillId="4" borderId="13" xfId="0" applyNumberFormat="1" applyFont="1" applyFill="1" applyBorder="1" applyAlignment="1">
      <alignment horizontal="right" vertical="center"/>
    </xf>
    <xf numFmtId="3" fontId="27" fillId="0" borderId="0" xfId="0" applyNumberFormat="1" applyFont="1" applyFill="1"/>
    <xf numFmtId="168" fontId="27" fillId="0" borderId="0" xfId="0" applyNumberFormat="1" applyFont="1" applyFill="1"/>
    <xf numFmtId="1" fontId="27" fillId="0" borderId="0" xfId="0" applyNumberFormat="1" applyFont="1" applyFill="1"/>
    <xf numFmtId="0" fontId="30" fillId="0" borderId="0" xfId="0" applyFont="1" applyFill="1" applyBorder="1"/>
    <xf numFmtId="0" fontId="31" fillId="0" borderId="0" xfId="0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/>
    <xf numFmtId="9" fontId="27" fillId="0" borderId="0" xfId="0" applyNumberFormat="1" applyFont="1" applyFill="1"/>
    <xf numFmtId="1" fontId="19" fillId="0" borderId="3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Fill="1"/>
    <xf numFmtId="0" fontId="35" fillId="0" borderId="0" xfId="6" applyNumberFormat="1" applyFont="1" applyFill="1" applyBorder="1" applyAlignment="1" applyProtection="1">
      <alignment horizontal="left"/>
    </xf>
    <xf numFmtId="167" fontId="24" fillId="0" borderId="11" xfId="5" applyNumberFormat="1" applyFont="1" applyFill="1" applyBorder="1"/>
    <xf numFmtId="167" fontId="26" fillId="0" borderId="11" xfId="5" applyNumberFormat="1" applyFont="1" applyFill="1" applyBorder="1"/>
    <xf numFmtId="167" fontId="23" fillId="4" borderId="10" xfId="5" applyNumberFormat="1" applyFont="1" applyFill="1" applyBorder="1"/>
    <xf numFmtId="1" fontId="9" fillId="0" borderId="3" xfId="5" applyNumberFormat="1" applyFont="1" applyBorder="1"/>
    <xf numFmtId="0" fontId="37" fillId="2" borderId="0" xfId="0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vertical="center"/>
    </xf>
    <xf numFmtId="166" fontId="12" fillId="2" borderId="14" xfId="0" applyNumberFormat="1" applyFont="1" applyFill="1" applyBorder="1" applyAlignment="1">
      <alignment vertical="center"/>
    </xf>
    <xf numFmtId="166" fontId="23" fillId="4" borderId="15" xfId="0" applyNumberFormat="1" applyFont="1" applyFill="1" applyBorder="1" applyAlignment="1">
      <alignment vertical="center"/>
    </xf>
    <xf numFmtId="0" fontId="0" fillId="0" borderId="0" xfId="0" applyBorder="1"/>
    <xf numFmtId="0" fontId="0" fillId="3" borderId="0" xfId="0" applyFill="1" applyBorder="1"/>
    <xf numFmtId="3" fontId="12" fillId="3" borderId="7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26" fillId="0" borderId="0" xfId="0" applyFont="1" applyFill="1" applyBorder="1"/>
    <xf numFmtId="3" fontId="23" fillId="4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7" xfId="0" applyNumberFormat="1" applyFont="1" applyFill="1" applyBorder="1" applyAlignment="1">
      <alignment vertical="center"/>
    </xf>
    <xf numFmtId="0" fontId="9" fillId="3" borderId="0" xfId="0" applyFont="1" applyFill="1"/>
    <xf numFmtId="0" fontId="0" fillId="3" borderId="0" xfId="0" applyFill="1"/>
    <xf numFmtId="0" fontId="12" fillId="2" borderId="3" xfId="0" applyFont="1" applyFill="1" applyBorder="1" applyAlignment="1">
      <alignment horizontal="right" vertical="center" wrapText="1"/>
    </xf>
    <xf numFmtId="167" fontId="23" fillId="4" borderId="10" xfId="5" applyNumberFormat="1" applyFont="1" applyFill="1" applyBorder="1" applyAlignment="1">
      <alignment vertical="center"/>
    </xf>
    <xf numFmtId="2" fontId="0" fillId="3" borderId="0" xfId="5" applyNumberFormat="1" applyFont="1" applyFill="1"/>
    <xf numFmtId="0" fontId="3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5" fillId="0" borderId="0" xfId="0" applyFont="1"/>
    <xf numFmtId="3" fontId="14" fillId="0" borderId="0" xfId="0" applyNumberFormat="1" applyFont="1" applyBorder="1" applyAlignment="1">
      <alignment wrapText="1"/>
    </xf>
    <xf numFmtId="1" fontId="38" fillId="0" borderId="0" xfId="0" applyNumberFormat="1" applyFont="1" applyFill="1" applyBorder="1" applyAlignment="1">
      <alignment vertical="center" wrapText="1"/>
    </xf>
    <xf numFmtId="167" fontId="38" fillId="0" borderId="0" xfId="0" applyNumberFormat="1" applyFont="1" applyFill="1" applyBorder="1" applyAlignment="1">
      <alignment vertical="center" wrapText="1"/>
    </xf>
    <xf numFmtId="167" fontId="12" fillId="2" borderId="3" xfId="0" applyNumberFormat="1" applyFont="1" applyFill="1" applyBorder="1" applyAlignment="1">
      <alignment horizontal="right" wrapText="1"/>
    </xf>
    <xf numFmtId="166" fontId="0" fillId="0" borderId="0" xfId="0" applyNumberFormat="1"/>
    <xf numFmtId="166" fontId="27" fillId="0" borderId="0" xfId="0" applyNumberFormat="1" applyFont="1" applyFill="1"/>
    <xf numFmtId="0" fontId="11" fillId="2" borderId="1" xfId="0" applyFont="1" applyFill="1" applyBorder="1" applyAlignment="1">
      <alignment vertical="center" wrapText="1"/>
    </xf>
    <xf numFmtId="9" fontId="27" fillId="0" borderId="0" xfId="5" applyFont="1" applyFill="1"/>
    <xf numFmtId="166" fontId="12" fillId="2" borderId="7" xfId="0" applyNumberFormat="1" applyFont="1" applyFill="1" applyBorder="1" applyAlignment="1">
      <alignment vertical="center" wrapText="1"/>
    </xf>
    <xf numFmtId="169" fontId="0" fillId="0" borderId="0" xfId="7" applyNumberFormat="1" applyFont="1"/>
    <xf numFmtId="169" fontId="23" fillId="4" borderId="10" xfId="7" applyNumberFormat="1" applyFont="1" applyFill="1" applyBorder="1" applyAlignment="1">
      <alignment vertical="center"/>
    </xf>
    <xf numFmtId="167" fontId="12" fillId="2" borderId="3" xfId="5" applyNumberFormat="1" applyFont="1" applyFill="1" applyBorder="1" applyAlignment="1">
      <alignment horizontal="right" wrapText="1"/>
    </xf>
    <xf numFmtId="0" fontId="40" fillId="0" borderId="0" xfId="8" applyFont="1" applyFill="1"/>
    <xf numFmtId="0" fontId="39" fillId="0" borderId="0" xfId="8" applyFill="1" applyAlignment="1"/>
    <xf numFmtId="10" fontId="27" fillId="0" borderId="0" xfId="5" applyNumberFormat="1" applyFont="1" applyFill="1"/>
    <xf numFmtId="10" fontId="0" fillId="0" borderId="0" xfId="0" applyNumberFormat="1"/>
    <xf numFmtId="3" fontId="16" fillId="0" borderId="0" xfId="0" applyNumberFormat="1" applyFont="1"/>
    <xf numFmtId="0" fontId="0" fillId="0" borderId="0" xfId="5" applyNumberFormat="1" applyFont="1"/>
    <xf numFmtId="4" fontId="17" fillId="0" borderId="0" xfId="0" applyNumberFormat="1" applyFont="1" applyFill="1"/>
    <xf numFmtId="170" fontId="17" fillId="0" borderId="0" xfId="0" applyNumberFormat="1" applyFont="1" applyFill="1"/>
    <xf numFmtId="4" fontId="0" fillId="0" borderId="0" xfId="0" applyNumberFormat="1"/>
    <xf numFmtId="168" fontId="0" fillId="0" borderId="0" xfId="5" applyNumberFormat="1" applyFont="1"/>
    <xf numFmtId="171" fontId="0" fillId="0" borderId="0" xfId="5" applyNumberFormat="1" applyFont="1"/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20" fillId="0" borderId="0" xfId="0" applyFont="1" applyFill="1"/>
  </cellXfs>
  <cellStyles count="9">
    <cellStyle name="Euro" xfId="1"/>
    <cellStyle name="Lien hypertexte" xfId="6" builtinId="8"/>
    <cellStyle name="Milliers" xfId="7" builtinId="3"/>
    <cellStyle name="Normal" xfId="0" builtinId="0"/>
    <cellStyle name="Normal 2" xfId="2"/>
    <cellStyle name="Normal 2 2" xfId="3"/>
    <cellStyle name="Pourcentage" xfId="5" builtinId="5"/>
    <cellStyle name="Pourcentage 2" xfId="4"/>
    <cellStyle name="Satisfaisant" xfId="8" builtinId="26"/>
  </cellStyles>
  <dxfs count="0"/>
  <tableStyles count="0" defaultTableStyle="TableStyleMedium2" defaultPivotStyle="PivotStyleLight16"/>
  <colors>
    <mruColors>
      <color rgb="FF283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314326</xdr:colOff>
      <xdr:row>10</xdr:row>
      <xdr:rowOff>161926</xdr:rowOff>
    </xdr:from>
    <xdr:to>
      <xdr:col>19</xdr:col>
      <xdr:colOff>552450</xdr:colOff>
      <xdr:row>12</xdr:row>
      <xdr:rowOff>152402</xdr:rowOff>
    </xdr:to>
    <xdr:sp macro="" textlink="">
      <xdr:nvSpPr>
        <xdr:cNvPr id="65" name="ZoneTexte 64"/>
        <xdr:cNvSpPr txBox="1"/>
      </xdr:nvSpPr>
      <xdr:spPr>
        <a:xfrm>
          <a:off x="14030326" y="2447926"/>
          <a:ext cx="1000124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0" u="sng">
              <a:solidFill>
                <a:schemeClr val="bg1"/>
              </a:solidFill>
            </a:rPr>
            <a:t>Cliquez ici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185737</xdr:rowOff>
    </xdr:from>
    <xdr:to>
      <xdr:col>0</xdr:col>
      <xdr:colOff>1971675</xdr:colOff>
      <xdr:row>25</xdr:row>
      <xdr:rowOff>90487</xdr:rowOff>
    </xdr:to>
    <xdr:sp macro="" textlink="">
      <xdr:nvSpPr>
        <xdr:cNvPr id="4" name="ZoneTexte 3"/>
        <xdr:cNvSpPr txBox="1"/>
      </xdr:nvSpPr>
      <xdr:spPr>
        <a:xfrm>
          <a:off x="66675" y="4986337"/>
          <a:ext cx="1905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Retour au 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147637</xdr:rowOff>
    </xdr:from>
    <xdr:to>
      <xdr:col>1</xdr:col>
      <xdr:colOff>0</xdr:colOff>
      <xdr:row>15</xdr:row>
      <xdr:rowOff>52387</xdr:rowOff>
    </xdr:to>
    <xdr:sp macro="" textlink="">
      <xdr:nvSpPr>
        <xdr:cNvPr id="4" name="ZoneTexte 3"/>
        <xdr:cNvSpPr txBox="1"/>
      </xdr:nvSpPr>
      <xdr:spPr>
        <a:xfrm>
          <a:off x="0" y="3081337"/>
          <a:ext cx="19050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>
              <a:solidFill>
                <a:schemeClr val="bg1"/>
              </a:solidFill>
            </a:rPr>
            <a:t>Retour au sommaire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workbookViewId="0">
      <selection activeCell="M14" sqref="M14"/>
    </sheetView>
  </sheetViews>
  <sheetFormatPr baseColWidth="10" defaultRowHeight="15" x14ac:dyDescent="0.25"/>
  <sheetData>
    <row r="1" spans="1:3" ht="26.25" x14ac:dyDescent="0.4">
      <c r="A1" s="64" t="s">
        <v>36</v>
      </c>
    </row>
    <row r="3" spans="1:3" x14ac:dyDescent="0.25">
      <c r="A3" t="s">
        <v>37</v>
      </c>
      <c r="B3" s="65" t="s">
        <v>64</v>
      </c>
    </row>
    <row r="4" spans="1:3" x14ac:dyDescent="0.25">
      <c r="A4" t="s">
        <v>38</v>
      </c>
      <c r="B4" s="65" t="s">
        <v>46</v>
      </c>
    </row>
    <row r="5" spans="1:3" x14ac:dyDescent="0.25">
      <c r="A5" t="s">
        <v>39</v>
      </c>
      <c r="B5" s="65" t="s">
        <v>65</v>
      </c>
    </row>
    <row r="6" spans="1:3" x14ac:dyDescent="0.25">
      <c r="A6" t="s">
        <v>40</v>
      </c>
      <c r="B6" s="65" t="s">
        <v>85</v>
      </c>
    </row>
    <row r="7" spans="1:3" x14ac:dyDescent="0.25">
      <c r="A7" t="s">
        <v>41</v>
      </c>
      <c r="B7" s="65" t="s">
        <v>81</v>
      </c>
    </row>
    <row r="8" spans="1:3" x14ac:dyDescent="0.25">
      <c r="A8" t="s">
        <v>42</v>
      </c>
      <c r="B8" s="65" t="s">
        <v>66</v>
      </c>
    </row>
    <row r="9" spans="1:3" x14ac:dyDescent="0.25">
      <c r="A9" t="s">
        <v>50</v>
      </c>
      <c r="B9" s="65" t="s">
        <v>82</v>
      </c>
    </row>
    <row r="10" spans="1:3" x14ac:dyDescent="0.25">
      <c r="A10" t="s">
        <v>51</v>
      </c>
      <c r="B10" s="65" t="s">
        <v>83</v>
      </c>
      <c r="C10" s="107"/>
    </row>
    <row r="11" spans="1:3" x14ac:dyDescent="0.25">
      <c r="A11" t="s">
        <v>73</v>
      </c>
      <c r="B11" s="65" t="s">
        <v>84</v>
      </c>
    </row>
  </sheetData>
  <hyperlinks>
    <hyperlink ref="B8" location="'Tableau 6'!A1" display="Effectifs d'inscrits en première année financés par l'Agence Nationale de la Recherche depuis la rentrée 2018"/>
    <hyperlink ref="B7" location="'Tableau 5'!A1" display="Effectifs des doctorants inscrits en cotutelle en première année de thèse selon le continent de la cotutelle en 2019 et 2020"/>
    <hyperlink ref="B6" location="'Tableau 4'!A1" display="Proportion d'inscrits en première année de doctorat ayant obtenu un financement pour leur thèse (en %)"/>
    <hyperlink ref="B5" location="'Tableau 3'!A1" display="Effectifs de doctorants et d'inscrits en  première année de doctorat en 2020 et 2021"/>
    <hyperlink ref="B4" location="'Tableau 2'!A1" display=" Répartition des thèses soutenues par intervalle de durée en 2021 et 2022 (en %)"/>
    <hyperlink ref="B10" location="'Annexe 2'!A1" display="Effectifs de doctorants et d'inscrits en première année de doctorat entre 2019 et 2021"/>
    <hyperlink ref="B9" location="'Annexe 1'!A1" display="Effectifs des docteurs diplômés entre 2019 et 2021"/>
    <hyperlink ref="B3" location="'Tableau 1'!A1" display="Effectifs des docteurs diplômés entre 2019 et 2022"/>
    <hyperlink ref="B11" location="'Annexe 3'!A1" display="Effectifs des doctorants par type de financements et par domaine scientifique entre 2021 et 202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zoomScaleNormal="100" workbookViewId="0">
      <selection activeCell="B2" sqref="B2"/>
    </sheetView>
  </sheetViews>
  <sheetFormatPr baseColWidth="10" defaultRowHeight="15" x14ac:dyDescent="0.25"/>
  <cols>
    <col min="1" max="1" width="35.28515625" customWidth="1"/>
    <col min="2" max="5" width="7.7109375" customWidth="1"/>
    <col min="6" max="6" width="15.5703125" customWidth="1"/>
  </cols>
  <sheetData>
    <row r="1" spans="1:16384" x14ac:dyDescent="0.25">
      <c r="A1" s="62" t="s">
        <v>52</v>
      </c>
      <c r="B1" s="62"/>
      <c r="C1" s="62"/>
    </row>
    <row r="2" spans="1:16384" x14ac:dyDescent="0.25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3"/>
      <c r="XFC2" s="63"/>
      <c r="XFD2" s="63"/>
    </row>
    <row r="3" spans="1:16384" x14ac:dyDescent="0.25">
      <c r="A3" s="1"/>
      <c r="B3" s="1"/>
      <c r="C3" s="1"/>
      <c r="D3" s="2"/>
      <c r="G3" s="7"/>
    </row>
    <row r="4" spans="1:16384" ht="28.5" customHeight="1" x14ac:dyDescent="0.25">
      <c r="A4" s="11"/>
      <c r="B4" s="132" t="s">
        <v>12</v>
      </c>
      <c r="C4" s="133"/>
      <c r="D4" s="133"/>
      <c r="E4" s="134"/>
      <c r="F4" s="131" t="s">
        <v>56</v>
      </c>
    </row>
    <row r="5" spans="1:16384" ht="24" customHeight="1" x14ac:dyDescent="0.25">
      <c r="A5" s="12"/>
      <c r="B5" s="40">
        <v>2019</v>
      </c>
      <c r="C5" s="40">
        <v>2020</v>
      </c>
      <c r="D5" s="40">
        <v>2021</v>
      </c>
      <c r="E5" s="40">
        <v>2022</v>
      </c>
      <c r="F5" s="132"/>
      <c r="G5" s="52"/>
      <c r="J5" s="52"/>
      <c r="K5" s="52"/>
    </row>
    <row r="6" spans="1:16384" x14ac:dyDescent="0.25">
      <c r="A6" s="37" t="s">
        <v>49</v>
      </c>
      <c r="B6" s="41">
        <f>SUM(B7:B12)</f>
        <v>6371</v>
      </c>
      <c r="C6" s="41">
        <f>SUM(C7:C12)</f>
        <v>5576</v>
      </c>
      <c r="D6" s="41">
        <f>SUM(D7:D12)</f>
        <v>6282</v>
      </c>
      <c r="E6" s="41">
        <f>SUM(E7:E12)</f>
        <v>6603</v>
      </c>
      <c r="F6" s="84">
        <v>5.0999999999999996</v>
      </c>
      <c r="G6" s="123"/>
      <c r="H6" s="123"/>
      <c r="I6" s="123"/>
      <c r="J6" s="73"/>
      <c r="K6" s="73"/>
    </row>
    <row r="7" spans="1:16384" x14ac:dyDescent="0.25">
      <c r="A7" s="14" t="s">
        <v>0</v>
      </c>
      <c r="B7" s="43">
        <v>515</v>
      </c>
      <c r="C7" s="43">
        <v>501</v>
      </c>
      <c r="D7" s="43">
        <v>647</v>
      </c>
      <c r="E7" s="43">
        <v>623</v>
      </c>
      <c r="F7" s="85">
        <v>-3.7</v>
      </c>
      <c r="G7" s="123"/>
      <c r="H7" s="123"/>
      <c r="I7" s="123"/>
      <c r="J7" s="73"/>
      <c r="K7" s="73"/>
    </row>
    <row r="8" spans="1:16384" x14ac:dyDescent="0.25">
      <c r="A8" s="14" t="s">
        <v>1</v>
      </c>
      <c r="B8" s="43">
        <v>936</v>
      </c>
      <c r="C8" s="43">
        <v>784</v>
      </c>
      <c r="D8" s="43">
        <v>908</v>
      </c>
      <c r="E8" s="43">
        <v>986</v>
      </c>
      <c r="F8" s="85">
        <v>8.6</v>
      </c>
      <c r="G8" s="123"/>
      <c r="H8" s="123"/>
      <c r="J8" s="73"/>
      <c r="K8" s="73"/>
    </row>
    <row r="9" spans="1:16384" x14ac:dyDescent="0.25">
      <c r="A9" s="14" t="s">
        <v>2</v>
      </c>
      <c r="B9" s="43">
        <v>519</v>
      </c>
      <c r="C9" s="43">
        <v>454</v>
      </c>
      <c r="D9" s="43">
        <v>483</v>
      </c>
      <c r="E9" s="43">
        <v>516</v>
      </c>
      <c r="F9" s="85">
        <v>6.8</v>
      </c>
      <c r="G9" s="123"/>
      <c r="H9" s="123"/>
      <c r="J9" s="73"/>
      <c r="K9" s="73"/>
    </row>
    <row r="10" spans="1:16384" x14ac:dyDescent="0.25">
      <c r="A10" s="14" t="s">
        <v>54</v>
      </c>
      <c r="B10" s="43">
        <v>1106</v>
      </c>
      <c r="C10" s="43">
        <v>899</v>
      </c>
      <c r="D10" s="43">
        <v>1086</v>
      </c>
      <c r="E10" s="43">
        <v>1152</v>
      </c>
      <c r="F10" s="85">
        <v>6.1</v>
      </c>
      <c r="G10" s="123"/>
      <c r="H10" s="123"/>
      <c r="J10" s="73"/>
      <c r="K10" s="73"/>
    </row>
    <row r="11" spans="1:16384" x14ac:dyDescent="0.25">
      <c r="A11" s="14" t="s">
        <v>3</v>
      </c>
      <c r="B11" s="43">
        <v>1762</v>
      </c>
      <c r="C11" s="43">
        <v>1593</v>
      </c>
      <c r="D11" s="43">
        <v>1692</v>
      </c>
      <c r="E11" s="43">
        <v>1741</v>
      </c>
      <c r="F11" s="85">
        <v>2.9</v>
      </c>
      <c r="G11" s="123"/>
      <c r="H11" s="123"/>
      <c r="J11" s="73"/>
      <c r="K11" s="73"/>
    </row>
    <row r="12" spans="1:16384" ht="30.75" customHeight="1" x14ac:dyDescent="0.25">
      <c r="A12" s="108" t="s">
        <v>53</v>
      </c>
      <c r="B12" s="43">
        <v>1533</v>
      </c>
      <c r="C12" s="43">
        <v>1345</v>
      </c>
      <c r="D12" s="43">
        <v>1466</v>
      </c>
      <c r="E12" s="43">
        <v>1585</v>
      </c>
      <c r="F12" s="85">
        <v>8.1</v>
      </c>
      <c r="G12" s="123"/>
      <c r="H12" s="123"/>
      <c r="J12" s="73"/>
      <c r="K12" s="73"/>
    </row>
    <row r="13" spans="1:16384" x14ac:dyDescent="0.25">
      <c r="A13" s="37" t="s">
        <v>4</v>
      </c>
      <c r="B13" s="41">
        <f>SUM(B14,B15)</f>
        <v>3058</v>
      </c>
      <c r="C13" s="41">
        <f>SUM(C14,C15)</f>
        <v>2535</v>
      </c>
      <c r="D13" s="41">
        <f>SUM(D14,D15)</f>
        <v>3007</v>
      </c>
      <c r="E13" s="41">
        <f>E14+E15</f>
        <v>3088</v>
      </c>
      <c r="F13" s="84">
        <v>2.7</v>
      </c>
      <c r="G13" s="123"/>
      <c r="H13" s="123"/>
      <c r="I13" s="72"/>
      <c r="J13" s="73"/>
      <c r="K13" s="73"/>
    </row>
    <row r="14" spans="1:16384" x14ac:dyDescent="0.25">
      <c r="A14" s="14" t="s">
        <v>5</v>
      </c>
      <c r="B14" s="43">
        <v>2553</v>
      </c>
      <c r="C14" s="43">
        <v>2098</v>
      </c>
      <c r="D14" s="43">
        <v>2529</v>
      </c>
      <c r="E14" s="43">
        <v>2584</v>
      </c>
      <c r="F14" s="85">
        <v>2.2000000000000002</v>
      </c>
      <c r="G14" s="123"/>
      <c r="H14" s="123"/>
      <c r="I14" s="52"/>
      <c r="J14" s="73"/>
      <c r="K14" s="73"/>
    </row>
    <row r="15" spans="1:16384" x14ac:dyDescent="0.25">
      <c r="A15" s="14" t="s">
        <v>6</v>
      </c>
      <c r="B15" s="43">
        <v>505</v>
      </c>
      <c r="C15" s="43">
        <v>437</v>
      </c>
      <c r="D15" s="43">
        <v>478</v>
      </c>
      <c r="E15" s="43">
        <v>504</v>
      </c>
      <c r="F15" s="85">
        <v>5.4</v>
      </c>
      <c r="G15" s="123"/>
      <c r="H15" s="123"/>
      <c r="I15" s="52"/>
      <c r="J15" s="73"/>
      <c r="K15" s="73"/>
    </row>
    <row r="16" spans="1:16384" x14ac:dyDescent="0.25">
      <c r="A16" s="37" t="s">
        <v>7</v>
      </c>
      <c r="B16" s="41">
        <f>B17+B18</f>
        <v>4486</v>
      </c>
      <c r="C16" s="41">
        <f>C17+C18</f>
        <v>3695</v>
      </c>
      <c r="D16" s="41">
        <f>D17+D18</f>
        <v>4299</v>
      </c>
      <c r="E16" s="41">
        <f>E17+E18</f>
        <v>4161</v>
      </c>
      <c r="F16" s="84">
        <v>-3.2</v>
      </c>
      <c r="G16" s="123"/>
      <c r="H16" s="123"/>
      <c r="I16" s="72"/>
      <c r="J16" s="73"/>
      <c r="K16" s="73"/>
    </row>
    <row r="17" spans="1:11" x14ac:dyDescent="0.25">
      <c r="A17" s="14" t="s">
        <v>8</v>
      </c>
      <c r="B17" s="43">
        <v>2673</v>
      </c>
      <c r="C17" s="43">
        <v>2226</v>
      </c>
      <c r="D17" s="43">
        <v>2565</v>
      </c>
      <c r="E17" s="43">
        <v>2536</v>
      </c>
      <c r="F17" s="85">
        <v>-1.1000000000000001</v>
      </c>
      <c r="G17" s="123"/>
      <c r="H17" s="123"/>
      <c r="I17" s="52"/>
      <c r="J17" s="73"/>
      <c r="K17" s="73"/>
    </row>
    <row r="18" spans="1:11" x14ac:dyDescent="0.25">
      <c r="A18" s="14" t="s">
        <v>9</v>
      </c>
      <c r="B18" s="43">
        <v>1813</v>
      </c>
      <c r="C18" s="43">
        <v>1469</v>
      </c>
      <c r="D18" s="43">
        <v>1734</v>
      </c>
      <c r="E18" s="43">
        <v>1625</v>
      </c>
      <c r="F18" s="85">
        <v>-6.3</v>
      </c>
      <c r="G18" s="123"/>
      <c r="H18" s="123"/>
      <c r="I18" s="52"/>
      <c r="J18" s="73"/>
      <c r="K18" s="73"/>
    </row>
    <row r="19" spans="1:11" x14ac:dyDescent="0.25">
      <c r="A19" s="15" t="s">
        <v>10</v>
      </c>
      <c r="B19" s="45">
        <f>B6+B13+B16</f>
        <v>13915</v>
      </c>
      <c r="C19" s="45">
        <f>C6+C13+C16</f>
        <v>11806</v>
      </c>
      <c r="D19" s="45">
        <f>D6+D13+D16</f>
        <v>13588</v>
      </c>
      <c r="E19" s="45">
        <f>E6+E13+E16</f>
        <v>13852</v>
      </c>
      <c r="F19" s="86">
        <v>1.9</v>
      </c>
      <c r="G19" s="123"/>
      <c r="H19" s="123"/>
      <c r="I19" s="72"/>
      <c r="J19" s="73"/>
      <c r="K19" s="73"/>
    </row>
    <row r="20" spans="1:11" x14ac:dyDescent="0.25">
      <c r="A20" s="35" t="s">
        <v>55</v>
      </c>
      <c r="B20" s="35"/>
      <c r="C20" s="35"/>
      <c r="D20" s="25"/>
      <c r="E20" s="9"/>
    </row>
    <row r="21" spans="1:11" x14ac:dyDescent="0.25">
      <c r="A21" s="35" t="s">
        <v>44</v>
      </c>
      <c r="B21" s="35"/>
      <c r="C21" s="35"/>
      <c r="D21" s="55"/>
      <c r="E21" s="9"/>
    </row>
    <row r="22" spans="1:11" x14ac:dyDescent="0.25">
      <c r="D22" s="7"/>
    </row>
  </sheetData>
  <mergeCells count="2">
    <mergeCell ref="F4:F5"/>
    <mergeCell ref="B4:E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B9" sqref="B9"/>
    </sheetView>
  </sheetViews>
  <sheetFormatPr baseColWidth="10" defaultRowHeight="15" x14ac:dyDescent="0.25"/>
  <cols>
    <col min="1" max="1" width="26.85546875" customWidth="1"/>
    <col min="2" max="9" width="6.7109375" customWidth="1"/>
  </cols>
  <sheetData>
    <row r="1" spans="1:11" x14ac:dyDescent="0.25">
      <c r="A1" s="57" t="s">
        <v>48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3" t="s">
        <v>35</v>
      </c>
    </row>
    <row r="3" spans="1:11" x14ac:dyDescent="0.25">
      <c r="A3" s="63"/>
    </row>
    <row r="4" spans="1:11" ht="39.75" customHeight="1" x14ac:dyDescent="0.25">
      <c r="A4" s="105"/>
      <c r="B4" s="135" t="s">
        <v>16</v>
      </c>
      <c r="C4" s="136"/>
      <c r="D4" s="135" t="s">
        <v>17</v>
      </c>
      <c r="E4" s="136"/>
      <c r="F4" s="135" t="s">
        <v>43</v>
      </c>
      <c r="G4" s="136"/>
      <c r="H4" s="135" t="s">
        <v>31</v>
      </c>
      <c r="I4" s="136"/>
      <c r="J4" s="4"/>
    </row>
    <row r="5" spans="1:11" x14ac:dyDescent="0.25">
      <c r="A5" s="88"/>
      <c r="B5" s="13">
        <v>2021</v>
      </c>
      <c r="C5" s="13">
        <v>2022</v>
      </c>
      <c r="D5" s="13">
        <v>2021</v>
      </c>
      <c r="E5" s="13">
        <v>2022</v>
      </c>
      <c r="F5" s="13">
        <v>2021</v>
      </c>
      <c r="G5" s="13">
        <v>2022</v>
      </c>
      <c r="H5" s="13">
        <v>2021</v>
      </c>
      <c r="I5" s="13">
        <v>2022</v>
      </c>
    </row>
    <row r="6" spans="1:11" x14ac:dyDescent="0.25">
      <c r="A6" s="18" t="s">
        <v>49</v>
      </c>
      <c r="B6" s="87">
        <v>50</v>
      </c>
      <c r="C6" s="87">
        <v>48</v>
      </c>
      <c r="D6" s="87">
        <v>42</v>
      </c>
      <c r="E6" s="87">
        <v>44</v>
      </c>
      <c r="F6" s="87">
        <v>7</v>
      </c>
      <c r="G6" s="87">
        <v>7</v>
      </c>
      <c r="H6" s="87">
        <v>1</v>
      </c>
      <c r="I6" s="87">
        <v>1</v>
      </c>
      <c r="J6" s="5"/>
    </row>
    <row r="7" spans="1:11" x14ac:dyDescent="0.25">
      <c r="A7" s="19" t="s">
        <v>4</v>
      </c>
      <c r="B7" s="87">
        <v>37</v>
      </c>
      <c r="C7" s="87">
        <v>36</v>
      </c>
      <c r="D7" s="87">
        <v>51</v>
      </c>
      <c r="E7" s="87">
        <v>53</v>
      </c>
      <c r="F7" s="87">
        <v>11</v>
      </c>
      <c r="G7" s="87">
        <v>10</v>
      </c>
      <c r="H7" s="87">
        <v>1</v>
      </c>
      <c r="I7" s="87">
        <v>1</v>
      </c>
      <c r="J7" s="5"/>
    </row>
    <row r="8" spans="1:11" x14ac:dyDescent="0.25">
      <c r="A8" s="18" t="s">
        <v>7</v>
      </c>
      <c r="B8" s="87">
        <v>10</v>
      </c>
      <c r="C8" s="87">
        <v>10</v>
      </c>
      <c r="D8" s="87">
        <v>22</v>
      </c>
      <c r="E8" s="87">
        <v>21</v>
      </c>
      <c r="F8" s="87">
        <v>34</v>
      </c>
      <c r="G8" s="87">
        <v>33</v>
      </c>
      <c r="H8" s="87">
        <v>34</v>
      </c>
      <c r="I8" s="87">
        <v>36</v>
      </c>
      <c r="J8" s="5"/>
    </row>
    <row r="9" spans="1:11" x14ac:dyDescent="0.25">
      <c r="A9" s="20" t="s">
        <v>10</v>
      </c>
      <c r="B9" s="111">
        <v>34.299999999999997</v>
      </c>
      <c r="C9" s="111">
        <v>33.700000000000003</v>
      </c>
      <c r="D9" s="119">
        <v>37.700000000000003</v>
      </c>
      <c r="E9" s="111">
        <v>39.4</v>
      </c>
      <c r="F9" s="111">
        <v>16.600000000000001</v>
      </c>
      <c r="G9" s="111">
        <v>15.2</v>
      </c>
      <c r="H9" s="111">
        <v>11.4</v>
      </c>
      <c r="I9" s="111">
        <v>11.6</v>
      </c>
      <c r="J9" s="5"/>
    </row>
    <row r="10" spans="1:11" x14ac:dyDescent="0.25">
      <c r="A10" s="35" t="s">
        <v>57</v>
      </c>
      <c r="B10" s="22"/>
      <c r="C10" s="23"/>
      <c r="D10" s="55"/>
      <c r="E10" s="56"/>
      <c r="F10" s="9"/>
      <c r="G10" s="9"/>
      <c r="H10" s="9"/>
      <c r="I10" s="9"/>
    </row>
    <row r="11" spans="1:11" x14ac:dyDescent="0.25">
      <c r="A11" s="35" t="s">
        <v>44</v>
      </c>
      <c r="B11" s="21"/>
      <c r="C11" s="23"/>
      <c r="D11" s="55"/>
      <c r="E11" s="56"/>
      <c r="F11" s="9"/>
      <c r="G11" s="9"/>
      <c r="H11" s="9"/>
      <c r="I11" s="9"/>
    </row>
    <row r="13" spans="1:11" x14ac:dyDescent="0.25">
      <c r="A13" s="52"/>
      <c r="D13" s="52"/>
      <c r="E13" s="74"/>
      <c r="F13" s="52"/>
      <c r="G13" s="74"/>
      <c r="H13" s="52"/>
      <c r="I13" s="74"/>
      <c r="J13" s="7"/>
    </row>
    <row r="14" spans="1:11" s="46" customFormat="1" x14ac:dyDescent="0.25">
      <c r="A14" s="75"/>
      <c r="B14" s="110"/>
      <c r="C14" s="110"/>
      <c r="D14" s="109"/>
      <c r="E14" s="109"/>
      <c r="F14" s="109"/>
      <c r="G14" s="109"/>
      <c r="H14" s="109"/>
      <c r="I14" s="109"/>
    </row>
    <row r="15" spans="1:11" s="46" customFormat="1" x14ac:dyDescent="0.25">
      <c r="A15" s="76"/>
      <c r="B15" s="77"/>
      <c r="C15" s="74"/>
      <c r="D15" s="52"/>
      <c r="E15" s="74"/>
      <c r="F15" s="52"/>
      <c r="G15" s="74"/>
      <c r="H15" s="52"/>
      <c r="I15" s="74"/>
    </row>
    <row r="16" spans="1:11" s="46" customFormat="1" x14ac:dyDescent="0.25">
      <c r="A16" s="35"/>
      <c r="B16" s="78"/>
      <c r="C16" s="74"/>
      <c r="D16" s="52"/>
      <c r="E16" s="74"/>
      <c r="F16" s="52"/>
      <c r="G16" s="74"/>
      <c r="H16" s="52"/>
      <c r="I16" s="74"/>
    </row>
    <row r="17" spans="1:10" s="46" customFormat="1" x14ac:dyDescent="0.25">
      <c r="A17" s="27"/>
      <c r="B17" s="47"/>
      <c r="C17" s="48"/>
      <c r="D17" s="49"/>
      <c r="E17" s="48"/>
      <c r="F17" s="49"/>
      <c r="G17" s="48"/>
      <c r="H17" s="49"/>
      <c r="I17" s="48"/>
    </row>
    <row r="18" spans="1:10" s="46" customFormat="1" x14ac:dyDescent="0.25">
      <c r="A18" s="27"/>
      <c r="B18" s="79"/>
      <c r="C18" s="79"/>
      <c r="D18" s="27"/>
      <c r="E18" s="27"/>
      <c r="F18" s="27"/>
      <c r="G18" s="27"/>
      <c r="H18" s="27"/>
      <c r="I18" s="27"/>
    </row>
    <row r="19" spans="1:10" s="46" customFormat="1" x14ac:dyDescent="0.25">
      <c r="A19" s="27"/>
      <c r="B19" s="79"/>
      <c r="C19" s="79"/>
      <c r="D19" s="27"/>
      <c r="E19" s="27"/>
      <c r="F19" s="27"/>
      <c r="G19" s="27"/>
      <c r="H19" s="27"/>
      <c r="I19" s="27"/>
    </row>
    <row r="20" spans="1:10" s="7" customFormat="1" x14ac:dyDescent="0.25">
      <c r="B20" s="79"/>
      <c r="C20" s="79"/>
    </row>
    <row r="21" spans="1:10" x14ac:dyDescent="0.25">
      <c r="A21" s="7"/>
      <c r="B21" s="79"/>
      <c r="C21" s="79"/>
      <c r="D21" s="7"/>
      <c r="E21" s="7"/>
      <c r="F21" s="7"/>
      <c r="G21" s="7"/>
      <c r="H21" s="7"/>
      <c r="I21" s="7"/>
      <c r="J21" s="7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</sheetData>
  <mergeCells count="4">
    <mergeCell ref="B4:C4"/>
    <mergeCell ref="D4:E4"/>
    <mergeCell ref="F4:G4"/>
    <mergeCell ref="H4:I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B2" sqref="B2"/>
    </sheetView>
  </sheetViews>
  <sheetFormatPr baseColWidth="10" defaultRowHeight="15" x14ac:dyDescent="0.25"/>
  <cols>
    <col min="1" max="1" width="34.140625" customWidth="1"/>
    <col min="2" max="4" width="9.42578125" customWidth="1"/>
    <col min="5" max="5" width="10.42578125" customWidth="1"/>
    <col min="6" max="6" width="11.7109375" customWidth="1"/>
    <col min="7" max="7" width="9.42578125" customWidth="1"/>
    <col min="9" max="9" width="12.28515625" bestFit="1" customWidth="1"/>
  </cols>
  <sheetData>
    <row r="1" spans="1:15" s="8" customFormat="1" x14ac:dyDescent="0.25">
      <c r="A1" s="10" t="s">
        <v>58</v>
      </c>
      <c r="B1" s="10"/>
      <c r="C1" s="10"/>
      <c r="D1" s="10"/>
      <c r="E1" s="10"/>
      <c r="F1" s="10"/>
      <c r="G1" s="58"/>
      <c r="H1" s="58"/>
      <c r="I1"/>
      <c r="J1"/>
      <c r="K1" s="58"/>
    </row>
    <row r="2" spans="1:15" x14ac:dyDescent="0.25">
      <c r="A2" s="63" t="s">
        <v>35</v>
      </c>
      <c r="B2" s="2"/>
      <c r="C2" s="2"/>
      <c r="D2" s="2"/>
      <c r="E2" s="2"/>
      <c r="F2" s="2"/>
    </row>
    <row r="3" spans="1:15" x14ac:dyDescent="0.25">
      <c r="A3" s="3"/>
      <c r="B3" s="2"/>
      <c r="C3" s="2"/>
      <c r="D3" s="2"/>
      <c r="E3" s="2"/>
      <c r="F3" s="2"/>
    </row>
    <row r="4" spans="1:15" ht="37.5" customHeight="1" x14ac:dyDescent="0.25">
      <c r="A4" s="106"/>
      <c r="B4" s="137" t="s">
        <v>13</v>
      </c>
      <c r="C4" s="138"/>
      <c r="D4" s="139" t="s">
        <v>15</v>
      </c>
      <c r="E4" s="137" t="s">
        <v>29</v>
      </c>
      <c r="F4" s="138"/>
      <c r="G4" s="139" t="s">
        <v>15</v>
      </c>
    </row>
    <row r="5" spans="1:15" ht="25.5" x14ac:dyDescent="0.25">
      <c r="A5" s="26"/>
      <c r="B5" s="13" t="s">
        <v>27</v>
      </c>
      <c r="C5" s="13" t="s">
        <v>45</v>
      </c>
      <c r="D5" s="139"/>
      <c r="E5" s="13" t="s">
        <v>27</v>
      </c>
      <c r="F5" s="13" t="s">
        <v>45</v>
      </c>
      <c r="G5" s="139"/>
      <c r="I5" s="67"/>
    </row>
    <row r="6" spans="1:15" x14ac:dyDescent="0.25">
      <c r="A6" s="37" t="s">
        <v>49</v>
      </c>
      <c r="B6" s="41">
        <v>26561</v>
      </c>
      <c r="C6" s="41">
        <f>SUM(C7:C12)</f>
        <v>26590</v>
      </c>
      <c r="D6" s="42">
        <v>0.1</v>
      </c>
      <c r="E6" s="41">
        <v>7097</v>
      </c>
      <c r="F6" s="41">
        <f>SUM(F7:F12)</f>
        <v>6827</v>
      </c>
      <c r="G6" s="42">
        <v>-3.8</v>
      </c>
      <c r="H6" s="53"/>
      <c r="K6" s="129"/>
      <c r="L6" s="72"/>
      <c r="M6" s="72"/>
      <c r="N6" s="73"/>
      <c r="O6" s="7"/>
    </row>
    <row r="7" spans="1:15" x14ac:dyDescent="0.25">
      <c r="A7" s="14" t="s">
        <v>0</v>
      </c>
      <c r="B7" s="43">
        <v>2670</v>
      </c>
      <c r="C7" s="43">
        <v>2436</v>
      </c>
      <c r="D7" s="44">
        <v>-8.8000000000000007</v>
      </c>
      <c r="E7" s="43">
        <v>713</v>
      </c>
      <c r="F7" s="43">
        <v>641</v>
      </c>
      <c r="G7" s="44">
        <v>-10.1</v>
      </c>
      <c r="K7" s="129"/>
      <c r="L7" s="72"/>
      <c r="M7" s="72"/>
      <c r="N7" s="73"/>
      <c r="O7" s="7"/>
    </row>
    <row r="8" spans="1:15" x14ac:dyDescent="0.25">
      <c r="A8" s="14" t="s">
        <v>1</v>
      </c>
      <c r="B8" s="43">
        <v>3902</v>
      </c>
      <c r="C8" s="43">
        <v>3777</v>
      </c>
      <c r="D8" s="44">
        <v>-3.2</v>
      </c>
      <c r="E8" s="43">
        <v>1104</v>
      </c>
      <c r="F8" s="43">
        <v>1082</v>
      </c>
      <c r="G8" s="44">
        <v>-2</v>
      </c>
      <c r="K8" s="129"/>
      <c r="L8" s="72"/>
      <c r="M8" s="72"/>
      <c r="N8" s="73"/>
      <c r="O8" s="7"/>
    </row>
    <row r="9" spans="1:15" x14ac:dyDescent="0.25">
      <c r="A9" s="14" t="s">
        <v>2</v>
      </c>
      <c r="B9" s="43">
        <v>2157</v>
      </c>
      <c r="C9" s="43">
        <v>2259</v>
      </c>
      <c r="D9" s="44">
        <v>4.7</v>
      </c>
      <c r="E9" s="43">
        <v>620</v>
      </c>
      <c r="F9" s="43">
        <v>583</v>
      </c>
      <c r="G9" s="44">
        <v>-6</v>
      </c>
      <c r="K9" s="129"/>
      <c r="L9" s="72"/>
      <c r="M9" s="72"/>
      <c r="N9" s="73"/>
      <c r="O9" s="7"/>
    </row>
    <row r="10" spans="1:15" x14ac:dyDescent="0.25">
      <c r="A10" s="14" t="s">
        <v>54</v>
      </c>
      <c r="B10" s="43">
        <v>4421</v>
      </c>
      <c r="C10" s="43">
        <v>4305</v>
      </c>
      <c r="D10" s="44">
        <v>-2.6</v>
      </c>
      <c r="E10" s="43">
        <v>1214</v>
      </c>
      <c r="F10" s="43">
        <v>1117</v>
      </c>
      <c r="G10" s="44">
        <v>-8</v>
      </c>
      <c r="K10" s="129"/>
      <c r="L10" s="72"/>
      <c r="M10" s="72"/>
      <c r="N10" s="73"/>
      <c r="O10" s="7"/>
    </row>
    <row r="11" spans="1:15" x14ac:dyDescent="0.25">
      <c r="A11" s="14" t="s">
        <v>3</v>
      </c>
      <c r="B11" s="43">
        <v>7096</v>
      </c>
      <c r="C11" s="43">
        <v>7028</v>
      </c>
      <c r="D11" s="44">
        <v>-1</v>
      </c>
      <c r="E11" s="43">
        <v>1828</v>
      </c>
      <c r="F11" s="43">
        <v>1797</v>
      </c>
      <c r="G11" s="44">
        <v>-1.7</v>
      </c>
      <c r="K11" s="129"/>
      <c r="L11" s="72"/>
      <c r="M11" s="72"/>
      <c r="N11" s="73"/>
      <c r="O11" s="7"/>
    </row>
    <row r="12" spans="1:15" ht="26.25" x14ac:dyDescent="0.25">
      <c r="A12" s="108" t="s">
        <v>53</v>
      </c>
      <c r="B12" s="43">
        <v>6315</v>
      </c>
      <c r="C12" s="43">
        <v>6785</v>
      </c>
      <c r="D12" s="44">
        <v>7.4</v>
      </c>
      <c r="E12" s="43">
        <v>1618</v>
      </c>
      <c r="F12" s="43">
        <v>1607</v>
      </c>
      <c r="G12" s="44">
        <v>-0.7</v>
      </c>
      <c r="K12" s="129"/>
      <c r="L12" s="72"/>
      <c r="M12" s="72"/>
      <c r="N12" s="73"/>
      <c r="O12" s="7"/>
    </row>
    <row r="13" spans="1:15" x14ac:dyDescent="0.25">
      <c r="A13" s="37" t="s">
        <v>4</v>
      </c>
      <c r="B13" s="41">
        <v>12893</v>
      </c>
      <c r="C13" s="41">
        <f>C14+C15</f>
        <v>13115</v>
      </c>
      <c r="D13" s="42">
        <v>1.7</v>
      </c>
      <c r="E13" s="41">
        <v>3492</v>
      </c>
      <c r="F13" s="41">
        <f>F14+F15</f>
        <v>3404</v>
      </c>
      <c r="G13" s="42">
        <v>-2.5</v>
      </c>
      <c r="H13" s="53"/>
      <c r="K13" s="129"/>
      <c r="N13" s="73"/>
      <c r="O13" s="7"/>
    </row>
    <row r="14" spans="1:15" x14ac:dyDescent="0.25">
      <c r="A14" s="14" t="s">
        <v>5</v>
      </c>
      <c r="B14" s="43">
        <v>10865</v>
      </c>
      <c r="C14" s="43">
        <v>11177</v>
      </c>
      <c r="D14" s="44">
        <v>2.9</v>
      </c>
      <c r="E14" s="43">
        <v>2949</v>
      </c>
      <c r="F14" s="43">
        <v>2932</v>
      </c>
      <c r="G14" s="44">
        <v>-0.6</v>
      </c>
      <c r="K14" s="129"/>
      <c r="N14" s="73"/>
      <c r="O14" s="7"/>
    </row>
    <row r="15" spans="1:15" x14ac:dyDescent="0.25">
      <c r="A15" s="14" t="s">
        <v>6</v>
      </c>
      <c r="B15" s="43">
        <v>2028</v>
      </c>
      <c r="C15" s="43">
        <v>1938</v>
      </c>
      <c r="D15" s="44">
        <v>-4.4000000000000004</v>
      </c>
      <c r="E15" s="43">
        <v>543</v>
      </c>
      <c r="F15" s="43">
        <v>472</v>
      </c>
      <c r="G15" s="44">
        <v>-13.1</v>
      </c>
      <c r="K15" s="129"/>
      <c r="N15" s="73"/>
      <c r="O15" s="7"/>
    </row>
    <row r="16" spans="1:15" x14ac:dyDescent="0.25">
      <c r="A16" s="37" t="s">
        <v>7</v>
      </c>
      <c r="B16" s="41">
        <v>31972</v>
      </c>
      <c r="C16" s="41">
        <v>30992</v>
      </c>
      <c r="D16" s="42">
        <v>-3.1</v>
      </c>
      <c r="E16" s="41">
        <v>5805</v>
      </c>
      <c r="F16" s="41">
        <v>5488</v>
      </c>
      <c r="G16" s="42">
        <v>-5.5</v>
      </c>
      <c r="H16" s="53"/>
      <c r="K16" s="130"/>
      <c r="N16" s="73"/>
      <c r="O16" s="7"/>
    </row>
    <row r="17" spans="1:15" x14ac:dyDescent="0.25">
      <c r="A17" s="14" t="s">
        <v>8</v>
      </c>
      <c r="B17" s="43">
        <v>19033</v>
      </c>
      <c r="C17" s="43">
        <v>18626</v>
      </c>
      <c r="D17" s="44">
        <v>-2.1</v>
      </c>
      <c r="E17" s="43">
        <v>3517</v>
      </c>
      <c r="F17" s="43">
        <v>3371</v>
      </c>
      <c r="G17" s="44">
        <v>-4.2</v>
      </c>
      <c r="K17" s="129"/>
      <c r="N17" s="73"/>
      <c r="O17" s="7"/>
    </row>
    <row r="18" spans="1:15" x14ac:dyDescent="0.25">
      <c r="A18" s="14" t="s">
        <v>9</v>
      </c>
      <c r="B18" s="43">
        <v>12939</v>
      </c>
      <c r="C18" s="43">
        <v>12366</v>
      </c>
      <c r="D18" s="44">
        <v>-4.4000000000000004</v>
      </c>
      <c r="E18" s="43">
        <v>2288</v>
      </c>
      <c r="F18" s="43">
        <v>2117</v>
      </c>
      <c r="G18" s="44">
        <v>-7.5</v>
      </c>
      <c r="K18" s="129"/>
      <c r="N18" s="73"/>
      <c r="O18" s="7"/>
    </row>
    <row r="19" spans="1:15" x14ac:dyDescent="0.25">
      <c r="A19" s="15" t="s">
        <v>10</v>
      </c>
      <c r="B19" s="50">
        <v>71426</v>
      </c>
      <c r="C19" s="50">
        <v>70697</v>
      </c>
      <c r="D19" s="51">
        <v>-1</v>
      </c>
      <c r="E19" s="50">
        <v>16394</v>
      </c>
      <c r="F19" s="50">
        <v>15719</v>
      </c>
      <c r="G19" s="51">
        <v>-4.0999999999999996</v>
      </c>
      <c r="I19" s="123"/>
      <c r="K19" s="129"/>
      <c r="N19" s="73"/>
      <c r="O19" s="7"/>
    </row>
    <row r="20" spans="1:15" x14ac:dyDescent="0.25">
      <c r="A20" s="35" t="s">
        <v>55</v>
      </c>
      <c r="B20" s="24"/>
      <c r="C20" s="25"/>
      <c r="D20" s="124"/>
      <c r="E20" s="9"/>
      <c r="F20" s="9"/>
      <c r="G20" s="9"/>
      <c r="H20" s="122"/>
      <c r="N20" s="7"/>
      <c r="O20" s="7"/>
    </row>
    <row r="21" spans="1:15" x14ac:dyDescent="0.25">
      <c r="A21" s="35" t="s">
        <v>44</v>
      </c>
      <c r="B21" s="54"/>
      <c r="C21" s="54"/>
      <c r="D21" s="54"/>
      <c r="E21" s="60"/>
      <c r="F21" s="16"/>
      <c r="G21" s="9"/>
      <c r="H21" s="122"/>
    </row>
    <row r="22" spans="1:15" x14ac:dyDescent="0.25">
      <c r="A22" s="7"/>
      <c r="B22" s="55"/>
      <c r="C22" s="55"/>
      <c r="D22" s="55"/>
      <c r="E22" s="56"/>
      <c r="F22" s="9"/>
      <c r="G22" s="9"/>
    </row>
    <row r="23" spans="1:15" x14ac:dyDescent="0.25">
      <c r="A23" s="7"/>
      <c r="B23" s="7"/>
      <c r="C23" s="7"/>
      <c r="D23" s="7"/>
      <c r="E23" s="7"/>
    </row>
    <row r="24" spans="1:15" x14ac:dyDescent="0.25">
      <c r="B24" s="7"/>
      <c r="C24" s="7"/>
      <c r="D24" s="7"/>
      <c r="E24" s="7"/>
    </row>
  </sheetData>
  <mergeCells count="4">
    <mergeCell ref="B4:C4"/>
    <mergeCell ref="D4:D5"/>
    <mergeCell ref="E4:F4"/>
    <mergeCell ref="G4:G5"/>
  </mergeCells>
  <hyperlinks>
    <hyperlink ref="A2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"/>
  <sheetViews>
    <sheetView zoomScaleNormal="100" workbookViewId="0"/>
  </sheetViews>
  <sheetFormatPr baseColWidth="10" defaultRowHeight="15" x14ac:dyDescent="0.25"/>
  <cols>
    <col min="1" max="1" width="19.5703125" customWidth="1"/>
  </cols>
  <sheetData>
    <row r="1" spans="1:16383" x14ac:dyDescent="0.25">
      <c r="A1" s="6" t="s">
        <v>75</v>
      </c>
    </row>
    <row r="2" spans="1:16383" x14ac:dyDescent="0.25">
      <c r="A2" s="63" t="s">
        <v>35</v>
      </c>
      <c r="B2" s="63"/>
      <c r="C2" s="63"/>
      <c r="D2" s="63"/>
      <c r="E2" s="63"/>
      <c r="F2" s="63"/>
      <c r="G2" s="63"/>
      <c r="H2" s="63"/>
      <c r="I2" s="63"/>
      <c r="K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3"/>
      <c r="XFC2" s="63"/>
    </row>
    <row r="4" spans="1:16383" ht="15" customHeight="1" x14ac:dyDescent="0.25">
      <c r="A4" s="29" t="s">
        <v>33</v>
      </c>
      <c r="B4" s="137" t="s">
        <v>11</v>
      </c>
      <c r="C4" s="140"/>
      <c r="D4" s="140"/>
      <c r="E4" s="140"/>
    </row>
    <row r="5" spans="1:16383" x14ac:dyDescent="0.25">
      <c r="A5" s="29"/>
      <c r="B5" s="40" t="s">
        <v>23</v>
      </c>
      <c r="C5" s="40" t="s">
        <v>24</v>
      </c>
      <c r="D5" s="40" t="s">
        <v>27</v>
      </c>
      <c r="E5" s="40" t="s">
        <v>45</v>
      </c>
    </row>
    <row r="6" spans="1:16383" x14ac:dyDescent="0.25">
      <c r="A6" s="61" t="s">
        <v>34</v>
      </c>
      <c r="B6" s="53">
        <v>797</v>
      </c>
      <c r="C6" s="53">
        <v>820</v>
      </c>
      <c r="D6" s="53">
        <v>1231</v>
      </c>
      <c r="E6" s="53">
        <v>1281</v>
      </c>
    </row>
    <row r="7" spans="1:16383" ht="38.25" x14ac:dyDescent="0.25">
      <c r="A7" s="116" t="s">
        <v>76</v>
      </c>
      <c r="B7" s="38">
        <v>4.8</v>
      </c>
      <c r="C7" s="38">
        <v>5.0999999999999996</v>
      </c>
      <c r="D7" s="38">
        <v>7.5</v>
      </c>
      <c r="E7" s="38">
        <v>8.1</v>
      </c>
    </row>
    <row r="8" spans="1:16383" x14ac:dyDescent="0.25">
      <c r="A8" s="35" t="s">
        <v>61</v>
      </c>
      <c r="B8" s="24"/>
      <c r="C8" s="24"/>
      <c r="D8" s="24"/>
    </row>
    <row r="9" spans="1:16383" x14ac:dyDescent="0.25">
      <c r="A9" s="35" t="s">
        <v>44</v>
      </c>
      <c r="B9" s="28"/>
      <c r="C9" s="28"/>
      <c r="D9" s="28"/>
    </row>
    <row r="10" spans="1:16383" x14ac:dyDescent="0.25">
      <c r="B10" s="112"/>
      <c r="C10" s="112"/>
      <c r="D10" s="112"/>
      <c r="E10" s="112"/>
    </row>
  </sheetData>
  <mergeCells count="1">
    <mergeCell ref="B4:E4"/>
  </mergeCells>
  <hyperlinks>
    <hyperlink ref="A2" location="Sommaire!A1" display="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zoomScaleNormal="100" workbookViewId="0">
      <selection activeCell="B2" sqref="B2"/>
    </sheetView>
  </sheetViews>
  <sheetFormatPr baseColWidth="10" defaultRowHeight="15" x14ac:dyDescent="0.25"/>
  <cols>
    <col min="1" max="1" width="26.5703125" customWidth="1"/>
    <col min="2" max="9" width="8.28515625" customWidth="1"/>
  </cols>
  <sheetData>
    <row r="1" spans="1:16384" x14ac:dyDescent="0.25">
      <c r="A1" s="10" t="s">
        <v>77</v>
      </c>
      <c r="B1" s="8"/>
      <c r="C1" s="8"/>
      <c r="D1" s="8"/>
      <c r="E1" s="8"/>
      <c r="F1" s="8"/>
      <c r="G1" s="8"/>
      <c r="H1" s="8"/>
      <c r="I1" s="8"/>
    </row>
    <row r="2" spans="1:16384" x14ac:dyDescent="0.25">
      <c r="A2" s="63" t="s">
        <v>35</v>
      </c>
      <c r="B2" s="83"/>
      <c r="C2" s="63"/>
      <c r="D2" s="63"/>
      <c r="E2" s="63"/>
      <c r="F2" s="63"/>
      <c r="G2" s="63"/>
      <c r="H2" s="63"/>
      <c r="I2" s="63"/>
      <c r="J2" s="63"/>
      <c r="K2" s="63"/>
      <c r="L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3"/>
      <c r="XFC2" s="63"/>
      <c r="XFD2" s="63"/>
    </row>
    <row r="4" spans="1:16384" ht="33.75" customHeight="1" x14ac:dyDescent="0.25">
      <c r="A4" s="17"/>
      <c r="B4" s="135" t="s">
        <v>14</v>
      </c>
      <c r="C4" s="136"/>
      <c r="D4" s="135" t="s">
        <v>47</v>
      </c>
      <c r="E4" s="136"/>
      <c r="F4" s="135" t="s">
        <v>59</v>
      </c>
      <c r="G4" s="136"/>
      <c r="H4" s="135" t="s">
        <v>26</v>
      </c>
      <c r="I4" s="136"/>
      <c r="K4" s="68"/>
    </row>
    <row r="5" spans="1:16384" ht="25.5" customHeight="1" x14ac:dyDescent="0.25">
      <c r="A5" s="26"/>
      <c r="B5" s="13" t="s">
        <v>27</v>
      </c>
      <c r="C5" s="13" t="s">
        <v>45</v>
      </c>
      <c r="D5" s="13" t="s">
        <v>27</v>
      </c>
      <c r="E5" s="13" t="s">
        <v>45</v>
      </c>
      <c r="F5" s="13" t="s">
        <v>27</v>
      </c>
      <c r="G5" s="13" t="s">
        <v>45</v>
      </c>
      <c r="H5" s="13" t="s">
        <v>27</v>
      </c>
      <c r="I5" s="13" t="s">
        <v>45</v>
      </c>
      <c r="J5" s="81"/>
      <c r="K5" s="69"/>
    </row>
    <row r="6" spans="1:16384" x14ac:dyDescent="0.25">
      <c r="A6" s="37" t="s">
        <v>49</v>
      </c>
      <c r="B6" s="42">
        <v>96.8</v>
      </c>
      <c r="C6" s="42">
        <v>97.1</v>
      </c>
      <c r="D6" s="42">
        <v>34.1</v>
      </c>
      <c r="E6" s="42">
        <v>35.9</v>
      </c>
      <c r="F6" s="42">
        <v>11.1</v>
      </c>
      <c r="G6" s="42">
        <v>11.5</v>
      </c>
      <c r="H6" s="42">
        <v>51.7</v>
      </c>
      <c r="I6" s="42">
        <v>49.7</v>
      </c>
      <c r="J6" s="82"/>
      <c r="K6" s="82"/>
      <c r="M6" s="66"/>
    </row>
    <row r="7" spans="1:16384" x14ac:dyDescent="0.25">
      <c r="A7" s="37" t="s">
        <v>4</v>
      </c>
      <c r="B7" s="42">
        <v>85.9</v>
      </c>
      <c r="C7" s="42">
        <v>86.3</v>
      </c>
      <c r="D7" s="42">
        <v>33.6</v>
      </c>
      <c r="E7" s="42">
        <v>36.700000000000003</v>
      </c>
      <c r="F7" s="42">
        <v>5.2</v>
      </c>
      <c r="G7" s="42">
        <v>5.3</v>
      </c>
      <c r="H7" s="42">
        <v>47.2</v>
      </c>
      <c r="I7" s="42">
        <v>44.3</v>
      </c>
      <c r="J7" s="82"/>
      <c r="K7" s="82"/>
      <c r="M7" s="120"/>
    </row>
    <row r="8" spans="1:16384" x14ac:dyDescent="0.25">
      <c r="A8" s="37" t="s">
        <v>7</v>
      </c>
      <c r="B8" s="42">
        <v>48.8</v>
      </c>
      <c r="C8" s="42">
        <v>50.9</v>
      </c>
      <c r="D8" s="42">
        <v>26.4</v>
      </c>
      <c r="E8" s="42">
        <v>28.4</v>
      </c>
      <c r="F8" s="42">
        <v>5.8</v>
      </c>
      <c r="G8" s="42">
        <v>5.5</v>
      </c>
      <c r="H8" s="42">
        <v>16.600000000000001</v>
      </c>
      <c r="I8" s="42">
        <v>17</v>
      </c>
      <c r="J8" s="82"/>
      <c r="K8" s="82"/>
      <c r="M8" s="120"/>
    </row>
    <row r="9" spans="1:16384" x14ac:dyDescent="0.25">
      <c r="A9" s="20" t="s">
        <v>10</v>
      </c>
      <c r="B9" s="71">
        <v>77.8</v>
      </c>
      <c r="C9" s="39">
        <v>78.7</v>
      </c>
      <c r="D9" s="39">
        <v>31.3</v>
      </c>
      <c r="E9" s="39">
        <v>33.4</v>
      </c>
      <c r="F9" s="39">
        <v>8</v>
      </c>
      <c r="G9" s="39">
        <v>8.1</v>
      </c>
      <c r="H9" s="39">
        <v>38.5</v>
      </c>
      <c r="I9" s="39">
        <v>37.1</v>
      </c>
      <c r="J9" s="82"/>
      <c r="K9" s="82"/>
      <c r="M9" s="7"/>
    </row>
    <row r="10" spans="1:16384" ht="15.75" customHeight="1" x14ac:dyDescent="0.25">
      <c r="A10" s="36" t="s">
        <v>32</v>
      </c>
      <c r="B10" s="23"/>
      <c r="C10" s="23"/>
      <c r="D10" s="23"/>
      <c r="E10" s="23"/>
      <c r="F10" s="23"/>
      <c r="G10" s="23"/>
      <c r="H10" s="23"/>
      <c r="I10" s="23"/>
      <c r="J10" s="7"/>
      <c r="K10" s="7"/>
      <c r="M10" s="121"/>
    </row>
    <row r="11" spans="1:16384" x14ac:dyDescent="0.25">
      <c r="A11" s="36" t="s">
        <v>25</v>
      </c>
      <c r="B11" s="23"/>
      <c r="C11" s="23"/>
      <c r="D11" s="23"/>
      <c r="E11" s="23"/>
      <c r="F11" s="23"/>
      <c r="G11" s="23"/>
      <c r="H11" s="23"/>
      <c r="I11" s="23"/>
    </row>
    <row r="12" spans="1:16384" x14ac:dyDescent="0.25">
      <c r="A12" s="35" t="s">
        <v>60</v>
      </c>
      <c r="B12" s="23"/>
      <c r="C12" s="23"/>
      <c r="D12" s="23"/>
      <c r="E12" s="23"/>
      <c r="F12" s="23"/>
      <c r="G12" s="23"/>
      <c r="H12" s="23"/>
      <c r="I12" s="23"/>
    </row>
    <row r="13" spans="1:16384" x14ac:dyDescent="0.25">
      <c r="A13" s="35" t="s">
        <v>44</v>
      </c>
      <c r="B13" s="24"/>
      <c r="C13" s="25"/>
      <c r="D13" s="23"/>
      <c r="E13" s="23"/>
      <c r="F13" s="23"/>
      <c r="G13" s="23"/>
      <c r="H13" s="23"/>
      <c r="I13" s="23"/>
    </row>
    <row r="15" spans="1:16384" x14ac:dyDescent="0.25">
      <c r="C15" s="82"/>
      <c r="D15" s="7"/>
      <c r="E15" s="82"/>
      <c r="F15" s="7"/>
      <c r="G15" s="82"/>
      <c r="H15" s="7"/>
      <c r="I15" s="82"/>
      <c r="J15" s="7"/>
    </row>
  </sheetData>
  <mergeCells count="4">
    <mergeCell ref="B4:C4"/>
    <mergeCell ref="D4:E4"/>
    <mergeCell ref="F4:G4"/>
    <mergeCell ref="H4:I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zoomScaleNormal="100" workbookViewId="0"/>
  </sheetViews>
  <sheetFormatPr baseColWidth="10" defaultRowHeight="15" x14ac:dyDescent="0.25"/>
  <cols>
    <col min="1" max="1" width="30" customWidth="1"/>
    <col min="3" max="3" width="13.5703125" customWidth="1"/>
    <col min="4" max="4" width="16.140625" customWidth="1"/>
    <col min="5" max="5" width="12.5703125" customWidth="1"/>
  </cols>
  <sheetData>
    <row r="1" spans="1:16384" x14ac:dyDescent="0.25">
      <c r="A1" s="59" t="s">
        <v>62</v>
      </c>
      <c r="F1" s="7"/>
      <c r="G1" s="7"/>
    </row>
    <row r="2" spans="1:16384" x14ac:dyDescent="0.25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3"/>
      <c r="XFC2" s="63"/>
      <c r="XFD2" s="63"/>
    </row>
    <row r="4" spans="1:16384" ht="27.75" customHeight="1" x14ac:dyDescent="0.25">
      <c r="A4" s="11"/>
      <c r="B4" s="137" t="s">
        <v>11</v>
      </c>
      <c r="C4" s="138"/>
      <c r="D4" s="141" t="s">
        <v>63</v>
      </c>
      <c r="E4" s="70"/>
    </row>
    <row r="5" spans="1:16384" x14ac:dyDescent="0.25">
      <c r="A5" s="29"/>
      <c r="B5" s="13" t="s">
        <v>24</v>
      </c>
      <c r="C5" s="13" t="s">
        <v>27</v>
      </c>
      <c r="D5" s="141"/>
      <c r="E5" s="52"/>
    </row>
    <row r="6" spans="1:16384" x14ac:dyDescent="0.25">
      <c r="A6" s="30" t="s">
        <v>18</v>
      </c>
      <c r="B6" s="43">
        <v>537</v>
      </c>
      <c r="C6" s="43">
        <v>485</v>
      </c>
      <c r="D6" s="44">
        <v>-10.7</v>
      </c>
      <c r="E6" s="115"/>
    </row>
    <row r="7" spans="1:16384" x14ac:dyDescent="0.25">
      <c r="A7" s="30" t="s">
        <v>20</v>
      </c>
      <c r="B7" s="43">
        <v>328</v>
      </c>
      <c r="C7" s="43">
        <v>242</v>
      </c>
      <c r="D7" s="44">
        <v>-35.5</v>
      </c>
      <c r="E7" s="115"/>
    </row>
    <row r="8" spans="1:16384" x14ac:dyDescent="0.25">
      <c r="A8" s="30" t="s">
        <v>21</v>
      </c>
      <c r="B8" s="43">
        <v>207</v>
      </c>
      <c r="C8" s="43">
        <v>232</v>
      </c>
      <c r="D8" s="44">
        <v>10.8</v>
      </c>
      <c r="E8" s="115"/>
    </row>
    <row r="9" spans="1:16384" x14ac:dyDescent="0.25">
      <c r="A9" s="30" t="s">
        <v>19</v>
      </c>
      <c r="B9" s="43">
        <v>138</v>
      </c>
      <c r="C9" s="43">
        <v>123</v>
      </c>
      <c r="D9" s="44">
        <v>-12.2</v>
      </c>
      <c r="E9" s="115"/>
    </row>
    <row r="10" spans="1:16384" x14ac:dyDescent="0.25">
      <c r="A10" s="30" t="s">
        <v>22</v>
      </c>
      <c r="B10" s="43">
        <v>13</v>
      </c>
      <c r="C10" s="43">
        <v>17</v>
      </c>
      <c r="D10" s="44">
        <v>23.5</v>
      </c>
      <c r="E10" s="115"/>
    </row>
    <row r="11" spans="1:16384" x14ac:dyDescent="0.25">
      <c r="A11" s="31" t="s">
        <v>10</v>
      </c>
      <c r="B11" s="50">
        <v>1223</v>
      </c>
      <c r="C11" s="50">
        <v>1099</v>
      </c>
      <c r="D11" s="91">
        <v>-11.3</v>
      </c>
      <c r="E11" s="115"/>
    </row>
    <row r="12" spans="1:16384" ht="6" customHeight="1" x14ac:dyDescent="0.25">
      <c r="A12" s="32"/>
      <c r="B12" s="94"/>
      <c r="C12" s="89"/>
      <c r="D12" s="93"/>
    </row>
    <row r="13" spans="1:16384" ht="27" customHeight="1" x14ac:dyDescent="0.25">
      <c r="A13" s="33" t="s">
        <v>30</v>
      </c>
      <c r="B13" s="34">
        <v>7.5</v>
      </c>
      <c r="C13" s="90">
        <v>7</v>
      </c>
      <c r="D13" s="93"/>
    </row>
    <row r="14" spans="1:16384" x14ac:dyDescent="0.25">
      <c r="A14" t="s">
        <v>55</v>
      </c>
      <c r="B14" s="54"/>
      <c r="C14" s="54"/>
    </row>
    <row r="15" spans="1:16384" x14ac:dyDescent="0.25">
      <c r="A15" s="35" t="s">
        <v>44</v>
      </c>
      <c r="B15" s="56"/>
      <c r="C15" s="9"/>
      <c r="E15" s="66"/>
    </row>
    <row r="16" spans="1:16384" x14ac:dyDescent="0.25">
      <c r="B16" s="113"/>
      <c r="C16" s="113"/>
      <c r="E16" s="7"/>
    </row>
    <row r="17" spans="2:6" x14ac:dyDescent="0.25">
      <c r="B17" s="7"/>
      <c r="C17" s="80"/>
      <c r="F17" s="92"/>
    </row>
    <row r="18" spans="2:6" x14ac:dyDescent="0.25">
      <c r="B18" s="7"/>
      <c r="C18" s="80"/>
    </row>
    <row r="19" spans="2:6" x14ac:dyDescent="0.25">
      <c r="B19" s="7"/>
      <c r="C19" s="80"/>
    </row>
    <row r="20" spans="2:6" x14ac:dyDescent="0.25">
      <c r="B20" s="7"/>
      <c r="C20" s="80"/>
    </row>
    <row r="21" spans="2:6" x14ac:dyDescent="0.25">
      <c r="B21" s="7"/>
      <c r="C21" s="80"/>
    </row>
  </sheetData>
  <sortState ref="A5:E9">
    <sortCondition descending="1" ref="C5:C9"/>
  </sortState>
  <mergeCells count="2">
    <mergeCell ref="B4:C4"/>
    <mergeCell ref="D4:D5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B2" sqref="B2"/>
    </sheetView>
  </sheetViews>
  <sheetFormatPr baseColWidth="10" defaultRowHeight="15" x14ac:dyDescent="0.25"/>
  <cols>
    <col min="1" max="1" width="35.85546875" customWidth="1"/>
  </cols>
  <sheetData>
    <row r="1" spans="1:16" x14ac:dyDescent="0.25">
      <c r="A1" s="62" t="s">
        <v>78</v>
      </c>
    </row>
    <row r="2" spans="1:16" x14ac:dyDescent="0.25">
      <c r="A2" s="65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x14ac:dyDescent="0.25">
      <c r="A3" s="3"/>
      <c r="B3" s="2"/>
      <c r="C3" s="2"/>
      <c r="D3" s="2"/>
      <c r="E3" s="2"/>
      <c r="F3" s="2"/>
      <c r="G3" s="2"/>
    </row>
    <row r="4" spans="1:16" ht="33" customHeight="1" x14ac:dyDescent="0.25">
      <c r="A4" s="11"/>
      <c r="B4" s="141" t="s">
        <v>13</v>
      </c>
      <c r="C4" s="142"/>
      <c r="D4" s="142"/>
      <c r="E4" s="143"/>
      <c r="F4" s="141" t="s">
        <v>15</v>
      </c>
      <c r="G4" s="142"/>
      <c r="H4" s="141" t="s">
        <v>29</v>
      </c>
      <c r="I4" s="142"/>
      <c r="J4" s="142"/>
      <c r="K4" s="143"/>
      <c r="L4" s="141" t="s">
        <v>15</v>
      </c>
      <c r="M4" s="142"/>
    </row>
    <row r="5" spans="1:16" x14ac:dyDescent="0.25">
      <c r="A5" s="26"/>
      <c r="B5" s="13" t="s">
        <v>23</v>
      </c>
      <c r="C5" s="13" t="s">
        <v>24</v>
      </c>
      <c r="D5" s="13" t="s">
        <v>27</v>
      </c>
      <c r="E5" s="13" t="s">
        <v>45</v>
      </c>
      <c r="F5" s="13" t="s">
        <v>67</v>
      </c>
      <c r="G5" s="13" t="s">
        <v>68</v>
      </c>
      <c r="H5" s="13" t="s">
        <v>23</v>
      </c>
      <c r="I5" s="13" t="s">
        <v>24</v>
      </c>
      <c r="J5" s="13" t="s">
        <v>27</v>
      </c>
      <c r="K5" s="13" t="s">
        <v>45</v>
      </c>
      <c r="L5" s="13" t="s">
        <v>67</v>
      </c>
      <c r="M5" s="13" t="s">
        <v>68</v>
      </c>
    </row>
    <row r="6" spans="1:16" x14ac:dyDescent="0.25">
      <c r="A6" s="37" t="s">
        <v>49</v>
      </c>
      <c r="B6" s="41">
        <v>25145</v>
      </c>
      <c r="C6" s="41">
        <v>25824</v>
      </c>
      <c r="D6" s="41">
        <v>26561</v>
      </c>
      <c r="E6" s="41">
        <v>26590</v>
      </c>
      <c r="F6" s="84">
        <v>2.9</v>
      </c>
      <c r="G6" s="84">
        <v>0.1</v>
      </c>
      <c r="H6" s="41">
        <v>6718</v>
      </c>
      <c r="I6" s="41">
        <v>6791</v>
      </c>
      <c r="J6" s="41">
        <v>7097</v>
      </c>
      <c r="K6" s="41">
        <v>6827</v>
      </c>
      <c r="L6" s="42">
        <v>4.5</v>
      </c>
      <c r="M6" s="42">
        <v>-3.8</v>
      </c>
      <c r="N6" s="112"/>
    </row>
    <row r="7" spans="1:16" x14ac:dyDescent="0.25">
      <c r="A7" s="14" t="s">
        <v>0</v>
      </c>
      <c r="B7" s="43">
        <v>2172</v>
      </c>
      <c r="C7" s="43">
        <v>2541</v>
      </c>
      <c r="D7" s="43">
        <v>2670</v>
      </c>
      <c r="E7" s="43">
        <v>2436</v>
      </c>
      <c r="F7" s="44">
        <v>5.0999999999999996</v>
      </c>
      <c r="G7" s="85">
        <v>-8.8000000000000007</v>
      </c>
      <c r="H7" s="43">
        <v>644</v>
      </c>
      <c r="I7" s="43">
        <v>706</v>
      </c>
      <c r="J7" s="43">
        <v>713</v>
      </c>
      <c r="K7" s="43">
        <v>641</v>
      </c>
      <c r="L7" s="44">
        <v>1</v>
      </c>
      <c r="M7" s="44">
        <v>-10.1</v>
      </c>
      <c r="N7" s="112"/>
    </row>
    <row r="8" spans="1:16" x14ac:dyDescent="0.25">
      <c r="A8" s="14" t="s">
        <v>1</v>
      </c>
      <c r="B8" s="43">
        <v>3432</v>
      </c>
      <c r="C8" s="43">
        <v>3566</v>
      </c>
      <c r="D8" s="43">
        <v>3902</v>
      </c>
      <c r="E8" s="43">
        <v>3777</v>
      </c>
      <c r="F8" s="44">
        <v>9.4</v>
      </c>
      <c r="G8" s="85">
        <v>-3.2</v>
      </c>
      <c r="H8" s="43">
        <v>983</v>
      </c>
      <c r="I8" s="43">
        <v>1018</v>
      </c>
      <c r="J8" s="43">
        <v>1104</v>
      </c>
      <c r="K8" s="43">
        <v>1082</v>
      </c>
      <c r="L8" s="44">
        <v>8.4</v>
      </c>
      <c r="M8" s="44">
        <v>-2</v>
      </c>
      <c r="N8" s="112"/>
    </row>
    <row r="9" spans="1:16" x14ac:dyDescent="0.25">
      <c r="A9" s="14" t="s">
        <v>2</v>
      </c>
      <c r="B9" s="43">
        <v>2087</v>
      </c>
      <c r="C9" s="43">
        <v>1956</v>
      </c>
      <c r="D9" s="43">
        <v>2157</v>
      </c>
      <c r="E9" s="43">
        <v>2259</v>
      </c>
      <c r="F9" s="44">
        <v>10.3</v>
      </c>
      <c r="G9" s="85">
        <v>4.7</v>
      </c>
      <c r="H9" s="43">
        <v>581</v>
      </c>
      <c r="I9" s="43">
        <v>502</v>
      </c>
      <c r="J9" s="43">
        <v>620</v>
      </c>
      <c r="K9" s="43">
        <v>583</v>
      </c>
      <c r="L9" s="44">
        <v>23.5</v>
      </c>
      <c r="M9" s="44">
        <v>-6</v>
      </c>
      <c r="N9" s="112"/>
      <c r="O9" s="112"/>
      <c r="P9" s="112"/>
    </row>
    <row r="10" spans="1:16" x14ac:dyDescent="0.25">
      <c r="A10" s="14" t="s">
        <v>54</v>
      </c>
      <c r="B10" s="43">
        <v>4113</v>
      </c>
      <c r="C10" s="43">
        <v>4343</v>
      </c>
      <c r="D10" s="43">
        <v>4421</v>
      </c>
      <c r="E10" s="43">
        <v>4305</v>
      </c>
      <c r="F10" s="44">
        <v>1.8</v>
      </c>
      <c r="G10" s="85">
        <v>-2.7</v>
      </c>
      <c r="H10" s="43">
        <v>1126</v>
      </c>
      <c r="I10" s="43">
        <v>1179</v>
      </c>
      <c r="J10" s="43">
        <v>1214</v>
      </c>
      <c r="K10" s="43">
        <v>1117</v>
      </c>
      <c r="L10" s="44">
        <v>3</v>
      </c>
      <c r="M10" s="44">
        <v>-8</v>
      </c>
      <c r="N10" s="112"/>
      <c r="O10" s="112"/>
      <c r="P10" s="112"/>
    </row>
    <row r="11" spans="1:16" x14ac:dyDescent="0.25">
      <c r="A11" s="14" t="s">
        <v>3</v>
      </c>
      <c r="B11" s="43">
        <v>6894</v>
      </c>
      <c r="C11" s="43">
        <v>7008</v>
      </c>
      <c r="D11" s="43">
        <v>7096</v>
      </c>
      <c r="E11" s="43">
        <v>7028</v>
      </c>
      <c r="F11" s="44">
        <v>1.3</v>
      </c>
      <c r="G11" s="85">
        <v>-1</v>
      </c>
      <c r="H11" s="43">
        <v>1719</v>
      </c>
      <c r="I11" s="43">
        <v>1770</v>
      </c>
      <c r="J11" s="43">
        <v>1828</v>
      </c>
      <c r="K11" s="43">
        <v>1797</v>
      </c>
      <c r="L11" s="44">
        <v>3.3</v>
      </c>
      <c r="M11" s="44">
        <v>-1.7</v>
      </c>
      <c r="N11" s="112"/>
      <c r="O11" s="112"/>
      <c r="P11" s="112"/>
    </row>
    <row r="12" spans="1:16" ht="26.25" x14ac:dyDescent="0.25">
      <c r="A12" s="108" t="s">
        <v>53</v>
      </c>
      <c r="B12" s="43">
        <v>6447</v>
      </c>
      <c r="C12" s="43">
        <v>6410</v>
      </c>
      <c r="D12" s="43">
        <v>6315</v>
      </c>
      <c r="E12" s="43">
        <v>6785</v>
      </c>
      <c r="F12" s="44">
        <v>-1.5</v>
      </c>
      <c r="G12" s="85">
        <v>7.4</v>
      </c>
      <c r="H12" s="43">
        <v>1665</v>
      </c>
      <c r="I12" s="43">
        <v>1616</v>
      </c>
      <c r="J12" s="43">
        <v>1618</v>
      </c>
      <c r="K12" s="43">
        <v>1607</v>
      </c>
      <c r="L12" s="44">
        <v>0.1</v>
      </c>
      <c r="M12" s="44">
        <v>-0.7</v>
      </c>
      <c r="N12" s="112"/>
      <c r="O12" s="112"/>
      <c r="P12" s="112"/>
    </row>
    <row r="13" spans="1:16" x14ac:dyDescent="0.25">
      <c r="A13" s="37" t="s">
        <v>4</v>
      </c>
      <c r="B13" s="41">
        <v>12139</v>
      </c>
      <c r="C13" s="41">
        <v>12375</v>
      </c>
      <c r="D13" s="41">
        <v>12893</v>
      </c>
      <c r="E13" s="41">
        <v>13115</v>
      </c>
      <c r="F13" s="42">
        <v>4.2</v>
      </c>
      <c r="G13" s="84">
        <v>1.7</v>
      </c>
      <c r="H13" s="41">
        <v>3210</v>
      </c>
      <c r="I13" s="41">
        <v>3228</v>
      </c>
      <c r="J13" s="41">
        <v>3492</v>
      </c>
      <c r="K13" s="41">
        <v>3404</v>
      </c>
      <c r="L13" s="42">
        <v>8.1999999999999993</v>
      </c>
      <c r="M13" s="42">
        <v>-2.5</v>
      </c>
      <c r="N13" s="112"/>
      <c r="O13" s="112"/>
      <c r="P13" s="112"/>
    </row>
    <row r="14" spans="1:16" x14ac:dyDescent="0.25">
      <c r="A14" s="14" t="s">
        <v>5</v>
      </c>
      <c r="B14" s="43">
        <v>10126</v>
      </c>
      <c r="C14" s="43">
        <v>10493</v>
      </c>
      <c r="D14" s="43">
        <v>10865</v>
      </c>
      <c r="E14" s="43">
        <v>11177</v>
      </c>
      <c r="F14" s="44">
        <v>3.5</v>
      </c>
      <c r="G14" s="85">
        <v>2.9</v>
      </c>
      <c r="H14" s="43">
        <v>2676</v>
      </c>
      <c r="I14" s="43">
        <v>2755</v>
      </c>
      <c r="J14" s="43">
        <v>2949</v>
      </c>
      <c r="K14" s="43">
        <v>2932</v>
      </c>
      <c r="L14" s="44">
        <v>7</v>
      </c>
      <c r="M14" s="44">
        <v>-0.6</v>
      </c>
      <c r="N14" s="112"/>
      <c r="O14" s="112"/>
      <c r="P14" s="112"/>
    </row>
    <row r="15" spans="1:16" x14ac:dyDescent="0.25">
      <c r="A15" s="14" t="s">
        <v>6</v>
      </c>
      <c r="B15" s="43">
        <v>2013</v>
      </c>
      <c r="C15" s="43">
        <v>1882</v>
      </c>
      <c r="D15" s="43">
        <v>2028</v>
      </c>
      <c r="E15" s="43">
        <v>1938</v>
      </c>
      <c r="F15" s="44">
        <v>7.8</v>
      </c>
      <c r="G15" s="85">
        <v>-4.4000000000000004</v>
      </c>
      <c r="H15" s="43">
        <v>534</v>
      </c>
      <c r="I15" s="43">
        <v>473</v>
      </c>
      <c r="J15" s="43">
        <v>543</v>
      </c>
      <c r="K15" s="43">
        <v>472</v>
      </c>
      <c r="L15" s="44">
        <v>14.8</v>
      </c>
      <c r="M15" s="44">
        <v>-13.1</v>
      </c>
      <c r="N15" s="112"/>
      <c r="O15" s="112"/>
      <c r="P15" s="112"/>
    </row>
    <row r="16" spans="1:16" x14ac:dyDescent="0.25">
      <c r="A16" s="37" t="s">
        <v>7</v>
      </c>
      <c r="B16" s="41">
        <v>33088</v>
      </c>
      <c r="C16" s="41">
        <v>32542</v>
      </c>
      <c r="D16" s="41">
        <v>31972</v>
      </c>
      <c r="E16" s="41">
        <v>30992</v>
      </c>
      <c r="F16" s="42">
        <v>-1.8</v>
      </c>
      <c r="G16" s="84">
        <v>-3.1</v>
      </c>
      <c r="H16" s="41">
        <v>6446</v>
      </c>
      <c r="I16" s="41">
        <v>6050</v>
      </c>
      <c r="J16" s="41">
        <v>5805</v>
      </c>
      <c r="K16" s="41">
        <v>5488</v>
      </c>
      <c r="L16" s="42">
        <v>-4</v>
      </c>
      <c r="M16" s="42">
        <v>-5.5</v>
      </c>
      <c r="N16" s="112"/>
      <c r="O16" s="112"/>
      <c r="P16" s="112"/>
    </row>
    <row r="17" spans="1:16" x14ac:dyDescent="0.25">
      <c r="A17" s="14" t="s">
        <v>8</v>
      </c>
      <c r="B17" s="43">
        <v>20160</v>
      </c>
      <c r="C17" s="43">
        <v>19500</v>
      </c>
      <c r="D17" s="43">
        <v>19033</v>
      </c>
      <c r="E17" s="43">
        <v>18626</v>
      </c>
      <c r="F17" s="44">
        <v>-2.4</v>
      </c>
      <c r="G17" s="85">
        <v>-2.1</v>
      </c>
      <c r="H17" s="43">
        <v>4078</v>
      </c>
      <c r="I17" s="43">
        <v>3680</v>
      </c>
      <c r="J17" s="43">
        <v>3517</v>
      </c>
      <c r="K17" s="43">
        <v>3371</v>
      </c>
      <c r="L17" s="44">
        <v>-4.4000000000000004</v>
      </c>
      <c r="M17" s="44">
        <v>-4.2</v>
      </c>
      <c r="N17" s="112"/>
      <c r="O17" s="112"/>
      <c r="P17" s="112"/>
    </row>
    <row r="18" spans="1:16" x14ac:dyDescent="0.25">
      <c r="A18" s="14" t="s">
        <v>9</v>
      </c>
      <c r="B18" s="43">
        <v>12928</v>
      </c>
      <c r="C18" s="43">
        <v>13042</v>
      </c>
      <c r="D18" s="43">
        <v>12939</v>
      </c>
      <c r="E18" s="43">
        <v>12366</v>
      </c>
      <c r="F18" s="44">
        <v>-0.8</v>
      </c>
      <c r="G18" s="85">
        <v>-4.4000000000000004</v>
      </c>
      <c r="H18" s="43">
        <v>2368</v>
      </c>
      <c r="I18" s="43">
        <v>2370</v>
      </c>
      <c r="J18" s="43">
        <v>2288</v>
      </c>
      <c r="K18" s="43">
        <v>2117</v>
      </c>
      <c r="L18" s="44">
        <v>-3.5</v>
      </c>
      <c r="M18" s="44">
        <v>-7.5</v>
      </c>
      <c r="N18" s="112"/>
      <c r="O18" s="112"/>
      <c r="P18" s="112"/>
    </row>
    <row r="19" spans="1:16" x14ac:dyDescent="0.25">
      <c r="A19" s="50" t="s">
        <v>10</v>
      </c>
      <c r="B19" s="50">
        <v>70372</v>
      </c>
      <c r="C19" s="50">
        <v>70741</v>
      </c>
      <c r="D19" s="50">
        <v>71426</v>
      </c>
      <c r="E19" s="50">
        <v>70697</v>
      </c>
      <c r="F19" s="51">
        <v>1</v>
      </c>
      <c r="G19" s="103">
        <v>-1</v>
      </c>
      <c r="H19" s="50">
        <v>16374</v>
      </c>
      <c r="I19" s="50">
        <v>16069</v>
      </c>
      <c r="J19" s="50">
        <v>16394</v>
      </c>
      <c r="K19" s="50">
        <v>15719</v>
      </c>
      <c r="L19" s="51">
        <v>2</v>
      </c>
      <c r="M19" s="51">
        <v>-4.0999999999999996</v>
      </c>
      <c r="N19" s="128"/>
      <c r="O19" s="112"/>
      <c r="P19" s="112"/>
    </row>
    <row r="20" spans="1:16" x14ac:dyDescent="0.25">
      <c r="A20" s="35" t="s">
        <v>60</v>
      </c>
      <c r="B20" s="54"/>
      <c r="C20" s="54"/>
      <c r="D20" s="127"/>
      <c r="E20" s="126"/>
      <c r="H20" s="125"/>
    </row>
    <row r="21" spans="1:16" x14ac:dyDescent="0.25">
      <c r="A21" s="35" t="s">
        <v>44</v>
      </c>
      <c r="B21" s="28"/>
      <c r="C21" s="28"/>
      <c r="D21" s="127"/>
      <c r="E21" s="126"/>
      <c r="H21" s="125"/>
      <c r="J21" s="73"/>
      <c r="K21" s="73"/>
    </row>
    <row r="22" spans="1:16" x14ac:dyDescent="0.25">
      <c r="H22" s="125"/>
    </row>
    <row r="23" spans="1:16" x14ac:dyDescent="0.25">
      <c r="H23" s="125"/>
    </row>
    <row r="24" spans="1:16" x14ac:dyDescent="0.25">
      <c r="H24" s="125"/>
    </row>
    <row r="25" spans="1:16" x14ac:dyDescent="0.25">
      <c r="H25" s="125"/>
    </row>
    <row r="26" spans="1:16" x14ac:dyDescent="0.25">
      <c r="H26" s="125"/>
    </row>
    <row r="27" spans="1:16" x14ac:dyDescent="0.25">
      <c r="H27" s="125"/>
    </row>
    <row r="28" spans="1:16" x14ac:dyDescent="0.25">
      <c r="H28" s="125"/>
    </row>
    <row r="29" spans="1:16" x14ac:dyDescent="0.25">
      <c r="H29" s="125"/>
    </row>
    <row r="30" spans="1:16" x14ac:dyDescent="0.25">
      <c r="H30" s="125"/>
    </row>
    <row r="31" spans="1:16" x14ac:dyDescent="0.25">
      <c r="H31" s="125"/>
    </row>
    <row r="32" spans="1:16" x14ac:dyDescent="0.25">
      <c r="H32" s="125"/>
    </row>
    <row r="33" spans="8:8" x14ac:dyDescent="0.25">
      <c r="H33" s="125"/>
    </row>
  </sheetData>
  <mergeCells count="4">
    <mergeCell ref="B4:E4"/>
    <mergeCell ref="F4:G4"/>
    <mergeCell ref="H4:K4"/>
    <mergeCell ref="L4:M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workbookViewId="0">
      <selection activeCell="B2" sqref="B2"/>
    </sheetView>
  </sheetViews>
  <sheetFormatPr baseColWidth="10" defaultRowHeight="15" x14ac:dyDescent="0.25"/>
  <cols>
    <col min="1" max="1" width="30" customWidth="1"/>
    <col min="4" max="4" width="13.5703125" customWidth="1"/>
    <col min="5" max="5" width="12.85546875" customWidth="1"/>
    <col min="7" max="7" width="12.5703125" customWidth="1"/>
  </cols>
  <sheetData>
    <row r="1" spans="1:16384" x14ac:dyDescent="0.25">
      <c r="A1" s="59" t="s">
        <v>79</v>
      </c>
      <c r="G1" s="7"/>
      <c r="H1" s="7"/>
      <c r="I1" s="7"/>
    </row>
    <row r="2" spans="1:16384" x14ac:dyDescent="0.25">
      <c r="A2" s="63" t="s">
        <v>35</v>
      </c>
      <c r="B2" s="63"/>
      <c r="C2" s="63"/>
      <c r="D2" s="63"/>
      <c r="E2" s="63"/>
      <c r="F2" s="63"/>
      <c r="G2" s="63"/>
      <c r="H2" s="63"/>
      <c r="I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3"/>
      <c r="XFC2" s="63"/>
      <c r="XFD2" s="63"/>
    </row>
    <row r="4" spans="1:16384" ht="15" customHeight="1" x14ac:dyDescent="0.25">
      <c r="A4" s="11"/>
      <c r="B4" s="141" t="s">
        <v>11</v>
      </c>
      <c r="C4" s="142"/>
      <c r="D4" s="142"/>
      <c r="E4" s="143"/>
      <c r="F4" s="141" t="s">
        <v>15</v>
      </c>
      <c r="G4" s="142"/>
      <c r="H4" s="142"/>
    </row>
    <row r="5" spans="1:16384" x14ac:dyDescent="0.25">
      <c r="A5" s="29"/>
      <c r="B5" s="95" t="s">
        <v>28</v>
      </c>
      <c r="C5" s="13" t="s">
        <v>23</v>
      </c>
      <c r="D5" s="13" t="s">
        <v>24</v>
      </c>
      <c r="E5" s="13" t="s">
        <v>27</v>
      </c>
      <c r="F5" s="95" t="s">
        <v>69</v>
      </c>
      <c r="G5" s="95" t="s">
        <v>67</v>
      </c>
      <c r="H5" s="95" t="s">
        <v>70</v>
      </c>
    </row>
    <row r="6" spans="1:16384" x14ac:dyDescent="0.25">
      <c r="A6" s="30" t="s">
        <v>18</v>
      </c>
      <c r="B6" s="96">
        <v>554</v>
      </c>
      <c r="C6" s="43">
        <v>465</v>
      </c>
      <c r="D6" s="43">
        <v>537</v>
      </c>
      <c r="E6" s="43">
        <v>485</v>
      </c>
      <c r="F6" s="44">
        <v>15.5</v>
      </c>
      <c r="G6" s="44">
        <v>-9.6999999999999993</v>
      </c>
      <c r="H6" s="44">
        <v>-12.5</v>
      </c>
      <c r="I6" s="112"/>
    </row>
    <row r="7" spans="1:16384" x14ac:dyDescent="0.25">
      <c r="A7" s="30" t="s">
        <v>20</v>
      </c>
      <c r="B7" s="96">
        <v>403</v>
      </c>
      <c r="C7" s="43">
        <v>306</v>
      </c>
      <c r="D7" s="43">
        <v>328</v>
      </c>
      <c r="E7" s="43">
        <v>242</v>
      </c>
      <c r="F7" s="44">
        <v>7.2</v>
      </c>
      <c r="G7" s="44">
        <v>-26.2</v>
      </c>
      <c r="H7" s="44">
        <v>-40</v>
      </c>
      <c r="I7" s="112"/>
    </row>
    <row r="8" spans="1:16384" x14ac:dyDescent="0.25">
      <c r="A8" s="30" t="s">
        <v>21</v>
      </c>
      <c r="B8" s="96">
        <v>250</v>
      </c>
      <c r="C8" s="43">
        <v>203</v>
      </c>
      <c r="D8" s="43">
        <v>207</v>
      </c>
      <c r="E8" s="43">
        <v>232</v>
      </c>
      <c r="F8" s="44">
        <v>2</v>
      </c>
      <c r="G8" s="44">
        <v>12.1</v>
      </c>
      <c r="H8" s="44">
        <v>-7.2</v>
      </c>
      <c r="I8" s="112"/>
    </row>
    <row r="9" spans="1:16384" x14ac:dyDescent="0.25">
      <c r="A9" s="30" t="s">
        <v>19</v>
      </c>
      <c r="B9" s="96">
        <v>198</v>
      </c>
      <c r="C9" s="43">
        <v>180</v>
      </c>
      <c r="D9" s="43">
        <v>138</v>
      </c>
      <c r="E9" s="43">
        <v>123</v>
      </c>
      <c r="F9" s="44">
        <v>-23.3</v>
      </c>
      <c r="G9" s="44">
        <v>-10.9</v>
      </c>
      <c r="H9" s="44">
        <v>-37.9</v>
      </c>
      <c r="I9" s="112"/>
    </row>
    <row r="10" spans="1:16384" x14ac:dyDescent="0.25">
      <c r="A10" s="30" t="s">
        <v>22</v>
      </c>
      <c r="B10" s="96">
        <v>7</v>
      </c>
      <c r="C10" s="43">
        <v>13</v>
      </c>
      <c r="D10" s="43">
        <v>13</v>
      </c>
      <c r="E10" s="43">
        <v>17</v>
      </c>
      <c r="F10" s="44">
        <v>0</v>
      </c>
      <c r="G10" s="44">
        <v>30.8</v>
      </c>
      <c r="H10" s="44">
        <v>142.9</v>
      </c>
      <c r="I10" s="112"/>
    </row>
    <row r="11" spans="1:16384" x14ac:dyDescent="0.25">
      <c r="A11" s="31" t="s">
        <v>10</v>
      </c>
      <c r="B11" s="97">
        <v>1412</v>
      </c>
      <c r="C11" s="50">
        <v>1167</v>
      </c>
      <c r="D11" s="50">
        <v>1223</v>
      </c>
      <c r="E11" s="50">
        <v>1099</v>
      </c>
      <c r="F11" s="51">
        <v>4.8</v>
      </c>
      <c r="G11" s="51">
        <v>-10.1</v>
      </c>
      <c r="H11" s="51">
        <v>-22.2</v>
      </c>
      <c r="I11" s="112"/>
      <c r="J11" s="112"/>
      <c r="K11" s="112"/>
    </row>
    <row r="12" spans="1:16384" ht="6" customHeight="1" x14ac:dyDescent="0.25">
      <c r="A12" s="32"/>
      <c r="B12" s="98"/>
      <c r="C12" s="99"/>
      <c r="D12" s="99"/>
      <c r="E12" s="100"/>
      <c r="F12" s="101"/>
      <c r="G12" s="101"/>
      <c r="H12" s="104"/>
    </row>
    <row r="13" spans="1:16384" ht="27" customHeight="1" x14ac:dyDescent="0.25">
      <c r="A13" s="33" t="s">
        <v>30</v>
      </c>
      <c r="B13" s="102">
        <v>8.8000000000000007</v>
      </c>
      <c r="C13" s="34">
        <v>7.1</v>
      </c>
      <c r="D13" s="34">
        <v>7.5</v>
      </c>
      <c r="E13" s="90">
        <v>7</v>
      </c>
      <c r="F13" s="101"/>
      <c r="G13" s="101"/>
      <c r="H13" s="101"/>
    </row>
    <row r="14" spans="1:16384" x14ac:dyDescent="0.25">
      <c r="A14" s="35" t="s">
        <v>61</v>
      </c>
      <c r="B14" s="24"/>
      <c r="C14" s="54"/>
      <c r="D14" s="54"/>
    </row>
    <row r="15" spans="1:16384" x14ac:dyDescent="0.25">
      <c r="A15" s="35" t="s">
        <v>44</v>
      </c>
      <c r="B15" s="9"/>
      <c r="C15" s="56"/>
      <c r="D15" s="9"/>
      <c r="G15" s="66"/>
    </row>
    <row r="16" spans="1:16384" x14ac:dyDescent="0.25">
      <c r="B16" s="52"/>
      <c r="C16" s="52"/>
      <c r="D16" s="52"/>
      <c r="E16" s="82"/>
      <c r="G16" s="7"/>
    </row>
    <row r="17" spans="2:4" x14ac:dyDescent="0.25">
      <c r="B17" s="7"/>
      <c r="C17" s="7"/>
      <c r="D17" s="80"/>
    </row>
    <row r="18" spans="2:4" x14ac:dyDescent="0.25">
      <c r="B18" s="7"/>
      <c r="C18" s="7"/>
      <c r="D18" s="80"/>
    </row>
    <row r="19" spans="2:4" x14ac:dyDescent="0.25">
      <c r="B19" s="7"/>
      <c r="C19" s="7"/>
      <c r="D19" s="80"/>
    </row>
    <row r="20" spans="2:4" x14ac:dyDescent="0.25">
      <c r="B20" s="7"/>
      <c r="C20" s="7"/>
      <c r="D20" s="80"/>
    </row>
    <row r="21" spans="2:4" x14ac:dyDescent="0.25">
      <c r="B21" s="7"/>
      <c r="C21" s="7"/>
      <c r="D21" s="80"/>
    </row>
  </sheetData>
  <mergeCells count="2">
    <mergeCell ref="B4:E4"/>
    <mergeCell ref="F4:H4"/>
  </mergeCells>
  <hyperlinks>
    <hyperlink ref="A2" location="Sommaire!A1" display="Sommair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workbookViewId="0">
      <selection activeCell="B2" sqref="B2"/>
    </sheetView>
  </sheetViews>
  <sheetFormatPr baseColWidth="10" defaultRowHeight="15" x14ac:dyDescent="0.25"/>
  <cols>
    <col min="1" max="1" width="27.85546875" bestFit="1" customWidth="1"/>
    <col min="2" max="11" width="15.7109375" customWidth="1"/>
  </cols>
  <sheetData>
    <row r="1" spans="1:16384" x14ac:dyDescent="0.25">
      <c r="A1" s="59" t="s">
        <v>80</v>
      </c>
      <c r="B1" s="59"/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  <c r="XEP1" s="59"/>
      <c r="XEQ1" s="59"/>
      <c r="XER1" s="59"/>
      <c r="XES1" s="59"/>
      <c r="XET1" s="59"/>
      <c r="XEU1" s="59"/>
      <c r="XEV1" s="59"/>
      <c r="XEW1" s="59"/>
      <c r="XEX1" s="59"/>
      <c r="XEY1" s="59"/>
      <c r="XEZ1" s="59"/>
      <c r="XFA1" s="59"/>
      <c r="XFB1" s="59"/>
      <c r="XFC1" s="59"/>
      <c r="XFD1" s="59"/>
    </row>
    <row r="2" spans="1:16384" x14ac:dyDescent="0.25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  <c r="XFA2" s="63"/>
      <c r="XFB2" s="63"/>
      <c r="XFC2" s="63"/>
      <c r="XFD2" s="63"/>
    </row>
    <row r="4" spans="1:16384" x14ac:dyDescent="0.25">
      <c r="A4" s="13"/>
      <c r="B4" s="144" t="s">
        <v>71</v>
      </c>
      <c r="C4" s="145"/>
      <c r="D4" s="145"/>
      <c r="E4" s="145"/>
      <c r="F4" s="146"/>
      <c r="G4" s="144" t="s">
        <v>72</v>
      </c>
      <c r="H4" s="145"/>
      <c r="I4" s="145"/>
      <c r="J4" s="145"/>
      <c r="K4" s="146"/>
    </row>
    <row r="5" spans="1:16384" ht="45" customHeight="1" x14ac:dyDescent="0.25">
      <c r="A5" s="13"/>
      <c r="B5" s="114" t="s">
        <v>74</v>
      </c>
      <c r="C5" s="114" t="s">
        <v>14</v>
      </c>
      <c r="D5" s="114" t="s">
        <v>47</v>
      </c>
      <c r="E5" s="114" t="s">
        <v>59</v>
      </c>
      <c r="F5" s="114" t="s">
        <v>26</v>
      </c>
      <c r="G5" s="114" t="s">
        <v>74</v>
      </c>
      <c r="H5" s="114" t="s">
        <v>14</v>
      </c>
      <c r="I5" s="114" t="s">
        <v>47</v>
      </c>
      <c r="J5" s="114" t="s">
        <v>59</v>
      </c>
      <c r="K5" s="114" t="s">
        <v>26</v>
      </c>
    </row>
    <row r="6" spans="1:16384" x14ac:dyDescent="0.25">
      <c r="A6" s="37" t="s">
        <v>7</v>
      </c>
      <c r="B6" s="117">
        <v>5607</v>
      </c>
      <c r="C6" s="117">
        <v>2734</v>
      </c>
      <c r="D6" s="117">
        <v>1478</v>
      </c>
      <c r="E6" s="117">
        <v>325</v>
      </c>
      <c r="F6" s="117">
        <v>931</v>
      </c>
      <c r="G6" s="117">
        <v>5448</v>
      </c>
      <c r="H6" s="117">
        <v>2771</v>
      </c>
      <c r="I6" s="117">
        <v>1546</v>
      </c>
      <c r="J6" s="117">
        <v>300</v>
      </c>
      <c r="K6" s="117">
        <v>925</v>
      </c>
    </row>
    <row r="7" spans="1:16384" x14ac:dyDescent="0.25">
      <c r="A7" s="37" t="s">
        <v>49</v>
      </c>
      <c r="B7" s="117">
        <v>7063</v>
      </c>
      <c r="C7" s="117">
        <v>6840</v>
      </c>
      <c r="D7" s="117">
        <v>2407</v>
      </c>
      <c r="E7" s="117">
        <v>782</v>
      </c>
      <c r="F7" s="117">
        <v>3651</v>
      </c>
      <c r="G7" s="117">
        <v>6859</v>
      </c>
      <c r="H7" s="117">
        <v>6659</v>
      </c>
      <c r="I7" s="117">
        <v>2463</v>
      </c>
      <c r="J7" s="117">
        <v>786</v>
      </c>
      <c r="K7" s="117">
        <v>3410</v>
      </c>
    </row>
    <row r="8" spans="1:16384" x14ac:dyDescent="0.25">
      <c r="A8" s="37" t="s">
        <v>4</v>
      </c>
      <c r="B8" s="117">
        <v>3415</v>
      </c>
      <c r="C8" s="117">
        <v>2935</v>
      </c>
      <c r="D8" s="117">
        <v>1148</v>
      </c>
      <c r="E8" s="117">
        <v>176</v>
      </c>
      <c r="F8" s="117">
        <v>1611</v>
      </c>
      <c r="G8" s="117">
        <v>3299</v>
      </c>
      <c r="H8" s="117">
        <v>2848</v>
      </c>
      <c r="I8" s="117">
        <v>1211</v>
      </c>
      <c r="J8" s="117">
        <v>176</v>
      </c>
      <c r="K8" s="117">
        <v>1461</v>
      </c>
    </row>
    <row r="9" spans="1:16384" x14ac:dyDescent="0.25">
      <c r="A9" s="31" t="s">
        <v>10</v>
      </c>
      <c r="B9" s="118">
        <v>16085</v>
      </c>
      <c r="C9" s="118">
        <v>12509</v>
      </c>
      <c r="D9" s="118">
        <v>5033</v>
      </c>
      <c r="E9" s="118">
        <v>1283</v>
      </c>
      <c r="F9" s="118">
        <v>6193</v>
      </c>
      <c r="G9" s="118">
        <v>15606</v>
      </c>
      <c r="H9" s="118">
        <v>12278</v>
      </c>
      <c r="I9" s="118">
        <v>5220</v>
      </c>
      <c r="J9" s="118">
        <v>1262</v>
      </c>
      <c r="K9" s="118">
        <v>5796</v>
      </c>
    </row>
    <row r="10" spans="1:16384" x14ac:dyDescent="0.25">
      <c r="A10" s="147" t="s">
        <v>32</v>
      </c>
    </row>
    <row r="11" spans="1:16384" x14ac:dyDescent="0.25">
      <c r="A11" s="147" t="s">
        <v>25</v>
      </c>
    </row>
    <row r="12" spans="1:16384" x14ac:dyDescent="0.25">
      <c r="A12" s="35" t="s">
        <v>61</v>
      </c>
    </row>
    <row r="13" spans="1:16384" x14ac:dyDescent="0.25">
      <c r="A13" s="35" t="s">
        <v>44</v>
      </c>
    </row>
    <row r="20" ht="15" customHeight="1" x14ac:dyDescent="0.25"/>
  </sheetData>
  <mergeCells count="2">
    <mergeCell ref="G4:K4"/>
    <mergeCell ref="B4:F4"/>
  </mergeCells>
  <hyperlinks>
    <hyperlink ref="A2" location="Sommaire!A1" display="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Tableau 4</vt:lpstr>
      <vt:lpstr>Tableau 5</vt:lpstr>
      <vt:lpstr>Tableau 6</vt:lpstr>
      <vt:lpstr>Annexe 1</vt:lpstr>
      <vt:lpstr>Annexe 2</vt:lpstr>
      <vt:lpstr>Annexe 3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</cp:lastModifiedBy>
  <dcterms:created xsi:type="dcterms:W3CDTF">2021-05-03T14:57:44Z</dcterms:created>
  <dcterms:modified xsi:type="dcterms:W3CDTF">2023-07-17T13:43:31Z</dcterms:modified>
</cp:coreProperties>
</file>