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Égalité Femmes-Hommes\Brochure 2024\03 - Mise en ligne\"/>
    </mc:Choice>
  </mc:AlternateContent>
  <bookViews>
    <workbookView xWindow="0" yWindow="0" windowWidth="20490" windowHeight="7020" tabRatio="306"/>
  </bookViews>
  <sheets>
    <sheet name="Sommaire" sheetId="6" r:id="rId1"/>
    <sheet name="1" sheetId="1" r:id="rId2"/>
    <sheet name="2" sheetId="2" r:id="rId3"/>
    <sheet name="3" sheetId="3" r:id="rId4"/>
    <sheet name="4" sheetId="4" r:id="rId5"/>
    <sheet name="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F17" i="5"/>
  <c r="K13" i="3"/>
  <c r="J13" i="3"/>
  <c r="H12" i="2"/>
  <c r="I12" i="2"/>
  <c r="I13" i="3" l="1"/>
  <c r="H13" i="3"/>
  <c r="G12" i="2"/>
  <c r="F12" i="2"/>
  <c r="G13" i="3" l="1"/>
  <c r="F13" i="3"/>
  <c r="E12" i="2"/>
  <c r="D12" i="2"/>
  <c r="C13" i="3" l="1"/>
  <c r="B13" i="3"/>
  <c r="D15" i="4" l="1"/>
  <c r="E15" i="4" s="1"/>
  <c r="F15" i="4" s="1"/>
  <c r="D14" i="4"/>
  <c r="E14" i="4" s="1"/>
  <c r="F14" i="4" s="1"/>
  <c r="D13" i="4"/>
  <c r="E13" i="4" s="1"/>
  <c r="F13" i="4" s="1"/>
  <c r="D12" i="4"/>
  <c r="E12" i="4" s="1"/>
  <c r="F12" i="4" s="1"/>
  <c r="D11" i="4"/>
  <c r="E11" i="4" s="1"/>
  <c r="F11" i="4" s="1"/>
  <c r="D10" i="4"/>
  <c r="E10" i="4" s="1"/>
  <c r="F10" i="4" s="1"/>
  <c r="D9" i="4"/>
  <c r="E9" i="4" s="1"/>
  <c r="F9" i="4" s="1"/>
  <c r="D8" i="4"/>
  <c r="E8" i="4" s="1"/>
  <c r="F8" i="4" s="1"/>
  <c r="D7" i="4"/>
  <c r="E7" i="4" s="1"/>
  <c r="F7" i="4" s="1"/>
  <c r="D6" i="4"/>
  <c r="E6" i="4" s="1"/>
  <c r="F6" i="4" s="1"/>
  <c r="B12" i="2" l="1"/>
  <c r="C12" i="2"/>
</calcChain>
</file>

<file path=xl/sharedStrings.xml><?xml version="1.0" encoding="utf-8"?>
<sst xmlns="http://schemas.openxmlformats.org/spreadsheetml/2006/main" count="124" uniqueCount="77">
  <si>
    <t>Hommes</t>
  </si>
  <si>
    <t>Chimie et environnement</t>
  </si>
  <si>
    <t>Electronique, traitement du signal et instrumentation</t>
  </si>
  <si>
    <t>Matériaux, mécanique et procédés industriels</t>
  </si>
  <si>
    <t>Numérique, technologies logicielles et communication</t>
  </si>
  <si>
    <t>Pharmacie et biotechnologies</t>
  </si>
  <si>
    <t>Technologies médicales</t>
  </si>
  <si>
    <t>Femmes</t>
  </si>
  <si>
    <t>Inventeurs domiciliés en France</t>
  </si>
  <si>
    <t>Total</t>
  </si>
  <si>
    <t>Nb de thèses</t>
  </si>
  <si>
    <t>Biologie</t>
  </si>
  <si>
    <t>Médecine</t>
  </si>
  <si>
    <t>Chimie</t>
  </si>
  <si>
    <t>Sciences humaines</t>
  </si>
  <si>
    <t>Autre</t>
  </si>
  <si>
    <t>Sciences sociales</t>
  </si>
  <si>
    <t>Informatique</t>
  </si>
  <si>
    <t>Ingénierie</t>
  </si>
  <si>
    <t>Physique</t>
  </si>
  <si>
    <t>Mathématiques</t>
  </si>
  <si>
    <t>Nb. de thèse avec une femme directrice</t>
  </si>
  <si>
    <t xml:space="preserve">Nb de thèses avec un homme directeur </t>
  </si>
  <si>
    <t>Pourcentage de femmes dans le vivier des encadrants de thèses</t>
  </si>
  <si>
    <t>Agroalimentaire</t>
  </si>
  <si>
    <t>Matériaux</t>
  </si>
  <si>
    <t>Numérique</t>
  </si>
  <si>
    <t>Santé</t>
  </si>
  <si>
    <t>Spatial</t>
  </si>
  <si>
    <t>Nécessités courantes de la vie</t>
  </si>
  <si>
    <t>Constructions fixes</t>
  </si>
  <si>
    <t>Nouveaux développements technologiques</t>
  </si>
  <si>
    <t>Électricité</t>
  </si>
  <si>
    <t>Chimie, métallurgie</t>
  </si>
  <si>
    <t>Techniques industrielles diverses, transports</t>
  </si>
  <si>
    <t>Textiles, papier</t>
  </si>
  <si>
    <t>Mécanique, éclairage, chauffage, armement, sautage</t>
  </si>
  <si>
    <t>Énergie</t>
  </si>
  <si>
    <t>01 Participation des femmes et des hommes dans les dipositifs d'incitation à la R&amp;D et à l'innovation des entreprises</t>
  </si>
  <si>
    <t>Sommaire</t>
  </si>
  <si>
    <t>Tableau 1</t>
  </si>
  <si>
    <t>Tableau 2</t>
  </si>
  <si>
    <t>Tableau 3</t>
  </si>
  <si>
    <t>Tableau 4</t>
  </si>
  <si>
    <t>Tableau 5</t>
  </si>
  <si>
    <t>Participation des femmes et des hommes dans les dipositifs d'incitation à la R&amp;D et à l'innovation des entreprises</t>
  </si>
  <si>
    <t>Champ : Les lauréats nationaux du prix Pepite.</t>
  </si>
  <si>
    <t>Electronique, instrument du signal et instrumentation</t>
  </si>
  <si>
    <t>Technologie médicale</t>
  </si>
  <si>
    <t>Source : ANRT, MESR-SIES.</t>
  </si>
  <si>
    <t>Champ : France.</t>
  </si>
  <si>
    <t>Note :  une famille de dépôts de demandes de brevets peut être attachée à plusieurs codes de classification technologique et, dans ce cas, elle est comptabilisée plusieurs fois.</t>
  </si>
  <si>
    <t>Source : theses.fr ; retraitement MESR-SIES.</t>
  </si>
  <si>
    <t>Sciences de la terre</t>
  </si>
  <si>
    <t>Source : Dossiers de presse, prix Pepite, tremplin pour l'entrepreneuriat étudiant, octobre.</t>
  </si>
  <si>
    <t>Cifre - Doctorants bénéficiant d'une convention entre 2019 et 2022</t>
  </si>
  <si>
    <t>Source : Dossiers de presse, concours d'innovation i-Lab, juillet.</t>
  </si>
  <si>
    <t>Source : Dossiers de presse, concours d'innovation i-Lab, juillet 2020.</t>
  </si>
  <si>
    <t>Source : MESR, BPIFrance, concours d'innovation i-PhD, palmarès 2019 à 2023.</t>
  </si>
  <si>
    <t>Prix Pepite - Lauréats entre 2020 et 2023</t>
  </si>
  <si>
    <t>i-Lab - Palmarès 2020 à 2023</t>
  </si>
  <si>
    <t>i-PhD 2019 à 2023</t>
  </si>
  <si>
    <t>02 i-Lab - Lauréates et lauréats du concours national d'aide à la création d'entreprises de technologies innovantes par domaine technologique entre 2020 et 2023 (en %)</t>
  </si>
  <si>
    <t>Source : MESR, BPIFrance, concours d'innovation i-PhD, palmarès.</t>
  </si>
  <si>
    <t>03 Lauréates et lauréats du concours d'innovation i-PhD par secteur en 2019, puis entre 2021 et 2023</t>
  </si>
  <si>
    <t>Aérospatial</t>
  </si>
  <si>
    <t>04 Part des femmes inventrices selon le domaine technologique du brevet déposé entre 2010 et 2023</t>
  </si>
  <si>
    <t>Source : Office européen des brevets, Patstat, automne 2023 ; retraitement MESR-SIES.</t>
  </si>
  <si>
    <t>Champ : familles de brevets ayant une date de premier dépôt entre 2010 et l’automne 2023 avec au moins un déposant ou un inventeur avec une adresse française.</t>
  </si>
  <si>
    <t>05 Part des femmes dans les directions de thèses entre 2010 et 2020 (en %)</t>
  </si>
  <si>
    <t>Part des femmes parmi les directeurs de thèses entre 2010 et 2020 (en %)</t>
  </si>
  <si>
    <t>Proportion de thèses encadrées par au moins une femme par champ disciplinaire entre 2010 et 2020 (en %)</t>
  </si>
  <si>
    <t>Champ : Thèses soutenues entre 2010 et 2020.</t>
  </si>
  <si>
    <t>Part des femmes dans les directions de thèses entre 2010 et 2020 (en %)</t>
  </si>
  <si>
    <t>i-Lab - Lauréates et lauréats du concours national d'aide à la création d'entreprises de technologies innovantes par domaine technologique entre 2020 et 2023 (en %)</t>
  </si>
  <si>
    <t>Lauréates et lauréats du concours d'innovation i-PhD par secteur en 2019, puis entre 2021 et 2023</t>
  </si>
  <si>
    <t>Part des femmes inventrices selon le domaine technologique du brevet déposé entre 2010 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</si>
</sst>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2" fillId="0" borderId="1" xfId="0" applyNumberFormat="1" applyFont="1" applyFill="1" applyBorder="1" applyAlignment="1">
      <alignment horizontal="center"/>
    </xf>
    <xf numFmtId="0" fontId="3" fillId="0" borderId="0" xfId="0" applyFont="1"/>
    <xf numFmtId="9" fontId="2" fillId="0" borderId="0" xfId="0" applyNumberFormat="1" applyFo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1" applyNumberFormat="1" applyFont="1" applyBorder="1"/>
    <xf numFmtId="9" fontId="2" fillId="0" borderId="0" xfId="1" applyFont="1" applyBorder="1"/>
    <xf numFmtId="0" fontId="2" fillId="0" borderId="0" xfId="0" applyFont="1" applyAlignment="1">
      <alignment vertical="center"/>
    </xf>
    <xf numFmtId="0" fontId="6" fillId="0" borderId="0" xfId="0" applyFont="1"/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3" fontId="2" fillId="0" borderId="4" xfId="0" applyNumberFormat="1" applyFont="1" applyBorder="1"/>
    <xf numFmtId="0" fontId="2" fillId="0" borderId="5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3" fontId="3" fillId="0" borderId="5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2" fillId="0" borderId="4" xfId="0" applyFont="1" applyFill="1" applyBorder="1"/>
    <xf numFmtId="3" fontId="2" fillId="0" borderId="4" xfId="1" applyNumberFormat="1" applyFont="1" applyBorder="1"/>
    <xf numFmtId="3" fontId="3" fillId="0" borderId="5" xfId="1" applyNumberFormat="1" applyFont="1" applyBorder="1"/>
    <xf numFmtId="0" fontId="3" fillId="0" borderId="5" xfId="0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left"/>
    </xf>
    <xf numFmtId="3" fontId="5" fillId="0" borderId="5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2"/>
    <xf numFmtId="0" fontId="10" fillId="0" borderId="0" xfId="2" applyAlignment="1"/>
    <xf numFmtId="0" fontId="1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  <xf numFmtId="0" fontId="2" fillId="0" borderId="0" xfId="0" applyFont="1" applyBorder="1" applyAlignment="1"/>
    <xf numFmtId="3" fontId="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9" xfId="0" applyFont="1" applyBorder="1" applyAlignment="1"/>
    <xf numFmtId="0" fontId="1" fillId="0" borderId="9" xfId="0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3" sqref="B3"/>
    </sheetView>
  </sheetViews>
  <sheetFormatPr baseColWidth="10" defaultRowHeight="12.75" x14ac:dyDescent="0.2"/>
  <cols>
    <col min="1" max="16384" width="11.42578125" style="1"/>
  </cols>
  <sheetData>
    <row r="1" spans="1:2" x14ac:dyDescent="0.2">
      <c r="A1" s="3" t="s">
        <v>39</v>
      </c>
    </row>
    <row r="3" spans="1:2" ht="15" x14ac:dyDescent="0.25">
      <c r="A3" s="1" t="s">
        <v>40</v>
      </c>
      <c r="B3" s="53" t="s">
        <v>45</v>
      </c>
    </row>
    <row r="4" spans="1:2" ht="15" x14ac:dyDescent="0.25">
      <c r="A4" s="1" t="s">
        <v>41</v>
      </c>
      <c r="B4" s="53" t="s">
        <v>74</v>
      </c>
    </row>
    <row r="5" spans="1:2" ht="15" x14ac:dyDescent="0.25">
      <c r="A5" s="1" t="s">
        <v>42</v>
      </c>
      <c r="B5" s="53" t="s">
        <v>75</v>
      </c>
    </row>
    <row r="6" spans="1:2" ht="15" x14ac:dyDescent="0.25">
      <c r="A6" s="1" t="s">
        <v>43</v>
      </c>
      <c r="B6" s="53" t="s">
        <v>76</v>
      </c>
    </row>
    <row r="7" spans="1:2" ht="15" x14ac:dyDescent="0.25">
      <c r="A7" s="1" t="s">
        <v>44</v>
      </c>
      <c r="B7" s="53" t="s">
        <v>73</v>
      </c>
    </row>
  </sheetData>
  <hyperlinks>
    <hyperlink ref="B3" location="'1'!A1" display="Participation des femmes et des hommes dans les dipositifs d'incitation à la R&amp;D et à l'innovation des entreprises"/>
    <hyperlink ref="B4" location="'2'!A1" display="i-Lab - Lauréates et lauréats du concours national d'aide à la création d'entreprises de technologies innovantes par domaine technologique entre 2020 et 2022 (en %)"/>
    <hyperlink ref="B5" location="'3'!A1" display="Lauréates et lauréats du concours d'innovation i-PhD par secteur en 2019, 2021 et 2022"/>
    <hyperlink ref="B6" location="'4'!A1" display="Part des femmes inventrices selon le domaine technologique du brevet déposé entre 2010 et 2022"/>
    <hyperlink ref="B7" location="'5'!A1" display="Part des femmes dans les directions de thèses entre 2010 et 2019 (en %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" sqref="B2"/>
    </sheetView>
  </sheetViews>
  <sheetFormatPr baseColWidth="10" defaultRowHeight="12.75" x14ac:dyDescent="0.2"/>
  <cols>
    <col min="1" max="2" width="11.42578125" style="5"/>
    <col min="3" max="3" width="11.5703125" style="5" customWidth="1"/>
    <col min="4" max="16384" width="11.42578125" style="5"/>
  </cols>
  <sheetData>
    <row r="1" spans="1:10" x14ac:dyDescent="0.2">
      <c r="A1" s="7" t="s">
        <v>38</v>
      </c>
    </row>
    <row r="2" spans="1:10" ht="15" x14ac:dyDescent="0.25">
      <c r="A2" s="54" t="s">
        <v>39</v>
      </c>
    </row>
    <row r="4" spans="1:10" ht="15.75" customHeight="1" x14ac:dyDescent="0.2">
      <c r="A4" s="14" t="s">
        <v>55</v>
      </c>
      <c r="C4" s="15"/>
      <c r="D4" s="12"/>
      <c r="G4" s="12"/>
      <c r="J4" s="12"/>
    </row>
    <row r="5" spans="1:10" x14ac:dyDescent="0.2">
      <c r="A5" s="70"/>
      <c r="B5" s="55">
        <v>2019</v>
      </c>
      <c r="C5" s="55">
        <v>2020</v>
      </c>
      <c r="D5" s="55">
        <v>2021</v>
      </c>
      <c r="E5" s="55">
        <v>2022</v>
      </c>
      <c r="F5" s="65"/>
      <c r="G5" s="66"/>
      <c r="H5" s="67"/>
      <c r="I5" s="66"/>
    </row>
    <row r="6" spans="1:10" x14ac:dyDescent="0.2">
      <c r="A6" s="70" t="s">
        <v>7</v>
      </c>
      <c r="B6" s="2">
        <v>530</v>
      </c>
      <c r="C6" s="2">
        <v>589</v>
      </c>
      <c r="D6" s="2">
        <v>657</v>
      </c>
      <c r="E6" s="2">
        <v>663</v>
      </c>
      <c r="F6" s="68"/>
      <c r="G6" s="65"/>
      <c r="H6" s="68"/>
      <c r="I6" s="69"/>
    </row>
    <row r="7" spans="1:10" x14ac:dyDescent="0.2">
      <c r="A7" s="70" t="s">
        <v>0</v>
      </c>
      <c r="B7" s="2">
        <v>920</v>
      </c>
      <c r="C7" s="2">
        <v>967</v>
      </c>
      <c r="D7" s="2">
        <v>1020</v>
      </c>
      <c r="E7" s="2">
        <v>1023</v>
      </c>
      <c r="F7" s="68"/>
      <c r="G7" s="65"/>
      <c r="H7" s="68"/>
      <c r="I7" s="69"/>
    </row>
    <row r="9" spans="1:10" x14ac:dyDescent="0.2">
      <c r="A9" s="16" t="s">
        <v>49</v>
      </c>
    </row>
    <row r="10" spans="1:10" x14ac:dyDescent="0.2">
      <c r="A10" s="5" t="s">
        <v>50</v>
      </c>
    </row>
    <row r="13" spans="1:10" ht="15" x14ac:dyDescent="0.2">
      <c r="A13" s="14" t="s">
        <v>59</v>
      </c>
      <c r="C13" s="15"/>
    </row>
    <row r="14" spans="1:10" x14ac:dyDescent="0.2">
      <c r="A14" s="70"/>
      <c r="B14" s="55">
        <v>2020</v>
      </c>
      <c r="C14" s="55">
        <v>2021</v>
      </c>
      <c r="D14" s="55">
        <v>2022</v>
      </c>
      <c r="E14" s="55">
        <v>2023</v>
      </c>
      <c r="F14" s="71"/>
      <c r="G14" s="66"/>
      <c r="H14" s="65"/>
      <c r="I14" s="66"/>
      <c r="J14" s="7"/>
    </row>
    <row r="15" spans="1:10" x14ac:dyDescent="0.2">
      <c r="A15" s="70" t="s">
        <v>7</v>
      </c>
      <c r="B15" s="2">
        <v>8</v>
      </c>
      <c r="C15" s="2">
        <v>12</v>
      </c>
      <c r="D15" s="2">
        <v>14</v>
      </c>
      <c r="E15" s="2">
        <v>13</v>
      </c>
      <c r="F15" s="72"/>
      <c r="G15" s="65"/>
      <c r="H15" s="68"/>
      <c r="I15" s="69"/>
    </row>
    <row r="16" spans="1:10" x14ac:dyDescent="0.2">
      <c r="A16" s="70" t="s">
        <v>0</v>
      </c>
      <c r="B16" s="2">
        <v>21</v>
      </c>
      <c r="C16" s="2">
        <v>20</v>
      </c>
      <c r="D16" s="2">
        <v>19</v>
      </c>
      <c r="E16" s="2">
        <v>19</v>
      </c>
      <c r="F16" s="72"/>
      <c r="G16" s="65"/>
      <c r="H16" s="68"/>
      <c r="I16" s="69"/>
    </row>
    <row r="18" spans="1:7" ht="15" x14ac:dyDescent="0.25">
      <c r="A18" s="16" t="s">
        <v>54</v>
      </c>
      <c r="C18" s="17"/>
      <c r="D18" s="17"/>
      <c r="E18" s="17"/>
    </row>
    <row r="19" spans="1:7" x14ac:dyDescent="0.2">
      <c r="A19" s="5" t="s">
        <v>46</v>
      </c>
    </row>
    <row r="22" spans="1:7" ht="15" x14ac:dyDescent="0.2">
      <c r="A22" s="7" t="s">
        <v>60</v>
      </c>
      <c r="C22" s="15"/>
    </row>
    <row r="23" spans="1:7" ht="15" customHeight="1" x14ac:dyDescent="0.2">
      <c r="A23" s="70"/>
      <c r="B23" s="55">
        <v>2020</v>
      </c>
      <c r="C23" s="55">
        <v>2021</v>
      </c>
      <c r="D23" s="55">
        <v>2022</v>
      </c>
      <c r="E23" s="55">
        <v>2023</v>
      </c>
      <c r="F23" s="71"/>
      <c r="G23" s="66"/>
    </row>
    <row r="24" spans="1:7" x14ac:dyDescent="0.2">
      <c r="A24" s="70" t="s">
        <v>7</v>
      </c>
      <c r="B24" s="2">
        <v>15</v>
      </c>
      <c r="C24" s="2">
        <v>60</v>
      </c>
      <c r="D24" s="2">
        <v>13</v>
      </c>
      <c r="E24" s="2">
        <v>19</v>
      </c>
      <c r="F24" s="72"/>
      <c r="G24" s="65"/>
    </row>
    <row r="25" spans="1:7" x14ac:dyDescent="0.2">
      <c r="A25" s="70" t="s">
        <v>0</v>
      </c>
      <c r="B25" s="2">
        <v>58</v>
      </c>
      <c r="C25" s="2">
        <v>9</v>
      </c>
      <c r="D25" s="2">
        <v>65</v>
      </c>
      <c r="E25" s="2">
        <v>60</v>
      </c>
      <c r="F25" s="72"/>
      <c r="G25" s="65"/>
    </row>
    <row r="27" spans="1:7" ht="15" x14ac:dyDescent="0.25">
      <c r="A27" s="16" t="s">
        <v>57</v>
      </c>
      <c r="C27" s="17"/>
      <c r="D27" s="17"/>
      <c r="E27" s="17"/>
    </row>
    <row r="28" spans="1:7" x14ac:dyDescent="0.2">
      <c r="A28" s="5" t="s">
        <v>50</v>
      </c>
    </row>
    <row r="31" spans="1:7" ht="15" x14ac:dyDescent="0.2">
      <c r="A31" s="14" t="s">
        <v>61</v>
      </c>
      <c r="C31" s="15"/>
    </row>
    <row r="32" spans="1:7" x14ac:dyDescent="0.2">
      <c r="A32" s="70"/>
      <c r="B32" s="55">
        <v>2019</v>
      </c>
      <c r="C32" s="55">
        <v>2021</v>
      </c>
      <c r="D32" s="55">
        <v>2022</v>
      </c>
      <c r="E32" s="55">
        <v>2023</v>
      </c>
      <c r="F32" s="65"/>
      <c r="G32" s="66"/>
    </row>
    <row r="33" spans="1:7" x14ac:dyDescent="0.2">
      <c r="A33" s="70" t="s">
        <v>7</v>
      </c>
      <c r="B33" s="2">
        <v>5</v>
      </c>
      <c r="C33" s="2">
        <v>15</v>
      </c>
      <c r="D33" s="73">
        <v>10</v>
      </c>
      <c r="E33" s="2">
        <v>20</v>
      </c>
      <c r="F33" s="68"/>
      <c r="G33" s="65"/>
    </row>
    <row r="34" spans="1:7" x14ac:dyDescent="0.2">
      <c r="A34" s="70" t="s">
        <v>0</v>
      </c>
      <c r="B34" s="2">
        <v>24</v>
      </c>
      <c r="C34" s="2">
        <v>28</v>
      </c>
      <c r="D34" s="73">
        <v>26</v>
      </c>
      <c r="E34" s="2">
        <v>30</v>
      </c>
      <c r="F34" s="68"/>
      <c r="G34" s="65"/>
    </row>
    <row r="36" spans="1:7" ht="15" x14ac:dyDescent="0.25">
      <c r="A36" s="16" t="s">
        <v>58</v>
      </c>
      <c r="C36" s="17"/>
      <c r="D36" s="17"/>
      <c r="E36" s="17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B2" sqref="B2"/>
    </sheetView>
  </sheetViews>
  <sheetFormatPr baseColWidth="10" defaultRowHeight="12.75" x14ac:dyDescent="0.2"/>
  <cols>
    <col min="1" max="1" width="45.7109375" style="1" customWidth="1"/>
    <col min="2" max="16384" width="11.42578125" style="1"/>
  </cols>
  <sheetData>
    <row r="1" spans="1:9" x14ac:dyDescent="0.2">
      <c r="A1" s="3" t="s">
        <v>62</v>
      </c>
      <c r="C1" s="3"/>
    </row>
    <row r="2" spans="1:9" ht="15" x14ac:dyDescent="0.25">
      <c r="A2" s="54" t="s">
        <v>39</v>
      </c>
      <c r="C2" s="3"/>
    </row>
    <row r="3" spans="1:9" ht="15" x14ac:dyDescent="0.25">
      <c r="A3" s="54"/>
      <c r="C3" s="3"/>
    </row>
    <row r="4" spans="1:9" x14ac:dyDescent="0.2">
      <c r="B4" s="59">
        <v>2020</v>
      </c>
      <c r="C4" s="59"/>
      <c r="D4" s="59">
        <v>2021</v>
      </c>
      <c r="E4" s="59"/>
      <c r="F4" s="59">
        <v>2022</v>
      </c>
      <c r="G4" s="59"/>
      <c r="H4" s="59">
        <v>2023</v>
      </c>
      <c r="I4" s="59"/>
    </row>
    <row r="5" spans="1:9" x14ac:dyDescent="0.2">
      <c r="A5" s="22"/>
      <c r="B5" s="23" t="s">
        <v>7</v>
      </c>
      <c r="C5" s="23" t="s">
        <v>0</v>
      </c>
      <c r="D5" s="23" t="s">
        <v>7</v>
      </c>
      <c r="E5" s="23" t="s">
        <v>0</v>
      </c>
      <c r="F5" s="56" t="s">
        <v>7</v>
      </c>
      <c r="G5" s="56" t="s">
        <v>0</v>
      </c>
      <c r="H5" s="58" t="s">
        <v>7</v>
      </c>
      <c r="I5" s="58" t="s">
        <v>0</v>
      </c>
    </row>
    <row r="6" spans="1:9" x14ac:dyDescent="0.2">
      <c r="A6" s="19" t="s">
        <v>1</v>
      </c>
      <c r="B6" s="26">
        <v>2</v>
      </c>
      <c r="C6" s="26">
        <v>6</v>
      </c>
      <c r="D6" s="26">
        <v>0</v>
      </c>
      <c r="E6" s="26">
        <v>5</v>
      </c>
      <c r="F6" s="26">
        <v>1</v>
      </c>
      <c r="G6" s="26">
        <v>4</v>
      </c>
      <c r="H6" s="26">
        <v>4</v>
      </c>
      <c r="I6" s="26">
        <v>12</v>
      </c>
    </row>
    <row r="7" spans="1:9" x14ac:dyDescent="0.2">
      <c r="A7" s="19" t="s">
        <v>2</v>
      </c>
      <c r="B7" s="26">
        <v>0</v>
      </c>
      <c r="C7" s="26">
        <v>4</v>
      </c>
      <c r="D7" s="26">
        <v>0</v>
      </c>
      <c r="E7" s="26">
        <v>7</v>
      </c>
      <c r="F7" s="26">
        <v>3</v>
      </c>
      <c r="G7" s="26">
        <v>11</v>
      </c>
      <c r="H7" s="26">
        <v>2</v>
      </c>
      <c r="I7" s="26">
        <v>9</v>
      </c>
    </row>
    <row r="8" spans="1:9" x14ac:dyDescent="0.2">
      <c r="A8" s="19" t="s">
        <v>3</v>
      </c>
      <c r="B8" s="26">
        <v>0</v>
      </c>
      <c r="C8" s="26">
        <v>3</v>
      </c>
      <c r="D8" s="26">
        <v>2</v>
      </c>
      <c r="E8" s="26">
        <v>7</v>
      </c>
      <c r="F8" s="26">
        <v>0</v>
      </c>
      <c r="G8" s="26">
        <v>10</v>
      </c>
      <c r="H8" s="26">
        <v>0</v>
      </c>
      <c r="I8" s="26">
        <v>5</v>
      </c>
    </row>
    <row r="9" spans="1:9" x14ac:dyDescent="0.2">
      <c r="A9" s="19" t="s">
        <v>4</v>
      </c>
      <c r="B9" s="26">
        <v>4</v>
      </c>
      <c r="C9" s="26">
        <v>20</v>
      </c>
      <c r="D9" s="26">
        <v>2</v>
      </c>
      <c r="E9" s="26">
        <v>17</v>
      </c>
      <c r="F9" s="26">
        <v>2</v>
      </c>
      <c r="G9" s="26">
        <v>15</v>
      </c>
      <c r="H9" s="26">
        <v>0</v>
      </c>
      <c r="I9" s="26">
        <v>12</v>
      </c>
    </row>
    <row r="10" spans="1:9" x14ac:dyDescent="0.2">
      <c r="A10" s="19" t="s">
        <v>5</v>
      </c>
      <c r="B10" s="26">
        <v>5</v>
      </c>
      <c r="C10" s="26">
        <v>11</v>
      </c>
      <c r="D10" s="26">
        <v>4</v>
      </c>
      <c r="E10" s="26">
        <v>17</v>
      </c>
      <c r="F10" s="26">
        <v>5</v>
      </c>
      <c r="G10" s="26">
        <v>11</v>
      </c>
      <c r="H10" s="26">
        <v>7</v>
      </c>
      <c r="I10" s="26">
        <v>11</v>
      </c>
    </row>
    <row r="11" spans="1:9" x14ac:dyDescent="0.2">
      <c r="A11" s="19" t="s">
        <v>6</v>
      </c>
      <c r="B11" s="26">
        <v>4</v>
      </c>
      <c r="C11" s="26">
        <v>14</v>
      </c>
      <c r="D11" s="26">
        <v>1</v>
      </c>
      <c r="E11" s="26">
        <v>7</v>
      </c>
      <c r="F11" s="26">
        <v>2</v>
      </c>
      <c r="G11" s="26">
        <v>14</v>
      </c>
      <c r="H11" s="26">
        <v>6</v>
      </c>
      <c r="I11" s="26">
        <v>11</v>
      </c>
    </row>
    <row r="12" spans="1:9" x14ac:dyDescent="0.2">
      <c r="A12" s="24" t="s">
        <v>9</v>
      </c>
      <c r="B12" s="27">
        <f t="shared" ref="B12:C12" si="0">SUM(B6:B11)</f>
        <v>15</v>
      </c>
      <c r="C12" s="27">
        <f t="shared" si="0"/>
        <v>58</v>
      </c>
      <c r="D12" s="27">
        <f t="shared" ref="D12:E12" si="1">SUM(D6:D11)</f>
        <v>9</v>
      </c>
      <c r="E12" s="27">
        <f t="shared" si="1"/>
        <v>60</v>
      </c>
      <c r="F12" s="27">
        <f t="shared" ref="F12:I12" si="2">SUM(F6:F11)</f>
        <v>13</v>
      </c>
      <c r="G12" s="27">
        <f t="shared" si="2"/>
        <v>65</v>
      </c>
      <c r="H12" s="27">
        <f t="shared" si="2"/>
        <v>19</v>
      </c>
      <c r="I12" s="27">
        <f t="shared" si="2"/>
        <v>60</v>
      </c>
    </row>
    <row r="14" spans="1:9" x14ac:dyDescent="0.2">
      <c r="A14" s="16" t="s">
        <v>56</v>
      </c>
    </row>
    <row r="15" spans="1:9" x14ac:dyDescent="0.2">
      <c r="A15" s="1" t="s">
        <v>50</v>
      </c>
    </row>
    <row r="18" spans="4:13" x14ac:dyDescent="0.2">
      <c r="D18" s="3"/>
      <c r="H18" s="3"/>
      <c r="M18" s="3"/>
    </row>
    <row r="33" spans="4:13" x14ac:dyDescent="0.2">
      <c r="D33" s="3"/>
      <c r="I33" s="3"/>
      <c r="M33" s="3"/>
    </row>
    <row r="45" spans="4:13" ht="15" x14ac:dyDescent="0.25">
      <c r="E45" s="6"/>
      <c r="F45" s="6"/>
      <c r="G45" s="6"/>
    </row>
  </sheetData>
  <mergeCells count="4">
    <mergeCell ref="B4:C4"/>
    <mergeCell ref="D4:E4"/>
    <mergeCell ref="F4:G4"/>
    <mergeCell ref="H4:I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2" sqref="B2"/>
    </sheetView>
  </sheetViews>
  <sheetFormatPr baseColWidth="10" defaultRowHeight="12.75" x14ac:dyDescent="0.2"/>
  <cols>
    <col min="1" max="1" width="16.28515625" style="1" customWidth="1"/>
    <col min="2" max="4" width="11.42578125" style="1"/>
    <col min="5" max="5" width="46.140625" style="1" customWidth="1"/>
    <col min="6" max="16384" width="11.42578125" style="1"/>
  </cols>
  <sheetData>
    <row r="1" spans="1:11" x14ac:dyDescent="0.2">
      <c r="A1" s="3" t="s">
        <v>64</v>
      </c>
      <c r="B1" s="3"/>
    </row>
    <row r="2" spans="1:11" ht="15" x14ac:dyDescent="0.25">
      <c r="A2" s="54" t="s">
        <v>39</v>
      </c>
      <c r="B2" s="3"/>
    </row>
    <row r="3" spans="1:11" ht="15" x14ac:dyDescent="0.25">
      <c r="A3" s="54"/>
      <c r="B3" s="3"/>
    </row>
    <row r="4" spans="1:11" x14ac:dyDescent="0.2">
      <c r="A4" s="3"/>
      <c r="B4" s="60">
        <v>2019</v>
      </c>
      <c r="C4" s="61"/>
      <c r="F4" s="60">
        <v>2021</v>
      </c>
      <c r="G4" s="61"/>
      <c r="H4" s="60">
        <v>2022</v>
      </c>
      <c r="I4" s="61"/>
      <c r="J4" s="60">
        <v>2023</v>
      </c>
      <c r="K4" s="61"/>
    </row>
    <row r="5" spans="1:11" x14ac:dyDescent="0.2">
      <c r="A5" s="22"/>
      <c r="B5" s="23" t="s">
        <v>7</v>
      </c>
      <c r="C5" s="23" t="s">
        <v>0</v>
      </c>
      <c r="E5" s="57"/>
      <c r="F5" s="23" t="s">
        <v>7</v>
      </c>
      <c r="G5" s="23" t="s">
        <v>0</v>
      </c>
      <c r="H5" s="56" t="s">
        <v>7</v>
      </c>
      <c r="I5" s="56" t="s">
        <v>0</v>
      </c>
      <c r="J5" s="58" t="s">
        <v>7</v>
      </c>
      <c r="K5" s="58" t="s">
        <v>0</v>
      </c>
    </row>
    <row r="6" spans="1:11" x14ac:dyDescent="0.2">
      <c r="A6" s="19" t="s">
        <v>24</v>
      </c>
      <c r="B6" s="26">
        <v>0</v>
      </c>
      <c r="C6" s="26">
        <v>2</v>
      </c>
      <c r="E6" s="19" t="s">
        <v>47</v>
      </c>
      <c r="F6" s="20">
        <v>0</v>
      </c>
      <c r="G6" s="20">
        <v>3</v>
      </c>
      <c r="H6" s="20">
        <v>1</v>
      </c>
      <c r="I6" s="20">
        <v>4</v>
      </c>
      <c r="J6" s="20">
        <v>3</v>
      </c>
      <c r="K6" s="20">
        <v>4</v>
      </c>
    </row>
    <row r="7" spans="1:11" x14ac:dyDescent="0.2">
      <c r="A7" s="19" t="s">
        <v>13</v>
      </c>
      <c r="B7" s="26">
        <v>0</v>
      </c>
      <c r="C7" s="26">
        <v>2</v>
      </c>
      <c r="E7" s="19" t="s">
        <v>3</v>
      </c>
      <c r="F7" s="20">
        <v>1</v>
      </c>
      <c r="G7" s="20">
        <v>4</v>
      </c>
      <c r="H7" s="20">
        <v>0</v>
      </c>
      <c r="I7" s="20">
        <v>3</v>
      </c>
      <c r="J7" s="20">
        <v>3</v>
      </c>
      <c r="K7" s="20">
        <v>3</v>
      </c>
    </row>
    <row r="8" spans="1:11" x14ac:dyDescent="0.2">
      <c r="A8" s="19" t="s">
        <v>37</v>
      </c>
      <c r="B8" s="26">
        <v>2</v>
      </c>
      <c r="C8" s="26">
        <v>4</v>
      </c>
      <c r="E8" s="19" t="s">
        <v>48</v>
      </c>
      <c r="F8" s="20">
        <v>3</v>
      </c>
      <c r="G8" s="20">
        <v>11</v>
      </c>
      <c r="H8" s="20">
        <v>3</v>
      </c>
      <c r="I8" s="20">
        <v>3</v>
      </c>
      <c r="J8" s="20">
        <v>4</v>
      </c>
      <c r="K8" s="20">
        <v>2</v>
      </c>
    </row>
    <row r="9" spans="1:11" x14ac:dyDescent="0.2">
      <c r="A9" s="19" t="s">
        <v>25</v>
      </c>
      <c r="B9" s="26">
        <v>0</v>
      </c>
      <c r="C9" s="26">
        <v>2</v>
      </c>
      <c r="E9" s="19" t="s">
        <v>4</v>
      </c>
      <c r="F9" s="20">
        <v>1</v>
      </c>
      <c r="G9" s="20">
        <v>3</v>
      </c>
      <c r="H9" s="20">
        <v>1</v>
      </c>
      <c r="I9" s="20">
        <v>9</v>
      </c>
      <c r="J9" s="20">
        <v>1</v>
      </c>
      <c r="K9" s="20">
        <v>6</v>
      </c>
    </row>
    <row r="10" spans="1:11" x14ac:dyDescent="0.2">
      <c r="A10" s="19" t="s">
        <v>26</v>
      </c>
      <c r="B10" s="26">
        <v>1</v>
      </c>
      <c r="C10" s="26">
        <v>8</v>
      </c>
      <c r="E10" s="19" t="s">
        <v>1</v>
      </c>
      <c r="F10" s="20">
        <v>5</v>
      </c>
      <c r="G10" s="20">
        <v>4</v>
      </c>
      <c r="H10" s="20">
        <v>1</v>
      </c>
      <c r="I10" s="20">
        <v>3</v>
      </c>
      <c r="J10" s="20">
        <v>4</v>
      </c>
      <c r="K10" s="20">
        <v>5</v>
      </c>
    </row>
    <row r="11" spans="1:11" x14ac:dyDescent="0.2">
      <c r="A11" s="19" t="s">
        <v>27</v>
      </c>
      <c r="B11" s="26">
        <v>2</v>
      </c>
      <c r="C11" s="26">
        <v>5</v>
      </c>
      <c r="E11" s="19" t="s">
        <v>5</v>
      </c>
      <c r="F11" s="20">
        <v>5</v>
      </c>
      <c r="G11" s="20">
        <v>3</v>
      </c>
      <c r="H11" s="20">
        <v>4</v>
      </c>
      <c r="I11" s="20">
        <v>4</v>
      </c>
      <c r="J11" s="20">
        <v>5</v>
      </c>
      <c r="K11" s="20">
        <v>9</v>
      </c>
    </row>
    <row r="12" spans="1:11" x14ac:dyDescent="0.2">
      <c r="A12" s="19" t="s">
        <v>28</v>
      </c>
      <c r="B12" s="26">
        <v>0</v>
      </c>
      <c r="C12" s="26">
        <v>1</v>
      </c>
      <c r="E12" s="19" t="s">
        <v>65</v>
      </c>
      <c r="F12" s="20"/>
      <c r="G12" s="20"/>
      <c r="H12" s="20"/>
      <c r="I12" s="20"/>
      <c r="J12" s="20">
        <v>0</v>
      </c>
      <c r="K12" s="20">
        <v>1</v>
      </c>
    </row>
    <row r="13" spans="1:11" x14ac:dyDescent="0.2">
      <c r="A13" s="24" t="s">
        <v>9</v>
      </c>
      <c r="B13" s="27">
        <f>SUM(B6:B12)</f>
        <v>5</v>
      </c>
      <c r="C13" s="27">
        <f t="shared" ref="C13" si="0">SUM(C6:C12)</f>
        <v>24</v>
      </c>
      <c r="E13" s="24" t="s">
        <v>9</v>
      </c>
      <c r="F13" s="25">
        <f>SUM(F6:F11)</f>
        <v>15</v>
      </c>
      <c r="G13" s="25">
        <f>SUM(G6:G11)</f>
        <v>28</v>
      </c>
      <c r="H13" s="25">
        <f>SUM(H6:H11)</f>
        <v>10</v>
      </c>
      <c r="I13" s="25">
        <f>SUM(I6:I11)</f>
        <v>26</v>
      </c>
      <c r="J13" s="25">
        <f>SUM(J6:J12)</f>
        <v>20</v>
      </c>
      <c r="K13" s="25">
        <f>SUM(K6:K12)</f>
        <v>30</v>
      </c>
    </row>
    <row r="15" spans="1:11" x14ac:dyDescent="0.2">
      <c r="A15" s="13" t="s">
        <v>63</v>
      </c>
    </row>
  </sheetData>
  <mergeCells count="4">
    <mergeCell ref="B4:C4"/>
    <mergeCell ref="F4:G4"/>
    <mergeCell ref="H4:I4"/>
    <mergeCell ref="J4:K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2" sqref="B2"/>
    </sheetView>
  </sheetViews>
  <sheetFormatPr baseColWidth="10" defaultRowHeight="12.75" x14ac:dyDescent="0.2"/>
  <cols>
    <col min="1" max="1" width="67.85546875" style="1" customWidth="1"/>
    <col min="2" max="16384" width="11.42578125" style="1"/>
  </cols>
  <sheetData>
    <row r="1" spans="1:6" x14ac:dyDescent="0.2">
      <c r="A1" s="3" t="s">
        <v>66</v>
      </c>
    </row>
    <row r="2" spans="1:6" ht="15" x14ac:dyDescent="0.25">
      <c r="A2" s="54" t="s">
        <v>39</v>
      </c>
    </row>
    <row r="4" spans="1:6" ht="15" x14ac:dyDescent="0.25">
      <c r="A4" s="18"/>
      <c r="B4" s="62" t="s">
        <v>8</v>
      </c>
      <c r="C4" s="63"/>
      <c r="D4" s="63"/>
      <c r="E4" s="63"/>
      <c r="F4" s="64"/>
    </row>
    <row r="5" spans="1:6" x14ac:dyDescent="0.2">
      <c r="A5" s="21"/>
      <c r="B5" s="34" t="s">
        <v>7</v>
      </c>
      <c r="C5" s="34" t="s">
        <v>0</v>
      </c>
      <c r="D5" s="34" t="s">
        <v>9</v>
      </c>
      <c r="E5" s="34" t="s">
        <v>7</v>
      </c>
      <c r="F5" s="34" t="s">
        <v>0</v>
      </c>
    </row>
    <row r="6" spans="1:6" x14ac:dyDescent="0.2">
      <c r="A6" s="31" t="s">
        <v>36</v>
      </c>
      <c r="B6" s="20">
        <v>10223</v>
      </c>
      <c r="C6" s="20">
        <v>132568</v>
      </c>
      <c r="D6" s="32">
        <f>B6+C6</f>
        <v>142791</v>
      </c>
      <c r="E6" s="35">
        <f>B6/D6</f>
        <v>7.1594148090565926E-2</v>
      </c>
      <c r="F6" s="28">
        <f>1-E6</f>
        <v>0.92840585190943403</v>
      </c>
    </row>
    <row r="7" spans="1:6" x14ac:dyDescent="0.2">
      <c r="A7" s="19" t="s">
        <v>30</v>
      </c>
      <c r="B7" s="20">
        <v>4332</v>
      </c>
      <c r="C7" s="20">
        <v>52950</v>
      </c>
      <c r="D7" s="32">
        <f t="shared" ref="D7:D15" si="0">B7+C7</f>
        <v>57282</v>
      </c>
      <c r="E7" s="35">
        <f t="shared" ref="E7:E15" si="1">B7/D7</f>
        <v>7.562585105268671E-2</v>
      </c>
      <c r="F7" s="28">
        <f t="shared" ref="F7:F15" si="2">1-E7</f>
        <v>0.92437414894731329</v>
      </c>
    </row>
    <row r="8" spans="1:6" x14ac:dyDescent="0.2">
      <c r="A8" s="19" t="s">
        <v>32</v>
      </c>
      <c r="B8" s="20">
        <v>16222</v>
      </c>
      <c r="C8" s="20">
        <v>180499</v>
      </c>
      <c r="D8" s="32">
        <f t="shared" si="0"/>
        <v>196721</v>
      </c>
      <c r="E8" s="35">
        <f t="shared" si="1"/>
        <v>8.2461963898109503E-2</v>
      </c>
      <c r="F8" s="28">
        <f t="shared" si="2"/>
        <v>0.91753803610189055</v>
      </c>
    </row>
    <row r="9" spans="1:6" x14ac:dyDescent="0.2">
      <c r="A9" s="19" t="s">
        <v>34</v>
      </c>
      <c r="B9" s="20">
        <v>30011</v>
      </c>
      <c r="C9" s="20">
        <v>248847</v>
      </c>
      <c r="D9" s="32">
        <f t="shared" si="0"/>
        <v>278858</v>
      </c>
      <c r="E9" s="35">
        <f t="shared" si="1"/>
        <v>0.10762108313191661</v>
      </c>
      <c r="F9" s="28">
        <f t="shared" si="2"/>
        <v>0.89237891686808335</v>
      </c>
    </row>
    <row r="10" spans="1:6" x14ac:dyDescent="0.2">
      <c r="A10" s="19" t="s">
        <v>19</v>
      </c>
      <c r="B10" s="20">
        <v>31391</v>
      </c>
      <c r="C10" s="20">
        <v>225843</v>
      </c>
      <c r="D10" s="32">
        <f t="shared" si="0"/>
        <v>257234</v>
      </c>
      <c r="E10" s="35">
        <f t="shared" si="1"/>
        <v>0.12203285724282172</v>
      </c>
      <c r="F10" s="28">
        <f t="shared" si="2"/>
        <v>0.87796714275717824</v>
      </c>
    </row>
    <row r="11" spans="1:6" x14ac:dyDescent="0.2">
      <c r="A11" s="19" t="s">
        <v>31</v>
      </c>
      <c r="B11" s="20">
        <v>18079</v>
      </c>
      <c r="C11" s="20">
        <v>127056</v>
      </c>
      <c r="D11" s="32">
        <f t="shared" si="0"/>
        <v>145135</v>
      </c>
      <c r="E11" s="35">
        <f t="shared" si="1"/>
        <v>0.12456678265063562</v>
      </c>
      <c r="F11" s="28">
        <f t="shared" si="2"/>
        <v>0.87543321734936441</v>
      </c>
    </row>
    <row r="12" spans="1:6" x14ac:dyDescent="0.2">
      <c r="A12" s="19" t="s">
        <v>35</v>
      </c>
      <c r="B12" s="20">
        <v>2828</v>
      </c>
      <c r="C12" s="20">
        <v>13886</v>
      </c>
      <c r="D12" s="32">
        <f t="shared" si="0"/>
        <v>16714</v>
      </c>
      <c r="E12" s="35">
        <f t="shared" si="1"/>
        <v>0.16919947349527342</v>
      </c>
      <c r="F12" s="28">
        <f t="shared" si="2"/>
        <v>0.83080052650472658</v>
      </c>
    </row>
    <row r="13" spans="1:6" x14ac:dyDescent="0.2">
      <c r="A13" s="19" t="s">
        <v>29</v>
      </c>
      <c r="B13" s="20">
        <v>53476</v>
      </c>
      <c r="C13" s="20">
        <v>169190</v>
      </c>
      <c r="D13" s="32">
        <f t="shared" si="0"/>
        <v>222666</v>
      </c>
      <c r="E13" s="35">
        <f t="shared" si="1"/>
        <v>0.24016239569579551</v>
      </c>
      <c r="F13" s="28">
        <f t="shared" si="2"/>
        <v>0.75983760430420455</v>
      </c>
    </row>
    <row r="14" spans="1:6" x14ac:dyDescent="0.2">
      <c r="A14" s="19" t="s">
        <v>33</v>
      </c>
      <c r="B14" s="20">
        <v>55982</v>
      </c>
      <c r="C14" s="20">
        <v>172855</v>
      </c>
      <c r="D14" s="32">
        <f t="shared" si="0"/>
        <v>228837</v>
      </c>
      <c r="E14" s="35">
        <f t="shared" si="1"/>
        <v>0.24463701237125116</v>
      </c>
      <c r="F14" s="28">
        <f t="shared" si="2"/>
        <v>0.75536298762874887</v>
      </c>
    </row>
    <row r="15" spans="1:6" s="3" customFormat="1" x14ac:dyDescent="0.2">
      <c r="A15" s="24" t="s">
        <v>9</v>
      </c>
      <c r="B15" s="25">
        <v>222544</v>
      </c>
      <c r="C15" s="25">
        <v>1323694</v>
      </c>
      <c r="D15" s="33">
        <f t="shared" si="0"/>
        <v>1546238</v>
      </c>
      <c r="E15" s="36">
        <f t="shared" si="1"/>
        <v>0.14392609675871373</v>
      </c>
      <c r="F15" s="30">
        <f t="shared" si="2"/>
        <v>0.85607390324128629</v>
      </c>
    </row>
    <row r="16" spans="1:6" x14ac:dyDescent="0.2">
      <c r="A16" s="8"/>
      <c r="B16" s="9"/>
      <c r="C16" s="9"/>
      <c r="D16" s="10"/>
      <c r="E16" s="11"/>
    </row>
    <row r="17" spans="1:8" x14ac:dyDescent="0.2">
      <c r="A17" s="16" t="s">
        <v>67</v>
      </c>
      <c r="B17" s="5"/>
      <c r="C17" s="5"/>
      <c r="D17" s="5"/>
      <c r="E17" s="5"/>
      <c r="F17" s="5"/>
      <c r="G17" s="5"/>
      <c r="H17" s="5"/>
    </row>
    <row r="18" spans="1:8" ht="15" x14ac:dyDescent="0.25">
      <c r="A18" s="5" t="s">
        <v>68</v>
      </c>
      <c r="B18" s="6"/>
      <c r="C18" s="6"/>
      <c r="D18" s="6"/>
      <c r="E18" s="6"/>
      <c r="F18" s="6"/>
      <c r="G18" s="6"/>
      <c r="H18" s="6"/>
    </row>
    <row r="19" spans="1:8" ht="15" x14ac:dyDescent="0.25">
      <c r="A19" s="5" t="s">
        <v>51</v>
      </c>
      <c r="B19" s="6"/>
      <c r="C19" s="6"/>
      <c r="D19" s="6"/>
      <c r="E19" s="6"/>
      <c r="F19" s="6"/>
      <c r="G19" s="6"/>
      <c r="H19" s="6"/>
    </row>
  </sheetData>
  <mergeCells count="1">
    <mergeCell ref="B4:F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2" sqref="B2"/>
    </sheetView>
  </sheetViews>
  <sheetFormatPr baseColWidth="10" defaultRowHeight="12.75" x14ac:dyDescent="0.2"/>
  <cols>
    <col min="1" max="1" width="18.85546875" style="1" customWidth="1"/>
    <col min="2" max="4" width="11.42578125" style="1"/>
    <col min="5" max="5" width="17.85546875" style="1" customWidth="1"/>
    <col min="6" max="16384" width="11.42578125" style="1"/>
  </cols>
  <sheetData>
    <row r="1" spans="1:9" x14ac:dyDescent="0.2">
      <c r="A1" s="3" t="s">
        <v>69</v>
      </c>
    </row>
    <row r="2" spans="1:9" ht="15" x14ac:dyDescent="0.25">
      <c r="A2" s="54" t="s">
        <v>39</v>
      </c>
    </row>
    <row r="4" spans="1:9" x14ac:dyDescent="0.2">
      <c r="A4" s="7" t="s">
        <v>70</v>
      </c>
      <c r="I4" s="7"/>
    </row>
    <row r="6" spans="1:9" x14ac:dyDescent="0.2">
      <c r="A6" s="41"/>
      <c r="B6" s="41" t="s">
        <v>7</v>
      </c>
      <c r="C6" s="41" t="s">
        <v>0</v>
      </c>
      <c r="D6" s="42" t="s">
        <v>7</v>
      </c>
      <c r="E6" s="23" t="s">
        <v>0</v>
      </c>
    </row>
    <row r="7" spans="1:9" x14ac:dyDescent="0.2">
      <c r="A7" s="37">
        <v>2010</v>
      </c>
      <c r="B7" s="38">
        <v>3561</v>
      </c>
      <c r="C7" s="38">
        <v>10521</v>
      </c>
      <c r="D7" s="43">
        <v>0.28100000000000003</v>
      </c>
      <c r="E7" s="28">
        <v>0.71899999999999997</v>
      </c>
      <c r="F7" s="78"/>
      <c r="G7" s="78"/>
    </row>
    <row r="8" spans="1:9" x14ac:dyDescent="0.2">
      <c r="A8" s="37">
        <v>2011</v>
      </c>
      <c r="B8" s="38">
        <v>3733</v>
      </c>
      <c r="C8" s="38">
        <v>10866</v>
      </c>
      <c r="D8" s="43">
        <v>0.28460000000000002</v>
      </c>
      <c r="E8" s="28">
        <v>0.71540000000000004</v>
      </c>
      <c r="F8" s="78"/>
      <c r="G8" s="78"/>
    </row>
    <row r="9" spans="1:9" x14ac:dyDescent="0.2">
      <c r="A9" s="37">
        <v>2012</v>
      </c>
      <c r="B9" s="38">
        <v>4046</v>
      </c>
      <c r="C9" s="38">
        <v>11404</v>
      </c>
      <c r="D9" s="43">
        <v>0.29470000000000002</v>
      </c>
      <c r="E9" s="28">
        <v>0.70530000000000004</v>
      </c>
      <c r="F9" s="78"/>
      <c r="G9" s="78"/>
    </row>
    <row r="10" spans="1:9" x14ac:dyDescent="0.2">
      <c r="A10" s="37">
        <v>2013</v>
      </c>
      <c r="B10" s="38">
        <v>4235</v>
      </c>
      <c r="C10" s="38">
        <v>11337</v>
      </c>
      <c r="D10" s="43">
        <v>0.30959999999999999</v>
      </c>
      <c r="E10" s="28">
        <v>0.69040000000000001</v>
      </c>
      <c r="F10" s="78"/>
      <c r="G10" s="78"/>
    </row>
    <row r="11" spans="1:9" x14ac:dyDescent="0.2">
      <c r="A11" s="37">
        <v>2014</v>
      </c>
      <c r="B11" s="38">
        <v>4323</v>
      </c>
      <c r="C11" s="38">
        <v>11027</v>
      </c>
      <c r="D11" s="43">
        <v>0.32350000000000001</v>
      </c>
      <c r="E11" s="28">
        <v>0.67649999999999999</v>
      </c>
      <c r="F11" s="78"/>
      <c r="G11" s="78"/>
    </row>
    <row r="12" spans="1:9" x14ac:dyDescent="0.2">
      <c r="A12" s="37">
        <v>2015</v>
      </c>
      <c r="B12" s="38">
        <v>4403</v>
      </c>
      <c r="C12" s="38">
        <v>11197</v>
      </c>
      <c r="D12" s="43">
        <v>0.32600000000000001</v>
      </c>
      <c r="E12" s="28">
        <v>0.67400000000000004</v>
      </c>
      <c r="F12" s="78"/>
      <c r="G12" s="78"/>
    </row>
    <row r="13" spans="1:9" x14ac:dyDescent="0.2">
      <c r="A13" s="37">
        <v>2016</v>
      </c>
      <c r="B13" s="38">
        <v>4741</v>
      </c>
      <c r="C13" s="38">
        <v>11284</v>
      </c>
      <c r="D13" s="43">
        <v>0.34599999999999997</v>
      </c>
      <c r="E13" s="28">
        <v>0.65400000000000003</v>
      </c>
      <c r="F13" s="78"/>
      <c r="G13" s="78"/>
    </row>
    <row r="14" spans="1:9" x14ac:dyDescent="0.2">
      <c r="A14" s="37">
        <v>2017</v>
      </c>
      <c r="B14" s="38">
        <v>4943</v>
      </c>
      <c r="C14" s="38">
        <v>11512</v>
      </c>
      <c r="D14" s="43">
        <v>0.35499999999999998</v>
      </c>
      <c r="E14" s="28">
        <v>0.64500000000000002</v>
      </c>
      <c r="F14" s="78"/>
      <c r="G14" s="78"/>
    </row>
    <row r="15" spans="1:9" x14ac:dyDescent="0.2">
      <c r="A15" s="37">
        <v>2018</v>
      </c>
      <c r="B15" s="38">
        <v>4738</v>
      </c>
      <c r="C15" s="38">
        <v>11179</v>
      </c>
      <c r="D15" s="43">
        <v>0.34989999999999999</v>
      </c>
      <c r="E15" s="28">
        <v>0.65010000000000001</v>
      </c>
      <c r="F15" s="78"/>
      <c r="G15" s="78"/>
    </row>
    <row r="16" spans="1:9" x14ac:dyDescent="0.2">
      <c r="A16" s="37">
        <v>2019</v>
      </c>
      <c r="B16" s="38">
        <v>4904</v>
      </c>
      <c r="C16" s="38">
        <v>10926</v>
      </c>
      <c r="D16" s="43">
        <v>0.36840000000000001</v>
      </c>
      <c r="E16" s="28">
        <v>0.63160000000000005</v>
      </c>
      <c r="F16" s="78"/>
      <c r="G16" s="78"/>
    </row>
    <row r="17" spans="1:7" x14ac:dyDescent="0.2">
      <c r="A17" s="39">
        <v>2020</v>
      </c>
      <c r="B17" s="40">
        <v>4080</v>
      </c>
      <c r="C17" s="40">
        <v>8998</v>
      </c>
      <c r="D17" s="44">
        <v>0.373</v>
      </c>
      <c r="E17" s="29">
        <v>0.627</v>
      </c>
      <c r="F17" s="78">
        <f>ROUND(D17,4)</f>
        <v>0.373</v>
      </c>
      <c r="G17" s="78">
        <f>ROUND(E17,4)</f>
        <v>0.627</v>
      </c>
    </row>
    <row r="18" spans="1:7" x14ac:dyDescent="0.2">
      <c r="A18" s="74"/>
      <c r="B18" s="75"/>
      <c r="C18" s="75"/>
      <c r="D18" s="76"/>
      <c r="E18" s="77"/>
    </row>
    <row r="19" spans="1:7" x14ac:dyDescent="0.2">
      <c r="A19" s="3" t="s">
        <v>71</v>
      </c>
    </row>
    <row r="21" spans="1:7" ht="66.75" customHeight="1" x14ac:dyDescent="0.2">
      <c r="A21" s="41"/>
      <c r="B21" s="51" t="s">
        <v>21</v>
      </c>
      <c r="C21" s="51" t="s">
        <v>22</v>
      </c>
      <c r="D21" s="52" t="s">
        <v>10</v>
      </c>
      <c r="E21" s="52" t="s">
        <v>23</v>
      </c>
    </row>
    <row r="22" spans="1:7" x14ac:dyDescent="0.2">
      <c r="A22" s="45" t="s">
        <v>11</v>
      </c>
      <c r="B22" s="46">
        <v>8277</v>
      </c>
      <c r="C22" s="46">
        <v>14343</v>
      </c>
      <c r="D22" s="46">
        <v>19077</v>
      </c>
      <c r="E22" s="49">
        <v>0.43390000000000001</v>
      </c>
      <c r="F22" s="4"/>
    </row>
    <row r="23" spans="1:7" x14ac:dyDescent="0.2">
      <c r="A23" s="45" t="s">
        <v>12</v>
      </c>
      <c r="B23" s="46">
        <v>4366</v>
      </c>
      <c r="C23" s="46">
        <v>7987</v>
      </c>
      <c r="D23" s="46">
        <v>10451</v>
      </c>
      <c r="E23" s="49">
        <v>0.4178</v>
      </c>
      <c r="F23" s="4"/>
    </row>
    <row r="24" spans="1:7" x14ac:dyDescent="0.2">
      <c r="A24" s="45" t="s">
        <v>13</v>
      </c>
      <c r="B24" s="46">
        <v>4692</v>
      </c>
      <c r="C24" s="46">
        <v>9529</v>
      </c>
      <c r="D24" s="46">
        <v>11512</v>
      </c>
      <c r="E24" s="49">
        <v>0.40760000000000002</v>
      </c>
      <c r="F24" s="4"/>
    </row>
    <row r="25" spans="1:7" x14ac:dyDescent="0.2">
      <c r="A25" s="45" t="s">
        <v>14</v>
      </c>
      <c r="B25" s="46">
        <v>7867</v>
      </c>
      <c r="C25" s="46">
        <v>16512</v>
      </c>
      <c r="D25" s="46">
        <v>21760</v>
      </c>
      <c r="E25" s="49">
        <v>0.36149999999999999</v>
      </c>
      <c r="F25" s="4"/>
    </row>
    <row r="26" spans="1:7" x14ac:dyDescent="0.2">
      <c r="A26" s="45" t="s">
        <v>15</v>
      </c>
      <c r="B26" s="46">
        <v>1800</v>
      </c>
      <c r="C26" s="46">
        <v>4251</v>
      </c>
      <c r="D26" s="46">
        <v>5235</v>
      </c>
      <c r="E26" s="49">
        <v>0.34379999999999999</v>
      </c>
      <c r="F26" s="4"/>
    </row>
    <row r="27" spans="1:7" x14ac:dyDescent="0.2">
      <c r="A27" s="45" t="s">
        <v>53</v>
      </c>
      <c r="B27" s="46">
        <v>1429</v>
      </c>
      <c r="C27" s="46">
        <v>3753</v>
      </c>
      <c r="D27" s="46">
        <v>4233</v>
      </c>
      <c r="E27" s="49">
        <v>0.33760000000000001</v>
      </c>
      <c r="F27" s="4"/>
    </row>
    <row r="28" spans="1:7" x14ac:dyDescent="0.2">
      <c r="A28" s="45" t="s">
        <v>16</v>
      </c>
      <c r="B28" s="46">
        <v>8253</v>
      </c>
      <c r="C28" s="46">
        <v>19864</v>
      </c>
      <c r="D28" s="46">
        <v>25251</v>
      </c>
      <c r="E28" s="49">
        <v>0.32679999999999998</v>
      </c>
      <c r="F28" s="4"/>
    </row>
    <row r="29" spans="1:7" x14ac:dyDescent="0.2">
      <c r="A29" s="45" t="s">
        <v>17</v>
      </c>
      <c r="B29" s="46">
        <v>2653</v>
      </c>
      <c r="C29" s="46">
        <v>9333</v>
      </c>
      <c r="D29" s="46">
        <v>10384</v>
      </c>
      <c r="E29" s="49">
        <v>0.2555</v>
      </c>
      <c r="F29" s="4"/>
    </row>
    <row r="30" spans="1:7" x14ac:dyDescent="0.2">
      <c r="A30" s="45" t="s">
        <v>18</v>
      </c>
      <c r="B30" s="46">
        <v>3293</v>
      </c>
      <c r="C30" s="46">
        <v>13008</v>
      </c>
      <c r="D30" s="46">
        <v>14295</v>
      </c>
      <c r="E30" s="49">
        <v>0.23039999999999999</v>
      </c>
      <c r="F30" s="4"/>
    </row>
    <row r="31" spans="1:7" x14ac:dyDescent="0.2">
      <c r="A31" s="45" t="s">
        <v>19</v>
      </c>
      <c r="B31" s="46">
        <v>4151</v>
      </c>
      <c r="C31" s="46">
        <v>16843</v>
      </c>
      <c r="D31" s="46">
        <v>18099</v>
      </c>
      <c r="E31" s="49">
        <v>0.2293</v>
      </c>
      <c r="F31" s="4"/>
    </row>
    <row r="32" spans="1:7" x14ac:dyDescent="0.2">
      <c r="A32" s="47" t="s">
        <v>20</v>
      </c>
      <c r="B32" s="48">
        <v>926</v>
      </c>
      <c r="C32" s="48">
        <v>4828</v>
      </c>
      <c r="D32" s="48">
        <v>5194</v>
      </c>
      <c r="E32" s="50">
        <v>0.17829999999999999</v>
      </c>
      <c r="F32" s="4"/>
    </row>
    <row r="34" spans="1:8" ht="15" customHeight="1" x14ac:dyDescent="0.25">
      <c r="A34" s="16" t="s">
        <v>52</v>
      </c>
      <c r="B34" s="17"/>
      <c r="C34" s="17"/>
      <c r="D34" s="17"/>
      <c r="E34" s="17"/>
      <c r="F34" s="17"/>
      <c r="G34" s="17"/>
      <c r="H34" s="17"/>
    </row>
    <row r="35" spans="1:8" x14ac:dyDescent="0.2">
      <c r="A35" s="5" t="s">
        <v>72</v>
      </c>
      <c r="B35" s="5"/>
      <c r="C35" s="5"/>
      <c r="D35" s="5"/>
      <c r="E35" s="5"/>
      <c r="F35" s="5"/>
      <c r="G35" s="5"/>
      <c r="H35" s="5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1</vt:lpstr>
      <vt:lpstr>2</vt:lpstr>
      <vt:lpstr>3</vt:lpstr>
      <vt:lpstr>4</vt:lpstr>
      <vt:lpstr>5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Mayo-Simbsler</dc:creator>
  <cp:lastModifiedBy>Séverine Mayo</cp:lastModifiedBy>
  <dcterms:created xsi:type="dcterms:W3CDTF">2021-02-01T06:39:01Z</dcterms:created>
  <dcterms:modified xsi:type="dcterms:W3CDTF">2024-03-07T14:39:03Z</dcterms:modified>
</cp:coreProperties>
</file>