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gesip-dgri-a2-1-recherche\PUBLICATIONS du SIES\Égalité Femmes-Hommes\Brochure 2024\03 - Mise en ligne\"/>
    </mc:Choice>
  </mc:AlternateContent>
  <bookViews>
    <workbookView xWindow="0" yWindow="0" windowWidth="20490" windowHeight="7020" tabRatio="361"/>
  </bookViews>
  <sheets>
    <sheet name="Sommaire" sheetId="7" r:id="rId1"/>
    <sheet name="1" sheetId="1" r:id="rId2"/>
    <sheet name="2" sheetId="2" r:id="rId3"/>
    <sheet name="3" sheetId="3" r:id="rId4"/>
    <sheet name="4" sheetId="4" r:id="rId5"/>
    <sheet name="5" sheetId="5" r:id="rId6"/>
    <sheet name="6" sheetId="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5" l="1"/>
  <c r="K8" i="5" s="1"/>
  <c r="K4" i="5"/>
  <c r="J7" i="5" l="1"/>
  <c r="J8" i="5" s="1"/>
  <c r="J4" i="5"/>
  <c r="D8" i="3"/>
  <c r="E8" i="3" s="1"/>
  <c r="D7" i="3"/>
  <c r="E7" i="3" s="1"/>
  <c r="D6" i="3"/>
  <c r="E6" i="3" s="1"/>
  <c r="B9" i="4" l="1"/>
  <c r="C9" i="4"/>
  <c r="D7" i="4"/>
  <c r="E7" i="4" s="1"/>
  <c r="D8" i="4"/>
  <c r="E8" i="4" s="1"/>
  <c r="D6" i="4"/>
  <c r="E6" i="4" s="1"/>
  <c r="D5" i="4"/>
  <c r="E5" i="4" s="1"/>
  <c r="D7" i="6"/>
  <c r="E7" i="6" s="1"/>
  <c r="D8" i="6"/>
  <c r="E8" i="6" s="1"/>
  <c r="D6" i="6"/>
  <c r="E6" i="6" s="1"/>
  <c r="D5" i="6"/>
  <c r="E5" i="6" s="1"/>
  <c r="D9" i="4" l="1"/>
  <c r="E9" i="4" s="1"/>
  <c r="C7" i="5"/>
  <c r="C8" i="5" s="1"/>
  <c r="D7" i="5"/>
  <c r="D8" i="5" s="1"/>
  <c r="E7" i="5"/>
  <c r="E8" i="5" s="1"/>
  <c r="F7" i="5"/>
  <c r="F8" i="5" s="1"/>
  <c r="G7" i="5"/>
  <c r="G8" i="5" s="1"/>
  <c r="H7" i="5"/>
  <c r="H8" i="5" s="1"/>
  <c r="I7" i="5"/>
  <c r="I8" i="5" s="1"/>
  <c r="B7" i="5"/>
  <c r="B8" i="5" s="1"/>
  <c r="C4" i="5"/>
  <c r="D4" i="5" s="1"/>
  <c r="E4" i="5" s="1"/>
  <c r="F4" i="5" s="1"/>
  <c r="G4" i="5" s="1"/>
  <c r="H4" i="5" s="1"/>
  <c r="I4" i="5" s="1"/>
  <c r="D5" i="3" l="1"/>
  <c r="E5" i="3" s="1"/>
  <c r="D6" i="1"/>
  <c r="E6" i="1" s="1"/>
  <c r="D5" i="1"/>
  <c r="E5" i="1" s="1"/>
</calcChain>
</file>

<file path=xl/sharedStrings.xml><?xml version="1.0" encoding="utf-8"?>
<sst xmlns="http://schemas.openxmlformats.org/spreadsheetml/2006/main" count="114" uniqueCount="69">
  <si>
    <t>Vivier</t>
  </si>
  <si>
    <t xml:space="preserve">Candidates </t>
  </si>
  <si>
    <t>Lauréates</t>
  </si>
  <si>
    <t>MCF classe normale</t>
  </si>
  <si>
    <t>MCF hors classe</t>
  </si>
  <si>
    <t>Total PR</t>
  </si>
  <si>
    <t>Ensemble</t>
  </si>
  <si>
    <t>Finalistes</t>
  </si>
  <si>
    <t>Femmes</t>
  </si>
  <si>
    <t>Hommes</t>
  </si>
  <si>
    <t>Primé(e)s</t>
  </si>
  <si>
    <t>Note : "Ma Thèse en 180s" permet aux doctorants de présenter leur sujet de recherche, en français et en termes simples, à un auditoire profane et diversifié. Chaque étudiant ou étudiante doit faire, en trois minutes, un exposé clair, concis et néanmoins convaincant sur son projet de recherche. Le tout avec l’appui d’une seule diapositive !</t>
  </si>
  <si>
    <t>Prix Descartes-Huygens</t>
  </si>
  <si>
    <t>Prix René Pellat</t>
  </si>
  <si>
    <t xml:space="preserve">Note : Le prix René-Pellat est attribué à un·e jeune chercheur/euse ayant réalisé un travail exemplaire en physique des plasmas et récompense des travaux d'intérêt aussi bien fondamental qu'appliqué. Le Prix Descartes-Huygens récompense deux scientifiques de niveau international, un français choisi par l’Académie royale néerlandaise des arts et des sciences et un néerlandais sélectionné par l’Académie des sciences française, “pour leurs travaux et leur contribution à la coopération franco-néerlandaise”. Le Prix des trois physiciens est un prix de physique décerné par l’École normale supérieure de Paris (ENS Paris) et la Fondation Eugène-Bloch. Le Prix Paul-Langevin est destiné à récompenser un(e) physicien(ne) en milieu de carrière pour un travail de fond en physique théorique. </t>
  </si>
  <si>
    <t>CNRS</t>
  </si>
  <si>
    <t>Total MCF</t>
  </si>
  <si>
    <r>
      <t>PR classe ex. 1</t>
    </r>
    <r>
      <rPr>
        <vertAlign val="superscript"/>
        <sz val="10"/>
        <color theme="1"/>
        <rFont val="Arial"/>
        <family val="2"/>
      </rPr>
      <t xml:space="preserve">er </t>
    </r>
    <r>
      <rPr>
        <sz val="10"/>
        <color theme="1"/>
        <rFont val="Arial"/>
        <family val="2"/>
      </rPr>
      <t>éch.</t>
    </r>
  </si>
  <si>
    <r>
      <t>PR classe ex. 2</t>
    </r>
    <r>
      <rPr>
        <vertAlign val="superscript"/>
        <sz val="10"/>
        <color theme="1"/>
        <rFont val="Arial"/>
        <family val="2"/>
      </rPr>
      <t>e</t>
    </r>
    <r>
      <rPr>
        <sz val="10"/>
        <color theme="1"/>
        <rFont val="Arial"/>
        <family val="2"/>
      </rPr>
      <t xml:space="preserve"> éch.</t>
    </r>
  </si>
  <si>
    <r>
      <t>PR 2</t>
    </r>
    <r>
      <rPr>
        <vertAlign val="superscript"/>
        <sz val="10"/>
        <color theme="1"/>
        <rFont val="Arial"/>
        <family val="2"/>
      </rPr>
      <t xml:space="preserve">e </t>
    </r>
    <r>
      <rPr>
        <sz val="10"/>
        <color theme="1"/>
        <rFont val="Arial"/>
        <family val="2"/>
      </rPr>
      <t>classe</t>
    </r>
  </si>
  <si>
    <r>
      <t>PR 1</t>
    </r>
    <r>
      <rPr>
        <vertAlign val="superscript"/>
        <sz val="10"/>
        <color theme="1"/>
        <rFont val="Arial"/>
        <family val="2"/>
      </rPr>
      <t>ère</t>
    </r>
    <r>
      <rPr>
        <sz val="10"/>
        <color theme="1"/>
        <rFont val="Arial"/>
        <family val="2"/>
      </rPr>
      <t xml:space="preserve"> classe</t>
    </r>
  </si>
  <si>
    <t>Sommaire</t>
  </si>
  <si>
    <t>Tableau 1</t>
  </si>
  <si>
    <t>Tableau 2</t>
  </si>
  <si>
    <t>Tableau 3</t>
  </si>
  <si>
    <t>Tableau 4</t>
  </si>
  <si>
    <t>Tableau 5</t>
  </si>
  <si>
    <t>Tableau 6</t>
  </si>
  <si>
    <t>De 1991 à 2000</t>
  </si>
  <si>
    <t>De 2001 à 2010</t>
  </si>
  <si>
    <t>De 2011 à 2020</t>
  </si>
  <si>
    <t>Sources : France Universités et CNRS, MESR-SIES #dataESR.</t>
  </si>
  <si>
    <t>Champ : France.</t>
  </si>
  <si>
    <t>02 Prime d'encadrement doctoral et de recherche (PEDR) - Part des femmes candidates et lauréates entre 2019 et 2021</t>
  </si>
  <si>
    <t>Source : MESR - DGRH A1-1 GALAXIE.</t>
  </si>
  <si>
    <t>Champ : France, établissements d’enseignement supérieur et de recherche relevant du ministère en charge de l’enseignement supérieur et de la recherche ; effectifs en personnes physiques.</t>
  </si>
  <si>
    <t>Inria</t>
  </si>
  <si>
    <t>Inserm</t>
  </si>
  <si>
    <t>Source : MESR, département de l'accompagnement des opérateurs de l'ESR.</t>
  </si>
  <si>
    <t>05 Trophées Étoiles de l'Europe : coordinatrices et coordinateurs entre 2013 et 2022</t>
  </si>
  <si>
    <t>Trophées Étoiles de l'Europe : coordinatrices et coordinateurs entre 2013 et 2022</t>
  </si>
  <si>
    <t>Prix Paul-Langevin</t>
  </si>
  <si>
    <t>Prix des trois physiciens*</t>
  </si>
  <si>
    <t>01 Finalistes et lauréat(e)s du concours Ma Thèse en 180 secondes de 2015 à 2023</t>
  </si>
  <si>
    <t xml:space="preserve">Prime individuelle du régime indemnitaire des personnels enseignants et chercheurs (Ripec) dite "C3"  </t>
  </si>
  <si>
    <t>Part des femmes candidates et lauréates en 2022</t>
  </si>
  <si>
    <t>Vivier Total</t>
  </si>
  <si>
    <t>Candidates</t>
  </si>
  <si>
    <t>Lauréats Total</t>
  </si>
  <si>
    <t>PR 2e classe</t>
  </si>
  <si>
    <t>PR 1re classe</t>
  </si>
  <si>
    <t>PR classe ex.</t>
  </si>
  <si>
    <t>Vivier Femmes</t>
  </si>
  <si>
    <t>Candidates Total</t>
  </si>
  <si>
    <r>
      <t>Note : Dans le cadre de la loi de programmation de la recherche pour les années 2021 à 2023 (LPR), la prime individuelle du régime indemnitaire des personnels enseignants et chercheurs (Ripec) dite "C3"  s'est substituée le 1</t>
    </r>
    <r>
      <rPr>
        <vertAlign val="superscript"/>
        <sz val="10"/>
        <color theme="1"/>
        <rFont val="Arial"/>
        <family val="2"/>
      </rPr>
      <t>er</t>
    </r>
    <r>
      <rPr>
        <sz val="10"/>
        <color theme="1"/>
        <rFont val="Arial"/>
        <family val="2"/>
      </rPr>
      <t xml:space="preserve"> janvier 2022 à la prime d'encadrement doctoral et de recherche (PEDR).</t>
    </r>
  </si>
  <si>
    <t>De 2021 à 2023</t>
  </si>
  <si>
    <t>Source : MESR-SIES, #dataESR, janvier 2024.</t>
  </si>
  <si>
    <t>Champ : 4 EPST - CNRS, Inrae (Inra avant 2020), Inria, Inserm.</t>
  </si>
  <si>
    <t xml:space="preserve">Note : Les membres de l'IUF sont nommés pour une durée de 5 ans. Ils peuvent être nommés en tant que junior (pour les moins de 40 ans) ou senior. Entre 2013 et 2020, le nombre de postes ouverts chaque année était fixé à 110. En 2023, il est de 200 (85 femmes et 115 hommes). </t>
  </si>
  <si>
    <t>03 Nominations à l'Institut universitaire de France de 1991 à 2023</t>
  </si>
  <si>
    <t>04 Lauréates et lauréats des récompenses scientifiques octroyées par les organismes de recherche en France de 2000 à 2023</t>
  </si>
  <si>
    <t>Inrae</t>
  </si>
  <si>
    <t>06 Lauréates et lauréats de grands prix scientifiques décernés en France de 2000 à 2022</t>
  </si>
  <si>
    <t>* 2000 à 2021</t>
  </si>
  <si>
    <t>Sources : Société française de physique, École normale supérieure de Paris (ENS Paris), Institut de France, Académie des Sciences, janvier 2024 ; traitement MESR-SIES.</t>
  </si>
  <si>
    <t>Finalistes et lauréat(e)s du concours Ma Thèse en 180 secondes de 2015 à 2023</t>
  </si>
  <si>
    <t>Nominations à l'Institut universitaire de France de 1991 à 2023</t>
  </si>
  <si>
    <t>Lauréates et lauréats de grands prix scientifiques décernés en France de 2000 à 2022</t>
  </si>
  <si>
    <t>Lauréates et lauréats des récompenses scientifiques octroyées par les organismes de recherche en France de 2000 à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</si>
</sst>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vertAlign val="superscript"/>
      <sz val="10"/>
      <color theme="1"/>
      <name val="Arial"/>
      <family val="2"/>
    </font>
    <font>
      <i/>
      <sz val="10"/>
      <color theme="1"/>
      <name val="Arial"/>
      <family val="2"/>
    </font>
    <font>
      <u/>
      <sz val="11"/>
      <color theme="10"/>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46">
    <xf numFmtId="0" fontId="0" fillId="0" borderId="0" xfId="0"/>
    <xf numFmtId="0" fontId="2" fillId="0" borderId="0" xfId="0" applyFont="1"/>
    <xf numFmtId="0" fontId="2" fillId="0" borderId="0" xfId="0" applyFont="1" applyBorder="1"/>
    <xf numFmtId="0" fontId="2" fillId="0" borderId="0" xfId="0" applyFont="1" applyAlignment="1"/>
    <xf numFmtId="0" fontId="3" fillId="0" borderId="0" xfId="0" applyFont="1"/>
    <xf numFmtId="9" fontId="2" fillId="0" borderId="0" xfId="0" applyNumberFormat="1" applyFont="1"/>
    <xf numFmtId="0" fontId="0" fillId="0" borderId="0" xfId="0" applyAlignment="1"/>
    <xf numFmtId="0" fontId="2" fillId="0" borderId="2" xfId="0" applyFont="1" applyBorder="1"/>
    <xf numFmtId="0" fontId="2" fillId="0" borderId="3" xfId="0" applyFont="1" applyBorder="1"/>
    <xf numFmtId="0" fontId="2" fillId="0" borderId="1" xfId="0" applyFont="1" applyBorder="1"/>
    <xf numFmtId="0" fontId="3" fillId="0" borderId="1" xfId="0" applyFont="1" applyBorder="1"/>
    <xf numFmtId="0" fontId="2" fillId="0" borderId="2" xfId="0" applyFont="1" applyBorder="1" applyAlignment="1">
      <alignment horizontal="center"/>
    </xf>
    <xf numFmtId="0" fontId="2" fillId="0" borderId="3" xfId="0" applyFont="1" applyBorder="1" applyAlignment="1">
      <alignment horizontal="center"/>
    </xf>
    <xf numFmtId="164" fontId="2" fillId="0" borderId="2" xfId="0" applyNumberFormat="1" applyFont="1" applyBorder="1" applyAlignment="1">
      <alignment horizontal="center"/>
    </xf>
    <xf numFmtId="164" fontId="2" fillId="0" borderId="3" xfId="0" applyNumberFormat="1" applyFont="1" applyBorder="1" applyAlignment="1">
      <alignment horizontal="center"/>
    </xf>
    <xf numFmtId="0" fontId="3" fillId="0" borderId="1" xfId="0" applyFont="1" applyBorder="1" applyAlignment="1">
      <alignment horizontal="center"/>
    </xf>
    <xf numFmtId="0" fontId="5" fillId="0" borderId="0" xfId="0" applyFont="1"/>
    <xf numFmtId="0" fontId="5" fillId="0" borderId="0" xfId="0" applyFont="1" applyAlignment="1"/>
    <xf numFmtId="0" fontId="3" fillId="0" borderId="0" xfId="0" applyFont="1" applyAlignment="1"/>
    <xf numFmtId="0" fontId="3" fillId="0" borderId="2" xfId="0" applyFont="1" applyBorder="1"/>
    <xf numFmtId="0" fontId="3" fillId="0" borderId="3" xfId="0" applyFont="1" applyBorder="1"/>
    <xf numFmtId="164" fontId="2" fillId="0" borderId="2"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0" fontId="3" fillId="0" borderId="0" xfId="0" applyFont="1" applyAlignment="1">
      <alignment horizontal="center"/>
    </xf>
    <xf numFmtId="3" fontId="2" fillId="0" borderId="2" xfId="0" applyNumberFormat="1" applyFont="1" applyBorder="1"/>
    <xf numFmtId="3" fontId="2" fillId="0" borderId="3" xfId="0" applyNumberFormat="1" applyFont="1" applyBorder="1"/>
    <xf numFmtId="3" fontId="3" fillId="0" borderId="3" xfId="0" applyNumberFormat="1" applyFont="1" applyBorder="1"/>
    <xf numFmtId="164" fontId="3" fillId="0" borderId="3" xfId="0" applyNumberFormat="1" applyFont="1" applyBorder="1" applyAlignment="1">
      <alignment horizontal="center"/>
    </xf>
    <xf numFmtId="9" fontId="2" fillId="0" borderId="0" xfId="0" applyNumberFormat="1" applyFont="1" applyBorder="1"/>
    <xf numFmtId="0" fontId="6" fillId="0" borderId="0" xfId="2"/>
    <xf numFmtId="0" fontId="0" fillId="0" borderId="0" xfId="0" applyAlignment="1">
      <alignment wrapText="1"/>
    </xf>
    <xf numFmtId="0" fontId="2" fillId="0" borderId="0" xfId="0" applyFont="1" applyAlignment="1">
      <alignment wrapText="1"/>
    </xf>
    <xf numFmtId="0" fontId="0" fillId="0" borderId="0" xfId="0" applyAlignment="1">
      <alignment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5" fillId="0" borderId="0" xfId="0" applyFont="1" applyAlignment="1">
      <alignment wrapText="1"/>
    </xf>
    <xf numFmtId="164" fontId="2" fillId="0" borderId="0" xfId="0" applyNumberFormat="1" applyFont="1"/>
    <xf numFmtId="164" fontId="2" fillId="0" borderId="0" xfId="0" applyNumberFormat="1" applyFont="1" applyAlignment="1">
      <alignment horizontal="center"/>
    </xf>
    <xf numFmtId="164"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vertical="center" wrapText="1"/>
    </xf>
    <xf numFmtId="3" fontId="2" fillId="0" borderId="0" xfId="0" applyNumberFormat="1" applyFont="1"/>
    <xf numFmtId="3" fontId="3" fillId="0" borderId="0" xfId="0" applyNumberFormat="1" applyFont="1"/>
    <xf numFmtId="0" fontId="2" fillId="0" borderId="0" xfId="0" applyFont="1" applyAlignment="1">
      <alignment vertical="center"/>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B2" sqref="B2"/>
    </sheetView>
  </sheetViews>
  <sheetFormatPr baseColWidth="10" defaultRowHeight="12.75" x14ac:dyDescent="0.2"/>
  <cols>
    <col min="1" max="16384" width="11.42578125" style="1"/>
  </cols>
  <sheetData>
    <row r="1" spans="1:2" x14ac:dyDescent="0.2">
      <c r="A1" s="4" t="s">
        <v>21</v>
      </c>
    </row>
    <row r="3" spans="1:2" ht="15" x14ac:dyDescent="0.25">
      <c r="A3" s="1" t="s">
        <v>22</v>
      </c>
      <c r="B3" s="30" t="s">
        <v>65</v>
      </c>
    </row>
    <row r="4" spans="1:2" ht="15" x14ac:dyDescent="0.25">
      <c r="A4" s="1" t="s">
        <v>23</v>
      </c>
      <c r="B4" s="30" t="s">
        <v>44</v>
      </c>
    </row>
    <row r="5" spans="1:2" ht="15" x14ac:dyDescent="0.25">
      <c r="A5" s="1" t="s">
        <v>24</v>
      </c>
      <c r="B5" s="30" t="s">
        <v>66</v>
      </c>
    </row>
    <row r="6" spans="1:2" ht="15" x14ac:dyDescent="0.25">
      <c r="A6" s="1" t="s">
        <v>25</v>
      </c>
      <c r="B6" s="30" t="s">
        <v>68</v>
      </c>
    </row>
    <row r="7" spans="1:2" ht="15" x14ac:dyDescent="0.25">
      <c r="A7" s="1" t="s">
        <v>26</v>
      </c>
      <c r="B7" s="30" t="s">
        <v>40</v>
      </c>
    </row>
    <row r="8" spans="1:2" ht="15" x14ac:dyDescent="0.25">
      <c r="A8" s="1" t="s">
        <v>27</v>
      </c>
      <c r="B8" s="30" t="s">
        <v>67</v>
      </c>
    </row>
  </sheetData>
  <hyperlinks>
    <hyperlink ref="B3" location="'1'!A1" display="Finalistes et lauréat(e)s du concours Ma Thèse en 180 secondes de 2015 à 2022"/>
    <hyperlink ref="B4" location="'2'!A1" display="Prime d'encadrement doctoral et de recherche (PEDR) - Part des femmes candidates et lauréates entre 2019 et 2021"/>
    <hyperlink ref="B5" location="'3'!A1" display="Nominations à l'Institut universitaire de France de 1991 à 2022"/>
    <hyperlink ref="B6" location="'4'!A1" display="Lauréates et lauréats des récompenses scientifiques octroyées par les organismes de recherche en France de 2000 à 2022"/>
    <hyperlink ref="B7" location="'5'!A1" display="Trophées Étoiles de l'Europe : coordinatrices et coordinateurs entre 2013 et 2022"/>
    <hyperlink ref="B8" location="'6'!A1" display="Lauréates et lauréats de grands prix scientifiques décernés en France de 2000 à 202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B2" sqref="B2"/>
    </sheetView>
  </sheetViews>
  <sheetFormatPr baseColWidth="10" defaultRowHeight="12.75" x14ac:dyDescent="0.2"/>
  <cols>
    <col min="1" max="16384" width="11.42578125" style="1"/>
  </cols>
  <sheetData>
    <row r="1" spans="1:8" x14ac:dyDescent="0.2">
      <c r="A1" s="4" t="s">
        <v>43</v>
      </c>
    </row>
    <row r="2" spans="1:8" ht="15" x14ac:dyDescent="0.25">
      <c r="A2" s="30" t="s">
        <v>21</v>
      </c>
    </row>
    <row r="4" spans="1:8" x14ac:dyDescent="0.2">
      <c r="A4" s="10"/>
      <c r="B4" s="15" t="s">
        <v>8</v>
      </c>
      <c r="C4" s="15" t="s">
        <v>9</v>
      </c>
      <c r="D4" s="15" t="s">
        <v>8</v>
      </c>
      <c r="E4" s="15" t="s">
        <v>9</v>
      </c>
    </row>
    <row r="5" spans="1:8" x14ac:dyDescent="0.2">
      <c r="A5" s="7" t="s">
        <v>7</v>
      </c>
      <c r="B5" s="11">
        <v>86</v>
      </c>
      <c r="C5" s="11">
        <v>65</v>
      </c>
      <c r="D5" s="13">
        <f>B5/(B5+C5)</f>
        <v>0.56953642384105962</v>
      </c>
      <c r="E5" s="13">
        <f>1-D5</f>
        <v>0.43046357615894038</v>
      </c>
    </row>
    <row r="6" spans="1:8" x14ac:dyDescent="0.2">
      <c r="A6" s="8" t="s">
        <v>10</v>
      </c>
      <c r="B6" s="12">
        <v>11</v>
      </c>
      <c r="C6" s="12">
        <v>16</v>
      </c>
      <c r="D6" s="14">
        <f>B6/(B6+C6)</f>
        <v>0.40740740740740738</v>
      </c>
      <c r="E6" s="14">
        <f>1-D6</f>
        <v>0.59259259259259256</v>
      </c>
    </row>
    <row r="8" spans="1:8" s="3" customFormat="1" x14ac:dyDescent="0.2">
      <c r="A8" s="17" t="s">
        <v>31</v>
      </c>
      <c r="H8" s="18"/>
    </row>
    <row r="9" spans="1:8" s="3" customFormat="1" x14ac:dyDescent="0.2">
      <c r="A9" s="3" t="s">
        <v>32</v>
      </c>
    </row>
    <row r="10" spans="1:8" s="3" customFormat="1" ht="51.75" customHeight="1" x14ac:dyDescent="0.25">
      <c r="A10" s="32" t="s">
        <v>11</v>
      </c>
      <c r="B10" s="33"/>
      <c r="C10" s="33"/>
      <c r="D10" s="33"/>
      <c r="E10" s="33"/>
      <c r="F10" s="33"/>
      <c r="G10" s="33"/>
      <c r="H10" s="33"/>
    </row>
  </sheetData>
  <mergeCells count="1">
    <mergeCell ref="A10:H10"/>
  </mergeCells>
  <hyperlinks>
    <hyperlink ref="A2" location="Sommaire!A1" display="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B2" sqref="B2"/>
    </sheetView>
  </sheetViews>
  <sheetFormatPr baseColWidth="10" defaultRowHeight="12.75" x14ac:dyDescent="0.2"/>
  <cols>
    <col min="1" max="1" width="22" style="1" customWidth="1"/>
    <col min="2" max="2" width="12" style="1" customWidth="1"/>
    <col min="3" max="3" width="13" style="1" customWidth="1"/>
    <col min="4" max="4" width="11.42578125" style="1"/>
    <col min="5" max="5" width="8.85546875" style="1" customWidth="1"/>
    <col min="6" max="6" width="12.42578125" style="1" customWidth="1"/>
    <col min="7" max="16384" width="11.42578125" style="1"/>
  </cols>
  <sheetData>
    <row r="1" spans="1:10" x14ac:dyDescent="0.2">
      <c r="A1" s="4" t="s">
        <v>33</v>
      </c>
    </row>
    <row r="2" spans="1:10" ht="15" x14ac:dyDescent="0.25">
      <c r="A2" s="30" t="s">
        <v>21</v>
      </c>
    </row>
    <row r="3" spans="1:10" ht="15" x14ac:dyDescent="0.25">
      <c r="A3" s="30"/>
    </row>
    <row r="4" spans="1:10" x14ac:dyDescent="0.2">
      <c r="B4" s="34">
        <v>2019</v>
      </c>
      <c r="C4" s="35"/>
      <c r="D4" s="36"/>
      <c r="E4" s="34">
        <v>2020</v>
      </c>
      <c r="F4" s="35"/>
      <c r="G4" s="36"/>
      <c r="H4" s="34">
        <v>2021</v>
      </c>
      <c r="I4" s="35"/>
      <c r="J4" s="36"/>
    </row>
    <row r="5" spans="1:10" x14ac:dyDescent="0.2">
      <c r="A5" s="10"/>
      <c r="B5" s="15" t="s">
        <v>0</v>
      </c>
      <c r="C5" s="15" t="s">
        <v>1</v>
      </c>
      <c r="D5" s="15" t="s">
        <v>2</v>
      </c>
      <c r="E5" s="15" t="s">
        <v>0</v>
      </c>
      <c r="F5" s="15" t="s">
        <v>1</v>
      </c>
      <c r="G5" s="15" t="s">
        <v>2</v>
      </c>
      <c r="H5" s="15" t="s">
        <v>0</v>
      </c>
      <c r="I5" s="15" t="s">
        <v>1</v>
      </c>
      <c r="J5" s="15" t="s">
        <v>2</v>
      </c>
    </row>
    <row r="6" spans="1:10" x14ac:dyDescent="0.2">
      <c r="A6" s="7" t="s">
        <v>3</v>
      </c>
      <c r="B6" s="21">
        <v>0.44732452200692929</v>
      </c>
      <c r="C6" s="21">
        <v>0.3609775641025641</v>
      </c>
      <c r="D6" s="21">
        <v>0.35101253616200578</v>
      </c>
      <c r="E6" s="21">
        <v>0.448821485585501</v>
      </c>
      <c r="F6" s="21">
        <v>0.37335984095427438</v>
      </c>
      <c r="G6" s="21">
        <v>0.37030075187969924</v>
      </c>
      <c r="H6" s="21">
        <v>0.448821485585501</v>
      </c>
      <c r="I6" s="21">
        <v>0.36681614349775787</v>
      </c>
      <c r="J6" s="21">
        <v>0.37873754152823919</v>
      </c>
    </row>
    <row r="7" spans="1:10" x14ac:dyDescent="0.2">
      <c r="A7" s="7" t="s">
        <v>4</v>
      </c>
      <c r="B7" s="21">
        <v>0.44827230531201651</v>
      </c>
      <c r="C7" s="21">
        <v>0.41657579062159217</v>
      </c>
      <c r="D7" s="21">
        <v>0.41247002398081534</v>
      </c>
      <c r="E7" s="21">
        <v>0.45430944963655245</v>
      </c>
      <c r="F7" s="21">
        <v>0.41544477028347998</v>
      </c>
      <c r="G7" s="21">
        <v>0.42701525054466233</v>
      </c>
      <c r="H7" s="21">
        <v>0.45430944963655245</v>
      </c>
      <c r="I7" s="21">
        <v>0.40826873385012918</v>
      </c>
      <c r="J7" s="21">
        <v>0.39863713798977851</v>
      </c>
    </row>
    <row r="8" spans="1:10" x14ac:dyDescent="0.2">
      <c r="A8" s="19" t="s">
        <v>16</v>
      </c>
      <c r="B8" s="22">
        <v>0.44760234625385498</v>
      </c>
      <c r="C8" s="22">
        <v>0.37591561675944918</v>
      </c>
      <c r="D8" s="22">
        <v>0.36863823933975243</v>
      </c>
      <c r="E8" s="22">
        <v>0.45075181104279538</v>
      </c>
      <c r="F8" s="22">
        <v>0.38552854720180896</v>
      </c>
      <c r="G8" s="22">
        <v>0.38739330269205513</v>
      </c>
      <c r="H8" s="22">
        <v>0.45075181104279538</v>
      </c>
      <c r="I8" s="22">
        <v>0.38100855204954293</v>
      </c>
      <c r="J8" s="22">
        <v>0.38657718120805368</v>
      </c>
    </row>
    <row r="9" spans="1:10" ht="14.25" x14ac:dyDescent="0.2">
      <c r="A9" s="7" t="s">
        <v>19</v>
      </c>
      <c r="B9" s="21">
        <v>0.33854166666666669</v>
      </c>
      <c r="C9" s="21">
        <v>0.34720570749108204</v>
      </c>
      <c r="D9" s="21">
        <v>0.32508833922261482</v>
      </c>
      <c r="E9" s="21">
        <v>0.33856337337582743</v>
      </c>
      <c r="F9" s="21">
        <v>0.34777376654632974</v>
      </c>
      <c r="G9" s="21">
        <v>0.35943060498220641</v>
      </c>
      <c r="H9" s="21">
        <v>0.33856337337582743</v>
      </c>
      <c r="I9" s="21">
        <v>0.33377483443708611</v>
      </c>
      <c r="J9" s="21">
        <v>0.3</v>
      </c>
    </row>
    <row r="10" spans="1:10" ht="14.25" x14ac:dyDescent="0.2">
      <c r="A10" s="7" t="s">
        <v>20</v>
      </c>
      <c r="B10" s="21">
        <v>0.28551507756667249</v>
      </c>
      <c r="C10" s="21">
        <v>0.27151051625239003</v>
      </c>
      <c r="D10" s="21">
        <v>0.27515400410677621</v>
      </c>
      <c r="E10" s="21">
        <v>0.300951335528723</v>
      </c>
      <c r="F10" s="21">
        <v>0.27169811320754716</v>
      </c>
      <c r="G10" s="21">
        <v>0.30082987551867219</v>
      </c>
      <c r="H10" s="21">
        <v>0.300951335528723</v>
      </c>
      <c r="I10" s="21">
        <v>0.28406909788867563</v>
      </c>
      <c r="J10" s="21">
        <v>0.32794457274826788</v>
      </c>
    </row>
    <row r="11" spans="1:10" ht="14.25" x14ac:dyDescent="0.2">
      <c r="A11" s="7" t="s">
        <v>17</v>
      </c>
      <c r="B11" s="21">
        <v>0.23394206549118388</v>
      </c>
      <c r="C11" s="21">
        <v>0.21311475409836064</v>
      </c>
      <c r="D11" s="21">
        <v>0.24666666666666667</v>
      </c>
      <c r="E11" s="21">
        <v>0.25710935209615948</v>
      </c>
      <c r="F11" s="21">
        <v>0.24390243902439024</v>
      </c>
      <c r="G11" s="21">
        <v>0.27605633802816903</v>
      </c>
      <c r="H11" s="21">
        <v>0.25710935209615948</v>
      </c>
      <c r="I11" s="21">
        <v>0.23882896764252695</v>
      </c>
      <c r="J11" s="21">
        <v>0.26409495548961426</v>
      </c>
    </row>
    <row r="12" spans="1:10" ht="14.25" x14ac:dyDescent="0.2">
      <c r="A12" s="7" t="s">
        <v>18</v>
      </c>
      <c r="B12" s="21">
        <v>0.16270783847980996</v>
      </c>
      <c r="C12" s="21">
        <v>0.13833992094861661</v>
      </c>
      <c r="D12" s="21">
        <v>0.17058823529411765</v>
      </c>
      <c r="E12" s="21">
        <v>0.18977429755872868</v>
      </c>
      <c r="F12" s="21">
        <v>0.14855072463768115</v>
      </c>
      <c r="G12" s="21">
        <v>0.16949152542372881</v>
      </c>
      <c r="H12" s="21">
        <v>0.18977429755872868</v>
      </c>
      <c r="I12" s="21">
        <v>0.18507462686567164</v>
      </c>
      <c r="J12" s="21">
        <v>0.24242424242424243</v>
      </c>
    </row>
    <row r="13" spans="1:10" x14ac:dyDescent="0.2">
      <c r="A13" s="19" t="s">
        <v>5</v>
      </c>
      <c r="B13" s="22">
        <v>0.2764270965163525</v>
      </c>
      <c r="C13" s="22">
        <v>0.27073261435477874</v>
      </c>
      <c r="D13" s="22">
        <v>0.26532258064516129</v>
      </c>
      <c r="E13" s="22">
        <v>0.28525153698684469</v>
      </c>
      <c r="F13" s="22">
        <v>0.27559334041799505</v>
      </c>
      <c r="G13" s="22">
        <v>0.2888030888030888</v>
      </c>
      <c r="H13" s="22">
        <v>0.28525153698684469</v>
      </c>
      <c r="I13" s="22">
        <v>0.27508090614886732</v>
      </c>
      <c r="J13" s="22">
        <v>0.29079159935379645</v>
      </c>
    </row>
    <row r="14" spans="1:10" x14ac:dyDescent="0.2">
      <c r="A14" s="20" t="s">
        <v>6</v>
      </c>
      <c r="B14" s="23">
        <v>0.39416058394160586</v>
      </c>
      <c r="C14" s="23">
        <v>0.32956407735168797</v>
      </c>
      <c r="D14" s="23">
        <v>0.32108389012620636</v>
      </c>
      <c r="E14" s="23">
        <v>0.39857443571413687</v>
      </c>
      <c r="F14" s="23">
        <v>0.33673950636692346</v>
      </c>
      <c r="G14" s="23">
        <v>0.34208658623136978</v>
      </c>
      <c r="H14" s="23">
        <v>0.39857443571413687</v>
      </c>
      <c r="I14" s="23">
        <v>0.33327932598833443</v>
      </c>
      <c r="J14" s="23">
        <v>0.34310850439882695</v>
      </c>
    </row>
    <row r="15" spans="1:10" x14ac:dyDescent="0.2">
      <c r="B15" s="2"/>
      <c r="C15" s="2"/>
      <c r="D15" s="2"/>
      <c r="E15" s="2"/>
    </row>
    <row r="16" spans="1:10" x14ac:dyDescent="0.2">
      <c r="A16" s="16" t="s">
        <v>34</v>
      </c>
    </row>
    <row r="17" spans="1:14" ht="17.25" customHeight="1" x14ac:dyDescent="0.25">
      <c r="A17" s="45" t="s">
        <v>35</v>
      </c>
      <c r="B17" s="31"/>
      <c r="C17" s="31"/>
      <c r="D17" s="31"/>
      <c r="E17" s="31"/>
      <c r="F17" s="31"/>
      <c r="G17" s="6"/>
      <c r="H17" s="6"/>
    </row>
    <row r="19" spans="1:14" ht="14.25" customHeight="1" x14ac:dyDescent="0.25">
      <c r="G19" s="3"/>
      <c r="H19" s="6"/>
      <c r="I19" s="6"/>
      <c r="J19" s="6"/>
      <c r="K19" s="6"/>
      <c r="L19" s="6"/>
      <c r="M19" s="6"/>
      <c r="N19" s="6"/>
    </row>
    <row r="20" spans="1:14" x14ac:dyDescent="0.2">
      <c r="A20" s="4" t="s">
        <v>44</v>
      </c>
    </row>
    <row r="21" spans="1:14" x14ac:dyDescent="0.2">
      <c r="A21" s="4" t="s">
        <v>45</v>
      </c>
    </row>
    <row r="23" spans="1:14" s="41" customFormat="1" ht="25.5" x14ac:dyDescent="0.25">
      <c r="B23" s="41" t="s">
        <v>0</v>
      </c>
      <c r="C23" s="41" t="s">
        <v>1</v>
      </c>
      <c r="D23" s="41" t="s">
        <v>2</v>
      </c>
      <c r="F23" s="42" t="s">
        <v>52</v>
      </c>
      <c r="G23" s="42" t="s">
        <v>46</v>
      </c>
      <c r="I23" s="41" t="s">
        <v>47</v>
      </c>
      <c r="J23" s="42" t="s">
        <v>53</v>
      </c>
      <c r="L23" s="41" t="s">
        <v>2</v>
      </c>
      <c r="M23" s="42" t="s">
        <v>48</v>
      </c>
    </row>
    <row r="24" spans="1:14" x14ac:dyDescent="0.2">
      <c r="A24" s="1" t="s">
        <v>3</v>
      </c>
      <c r="B24" s="39">
        <v>0.45190000000000002</v>
      </c>
      <c r="C24" s="39">
        <v>0.46189999999999998</v>
      </c>
      <c r="D24" s="39">
        <v>0.4819</v>
      </c>
      <c r="F24" s="43">
        <v>9095</v>
      </c>
      <c r="G24" s="43">
        <v>20126</v>
      </c>
      <c r="H24" s="43"/>
      <c r="I24" s="43">
        <v>2036</v>
      </c>
      <c r="J24" s="43">
        <v>4408</v>
      </c>
      <c r="K24" s="43"/>
      <c r="L24" s="43">
        <v>826</v>
      </c>
      <c r="M24" s="43">
        <v>1714</v>
      </c>
    </row>
    <row r="25" spans="1:14" x14ac:dyDescent="0.2">
      <c r="A25" s="1" t="s">
        <v>4</v>
      </c>
      <c r="B25" s="39">
        <v>0.4516</v>
      </c>
      <c r="C25" s="39">
        <v>0.50260000000000005</v>
      </c>
      <c r="D25" s="39">
        <v>0.54069999999999996</v>
      </c>
      <c r="F25" s="43">
        <v>5707</v>
      </c>
      <c r="G25" s="43">
        <v>12636</v>
      </c>
      <c r="H25" s="43"/>
      <c r="I25" s="43">
        <v>1809</v>
      </c>
      <c r="J25" s="43">
        <v>3599</v>
      </c>
      <c r="K25" s="43"/>
      <c r="L25" s="43">
        <v>910</v>
      </c>
      <c r="M25" s="43">
        <v>1683</v>
      </c>
    </row>
    <row r="26" spans="1:14" s="4" customFormat="1" x14ac:dyDescent="0.2">
      <c r="A26" s="4" t="s">
        <v>16</v>
      </c>
      <c r="B26" s="40">
        <v>0.45179999999999998</v>
      </c>
      <c r="C26" s="40">
        <v>0.48020000000000002</v>
      </c>
      <c r="D26" s="40">
        <v>0.51100000000000001</v>
      </c>
      <c r="F26" s="44">
        <v>14802</v>
      </c>
      <c r="G26" s="44">
        <v>32762</v>
      </c>
      <c r="H26" s="44"/>
      <c r="I26" s="44">
        <v>3845</v>
      </c>
      <c r="J26" s="44">
        <v>8007</v>
      </c>
      <c r="K26" s="44"/>
      <c r="L26" s="44">
        <v>1736</v>
      </c>
      <c r="M26" s="44">
        <v>3397</v>
      </c>
    </row>
    <row r="27" spans="1:14" x14ac:dyDescent="0.2">
      <c r="A27" s="1" t="s">
        <v>49</v>
      </c>
      <c r="B27" s="39">
        <v>0.34029999999999999</v>
      </c>
      <c r="C27" s="39">
        <v>0.37680000000000002</v>
      </c>
      <c r="D27" s="39">
        <v>0.3957</v>
      </c>
      <c r="F27" s="43">
        <v>1343</v>
      </c>
      <c r="G27" s="43">
        <v>3947</v>
      </c>
      <c r="H27" s="43"/>
      <c r="I27" s="43">
        <v>402</v>
      </c>
      <c r="J27" s="43">
        <v>1067</v>
      </c>
      <c r="K27" s="43"/>
      <c r="L27" s="43">
        <v>222</v>
      </c>
      <c r="M27" s="43">
        <v>561</v>
      </c>
    </row>
    <row r="28" spans="1:14" x14ac:dyDescent="0.2">
      <c r="A28" s="1" t="s">
        <v>50</v>
      </c>
      <c r="B28" s="39">
        <v>0.30680000000000002</v>
      </c>
      <c r="C28" s="39">
        <v>0.3216</v>
      </c>
      <c r="D28" s="39">
        <v>0.36349999999999999</v>
      </c>
      <c r="F28" s="43">
        <v>1626</v>
      </c>
      <c r="G28" s="43">
        <v>5300</v>
      </c>
      <c r="H28" s="43"/>
      <c r="I28" s="43">
        <v>429</v>
      </c>
      <c r="J28" s="43">
        <v>1334</v>
      </c>
      <c r="K28" s="43"/>
      <c r="L28" s="43">
        <v>289</v>
      </c>
      <c r="M28" s="43">
        <v>795</v>
      </c>
    </row>
    <row r="29" spans="1:14" x14ac:dyDescent="0.2">
      <c r="A29" s="1" t="s">
        <v>51</v>
      </c>
      <c r="B29" s="39">
        <v>0.2432</v>
      </c>
      <c r="C29" s="39">
        <v>0.26819999999999999</v>
      </c>
      <c r="D29" s="39">
        <v>0.29780000000000001</v>
      </c>
      <c r="F29" s="43">
        <v>1431</v>
      </c>
      <c r="G29" s="43">
        <v>5885</v>
      </c>
      <c r="H29" s="43"/>
      <c r="I29" s="43">
        <v>262</v>
      </c>
      <c r="J29" s="43">
        <v>977</v>
      </c>
      <c r="K29" s="43"/>
      <c r="L29" s="43">
        <v>187</v>
      </c>
      <c r="M29" s="43">
        <v>628</v>
      </c>
    </row>
    <row r="30" spans="1:14" s="4" customFormat="1" x14ac:dyDescent="0.2">
      <c r="A30" s="4" t="s">
        <v>5</v>
      </c>
      <c r="B30" s="40">
        <v>0.2908</v>
      </c>
      <c r="C30" s="40">
        <v>0.3236</v>
      </c>
      <c r="D30" s="40">
        <v>0.3518</v>
      </c>
      <c r="F30" s="44">
        <v>4400</v>
      </c>
      <c r="G30" s="44">
        <v>15132</v>
      </c>
      <c r="H30" s="44"/>
      <c r="I30" s="44">
        <v>1093</v>
      </c>
      <c r="J30" s="44">
        <v>3378</v>
      </c>
      <c r="K30" s="44"/>
      <c r="L30" s="44">
        <v>698</v>
      </c>
      <c r="M30" s="44">
        <v>1984</v>
      </c>
    </row>
    <row r="31" spans="1:14" s="4" customFormat="1" x14ac:dyDescent="0.2">
      <c r="A31" s="4" t="s">
        <v>6</v>
      </c>
      <c r="B31" s="40">
        <v>0.40089999999999998</v>
      </c>
      <c r="C31" s="40">
        <v>0.43369999999999997</v>
      </c>
      <c r="D31" s="40">
        <v>0.45229999999999998</v>
      </c>
      <c r="F31" s="44">
        <v>19202</v>
      </c>
      <c r="G31" s="44">
        <v>47894</v>
      </c>
      <c r="H31" s="44"/>
      <c r="I31" s="44">
        <v>4938</v>
      </c>
      <c r="J31" s="44">
        <v>11385</v>
      </c>
      <c r="K31" s="44"/>
      <c r="L31" s="44">
        <v>2434</v>
      </c>
      <c r="M31" s="44">
        <v>5381</v>
      </c>
    </row>
    <row r="33" spans="1:14" x14ac:dyDescent="0.2">
      <c r="A33" s="1" t="s">
        <v>34</v>
      </c>
      <c r="B33" s="38"/>
      <c r="C33" s="38"/>
      <c r="D33" s="38"/>
    </row>
    <row r="34" spans="1:14" x14ac:dyDescent="0.2">
      <c r="A34" s="1" t="s">
        <v>35</v>
      </c>
      <c r="B34" s="38"/>
      <c r="C34" s="38"/>
      <c r="D34" s="38"/>
    </row>
    <row r="35" spans="1:14" ht="29.25" customHeight="1" x14ac:dyDescent="0.25">
      <c r="A35" s="32" t="s">
        <v>54</v>
      </c>
      <c r="B35" s="33"/>
      <c r="C35" s="33"/>
      <c r="D35" s="33"/>
      <c r="E35" s="33"/>
      <c r="F35" s="33"/>
      <c r="G35" s="33"/>
      <c r="H35" s="33"/>
      <c r="I35" s="33"/>
      <c r="J35" s="33"/>
      <c r="K35" s="33"/>
      <c r="L35" s="33"/>
      <c r="M35" s="33"/>
      <c r="N35" s="33"/>
    </row>
    <row r="36" spans="1:14" x14ac:dyDescent="0.2">
      <c r="B36" s="38"/>
      <c r="C36" s="38"/>
      <c r="D36" s="38"/>
    </row>
    <row r="37" spans="1:14" x14ac:dyDescent="0.2">
      <c r="B37" s="38"/>
      <c r="C37" s="38"/>
      <c r="D37" s="38"/>
    </row>
    <row r="38" spans="1:14" x14ac:dyDescent="0.2">
      <c r="B38" s="38"/>
      <c r="C38" s="38"/>
      <c r="D38" s="38"/>
    </row>
    <row r="39" spans="1:14" x14ac:dyDescent="0.2">
      <c r="B39" s="38"/>
      <c r="C39" s="38"/>
      <c r="D39" s="38"/>
    </row>
  </sheetData>
  <mergeCells count="4">
    <mergeCell ref="B4:D4"/>
    <mergeCell ref="E4:G4"/>
    <mergeCell ref="H4:J4"/>
    <mergeCell ref="A35:N35"/>
  </mergeCells>
  <hyperlinks>
    <hyperlink ref="A2" location="Sommaire!A1" display="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B2" sqref="B2"/>
    </sheetView>
  </sheetViews>
  <sheetFormatPr baseColWidth="10" defaultRowHeight="12.75" x14ac:dyDescent="0.2"/>
  <cols>
    <col min="1" max="1" width="17.42578125" style="1" customWidth="1"/>
    <col min="2" max="2" width="11.85546875" style="1" customWidth="1"/>
    <col min="3" max="16384" width="11.42578125" style="1"/>
  </cols>
  <sheetData>
    <row r="1" spans="1:9" x14ac:dyDescent="0.2">
      <c r="A1" s="4" t="s">
        <v>59</v>
      </c>
    </row>
    <row r="2" spans="1:9" ht="15" x14ac:dyDescent="0.25">
      <c r="A2" s="30" t="s">
        <v>21</v>
      </c>
    </row>
    <row r="4" spans="1:9" x14ac:dyDescent="0.2">
      <c r="A4" s="9"/>
      <c r="B4" s="15" t="s">
        <v>8</v>
      </c>
      <c r="C4" s="15" t="s">
        <v>9</v>
      </c>
      <c r="D4" s="15" t="s">
        <v>8</v>
      </c>
      <c r="E4" s="15" t="s">
        <v>9</v>
      </c>
    </row>
    <row r="5" spans="1:9" x14ac:dyDescent="0.2">
      <c r="A5" s="7" t="s">
        <v>28</v>
      </c>
      <c r="B5" s="25">
        <v>58</v>
      </c>
      <c r="C5" s="25">
        <v>410</v>
      </c>
      <c r="D5" s="13">
        <f>B5/(B5+C5)</f>
        <v>0.12393162393162394</v>
      </c>
      <c r="E5" s="13">
        <f>1-D5</f>
        <v>0.87606837606837606</v>
      </c>
    </row>
    <row r="6" spans="1:9" x14ac:dyDescent="0.2">
      <c r="A6" s="7" t="s">
        <v>29</v>
      </c>
      <c r="B6" s="25">
        <v>189</v>
      </c>
      <c r="C6" s="25">
        <v>649</v>
      </c>
      <c r="D6" s="13">
        <f t="shared" ref="D6:D8" si="0">B6/(B6+C6)</f>
        <v>0.22553699284009546</v>
      </c>
      <c r="E6" s="13">
        <f t="shared" ref="E6:E8" si="1">1-D6</f>
        <v>0.77446300715990457</v>
      </c>
    </row>
    <row r="7" spans="1:9" x14ac:dyDescent="0.2">
      <c r="A7" s="7" t="s">
        <v>30</v>
      </c>
      <c r="B7" s="25">
        <v>394</v>
      </c>
      <c r="C7" s="25">
        <v>785</v>
      </c>
      <c r="D7" s="13">
        <f t="shared" si="0"/>
        <v>0.33418150975402883</v>
      </c>
      <c r="E7" s="13">
        <f t="shared" si="1"/>
        <v>0.66581849024597117</v>
      </c>
    </row>
    <row r="8" spans="1:9" x14ac:dyDescent="0.2">
      <c r="A8" s="8" t="s">
        <v>55</v>
      </c>
      <c r="B8" s="26">
        <v>203</v>
      </c>
      <c r="C8" s="26">
        <v>295</v>
      </c>
      <c r="D8" s="14">
        <f t="shared" si="0"/>
        <v>0.40763052208835343</v>
      </c>
      <c r="E8" s="14">
        <f t="shared" si="1"/>
        <v>0.59236947791164662</v>
      </c>
    </row>
    <row r="10" spans="1:9" x14ac:dyDescent="0.2">
      <c r="A10" s="16" t="s">
        <v>56</v>
      </c>
    </row>
    <row r="11" spans="1:9" x14ac:dyDescent="0.2">
      <c r="A11" s="1" t="s">
        <v>57</v>
      </c>
    </row>
    <row r="12" spans="1:9" ht="41.25" customHeight="1" x14ac:dyDescent="0.25">
      <c r="A12" s="32" t="s">
        <v>58</v>
      </c>
      <c r="B12" s="33"/>
      <c r="C12" s="33"/>
      <c r="D12" s="33"/>
      <c r="E12" s="33"/>
      <c r="F12" s="33"/>
      <c r="G12" s="33"/>
      <c r="H12" s="33"/>
      <c r="I12" s="33"/>
    </row>
  </sheetData>
  <mergeCells count="1">
    <mergeCell ref="A12:I12"/>
  </mergeCells>
  <hyperlinks>
    <hyperlink ref="A2" location="Sommaire!A1" display="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activeCell="B2" sqref="B2"/>
    </sheetView>
  </sheetViews>
  <sheetFormatPr baseColWidth="10" defaultRowHeight="12.75" x14ac:dyDescent="0.2"/>
  <cols>
    <col min="1" max="16384" width="11.42578125" style="1"/>
  </cols>
  <sheetData>
    <row r="1" spans="1:16" x14ac:dyDescent="0.2">
      <c r="A1" s="4" t="s">
        <v>60</v>
      </c>
      <c r="B1" s="4"/>
    </row>
    <row r="2" spans="1:16" ht="15" x14ac:dyDescent="0.25">
      <c r="A2" s="30" t="s">
        <v>21</v>
      </c>
      <c r="B2" s="4"/>
    </row>
    <row r="4" spans="1:16" x14ac:dyDescent="0.2">
      <c r="A4" s="9"/>
      <c r="B4" s="15" t="s">
        <v>8</v>
      </c>
      <c r="C4" s="15" t="s">
        <v>9</v>
      </c>
      <c r="D4" s="15" t="s">
        <v>8</v>
      </c>
      <c r="E4" s="15" t="s">
        <v>9</v>
      </c>
      <c r="F4" s="24"/>
    </row>
    <row r="5" spans="1:16" x14ac:dyDescent="0.2">
      <c r="A5" s="7" t="s">
        <v>36</v>
      </c>
      <c r="B5" s="25">
        <v>11</v>
      </c>
      <c r="C5" s="25">
        <v>40</v>
      </c>
      <c r="D5" s="13">
        <f>B5/(B5+C5)</f>
        <v>0.21568627450980393</v>
      </c>
      <c r="E5" s="13">
        <f>1-D5</f>
        <v>0.78431372549019607</v>
      </c>
      <c r="F5" s="5"/>
    </row>
    <row r="6" spans="1:16" x14ac:dyDescent="0.2">
      <c r="A6" s="7" t="s">
        <v>15</v>
      </c>
      <c r="B6" s="25">
        <v>615</v>
      </c>
      <c r="C6" s="25">
        <v>1018</v>
      </c>
      <c r="D6" s="13">
        <f>B6/(B6+C6)</f>
        <v>0.37660747091243113</v>
      </c>
      <c r="E6" s="13">
        <f>1-D6</f>
        <v>0.62339252908756881</v>
      </c>
      <c r="F6" s="5"/>
    </row>
    <row r="7" spans="1:16" x14ac:dyDescent="0.2">
      <c r="A7" s="7" t="s">
        <v>37</v>
      </c>
      <c r="B7" s="25">
        <v>73</v>
      </c>
      <c r="C7" s="25">
        <v>83</v>
      </c>
      <c r="D7" s="13">
        <f t="shared" ref="D7:D8" si="0">B7/(B7+C7)</f>
        <v>0.46794871794871795</v>
      </c>
      <c r="E7" s="13">
        <f t="shared" ref="E7:E9" si="1">1-D7</f>
        <v>0.53205128205128205</v>
      </c>
      <c r="F7" s="5"/>
    </row>
    <row r="8" spans="1:16" x14ac:dyDescent="0.2">
      <c r="A8" s="7" t="s">
        <v>61</v>
      </c>
      <c r="B8" s="25">
        <v>34</v>
      </c>
      <c r="C8" s="25">
        <v>50</v>
      </c>
      <c r="D8" s="13">
        <f t="shared" si="0"/>
        <v>0.40476190476190477</v>
      </c>
      <c r="E8" s="13">
        <f t="shared" si="1"/>
        <v>0.59523809523809523</v>
      </c>
      <c r="F8" s="5"/>
    </row>
    <row r="9" spans="1:16" x14ac:dyDescent="0.2">
      <c r="A9" s="20" t="s">
        <v>6</v>
      </c>
      <c r="B9" s="27">
        <f>SUM(B5:B8)</f>
        <v>733</v>
      </c>
      <c r="C9" s="27">
        <f>SUM(C5:C8)</f>
        <v>1191</v>
      </c>
      <c r="D9" s="28">
        <f>B9/(B9+C9)</f>
        <v>0.38097713097713098</v>
      </c>
      <c r="E9" s="28">
        <f t="shared" si="1"/>
        <v>0.61902286902286896</v>
      </c>
      <c r="F9" s="5"/>
    </row>
    <row r="11" spans="1:16" x14ac:dyDescent="0.2">
      <c r="A11" s="16" t="s">
        <v>56</v>
      </c>
    </row>
    <row r="12" spans="1:16" ht="13.5" customHeight="1" x14ac:dyDescent="0.25">
      <c r="A12" s="3" t="s">
        <v>57</v>
      </c>
      <c r="I12" s="32"/>
      <c r="J12" s="33"/>
      <c r="K12" s="33"/>
      <c r="L12" s="33"/>
      <c r="M12" s="33"/>
      <c r="N12" s="33"/>
      <c r="O12" s="33"/>
      <c r="P12" s="33"/>
    </row>
    <row r="13" spans="1:16" x14ac:dyDescent="0.2">
      <c r="A13" s="3"/>
    </row>
  </sheetData>
  <mergeCells count="1">
    <mergeCell ref="I12:P12"/>
  </mergeCells>
  <hyperlinks>
    <hyperlink ref="A2" location="Sommaire!A1" display="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B2" sqref="B2"/>
    </sheetView>
  </sheetViews>
  <sheetFormatPr baseColWidth="10" defaultRowHeight="12.75" x14ac:dyDescent="0.2"/>
  <cols>
    <col min="1" max="16384" width="11.42578125" style="1"/>
  </cols>
  <sheetData>
    <row r="1" spans="1:11" x14ac:dyDescent="0.2">
      <c r="A1" s="4" t="s">
        <v>39</v>
      </c>
    </row>
    <row r="2" spans="1:11" ht="15" x14ac:dyDescent="0.25">
      <c r="A2" s="30" t="s">
        <v>21</v>
      </c>
    </row>
    <row r="3" spans="1:11" x14ac:dyDescent="0.2">
      <c r="A3" s="4"/>
    </row>
    <row r="4" spans="1:11" x14ac:dyDescent="0.2">
      <c r="A4" s="9"/>
      <c r="B4" s="15">
        <v>2013</v>
      </c>
      <c r="C4" s="15">
        <f t="shared" ref="C4:L4" si="0">B4+1</f>
        <v>2014</v>
      </c>
      <c r="D4" s="15">
        <f t="shared" si="0"/>
        <v>2015</v>
      </c>
      <c r="E4" s="15">
        <f t="shared" si="0"/>
        <v>2016</v>
      </c>
      <c r="F4" s="15">
        <f t="shared" si="0"/>
        <v>2017</v>
      </c>
      <c r="G4" s="15">
        <f t="shared" si="0"/>
        <v>2018</v>
      </c>
      <c r="H4" s="15">
        <f t="shared" si="0"/>
        <v>2019</v>
      </c>
      <c r="I4" s="15">
        <f t="shared" si="0"/>
        <v>2020</v>
      </c>
      <c r="J4" s="15">
        <f t="shared" si="0"/>
        <v>2021</v>
      </c>
      <c r="K4" s="15">
        <f t="shared" si="0"/>
        <v>2022</v>
      </c>
    </row>
    <row r="5" spans="1:11" x14ac:dyDescent="0.2">
      <c r="A5" s="7" t="s">
        <v>8</v>
      </c>
      <c r="B5" s="11">
        <v>4</v>
      </c>
      <c r="C5" s="11">
        <v>5</v>
      </c>
      <c r="D5" s="11">
        <v>4</v>
      </c>
      <c r="E5" s="11">
        <v>3</v>
      </c>
      <c r="F5" s="11">
        <v>3</v>
      </c>
      <c r="G5" s="11">
        <v>4</v>
      </c>
      <c r="H5" s="11">
        <v>4</v>
      </c>
      <c r="I5" s="11">
        <v>4</v>
      </c>
      <c r="J5" s="11">
        <v>5</v>
      </c>
      <c r="K5" s="11">
        <v>5</v>
      </c>
    </row>
    <row r="6" spans="1:11" x14ac:dyDescent="0.2">
      <c r="A6" s="7" t="s">
        <v>9</v>
      </c>
      <c r="B6" s="11">
        <v>8</v>
      </c>
      <c r="C6" s="11">
        <v>7</v>
      </c>
      <c r="D6" s="11">
        <v>8</v>
      </c>
      <c r="E6" s="11">
        <v>9</v>
      </c>
      <c r="F6" s="11">
        <v>9</v>
      </c>
      <c r="G6" s="11">
        <v>8</v>
      </c>
      <c r="H6" s="11">
        <v>7</v>
      </c>
      <c r="I6" s="11">
        <v>8</v>
      </c>
      <c r="J6" s="11">
        <v>7</v>
      </c>
      <c r="K6" s="11">
        <v>7</v>
      </c>
    </row>
    <row r="7" spans="1:11" x14ac:dyDescent="0.2">
      <c r="A7" s="7" t="s">
        <v>8</v>
      </c>
      <c r="B7" s="13">
        <f>B5/(B5+B6)</f>
        <v>0.33333333333333331</v>
      </c>
      <c r="C7" s="13">
        <f t="shared" ref="C7:I7" si="1">C5/(C5+C6)</f>
        <v>0.41666666666666669</v>
      </c>
      <c r="D7" s="13">
        <f t="shared" si="1"/>
        <v>0.33333333333333331</v>
      </c>
      <c r="E7" s="13">
        <f t="shared" si="1"/>
        <v>0.25</v>
      </c>
      <c r="F7" s="13">
        <f t="shared" si="1"/>
        <v>0.25</v>
      </c>
      <c r="G7" s="13">
        <f t="shared" si="1"/>
        <v>0.33333333333333331</v>
      </c>
      <c r="H7" s="13">
        <f t="shared" si="1"/>
        <v>0.36363636363636365</v>
      </c>
      <c r="I7" s="13">
        <f t="shared" si="1"/>
        <v>0.33333333333333331</v>
      </c>
      <c r="J7" s="13">
        <f t="shared" ref="J7:K7" si="2">J5/(J5+J6)</f>
        <v>0.41666666666666669</v>
      </c>
      <c r="K7" s="13">
        <f t="shared" si="2"/>
        <v>0.41666666666666669</v>
      </c>
    </row>
    <row r="8" spans="1:11" x14ac:dyDescent="0.2">
      <c r="A8" s="8" t="s">
        <v>9</v>
      </c>
      <c r="B8" s="14">
        <f>1-B7</f>
        <v>0.66666666666666674</v>
      </c>
      <c r="C8" s="14">
        <f t="shared" ref="C8:I8" si="3">1-C7</f>
        <v>0.58333333333333326</v>
      </c>
      <c r="D8" s="14">
        <f t="shared" si="3"/>
        <v>0.66666666666666674</v>
      </c>
      <c r="E8" s="14">
        <f t="shared" si="3"/>
        <v>0.75</v>
      </c>
      <c r="F8" s="14">
        <f t="shared" si="3"/>
        <v>0.75</v>
      </c>
      <c r="G8" s="14">
        <f t="shared" si="3"/>
        <v>0.66666666666666674</v>
      </c>
      <c r="H8" s="14">
        <f t="shared" si="3"/>
        <v>0.63636363636363635</v>
      </c>
      <c r="I8" s="14">
        <f t="shared" si="3"/>
        <v>0.66666666666666674</v>
      </c>
      <c r="J8" s="14">
        <f t="shared" ref="J8:K8" si="4">1-J7</f>
        <v>0.58333333333333326</v>
      </c>
      <c r="K8" s="14">
        <f t="shared" si="4"/>
        <v>0.58333333333333326</v>
      </c>
    </row>
    <row r="10" spans="1:11" x14ac:dyDescent="0.2">
      <c r="A10" s="16" t="s">
        <v>38</v>
      </c>
    </row>
  </sheetData>
  <hyperlinks>
    <hyperlink ref="A2" location="Sommaire!A1" display="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B2" sqref="B2"/>
    </sheetView>
  </sheetViews>
  <sheetFormatPr baseColWidth="10" defaultRowHeight="12.75" x14ac:dyDescent="0.2"/>
  <cols>
    <col min="1" max="1" width="22.85546875" style="1" customWidth="1"/>
    <col min="2" max="16384" width="11.42578125" style="1"/>
  </cols>
  <sheetData>
    <row r="1" spans="1:8" x14ac:dyDescent="0.2">
      <c r="A1" s="4" t="s">
        <v>62</v>
      </c>
    </row>
    <row r="2" spans="1:8" ht="15" x14ac:dyDescent="0.25">
      <c r="A2" s="30" t="s">
        <v>21</v>
      </c>
    </row>
    <row r="4" spans="1:8" s="24" customFormat="1" x14ac:dyDescent="0.2">
      <c r="A4" s="15"/>
      <c r="B4" s="15" t="s">
        <v>8</v>
      </c>
      <c r="C4" s="15" t="s">
        <v>9</v>
      </c>
      <c r="D4" s="15" t="s">
        <v>8</v>
      </c>
      <c r="E4" s="15" t="s">
        <v>9</v>
      </c>
    </row>
    <row r="5" spans="1:8" x14ac:dyDescent="0.2">
      <c r="A5" s="7" t="s">
        <v>41</v>
      </c>
      <c r="B5" s="7">
        <v>5</v>
      </c>
      <c r="C5" s="7">
        <v>21</v>
      </c>
      <c r="D5" s="13">
        <f>B5/(B5+C5)</f>
        <v>0.19230769230769232</v>
      </c>
      <c r="E5" s="13">
        <f>1-D5</f>
        <v>0.80769230769230771</v>
      </c>
    </row>
    <row r="6" spans="1:8" x14ac:dyDescent="0.2">
      <c r="A6" s="7" t="s">
        <v>42</v>
      </c>
      <c r="B6" s="7">
        <v>2</v>
      </c>
      <c r="C6" s="7">
        <v>21</v>
      </c>
      <c r="D6" s="13">
        <f>B6/(B6+C6)</f>
        <v>8.6956521739130432E-2</v>
      </c>
      <c r="E6" s="13">
        <f>1-D6</f>
        <v>0.91304347826086962</v>
      </c>
    </row>
    <row r="7" spans="1:8" x14ac:dyDescent="0.2">
      <c r="A7" s="7" t="s">
        <v>12</v>
      </c>
      <c r="B7" s="7">
        <v>14</v>
      </c>
      <c r="C7" s="7">
        <v>27</v>
      </c>
      <c r="D7" s="13">
        <f t="shared" ref="D7:D8" si="0">B7/(B7+C7)</f>
        <v>0.34146341463414637</v>
      </c>
      <c r="E7" s="13">
        <f t="shared" ref="E7:E8" si="1">1-D7</f>
        <v>0.65853658536585358</v>
      </c>
    </row>
    <row r="8" spans="1:8" x14ac:dyDescent="0.2">
      <c r="A8" s="8" t="s">
        <v>13</v>
      </c>
      <c r="B8" s="8">
        <v>5</v>
      </c>
      <c r="C8" s="8">
        <v>12</v>
      </c>
      <c r="D8" s="14">
        <f t="shared" si="0"/>
        <v>0.29411764705882354</v>
      </c>
      <c r="E8" s="14">
        <f t="shared" si="1"/>
        <v>0.70588235294117641</v>
      </c>
    </row>
    <row r="9" spans="1:8" x14ac:dyDescent="0.2">
      <c r="A9" s="2"/>
      <c r="B9" s="2"/>
      <c r="C9" s="2"/>
      <c r="D9" s="29"/>
      <c r="E9" s="29"/>
    </row>
    <row r="10" spans="1:8" x14ac:dyDescent="0.2">
      <c r="A10" s="1" t="s">
        <v>63</v>
      </c>
    </row>
    <row r="11" spans="1:8" ht="30" customHeight="1" x14ac:dyDescent="0.25">
      <c r="A11" s="37" t="s">
        <v>64</v>
      </c>
      <c r="B11" s="33"/>
      <c r="C11" s="33"/>
      <c r="D11" s="33"/>
      <c r="E11" s="33"/>
      <c r="F11" s="33"/>
      <c r="G11" s="33"/>
      <c r="H11" s="33"/>
    </row>
    <row r="12" spans="1:8" ht="93" customHeight="1" x14ac:dyDescent="0.25">
      <c r="A12" s="32" t="s">
        <v>14</v>
      </c>
      <c r="B12" s="33"/>
      <c r="C12" s="33"/>
      <c r="D12" s="33"/>
      <c r="E12" s="33"/>
      <c r="F12" s="33"/>
      <c r="G12" s="33"/>
      <c r="H12" s="33"/>
    </row>
    <row r="30" ht="26.25" customHeight="1" x14ac:dyDescent="0.2"/>
    <row r="31" ht="105" customHeight="1" x14ac:dyDescent="0.2"/>
  </sheetData>
  <mergeCells count="2">
    <mergeCell ref="A11:H11"/>
    <mergeCell ref="A12:H12"/>
  </mergeCells>
  <hyperlinks>
    <hyperlink ref="A2" location="Sommaire!A1" display="Sommair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1</vt:lpstr>
      <vt:lpstr>2</vt:lpstr>
      <vt:lpstr>3</vt:lpstr>
      <vt:lpstr>4</vt:lpstr>
      <vt:lpstr>5</vt:lpstr>
      <vt:lpstr>6</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Séverine Mayo-Simbsler</dc:creator>
  <cp:lastModifiedBy>Séverine Mayo</cp:lastModifiedBy>
  <dcterms:created xsi:type="dcterms:W3CDTF">2021-02-05T10:22:07Z</dcterms:created>
  <dcterms:modified xsi:type="dcterms:W3CDTF">2024-03-07T14:56:00Z</dcterms:modified>
</cp:coreProperties>
</file>