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pyramidage par section CNU" sheetId="2" r:id="rId1"/>
    <sheet name="Repyr. par établissement" sheetId="3" r:id="rId2"/>
    <sheet name="Repyr. par grade" sheetId="6" r:id="rId3"/>
    <sheet name="Repyr. par âge" sheetId="8" r:id="rId4"/>
    <sheet name="Repyr. par sexe" sheetId="7" r:id="rId5"/>
    <sheet name="Chaires Pr. Jr." sheetId="11" r:id="rId6"/>
    <sheet name="Rémunération" sheetId="9" r:id="rId7"/>
  </sheets>
  <definedNames>
    <definedName name="_xlnm.Print_Area" localSheetId="5">'Chaires Pr. Jr.'!$A$1:$K$168</definedName>
    <definedName name="_xlnm.Print_Area" localSheetId="6">Rémunération!$A$1:$M$27</definedName>
    <definedName name="_xlnm.Print_Area" localSheetId="1">'Repyr. par établissement'!$A$1:$O$120</definedName>
    <definedName name="_xlnm.Print_Area" localSheetId="2">'Repyr. par grade'!$A$1:$G$16</definedName>
    <definedName name="_xlnm.Print_Area" localSheetId="4">'Repyr. par sexe'!$A$1:$K$15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114" i="3" s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I26" i="3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I69" i="3" s="1"/>
  <c r="G70" i="3"/>
  <c r="I70" i="3" s="1"/>
  <c r="G71" i="3"/>
  <c r="I71" i="3" s="1"/>
  <c r="G72" i="3"/>
  <c r="I72" i="3" s="1"/>
  <c r="G73" i="3"/>
  <c r="I73" i="3" s="1"/>
  <c r="G74" i="3"/>
  <c r="I74" i="3" s="1"/>
  <c r="G75" i="3"/>
  <c r="I75" i="3" s="1"/>
  <c r="G76" i="3"/>
  <c r="I76" i="3" s="1"/>
  <c r="G77" i="3"/>
  <c r="I77" i="3" s="1"/>
  <c r="G78" i="3"/>
  <c r="I78" i="3" s="1"/>
  <c r="G79" i="3"/>
  <c r="G80" i="3"/>
  <c r="G81" i="3"/>
  <c r="G82" i="3"/>
  <c r="G83" i="3"/>
  <c r="I83" i="3" s="1"/>
  <c r="G84" i="3"/>
  <c r="I84" i="3" s="1"/>
  <c r="G85" i="3"/>
  <c r="I85" i="3" s="1"/>
  <c r="G86" i="3"/>
  <c r="I86" i="3" s="1"/>
  <c r="G87" i="3"/>
  <c r="I87" i="3" s="1"/>
  <c r="G88" i="3"/>
  <c r="I88" i="3" s="1"/>
  <c r="G89" i="3"/>
  <c r="I89" i="3" s="1"/>
  <c r="G90" i="3"/>
  <c r="I90" i="3" s="1"/>
  <c r="G91" i="3"/>
  <c r="G92" i="3"/>
  <c r="G93" i="3"/>
  <c r="G94" i="3"/>
  <c r="I94" i="3" s="1"/>
  <c r="G95" i="3"/>
  <c r="I95" i="3" s="1"/>
  <c r="G96" i="3"/>
  <c r="I96" i="3" s="1"/>
  <c r="G97" i="3"/>
  <c r="I97" i="3" s="1"/>
  <c r="G98" i="3"/>
  <c r="I98" i="3" s="1"/>
  <c r="G99" i="3"/>
  <c r="I99" i="3" s="1"/>
  <c r="G100" i="3"/>
  <c r="I100" i="3" s="1"/>
  <c r="G101" i="3"/>
  <c r="G102" i="3"/>
  <c r="I102" i="3" s="1"/>
  <c r="G103" i="3"/>
  <c r="I103" i="3" s="1"/>
  <c r="G104" i="3"/>
  <c r="I104" i="3" s="1"/>
  <c r="G105" i="3"/>
  <c r="I105" i="3" s="1"/>
  <c r="G106" i="3"/>
  <c r="I106" i="3" s="1"/>
  <c r="G107" i="3"/>
  <c r="I107" i="3" s="1"/>
  <c r="G108" i="3"/>
  <c r="I108" i="3" s="1"/>
  <c r="G109" i="3"/>
  <c r="G110" i="3"/>
  <c r="I110" i="3" s="1"/>
  <c r="G111" i="3"/>
  <c r="G112" i="3"/>
  <c r="I112" i="3" s="1"/>
  <c r="G113" i="3"/>
  <c r="I113" i="3" s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79" i="3"/>
  <c r="I80" i="3"/>
  <c r="I81" i="3"/>
  <c r="I82" i="3"/>
  <c r="I91" i="3"/>
  <c r="I92" i="3"/>
  <c r="I93" i="3"/>
  <c r="I6" i="3" l="1"/>
  <c r="M110" i="3" l="1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2" i="3"/>
  <c r="M103" i="3"/>
  <c r="M104" i="3"/>
  <c r="M105" i="3"/>
  <c r="M106" i="3"/>
  <c r="M107" i="3"/>
  <c r="M108" i="3"/>
  <c r="M112" i="3"/>
  <c r="M113" i="3"/>
  <c r="M7" i="3"/>
  <c r="M8" i="3"/>
  <c r="M9" i="3"/>
  <c r="M10" i="3"/>
  <c r="M11" i="3"/>
  <c r="M12" i="3"/>
  <c r="M13" i="3"/>
  <c r="M6" i="3"/>
  <c r="K114" i="3"/>
  <c r="E114" i="3"/>
  <c r="D114" i="3"/>
  <c r="M114" i="3" l="1"/>
  <c r="I114" i="3"/>
  <c r="S66" i="2"/>
  <c r="S6" i="2"/>
  <c r="S65" i="2"/>
  <c r="S64" i="2"/>
  <c r="S63" i="2"/>
  <c r="S60" i="2"/>
  <c r="S59" i="2"/>
  <c r="S58" i="2"/>
  <c r="S62" i="2"/>
  <c r="S61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H66" i="2"/>
  <c r="G6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61" i="2"/>
  <c r="I62" i="2"/>
  <c r="I58" i="2"/>
  <c r="I59" i="2"/>
  <c r="I60" i="2"/>
  <c r="I63" i="2"/>
  <c r="I64" i="2"/>
  <c r="I65" i="2"/>
  <c r="I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61" i="2"/>
  <c r="E62" i="2"/>
  <c r="E58" i="2"/>
  <c r="E59" i="2"/>
  <c r="E60" i="2"/>
  <c r="E63" i="2"/>
  <c r="E64" i="2"/>
  <c r="E65" i="2"/>
  <c r="E6" i="2"/>
  <c r="D66" i="2"/>
  <c r="C66" i="2"/>
  <c r="I66" i="2" l="1"/>
  <c r="E66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61" i="2"/>
  <c r="O62" i="2"/>
  <c r="O58" i="2"/>
  <c r="O59" i="2"/>
  <c r="O60" i="2"/>
  <c r="O63" i="2"/>
  <c r="O64" i="2"/>
  <c r="O65" i="2"/>
  <c r="O66" i="2"/>
  <c r="O6" i="2"/>
  <c r="K66" i="2"/>
</calcChain>
</file>

<file path=xl/sharedStrings.xml><?xml version="1.0" encoding="utf-8"?>
<sst xmlns="http://schemas.openxmlformats.org/spreadsheetml/2006/main" count="1448" uniqueCount="780">
  <si>
    <t>Total sections CNU</t>
  </si>
  <si>
    <t>Section du CNU</t>
  </si>
  <si>
    <t>Promotions de repyramidage attribuées en 2021-2022 selon la section du CNU</t>
  </si>
  <si>
    <t>01 : Droit privé et sciences criminelles</t>
  </si>
  <si>
    <t>02 : Droit public</t>
  </si>
  <si>
    <t>03 : Histoire du droit et des institutions</t>
  </si>
  <si>
    <t>04 : Science politique</t>
  </si>
  <si>
    <t>05 : Sciences économiques</t>
  </si>
  <si>
    <t>06 : Sciences de gestion</t>
  </si>
  <si>
    <t>07 : Sciences du langage : linguistique et phonétique générales</t>
  </si>
  <si>
    <t>08 : Langues et littératures anciennes</t>
  </si>
  <si>
    <t>09 : Langue et littérature françaises</t>
  </si>
  <si>
    <t>10 : Littératures comparées</t>
  </si>
  <si>
    <t>11 : Langues et littératures anglaises et anglo-saxonnes</t>
  </si>
  <si>
    <t>12 : Langues et littératures germaniques et scandinaves</t>
  </si>
  <si>
    <t>13 : Langues et littératures slaves</t>
  </si>
  <si>
    <t>14 : Langues et littératures romanes</t>
  </si>
  <si>
    <t>15 : Langues et littératures d'autres domaines linguistiques</t>
  </si>
  <si>
    <t>16 : Psychologie, psychologie clinique, psychologie sociale</t>
  </si>
  <si>
    <t>17 : Philosophie</t>
  </si>
  <si>
    <t>18 : Arts (plastiques, du spectacle, musique…)</t>
  </si>
  <si>
    <t>19 : Sociologie, démographie</t>
  </si>
  <si>
    <t>20 : Anthropologie biologique, ethnologie, préhistoire</t>
  </si>
  <si>
    <t>21 : Histoire et civilisations (histoire et archéologie des mondes anciens)</t>
  </si>
  <si>
    <t>22 : Histoire et civilisations (histoire des mondes modernes/contemporain)</t>
  </si>
  <si>
    <t>23 : Géographie physique, humaine, économique et régionale</t>
  </si>
  <si>
    <t>24 : Aménagement de l'espace, urbanisme</t>
  </si>
  <si>
    <t>25 : Mathématiques</t>
  </si>
  <si>
    <t>26 : Mathématiques appliquées et applications des mathématiques</t>
  </si>
  <si>
    <t>27 : Informatique</t>
  </si>
  <si>
    <t>28 : Milieux denses et matériaux</t>
  </si>
  <si>
    <t>29 : Constituants élémentaires</t>
  </si>
  <si>
    <t>30 : Milieux dilués et optique</t>
  </si>
  <si>
    <t>31 : Chimie théorique, physique, analytique</t>
  </si>
  <si>
    <t>32 : Chimie organique, inorganique, industrielle</t>
  </si>
  <si>
    <t>33 : Chimie des matériaux</t>
  </si>
  <si>
    <t>34 : Astronomie, astrophysique</t>
  </si>
  <si>
    <t>35 : Structure et évolution de la Terre et des autres planètes</t>
  </si>
  <si>
    <t>36 : Terre solide</t>
  </si>
  <si>
    <t>37 : Météorologie, océanographie physique et physique de l'environnement</t>
  </si>
  <si>
    <t>60 : Mécanique, génie mécanique, génie civil</t>
  </si>
  <si>
    <t>61 : Génie informatique, automatique et traitement du signal</t>
  </si>
  <si>
    <t>62 : Énergétique, génie des procédés</t>
  </si>
  <si>
    <t>63 : Électronique, optronique et systèmes</t>
  </si>
  <si>
    <t>64 : Biochimie et biologie moléculaire</t>
  </si>
  <si>
    <t>65 : Biologie cellulaire</t>
  </si>
  <si>
    <t>66 : Physiologie</t>
  </si>
  <si>
    <t>67 : Biologie des populations et écologie</t>
  </si>
  <si>
    <t>68 : Biologie des organismes</t>
  </si>
  <si>
    <t>69 : Neurosciences</t>
  </si>
  <si>
    <t>70 : Sciences de l'éducation</t>
  </si>
  <si>
    <t>71 : Sciences de l'information et de la communication</t>
  </si>
  <si>
    <t>72 : Épistémologie, histoire des sciences et des techniques</t>
  </si>
  <si>
    <t>73 : Cultures et langues régionales</t>
  </si>
  <si>
    <t>74 : Sciences et techniques des activités physiques et sportives</t>
  </si>
  <si>
    <t xml:space="preserve">85 : Sciences physico-chimiques et ingénierie appliquée à la santé </t>
  </si>
  <si>
    <t>86 : Sciences du médicament et des autres produits de santé</t>
  </si>
  <si>
    <t>87 : Sciences biologiques, fondamentales et cliniques</t>
  </si>
  <si>
    <t>Source : MESR DGRH A</t>
  </si>
  <si>
    <t>En 2021</t>
  </si>
  <si>
    <t>L'année 2021 correspond au 31/12/2021 et l'année 2022 au 31/12/2022.</t>
  </si>
  <si>
    <r>
      <t xml:space="preserve">En 2022
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après repyramidage</t>
    </r>
    <r>
      <rPr>
        <b/>
        <sz val="11"/>
        <color theme="1"/>
        <rFont val="Calibri"/>
        <family val="2"/>
        <scheme val="minor"/>
      </rPr>
      <t>)</t>
    </r>
  </si>
  <si>
    <t>Proportion de professeurs des universités</t>
  </si>
  <si>
    <t>Promotions de repyramidage attribuées en 2021-2022 et proportion de professeurs des universités selon la section du CNU</t>
  </si>
  <si>
    <t>Ecart 2022 - 2021</t>
  </si>
  <si>
    <t>Proportion de professeurs en 2022 en baisse par rapport à 2021.</t>
  </si>
  <si>
    <t>Total</t>
  </si>
  <si>
    <t>Effectif en 2021</t>
  </si>
  <si>
    <t>Maîtres de conférences</t>
  </si>
  <si>
    <t>Professeurs des universités</t>
  </si>
  <si>
    <t>Effectif en 2022</t>
  </si>
  <si>
    <t>Promotions de repyramidage</t>
  </si>
  <si>
    <t>Simulation de la proportion de professeurs des universités sans repyramidage</t>
  </si>
  <si>
    <r>
      <t>En 2022
(</t>
    </r>
    <r>
      <rPr>
        <b/>
        <i/>
        <sz val="11"/>
        <color theme="1"/>
        <rFont val="Calibri"/>
        <family val="2"/>
        <scheme val="minor"/>
      </rPr>
      <t>sans repyramidage</t>
    </r>
    <r>
      <rPr>
        <b/>
        <sz val="11"/>
        <color theme="1"/>
        <rFont val="Calibri"/>
        <family val="2"/>
        <scheme val="minor"/>
      </rPr>
      <t>)</t>
    </r>
  </si>
  <si>
    <t>Numéro UAI</t>
  </si>
  <si>
    <t>0062205P</t>
  </si>
  <si>
    <t>COTE D’AZUR UNIVERSITE</t>
  </si>
  <si>
    <t>0101060Y</t>
  </si>
  <si>
    <t>TROYES UTT</t>
  </si>
  <si>
    <t>0134009M</t>
  </si>
  <si>
    <t>AIX-MARSEILLE</t>
  </si>
  <si>
    <t>0141408E</t>
  </si>
  <si>
    <t>CAEN</t>
  </si>
  <si>
    <t>0141720U</t>
  </si>
  <si>
    <t>CAEN ENSI</t>
  </si>
  <si>
    <t>0171463Y</t>
  </si>
  <si>
    <t>LA ROCHELLE</t>
  </si>
  <si>
    <t>0180974L</t>
  </si>
  <si>
    <t>BOURGES INSA CVL</t>
  </si>
  <si>
    <t>0211237F</t>
  </si>
  <si>
    <t>DIJON</t>
  </si>
  <si>
    <t>0212198A</t>
  </si>
  <si>
    <t>DIJON AGROSUP</t>
  </si>
  <si>
    <t>0250082D</t>
  </si>
  <si>
    <t>BESANCON ENSM</t>
  </si>
  <si>
    <t>0251215K</t>
  </si>
  <si>
    <t>BESANCON</t>
  </si>
  <si>
    <t>0290346U</t>
  </si>
  <si>
    <t>BREST</t>
  </si>
  <si>
    <t>0301687W</t>
  </si>
  <si>
    <t>NIMES</t>
  </si>
  <si>
    <t>0310152X</t>
  </si>
  <si>
    <t>TOULOUSE INSA</t>
  </si>
  <si>
    <t>0311381H</t>
  </si>
  <si>
    <t>TOULOUSE INP</t>
  </si>
  <si>
    <t>0311382J</t>
  </si>
  <si>
    <t>TOULOUSE 1</t>
  </si>
  <si>
    <t>0311383K</t>
  </si>
  <si>
    <t>TOULOUSE 2</t>
  </si>
  <si>
    <t>0311384L</t>
  </si>
  <si>
    <t>TOULOUSE 3</t>
  </si>
  <si>
    <t>0331766R</t>
  </si>
  <si>
    <t>BORDEAUX 3</t>
  </si>
  <si>
    <t>0333232J</t>
  </si>
  <si>
    <t>BORDEAUX IP</t>
  </si>
  <si>
    <t>0333298F</t>
  </si>
  <si>
    <t>BORDEAUX</t>
  </si>
  <si>
    <t>0340112M</t>
  </si>
  <si>
    <t>MONTPELLIER ENSC</t>
  </si>
  <si>
    <t>0341089Z</t>
  </si>
  <si>
    <t>MONTPELLIER 3</t>
  </si>
  <si>
    <t>0342490X</t>
  </si>
  <si>
    <t>MONTPELLIER</t>
  </si>
  <si>
    <t>0350077U</t>
  </si>
  <si>
    <t>RENNES ENSC</t>
  </si>
  <si>
    <t>0350097R</t>
  </si>
  <si>
    <t>RENNES INSA</t>
  </si>
  <si>
    <t>0350936C</t>
  </si>
  <si>
    <t>RENNES 1</t>
  </si>
  <si>
    <t>0350937D</t>
  </si>
  <si>
    <t>RENNES 2</t>
  </si>
  <si>
    <t>0370800U</t>
  </si>
  <si>
    <t>TOURS</t>
  </si>
  <si>
    <t>0381912X</t>
  </si>
  <si>
    <t>GRENOBLE IP</t>
  </si>
  <si>
    <t>0383546Y</t>
  </si>
  <si>
    <t>GRENOBLE ALPES</t>
  </si>
  <si>
    <t>0421095M</t>
  </si>
  <si>
    <t>ST ETIENNE</t>
  </si>
  <si>
    <t>0440100V</t>
  </si>
  <si>
    <t>NANTES EC</t>
  </si>
  <si>
    <t>0442953W</t>
  </si>
  <si>
    <t>NANTES</t>
  </si>
  <si>
    <t>0450855K</t>
  </si>
  <si>
    <t>ORLEANS</t>
  </si>
  <si>
    <t>0490970N</t>
  </si>
  <si>
    <t>ANGERS</t>
  </si>
  <si>
    <t>0511296G</t>
  </si>
  <si>
    <t>REIMS</t>
  </si>
  <si>
    <t>0542493S</t>
  </si>
  <si>
    <t>LORRAINE</t>
  </si>
  <si>
    <t>0561718N</t>
  </si>
  <si>
    <t>BRETAGNE SUD</t>
  </si>
  <si>
    <t>0590338X</t>
  </si>
  <si>
    <t>ROUBAIX ENSAIT</t>
  </si>
  <si>
    <t>0595876S</t>
  </si>
  <si>
    <t>LILLE IEP</t>
  </si>
  <si>
    <t>0595964M</t>
  </si>
  <si>
    <t>LITTORAL</t>
  </si>
  <si>
    <t>0597131F</t>
  </si>
  <si>
    <t xml:space="preserve">INSA HAUTS-DE-FRANCE </t>
  </si>
  <si>
    <t>0597132G</t>
  </si>
  <si>
    <t xml:space="preserve">UNIV POLYTECHNIQUE HAUTS-DE-FRANCE </t>
  </si>
  <si>
    <t>0597139P</t>
  </si>
  <si>
    <t>CENTRALE LILLE INSTITUT</t>
  </si>
  <si>
    <t>0597239Y</t>
  </si>
  <si>
    <t>LILLE</t>
  </si>
  <si>
    <t>0601223D</t>
  </si>
  <si>
    <t>COMPIEGNE UTC</t>
  </si>
  <si>
    <t>0623957P</t>
  </si>
  <si>
    <t>ARTOIS</t>
  </si>
  <si>
    <t>0632033T</t>
  </si>
  <si>
    <t>CLERMONT SIGMA</t>
  </si>
  <si>
    <t>0632084Y</t>
  </si>
  <si>
    <t>CLERMONT AUVERGNE</t>
  </si>
  <si>
    <t>0640251A</t>
  </si>
  <si>
    <t>PAU</t>
  </si>
  <si>
    <t>0650048Z</t>
  </si>
  <si>
    <t>TARBES ENI</t>
  </si>
  <si>
    <t>0660437S</t>
  </si>
  <si>
    <t>PERPIGNAN</t>
  </si>
  <si>
    <t>0670190T</t>
  </si>
  <si>
    <t>STRASBOURG INSA</t>
  </si>
  <si>
    <t>0673021V</t>
  </si>
  <si>
    <t>STRASBOURG</t>
  </si>
  <si>
    <t>0681166Y</t>
  </si>
  <si>
    <t>MULHOUSE</t>
  </si>
  <si>
    <t>0690173N</t>
  </si>
  <si>
    <t>LYON IEP</t>
  </si>
  <si>
    <t>0690187D</t>
  </si>
  <si>
    <t>LYON EC</t>
  </si>
  <si>
    <t>0690192J</t>
  </si>
  <si>
    <t>LYON INSA</t>
  </si>
  <si>
    <t>0691774D</t>
  </si>
  <si>
    <t>LYON 1</t>
  </si>
  <si>
    <t>0691775E</t>
  </si>
  <si>
    <t>LYON 2</t>
  </si>
  <si>
    <t>0692437Z</t>
  </si>
  <si>
    <t>LYON 3</t>
  </si>
  <si>
    <t>0692459Y</t>
  </si>
  <si>
    <t>LYON ENSSIB</t>
  </si>
  <si>
    <t>0694123G</t>
  </si>
  <si>
    <t>LYON ENS</t>
  </si>
  <si>
    <t>0720916E</t>
  </si>
  <si>
    <t>LE MANS</t>
  </si>
  <si>
    <t>0730858L</t>
  </si>
  <si>
    <t>CHAMBERY</t>
  </si>
  <si>
    <t>0750736T</t>
  </si>
  <si>
    <t>PARIS DAUPHINE</t>
  </si>
  <si>
    <t>0751717J</t>
  </si>
  <si>
    <t>PARIS 01</t>
  </si>
  <si>
    <t>0751718K</t>
  </si>
  <si>
    <t>PARIS 02</t>
  </si>
  <si>
    <t>0751719L</t>
  </si>
  <si>
    <t>PARIS 03</t>
  </si>
  <si>
    <t>0753237L</t>
  </si>
  <si>
    <t>PARIS ENSAM</t>
  </si>
  <si>
    <t>0753375L</t>
  </si>
  <si>
    <t>PARIS ENSC</t>
  </si>
  <si>
    <t>0753455Y</t>
  </si>
  <si>
    <t>PARIS ENS</t>
  </si>
  <si>
    <t>0753471R</t>
  </si>
  <si>
    <t>PARIS CNAM</t>
  </si>
  <si>
    <t>0753488J</t>
  </si>
  <si>
    <t>PARIS INALCO</t>
  </si>
  <si>
    <t>0755890V</t>
  </si>
  <si>
    <t>SORBONNE UNIVERSITE</t>
  </si>
  <si>
    <t>0755976N</t>
  </si>
  <si>
    <t>PARIS CITE UNIVERSITE</t>
  </si>
  <si>
    <t>0760165S</t>
  </si>
  <si>
    <t>ROUEN INSA</t>
  </si>
  <si>
    <t>0761904G</t>
  </si>
  <si>
    <t>ROUEN</t>
  </si>
  <si>
    <t>0762762P</t>
  </si>
  <si>
    <t>LE HAVRE</t>
  </si>
  <si>
    <t>0772894C</t>
  </si>
  <si>
    <t>GUSTAVE EIFFEL UNIVERSITE</t>
  </si>
  <si>
    <t>0781944P</t>
  </si>
  <si>
    <t>VERSAILLES ST QUENTIN</t>
  </si>
  <si>
    <t>0801344B</t>
  </si>
  <si>
    <t>AMIENS</t>
  </si>
  <si>
    <t>0811293R</t>
  </si>
  <si>
    <t>ALBI INU JF CHAMPOLLION</t>
  </si>
  <si>
    <t>0830766G</t>
  </si>
  <si>
    <t>TOULON</t>
  </si>
  <si>
    <t>0840685N</t>
  </si>
  <si>
    <t>AVIGNON</t>
  </si>
  <si>
    <t>0860073M</t>
  </si>
  <si>
    <t>POITIERS ENSMA</t>
  </si>
  <si>
    <t>0860856N</t>
  </si>
  <si>
    <t>POITIERS</t>
  </si>
  <si>
    <t>0870669E</t>
  </si>
  <si>
    <t>LIMOGES</t>
  </si>
  <si>
    <t>0900424X</t>
  </si>
  <si>
    <t>BELFORT UTBM</t>
  </si>
  <si>
    <t>0911975C</t>
  </si>
  <si>
    <t>EVRY</t>
  </si>
  <si>
    <t>0912266U</t>
  </si>
  <si>
    <t>EVRY ENSIIE</t>
  </si>
  <si>
    <t>0912341A</t>
  </si>
  <si>
    <t>CENTRALESUPELEC</t>
  </si>
  <si>
    <t>0912408Y</t>
  </si>
  <si>
    <t>PARIS-SACLAY UNIVERSITE</t>
  </si>
  <si>
    <t>0921204J</t>
  </si>
  <si>
    <t>PARIS 10 NANTERRE</t>
  </si>
  <si>
    <t>0922605G</t>
  </si>
  <si>
    <t>SURESNES INSHEA</t>
  </si>
  <si>
    <t>0931238R</t>
  </si>
  <si>
    <t>PARIS 13</t>
  </si>
  <si>
    <t>0931827F</t>
  </si>
  <si>
    <t>PARIS 08</t>
  </si>
  <si>
    <t>0941111X</t>
  </si>
  <si>
    <t>PARIS 12 UPEC</t>
  </si>
  <si>
    <t>0951376E</t>
  </si>
  <si>
    <t>CERGY ENSEA</t>
  </si>
  <si>
    <t>0952259P</t>
  </si>
  <si>
    <t>CY CERGY PARIS UNIVERSITE</t>
  </si>
  <si>
    <t>7200664J</t>
  </si>
  <si>
    <t>CORTE</t>
  </si>
  <si>
    <t>9710585J</t>
  </si>
  <si>
    <t>ANTILLES</t>
  </si>
  <si>
    <t>9730429D</t>
  </si>
  <si>
    <t>GUYANE</t>
  </si>
  <si>
    <t>9740478B</t>
  </si>
  <si>
    <t>LA REUNION</t>
  </si>
  <si>
    <t>9760358K</t>
  </si>
  <si>
    <t>MAYOTTE CUFR</t>
  </si>
  <si>
    <t>9830445S</t>
  </si>
  <si>
    <t>NOUVELLE CALEDONIE</t>
  </si>
  <si>
    <t>9840349G</t>
  </si>
  <si>
    <t>POLYNESIE</t>
  </si>
  <si>
    <t>Libellé</t>
  </si>
  <si>
    <t>Etablissement</t>
  </si>
  <si>
    <t>Promotions</t>
  </si>
  <si>
    <t>Repyramidage</t>
  </si>
  <si>
    <t>Dotations 2021-2022</t>
  </si>
  <si>
    <t>Promotions dans des sections du CNU non proposées par le ministère</t>
  </si>
  <si>
    <t>Nombre</t>
  </si>
  <si>
    <t>Proportion</t>
  </si>
  <si>
    <t>-</t>
  </si>
  <si>
    <t>Homme</t>
  </si>
  <si>
    <t>Femme</t>
  </si>
  <si>
    <t>Grande discipline</t>
  </si>
  <si>
    <t>Pharmacie et autres Santé</t>
  </si>
  <si>
    <t>Candidates</t>
  </si>
  <si>
    <t>Recrutées</t>
  </si>
  <si>
    <t>Promotions de repyramidage attribuées en 2021-2022 selon l'établissement</t>
  </si>
  <si>
    <t>Ensemble</t>
  </si>
  <si>
    <t>Droit-Economie-Gestion</t>
  </si>
  <si>
    <t>Lettres-Sciences humaines</t>
  </si>
  <si>
    <t>Sciences-Techniques</t>
  </si>
  <si>
    <t>La catégorie "hors classe" regroupe les maîtres de conférences hors classe et à l'échelon exceptionnel.</t>
  </si>
  <si>
    <t>Population totale en 2021</t>
  </si>
  <si>
    <t>Candidats hors classe</t>
  </si>
  <si>
    <t>Population  hors classe en 2021</t>
  </si>
  <si>
    <t>Promus 
hors classe</t>
  </si>
  <si>
    <t>Repyramidés par grade en 2021-2022</t>
  </si>
  <si>
    <t xml:space="preserve">Promues </t>
  </si>
  <si>
    <t>Femmes repyramidées en 2021-2022</t>
  </si>
  <si>
    <t>Maîtresses de conférences</t>
  </si>
  <si>
    <t>Professeures des universités</t>
  </si>
  <si>
    <t>01</t>
  </si>
  <si>
    <t>02</t>
  </si>
  <si>
    <t>03</t>
  </si>
  <si>
    <t>05</t>
  </si>
  <si>
    <t>63</t>
  </si>
  <si>
    <t>09</t>
  </si>
  <si>
    <t>63 (2)</t>
  </si>
  <si>
    <t>02 (2)</t>
  </si>
  <si>
    <t>02, 05, 16, 26 (2), 30 (2), 60 (2), 63</t>
  </si>
  <si>
    <t>01, 09</t>
  </si>
  <si>
    <t>02, 17</t>
  </si>
  <si>
    <t>01, 02, 05, 25</t>
  </si>
  <si>
    <t>02, 28, 72</t>
  </si>
  <si>
    <t>22, 26, 63</t>
  </si>
  <si>
    <t>28, 62, 63</t>
  </si>
  <si>
    <t>08, 31</t>
  </si>
  <si>
    <t>02, 03, 33</t>
  </si>
  <si>
    <t>01 (2), 05, 21, 26, 61, 63</t>
  </si>
  <si>
    <t>26, 28, 32, 63</t>
  </si>
  <si>
    <t>22, 28</t>
  </si>
  <si>
    <t>03, 05</t>
  </si>
  <si>
    <t>04, 07, 14</t>
  </si>
  <si>
    <t>02, 32</t>
  </si>
  <si>
    <t>22, 66</t>
  </si>
  <si>
    <t>02, 25</t>
  </si>
  <si>
    <t>25, 28, 30, 63</t>
  </si>
  <si>
    <t>22, 26</t>
  </si>
  <si>
    <t>09, 30, 60, 68, 86</t>
  </si>
  <si>
    <t>03, 14, 25</t>
  </si>
  <si>
    <t>26 (2), 27, 33</t>
  </si>
  <si>
    <t>14, 61, 62</t>
  </si>
  <si>
    <t>04, 62</t>
  </si>
  <si>
    <t>26</t>
  </si>
  <si>
    <t>11</t>
  </si>
  <si>
    <t>62</t>
  </si>
  <si>
    <t>32</t>
  </si>
  <si>
    <t>04, 07, 11, 12, 22, 71</t>
  </si>
  <si>
    <t>60</t>
  </si>
  <si>
    <t>33</t>
  </si>
  <si>
    <t>61</t>
  </si>
  <si>
    <t>71</t>
  </si>
  <si>
    <t>27</t>
  </si>
  <si>
    <t>08</t>
  </si>
  <si>
    <t>19</t>
  </si>
  <si>
    <t>70</t>
  </si>
  <si>
    <t>Sections du CNU</t>
  </si>
  <si>
    <t>09, 11, 17, 18, 22, 23, 33, 35, 36, 64, 66, 68, 85, 86, 87</t>
  </si>
  <si>
    <t>07, 11, 12, 14, 16, 18, 19, 23, 26, 27, 66, 67, 70, 85</t>
  </si>
  <si>
    <t>06, 25, 26</t>
  </si>
  <si>
    <t>01, 05, 06, 11, 16, 24, 32, 37, 67, 70</t>
  </si>
  <si>
    <t>60, 61</t>
  </si>
  <si>
    <t>06, 11, 14, 15, 17, 24, 71</t>
  </si>
  <si>
    <t>07, 10, 23</t>
  </si>
  <si>
    <t>06, 12</t>
  </si>
  <si>
    <t>31, 61, 67, 68, 69, 70, 87</t>
  </si>
  <si>
    <t>04, 62, 66, 67, 71, 85, 87</t>
  </si>
  <si>
    <t>07, 11, 14, 70</t>
  </si>
  <si>
    <t>06, 07, 11, 14, 16, 65, 66, 67, 70</t>
  </si>
  <si>
    <t>11, 14, 32, 36, 60, 64, 65, 67, 68</t>
  </si>
  <si>
    <t>11, 12, 19, 32, 64, 65, 70, 71, 74</t>
  </si>
  <si>
    <t>05, 27</t>
  </si>
  <si>
    <t>11, 14, 64, 65, 74</t>
  </si>
  <si>
    <t>11, 25, 71</t>
  </si>
  <si>
    <t>11, 23, 60, 61, 63, 74</t>
  </si>
  <si>
    <t>02, 14, 63, 67, 74</t>
  </si>
  <si>
    <t>11, 19, 27, 66, 71, 74</t>
  </si>
  <si>
    <t>04, 05, 06, 12, 61, 71</t>
  </si>
  <si>
    <t>27, 32</t>
  </si>
  <si>
    <t>06, 16, 36, 70, 72, 87</t>
  </si>
  <si>
    <t>04, 09, 14, 18, 20, 23, 24, 71</t>
  </si>
  <si>
    <t>11, 13, 15</t>
  </si>
  <si>
    <t>14, 64</t>
  </si>
  <si>
    <t>07, 14, 27, 74</t>
  </si>
  <si>
    <t>05, 11, 14, 16, 31</t>
  </si>
  <si>
    <t>11, 20, 71</t>
  </si>
  <si>
    <t>10, 12</t>
  </si>
  <si>
    <t>05, 19, 62, 70, 71</t>
  </si>
  <si>
    <t>14, 15, 33, 67</t>
  </si>
  <si>
    <t>12, 15, 19, 67, 72</t>
  </si>
  <si>
    <t>33, 60</t>
  </si>
  <si>
    <t>06, 16, 19, 32, 64, 68, 74, 87</t>
  </si>
  <si>
    <t>11,19, 27, 61</t>
  </si>
  <si>
    <t>05, 18, 71, 74</t>
  </si>
  <si>
    <t>06, 37, 60, 65</t>
  </si>
  <si>
    <t>04, 14, 18, 19, 21, 60, 74, 85</t>
  </si>
  <si>
    <t>14, 27, 60, 67</t>
  </si>
  <si>
    <t>06, 11, 60, 66, 71</t>
  </si>
  <si>
    <t>07, 11, 12, 14, 18, 19, 26, 35, 67, 74, 87</t>
  </si>
  <si>
    <t>27, 60, 63</t>
  </si>
  <si>
    <t>06, 11, 64</t>
  </si>
  <si>
    <t>33, 61, 66, 69, 72, 74</t>
  </si>
  <si>
    <t>08, 09, 10, 12, 13, 23, 71, 74</t>
  </si>
  <si>
    <t>07, 11, 16, 19, 28, 32, 64, 65, 66, 70</t>
  </si>
  <si>
    <t>04, 20, 27, 61, 70</t>
  </si>
  <si>
    <t>11, 12, 14, 16, 19, 64, 66, 74</t>
  </si>
  <si>
    <t>05, 64, 67</t>
  </si>
  <si>
    <t>01, 05, 06, 07, 11, 27, 37, 70, 74</t>
  </si>
  <si>
    <t>11, 73</t>
  </si>
  <si>
    <t>27, 37, 70</t>
  </si>
  <si>
    <t>01, 05, 25</t>
  </si>
  <si>
    <t>01, 06, 11, 25</t>
  </si>
  <si>
    <t xml:space="preserve">Sections du CNU proposées par la DGRH qui n'ont pas été ouvertes par l'établissement </t>
  </si>
  <si>
    <t>Le nombre de sections proposé par la DGRH peut dépasser le nombre de dotations 2021-2022.</t>
  </si>
  <si>
    <t>Promotions dans des sections du CNU proposées par le ministère</t>
  </si>
  <si>
    <t>11, 12, 14, 19, 22, 60, 70, 87</t>
  </si>
  <si>
    <t>07, 12, 14, 19, 24, 70</t>
  </si>
  <si>
    <t>05, 06, 11, 14, 19, 65, 70, 87</t>
  </si>
  <si>
    <t>11, 14, 16, 27, 32, 61, 64, 65</t>
  </si>
  <si>
    <t>Professeurs recrutés en 2022</t>
  </si>
  <si>
    <t>Promus par repyramidage</t>
  </si>
  <si>
    <t>51 ans</t>
  </si>
  <si>
    <t>46 ans</t>
  </si>
  <si>
    <t>Professeures recrutées en 2022</t>
  </si>
  <si>
    <t>Repyramidés par âge en 2021-2022</t>
  </si>
  <si>
    <t>53 ans</t>
  </si>
  <si>
    <t>50 ans</t>
  </si>
  <si>
    <t>48 ans</t>
  </si>
  <si>
    <t xml:space="preserve">Le recrutement  de professeures est celui réalisé par concours (hors détachements et mutations).
</t>
  </si>
  <si>
    <t>42 ans</t>
  </si>
  <si>
    <t>45 ans</t>
  </si>
  <si>
    <t>64</t>
  </si>
  <si>
    <t>31</t>
  </si>
  <si>
    <t>04</t>
  </si>
  <si>
    <t>65</t>
  </si>
  <si>
    <t>61 (2)</t>
  </si>
  <si>
    <t>06</t>
  </si>
  <si>
    <t>06, 61, 69, 70, 71, 74</t>
  </si>
  <si>
    <t>01 (2), 06 (4), 07, 19, 20, 27 (2), 31, 32 (2), 61, 62 (2), 65 (2), 67, 69, 70, 71, 74 (2)</t>
  </si>
  <si>
    <t>05, 06, 08, 31, 32, 60, 61, 63, 64, 68, 69, 74, 87</t>
  </si>
  <si>
    <t>27, 63</t>
  </si>
  <si>
    <t>01, 27, 67</t>
  </si>
  <si>
    <t>01, 05, 06, 16, 27, 36, 65, 68, 71, 74, 85</t>
  </si>
  <si>
    <t>01, 06, 11, 16, 18, 27, 31, 33, 36, 60, 61, 64, 66, 67, 71, 74</t>
  </si>
  <si>
    <t>14, 19, 23, 27, 31, 60 (2), 61, 64 (2), 65, 66 (2)</t>
  </si>
  <si>
    <t>27, 71</t>
  </si>
  <si>
    <t xml:space="preserve">05, 07 (3), 10, 16 (3), 18, 19, 21, 23 (3), 27 (2), 70 </t>
  </si>
  <si>
    <t>11, 27 (2), 32, 37, 60 (2), 61, 64, 65, 67, 69, 71, 74, 85, 86, 87</t>
  </si>
  <si>
    <t>13, 14 (2), 15, 18, 21, 71 (2)</t>
  </si>
  <si>
    <t>61, 64</t>
  </si>
  <si>
    <t>04, 11, 19, 20, 60, 64, 70 (2), 74, 86</t>
  </si>
  <si>
    <t>05, 07, 11, 14, 16, 18, 19, 70, 71</t>
  </si>
  <si>
    <t>06 (2), 27 (2), 32 (2), 36 (2), 64 (2), 65, 66 (2), 74, 85 (2)</t>
  </si>
  <si>
    <t>06 (2), 27 (3), 32 (2), 60, 61, 64, 65, 68, 69, 86</t>
  </si>
  <si>
    <t>05, 14, 16 (2), 18, 19, 21 (2), 23, 70, 74 (2)</t>
  </si>
  <si>
    <t>14, 16, 19, 23, 27, 31, 65, 66, 69, 85, 87</t>
  </si>
  <si>
    <t>05 (2), 06 (2), 07, 11, 14, 16, 27 (3), 28, 31, 32, 60, 61, 64, 65, 69, 71, 74 (2)</t>
  </si>
  <si>
    <t>01, 06, 19, 26, 61</t>
  </si>
  <si>
    <t>06, 16, 21, 23, 27, 32, 60, 64, 66, 67, 74, 85, 87</t>
  </si>
  <si>
    <t>01, 27, 60 (2), 61, 64, 68, 74</t>
  </si>
  <si>
    <t>16, 19, 23, 27, 86</t>
  </si>
  <si>
    <t>01 (2), 02, 05, 06 (2), 08, 16, 24, 27, 60 (2), 66</t>
  </si>
  <si>
    <t>01 (2), 02 (2), 05, 06 (3), 16, 18, 21, 27 (2), 31 (2), 36 (2), 60 (3), 64 (2), 65 (2), 69, 70, 71, 86 (2)</t>
  </si>
  <si>
    <t>01, 06, 62</t>
  </si>
  <si>
    <t>05,06, 27, 61</t>
  </si>
  <si>
    <t>06, 27, 74</t>
  </si>
  <si>
    <t>06 (2), 09, 11, 13, 14, 16 (2), 18, 19, 22, 23, 27 (2), 28, 32 (2), 64 (2), 66, 67, 68, 69, 70, 74, 85, 86, 87 (2)</t>
  </si>
  <si>
    <t>01, 05, 14, 27, 66</t>
  </si>
  <si>
    <t>05, 06, 11, 14, 19, 23, 27 (3), 35, 63, 64, 65 (2), 67, 86</t>
  </si>
  <si>
    <t>01 (2), 06, 11, 27</t>
  </si>
  <si>
    <t>05, 36</t>
  </si>
  <si>
    <t>05, 12, 14, 15, 16, 18, 27, 60, 61, 66, 71, 72, 74, 85, 87</t>
  </si>
  <si>
    <t>01 (2), 27, 28</t>
  </si>
  <si>
    <t>25, 27 (2), 31, 35, 60, 62, 64, 65, 66, 67, 74, 85, 86</t>
  </si>
  <si>
    <t>01 (2), 06, 11, 12, 19</t>
  </si>
  <si>
    <t>05, 06 (2), 14, 27, 71</t>
  </si>
  <si>
    <t>02, 05, 64</t>
  </si>
  <si>
    <t>19, 27</t>
  </si>
  <si>
    <t>06 (2), 18 (2), 22, 27</t>
  </si>
  <si>
    <t>01, 06, 16, 26, 27 (2), 63</t>
  </si>
  <si>
    <t>13 (2), 15</t>
  </si>
  <si>
    <t>01, 05, 08, 11, 21, 27, 63, 65, 66, 67, 69, 70, 85</t>
  </si>
  <si>
    <t>06, 27, 35, 60</t>
  </si>
  <si>
    <t xml:space="preserve">05, 11, 16, 25, 27, 28, 32, 61, 62 (2), 64, 66, 68, 70, 86 </t>
  </si>
  <si>
    <t>01 (2), 06 (2), 11, 61, 74</t>
  </si>
  <si>
    <t>27, 32, 74</t>
  </si>
  <si>
    <t>01 (2), 27, 60, 66, 74, 86</t>
  </si>
  <si>
    <t>18, 60, 61</t>
  </si>
  <si>
    <t>02, 06, 23, 61, 70</t>
  </si>
  <si>
    <t>06, 23, 31, 35, 60, 63</t>
  </si>
  <si>
    <t>31, 67</t>
  </si>
  <si>
    <t>02, 05, 06 (2), 16 (2), 23, 25, 27 (2), 31, 32 (2), 61 (2), 65</t>
  </si>
  <si>
    <t>01, 05, 06, 27, 33, 60, 61, 63, 86</t>
  </si>
  <si>
    <t>07, 12,14, 19, 20, 32, 64, 66, 67</t>
  </si>
  <si>
    <t>06, 27, 36, 62, 66, 68, 69, 85</t>
  </si>
  <si>
    <t>06, 07, 08, 11, 60, 61, 64, 70, 71</t>
  </si>
  <si>
    <t>01, 09, 12, 15, 18, 23, 24, 66, 70, 85, 86</t>
  </si>
  <si>
    <t>05, 11, 12, 14, 19, 61, 65, 70, 71, 72</t>
  </si>
  <si>
    <t>04, 07, 10, 11, 12, 13, 14, 19, 23, 61, 66, 67, 68, 72, 74, 85, 87</t>
  </si>
  <si>
    <t>04, 12, 15, 37, 71, 72</t>
  </si>
  <si>
    <t>07, 12, 16, 32, 60, 66, 68, 69, 70, 71, 74, 87</t>
  </si>
  <si>
    <t>04, 07, 11, 19</t>
  </si>
  <si>
    <t>01, 09, 25, 34</t>
  </si>
  <si>
    <t>21, 26, 28, 63, 69, 86</t>
  </si>
  <si>
    <t>Le nombre entre parenthèses indique le nombre de postes ouverts dans la section lorsqu'il y en a eu plusieurs.</t>
  </si>
  <si>
    <t>06, 19, 27, 61, 67 et 74</t>
  </si>
  <si>
    <t>07, 11 (2) et 14 (2)</t>
  </si>
  <si>
    <t>11 (2), 12 (2), 13, 19, 27 (2), 28 (2), 31 (2), 32 (2), 35, 64, 65 (2), 66, 68 (2) et 69</t>
  </si>
  <si>
    <t>05, 06, 09, 11, 23, 27 (2), 31, 32, 60, 64, 65 (2), 66, 68, 69, 74, 85, 86 et 87</t>
  </si>
  <si>
    <t>01 et 06</t>
  </si>
  <si>
    <t>05, 06, 27, 31, 32, 36, 64, 65 (2), 85, 86, 87</t>
  </si>
  <si>
    <t>01 (2), 02, 06, 11 (2), 14, 16 (2), 19 et 70</t>
  </si>
  <si>
    <t>06 et 74</t>
  </si>
  <si>
    <t>05, 07, 11, 15, 16, 17, 18 (2), 71</t>
  </si>
  <si>
    <r>
      <t xml:space="preserve">Effectif : </t>
    </r>
    <r>
      <rPr>
        <sz val="11"/>
        <color theme="1"/>
        <rFont val="Calibri"/>
        <family val="2"/>
        <scheme val="minor"/>
      </rPr>
      <t>2 659 candidats et 772 promus.</t>
    </r>
  </si>
  <si>
    <t>Rémunération globale brute moyenne des enseignants-chercheurs universitaires par sexe et par corps</t>
  </si>
  <si>
    <t>Rémunération totale brute</t>
  </si>
  <si>
    <t xml:space="preserve">dont : </t>
  </si>
  <si>
    <t>Source : OREMS-RCE.</t>
  </si>
  <si>
    <t>Traitement brut indiciaire</t>
  </si>
  <si>
    <t>Composante statutaire (PRES/C1)</t>
  </si>
  <si>
    <t>Composante fonctionnelle (C2)</t>
  </si>
  <si>
    <t>Composante individuelle (PEDR/C3)</t>
  </si>
  <si>
    <t>Champ : Enseignants-chercheurs universitaires des établissements d'enseignement supérieur RCE, les données relatives aux établissements non RCE n'étant pas ou partiellement disponibles. Périmètre restreint : agents rémunérés douze mois.</t>
  </si>
  <si>
    <t>Statut</t>
  </si>
  <si>
    <t>Université de Cote d'Azur</t>
  </si>
  <si>
    <t>IA, archéologie et histoire (CNRS)</t>
  </si>
  <si>
    <t>Contrat signé</t>
  </si>
  <si>
    <t>Neurosciences cognitives, expérimentation, modélisation</t>
  </si>
  <si>
    <t>Université Paris Saclay</t>
  </si>
  <si>
    <t>OMICS-Santé - Métabolimique, microbiome, exposome, épidémiologie, biostatistiques</t>
  </si>
  <si>
    <t>Pharmacie</t>
  </si>
  <si>
    <t>Impacts écologiques et économiques des invasions biologiques</t>
  </si>
  <si>
    <t>QUANT-PHY - Informatique quantique - langages de programmation quantiques - modèles formels, calculs, et incarnation de la "quanticité" du monde physique - développement matériel (hardware)</t>
  </si>
  <si>
    <t>MOOD-COG : Cognitive Symptoms in Mood Disorders : Innovation through Targeting the Tripartite Synapse</t>
  </si>
  <si>
    <t>Analyse et intégration de données biomédicales à partir de textes (CNRS)</t>
  </si>
  <si>
    <t>Physic-Informed Graph Neural Networks (PIGrann)</t>
  </si>
  <si>
    <t>CentraleSupélec - campus Saclay</t>
  </si>
  <si>
    <t>Énergie décarbonée</t>
  </si>
  <si>
    <t>Université Versailles-Saint-Quentin-en-Yvelines</t>
  </si>
  <si>
    <t>Système climatique : modèles et données</t>
  </si>
  <si>
    <t>Université d'Evry-Val d'Essonne</t>
  </si>
  <si>
    <t>ModelOmics : Approches en génomique environnementale pour la modélisation du métabolisme de communautés microbiennes et l'étude de son évolution dans les écosystèmes</t>
  </si>
  <si>
    <t>Ecole normale supérieure Paris Saclay</t>
  </si>
  <si>
    <t>Information stratégique : théorie et applications (sciences économiques)</t>
  </si>
  <si>
    <t>Université Paris Cité</t>
  </si>
  <si>
    <t>Lutte contre les maladies infectieuses et émergentes</t>
  </si>
  <si>
    <t>Neurodéveloppement et Hormones</t>
  </si>
  <si>
    <t>L'intelligence artificielle au service de la surveillance et de la prévention des risques naturels</t>
  </si>
  <si>
    <t>Immunopathologie des Maladies respiratoires Chroniques</t>
  </si>
  <si>
    <t>Sciences multi-omiques pour l'étude du sort des xénobiotiques chez l'holobionte humain</t>
  </si>
  <si>
    <t>Université de la Rochelle</t>
  </si>
  <si>
    <t>Droir de l'Environnement, Les déplacements de problèmes socio-écologiques entre océan, biodiversité et climat : Approche globale et interdisciplinaire de la solidarité écologique</t>
  </si>
  <si>
    <t>Ecologie comportementale des oiseaux marins et Perturbations Anthropiques, suivis par Capteurs embarqués</t>
  </si>
  <si>
    <t>Université de Montpellier</t>
  </si>
  <si>
    <t>Intelligence Artificielle Hybride (IAH)</t>
  </si>
  <si>
    <t>Modulation des efforts intra-articulaire in vivo en vue de l'optimisation de la phase de réhabilitation suite à l'implantation de néo-tissus articulaires.</t>
  </si>
  <si>
    <t>Université de Lille</t>
  </si>
  <si>
    <t>Topologie de basse dimension et théorie des singularités</t>
  </si>
  <si>
    <t>Symbiosis in a changing planet : investigating the impact of global change through the lens of symbiosis and building a framework for understanding how symbionts may help their host in Anthropocene</t>
  </si>
  <si>
    <t>Potentiel thérapeutique d'un ciblage de la protéine HuR, des membres de la famille de la tristeraproline et des P-bodies dans les pathologies hépatiques chroniques liées à l'alcool et à leur progression vers le carcinome hépatocellulaire</t>
  </si>
  <si>
    <t>Science pour une planète en mutation</t>
  </si>
  <si>
    <t>Université Polytechnique Hauts de France</t>
  </si>
  <si>
    <t>Système HybrIde de La cyber sécurité Dédié aux transports intelligents (SHILD)</t>
  </si>
  <si>
    <t>Patrimoine Numérique (PatriNum)</t>
  </si>
  <si>
    <t xml:space="preserve">Université Paris science et lettres (Ecole nationale supérieure de chimie de Paris) </t>
  </si>
  <si>
    <t>Artificial Intelligence, Machine Learning, Chemical Synthesis, Reaction optimization</t>
  </si>
  <si>
    <t>Université de Lorraine</t>
  </si>
  <si>
    <t>Communication numérique, jeu, santé publique</t>
  </si>
  <si>
    <t>Biologie des systèmes CRISPR et flux de gènes</t>
  </si>
  <si>
    <t>Thermodynamique quantique et information quantique (CNRS)</t>
  </si>
  <si>
    <t>Border studies et études culturelles franco-allemandes</t>
  </si>
  <si>
    <t>Neurophysiologie, Traitement de Signal, Modélisation mathématique et simulation, Mémoire, intracérébral, Hippocampe (CNRS)</t>
  </si>
  <si>
    <t>HyPSTAR : Hydrogène : Production, STockage, usAges, Recherche</t>
  </si>
  <si>
    <t>Propriétés optiques de matériaux nanostructurés et de nanoparticules</t>
  </si>
  <si>
    <t>Université Clermont Auvergne</t>
  </si>
  <si>
    <t>Simulation multi-échelle des matériaux polymères</t>
  </si>
  <si>
    <t>Physique des particules, Modèle Standard, Nouvelle physique, Détecteurs innovants, LHC@CERN (CNRS)</t>
  </si>
  <si>
    <t>Université Toulouse I</t>
  </si>
  <si>
    <t>Intelligence Artificielle, Données et Algorithmes pour la Pratique du Droit</t>
  </si>
  <si>
    <t>Études Quantitatives des Institutions Politiques (CNRS)</t>
  </si>
  <si>
    <t>Université Toulouse III</t>
  </si>
  <si>
    <t>Etude expérimentale du boson de Higgs à l'aide des données de l'expérience ATLAS auprès du grand collisionneur de hadrons (LHC) au CERN pour tester le mécanisme fondamental qui confère une masse aux particules élémentaires (CNRS)</t>
  </si>
  <si>
    <t>Robots manipulateurs aériens ; collaboration humains-robots : aspects physiques et cognitifs ; mouvements du robot décidés, planifiés, exécutés</t>
  </si>
  <si>
    <t>Institut national polytechnique de Toulouse</t>
  </si>
  <si>
    <t>Etude et modélisation multi-échelle du vieillissement des piles à combustible de puissance</t>
  </si>
  <si>
    <t>Université de Pau</t>
  </si>
  <si>
    <t>Physico-chimie expérimentale et/ou théorique pour l'étude de systèmes moléculaires</t>
  </si>
  <si>
    <t>Université d'Orléans</t>
  </si>
  <si>
    <t>Assesment of biosignatures of chemolithotrophs on martian matérials</t>
  </si>
  <si>
    <t>Université de Limoges</t>
  </si>
  <si>
    <t>Innovations quantiques</t>
  </si>
  <si>
    <t>Institut national des sciences appliquées de Rennes</t>
  </si>
  <si>
    <t>Technologies quantiques intégrées (Quant-It)</t>
  </si>
  <si>
    <t>Université d'Amiens</t>
  </si>
  <si>
    <t>Neurodevelopment, Music, and Neuroimaging</t>
  </si>
  <si>
    <t>CY Cergy Paris Université</t>
  </si>
  <si>
    <t>Ressources numériques en SHS</t>
  </si>
  <si>
    <t>CY-Finance</t>
  </si>
  <si>
    <t>Modélisation neurobio de structures cérébrales : applications à l'apprentissage et à l'imitation pour des défis en mobilité, santé et médiations (CNRS)</t>
  </si>
  <si>
    <t>Systèmes quantiques hors équilibre : thermodynamique, hydrodynamique (CNRS)</t>
  </si>
  <si>
    <t>Université de Rennes 1</t>
  </si>
  <si>
    <t>Excellence en mathématiques (CNRS)</t>
  </si>
  <si>
    <t>Ressources naturelles et risques associés (CNRS)</t>
  </si>
  <si>
    <t>Cybersécurité électromagnétique</t>
  </si>
  <si>
    <t>Conception in silico de matériaux pour la production d'énergie : des propriétés physico-chimiques fondamentales au rôle des interfaces et hétérostructures</t>
  </si>
  <si>
    <t>Université Paris II Panthéon Assas</t>
  </si>
  <si>
    <t>LegalTeh et Innovation de l'économie Juridique</t>
  </si>
  <si>
    <t>Médias et méthodes numériques (MediaM)</t>
  </si>
  <si>
    <t>Incertitudes et systèmes d'Information : Risques nouveaux et dynamiques d'émergences (ISI-RIDER)</t>
  </si>
  <si>
    <t>Université de Nîmes</t>
  </si>
  <si>
    <t>SUSTAINABILITY</t>
  </si>
  <si>
    <t>Université de Dijon</t>
  </si>
  <si>
    <t>Géométrie et théorie quantique des champs</t>
  </si>
  <si>
    <t>Génétique et écophysiologie de l'holobionte chez les légumineuses pour pîloter les cycles  du carbone et de l'azote dans les sols</t>
  </si>
  <si>
    <t>Université de Besançon</t>
  </si>
  <si>
    <t>Préhistoire de l'Europe et des mondes arctiques</t>
  </si>
  <si>
    <t>Durabilité des électrolyseurs d'eau à basse température destinés à la production d'un hydrogène vert</t>
  </si>
  <si>
    <t>Université de Mulhouse</t>
  </si>
  <si>
    <t>Synthèse macro-moléculaire</t>
  </si>
  <si>
    <t>Composites 3D par l'action de la lumière</t>
  </si>
  <si>
    <t>Université d'Angers</t>
  </si>
  <si>
    <t>Synthèse et physico-chimie de polymères fonctionnels organiques et application en santé</t>
  </si>
  <si>
    <t>Hybridation et émergence de maladies fongiques chez les rosacées</t>
  </si>
  <si>
    <t>Université de Perpignan</t>
  </si>
  <si>
    <t>Maladies tropicales d'aujourd'hui, des maladies européennes de demain : une approche de biologie des systèmes pour comprendre, prédire et contrôler leur émergence</t>
  </si>
  <si>
    <t>Institut national des sciences appliquées de Lyon</t>
  </si>
  <si>
    <t>L'Economie Circulaire des Matériaux Polymères Durables : Recyclage, Réparation et Réutilisation</t>
  </si>
  <si>
    <t>Données pour des villes intelligentes durables (Data for Sustainable Smart Cities)</t>
  </si>
  <si>
    <t>Configuration et pilotage de Chaînes Logistiques courtes et durables</t>
  </si>
  <si>
    <t>Université de Reims</t>
  </si>
  <si>
    <t>Carbon Across Scales And Landscapes</t>
  </si>
  <si>
    <t>Conception de matériaux biosourcés multifonctionnels et recyclables : vers le zéro déchet</t>
  </si>
  <si>
    <t>Université du Littoral</t>
  </si>
  <si>
    <t>Machine learning appliquée aux sciences marines</t>
  </si>
  <si>
    <t>Modélisation des exoplanètes</t>
  </si>
  <si>
    <t>Economie de l'IA et de l'innovation</t>
  </si>
  <si>
    <t>Impacts du changement climatique sur les environnements subpolaires au Quaternaire</t>
  </si>
  <si>
    <t>Modèles Génératifs Cognitifs, Affectifs et Sociaux et Simulation des Comportements pour des STAPS 2.0</t>
  </si>
  <si>
    <t>Mathématiques pour la mécanique quantique computationnelle</t>
  </si>
  <si>
    <t>IA explicable centrée humain pour l'industrie du futur</t>
  </si>
  <si>
    <t>Humanités arctiques</t>
  </si>
  <si>
    <t>Exosquelette Evolutif pour Adolescents à Mobilité Réduite</t>
  </si>
  <si>
    <t>Modélisations mathématiques et sciences humaines et sociales</t>
  </si>
  <si>
    <t>Université Gustave Eiffel</t>
  </si>
  <si>
    <t>Simulations numériques innovantes pour les matériaux de la construction durable</t>
  </si>
  <si>
    <t>Sciences et ingénierie pour l'héritage culturel (Sciences &amp; Engineering for Cultural Heritage)</t>
  </si>
  <si>
    <t>Analyse harmonique et mécanique des fluides</t>
  </si>
  <si>
    <t>La dipeptidyl peptidase 3, cible thérapeutique de la dysfonction cardiaque</t>
  </si>
  <si>
    <t>Economies du changement climatique et de la santé humaine (Economics of Climate Change and Human Health)</t>
  </si>
  <si>
    <t>Gestion des écosystèmes marins d’interface</t>
  </si>
  <si>
    <t>Ecologie et Evolution des Maladies Infectieuses Circulantes et Emergentes</t>
  </si>
  <si>
    <t>Génomique de l’adaptation des plantes aux changements climatiques</t>
  </si>
  <si>
    <t>Conflits, contacts et circulation entre Rome et l'Iran dans l'Antiquité tardive</t>
  </si>
  <si>
    <t>Molecular switches and hybrid systems for flexible electronics</t>
  </si>
  <si>
    <t>Généalogie transnationale de la catégorie d'action publique "Indésirable". Circulations, usages et mise en pratique 1870-1945. France, Belgique, Allemagne (états allemands), Autriche (double monarchie d'Autriche-Hongrie), Royaume-Uni</t>
  </si>
  <si>
    <t>Centrale Lille Institut</t>
  </si>
  <si>
    <t>Nez et Langues électroniques sur patch, autonome, miniaturisés et communicants pour une oncologie de précision</t>
  </si>
  <si>
    <t>Université Paris sciences et lettres</t>
  </si>
  <si>
    <t>Sciences du Climat</t>
  </si>
  <si>
    <t>biologie quantitative, biophysique, évolution, populations microbiennes, développement</t>
  </si>
  <si>
    <t>Cristaux dopés pour la nano-photonique quantique</t>
  </si>
  <si>
    <t>Reconstruction des paléo-climats européens depuis le dernier maximum glaciaire</t>
  </si>
  <si>
    <t>Régulation des plateformes numériques et souveraineté</t>
  </si>
  <si>
    <t>Integrated bio-informatics and systems biology in genome-scale modeling approch to elucidating epigenome-metabolism-nutrients-microbiome interactions</t>
  </si>
  <si>
    <t>Université Aix-Marseille</t>
  </si>
  <si>
    <t>Le rôle du droit européen en matière de santé publique. Contribution à partir de l'étude du développement des médicaments à l'ère du numérique.</t>
  </si>
  <si>
    <t>Systèmes Environnementaux : dynamique passée et future</t>
  </si>
  <si>
    <t>Approche computationnelle des fonctions cérébrales normales à pathologiques</t>
  </si>
  <si>
    <t>Astrochimie, exoplanètes, matière primitive, missions spatiales, planétologie</t>
  </si>
  <si>
    <t>La neuromodulation, nouvelle alternative pour traiter les douleurs chroniques</t>
  </si>
  <si>
    <t>Université de Bordeaux</t>
  </si>
  <si>
    <t>Chimie des matériaux pour l'optique et la photonique</t>
  </si>
  <si>
    <t>Economie</t>
  </si>
  <si>
    <t>Imagerie avancée par résonnance magnétique pour l'évaluation simplifiée et intelligente des maladies cardiovasculaires</t>
  </si>
  <si>
    <t>SDM (solutions digitales pour la santé mentale)</t>
  </si>
  <si>
    <t>Sécurité alimentaire : construire un Droit de l'Ajustement des Ressources naturelles et des Besoins fondamentaux des populations</t>
  </si>
  <si>
    <t>Intelligence artificielle à faible consommation, apprentissage PAC-Bayésien</t>
  </si>
  <si>
    <t>Université de Strasbourg</t>
  </si>
  <si>
    <t>Sciences et Technologies Quantiques Interdisciplinaires (IQST)</t>
  </si>
  <si>
    <t>Matériaux hiérarchiques bio-inspirés</t>
  </si>
  <si>
    <t>Assainissement-démantèment (AD)</t>
  </si>
  <si>
    <t>Littérature et écologie</t>
  </si>
  <si>
    <t>Ecole centrale de Lyon</t>
  </si>
  <si>
    <t>Simulations et expérimentations dynamiques de rotor non linéaires pour l'innovation (Non linear rotordynamic simulations and experimentations for innovation)</t>
  </si>
  <si>
    <t>Ecole nationale supérieure de l'électronique et de ses applications</t>
  </si>
  <si>
    <t>Sciences Techniques et Société pour une Innovation durable et responsable en Technologies de l'information (Humanities for Sustainable Innovation in Information Technologies)</t>
  </si>
  <si>
    <t>Ecole nationale supérieure de mécanique et des microtechniques</t>
  </si>
  <si>
    <t>Lasers ultra stables de nouvelle génération</t>
  </si>
  <si>
    <t>Récupération des ressources à partir des déchets et des eaux usées (Resource Recovery from Waste and Wastewater)</t>
  </si>
  <si>
    <t>Institut national des sciences appliquées de Rouen</t>
  </si>
  <si>
    <t>Vecteur Hydrogène et décarbonation de l'Énergie</t>
  </si>
  <si>
    <t>Réseaux et Technologies xG du futur</t>
  </si>
  <si>
    <t>Institut national des sciences appliquées de Toulouse</t>
  </si>
  <si>
    <t>Cellules Synthétiques</t>
  </si>
  <si>
    <t>Technologies quantiques: capteurs, matériaux, théorie</t>
  </si>
  <si>
    <t>Université de technologie de Compiègne</t>
  </si>
  <si>
    <t>Intelligence artificielle de confiance</t>
  </si>
  <si>
    <t>Institut d'études politiques de Paris</t>
  </si>
  <si>
    <t>Valeur et patrimoine fonciers : Inégalités spatiales et temporelles, déterminants et effets</t>
  </si>
  <si>
    <t>L'action internationale des Etats autoritaires (Chine ou Russie)</t>
  </si>
  <si>
    <t>Université du Mans</t>
  </si>
  <si>
    <t>Deep Learning, traitement du langage naturel, traitement de la parole (Deep Learning, Natural Language Processing, speech processing)</t>
  </si>
  <si>
    <t>(Nano) matériaux magnétiques</t>
  </si>
  <si>
    <t>Fédérer les humanités numériques autour du LUDI dans un contexte européen</t>
  </si>
  <si>
    <t>Université Lyon I</t>
  </si>
  <si>
    <t>Neurosciences computationnelles (NeuroComp)</t>
  </si>
  <si>
    <t>Systèmes Centrés-données pour la Santé (Data4Health)</t>
  </si>
  <si>
    <t>Université de Saint Etienne</t>
  </si>
  <si>
    <t>Design Economique de l'Action Publique</t>
  </si>
  <si>
    <t>Nouveaux Matériaux et Procédés à Faible Impact environnemental</t>
  </si>
  <si>
    <t>Photonique, Optoélectronique Et Micro-électronique en environnement Radiatif extrême</t>
  </si>
  <si>
    <t>Université Lyon II</t>
  </si>
  <si>
    <t>Cultures artistiques et matérielles des Islams médiévaux</t>
  </si>
  <si>
    <t>Compréhension de l'évolution du système carbonate océanique passé : approche expérimentale sur la géochimie des coquilles de foraminifères</t>
  </si>
  <si>
    <t>Université de Guyane</t>
  </si>
  <si>
    <t>Transition Hydrogène appliquée à la Gestion des Réseaux Electriques en zone non interconnectée</t>
  </si>
  <si>
    <t>Rôle des cellules immunitaires innées en immunooncologie</t>
  </si>
  <si>
    <t>Interactions Climat - Carbone en Association avec la Ressource en Eau</t>
  </si>
  <si>
    <t>Modélisation de synthèse de bout en bout Infrastructure simulation pour la science des données environnementales (End-to-end Synthesis Modelling Infrastructure simulation for Environmental Data Science)</t>
  </si>
  <si>
    <t>Transition écologique, biodiversité et changements globaux</t>
  </si>
  <si>
    <t>Physique des microorganismes aux interfaces dans des modèles de milieux naturels</t>
  </si>
  <si>
    <t>Jumeau numérique, intelligence artificielle et science des données chirurgicales pour l'assistance interventionnelle dans le bloc opératoire du futur</t>
  </si>
  <si>
    <t>Un monde sous-marin connecté</t>
  </si>
  <si>
    <t>Biogéochimie quantitative</t>
  </si>
  <si>
    <t>Recherche sur l'Usine du Futur, le Big Data, l'Intelligence artificielle et les Systèmes d'Informations</t>
  </si>
  <si>
    <t>Université Paris I</t>
  </si>
  <si>
    <t>Neurosciences et comportements économiques</t>
  </si>
  <si>
    <t>Société civile, institutions et coopérations européennes (XIXe-XXIe siècle)</t>
  </si>
  <si>
    <t>Observatoire Santé et Environnement - Analyse Juridique et Interdisciplinaire</t>
  </si>
  <si>
    <t>Université Paris XII</t>
  </si>
  <si>
    <t>Excellence en Analyse Mathématique</t>
  </si>
  <si>
    <t>Nouveaux Matériaux pour le Stockage de l'Hydrogène</t>
  </si>
  <si>
    <t>Comportement Mécanique par indentation instrumentée multi-échelles des SUrfaces RUgueuses Fonctionnelles</t>
  </si>
  <si>
    <t>Université de Chambéry</t>
  </si>
  <si>
    <t>Multi-isotopie systémique et fonctionnement biogéochimique du métaécosystème LACustre.</t>
  </si>
  <si>
    <t>Physique des 2 infinis, DonnéEs MAssives et Innovation Numérique</t>
  </si>
  <si>
    <t>Modes Alternatifs de Règlement des Différends</t>
  </si>
  <si>
    <t>Nouveaux modes de travail, de management et santé des salariés</t>
  </si>
  <si>
    <t>Ethologie</t>
  </si>
  <si>
    <t>Annalogues Glycosidiques Inhibiteurs d'enzymes impliqués dans la biosynthèse ou le métabolisme des glucides, Mimes des sites actifs enzymatiques.</t>
  </si>
  <si>
    <t>Spectroscopie Térahertz Appliquée à la Recherche sur le climat et la qualité de l'air</t>
  </si>
  <si>
    <t>Université d'Artois</t>
  </si>
  <si>
    <t>Changer avec des Interventions Psychosociales</t>
  </si>
  <si>
    <t>Evaluer les impacts des politiques publiques : Efficacité, équité et acceptabilité</t>
  </si>
  <si>
    <t>Chaires de professeur junior ouvertes en 2021 et 2022</t>
  </si>
  <si>
    <t>Année</t>
  </si>
  <si>
    <t>Intitulé du poste</t>
  </si>
  <si>
    <t>Sexe</t>
  </si>
  <si>
    <t>Chaire infructueuse en 2021 - 2022</t>
  </si>
  <si>
    <t>Rémunérations accessoires</t>
  </si>
  <si>
    <t>Les rémunérations accessoires comprennent l'indemnité de résidence et le supplément familial de traitement (IR et SFT) et les autres rémunérations complémentaires.</t>
  </si>
  <si>
    <t>Proportion de professeurs de la section inférieure à celle dans l'ensemble des sections.</t>
  </si>
  <si>
    <t>La composante fonctionnelle correspond à la prime de charges administratives et à la prime de responsabilités pédagogiques avant 2022, et aux indemnités de responsabilités ou de fonctions particulières (appelées aussi composante C2 du RIPEC) à partir de 2022.</t>
  </si>
  <si>
    <t>Champ : Enseignants-chercheurs universitaires.</t>
  </si>
  <si>
    <r>
      <t>Note : L</t>
    </r>
    <r>
      <rPr>
        <sz val="11"/>
        <color theme="1"/>
        <rFont val="Calibri"/>
        <family val="2"/>
        <scheme val="minor"/>
      </rPr>
      <t>es promotions de repyramidage des sessions de 2021 et 2022 ont été attribuées en 2022.</t>
    </r>
  </si>
  <si>
    <t>La proportion de professeurs des universités s'obtient en rapportant le nombre de professeurs à l'ensemble des universitaires (maîtres de conférences et professeurs des universités).</t>
  </si>
  <si>
    <t>Champ : Chaires de professeur junior.</t>
  </si>
  <si>
    <r>
      <t xml:space="preserve">Effectif : </t>
    </r>
    <r>
      <rPr>
        <sz val="11"/>
        <color theme="1"/>
        <rFont val="Calibri"/>
        <family val="2"/>
        <scheme val="minor"/>
      </rPr>
      <t>162 CPJ ouvertes et 134 promus.</t>
    </r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</si>
  <si>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L</t>
    </r>
    <r>
      <rPr>
        <sz val="11"/>
        <color rgb="FF000000"/>
        <rFont val="Calibri"/>
        <family val="2"/>
        <scheme val="minor"/>
      </rPr>
      <t>a composante statutaire correspond à la prime de recherche et d'enseignement supérieur (PRES) avant 2022, puis à la composante C1 du RIPEC. Il y a, chaque année, des écarts entre les montants versés et les montants annuels fixés par arrêtés (1 260 €/universitaire en 2020, 1 840 €/professeur et 2 350€/maître de conférences en 2021 et 2 800 €/universitaire en 2022), en raison de la prise en compte des indus ou des rappels de salaire.</t>
    </r>
  </si>
  <si>
    <r>
      <t xml:space="preserve">Note : </t>
    </r>
    <r>
      <rPr>
        <sz val="11"/>
        <color theme="1"/>
        <rFont val="Calibri"/>
        <family val="2"/>
        <scheme val="minor"/>
      </rPr>
      <t>Les promotions de repyramidage des sessions de 2021 et 2022 ont été attribuées en 2022.</t>
    </r>
  </si>
  <si>
    <r>
      <t xml:space="preserve">Note </t>
    </r>
    <r>
      <rPr>
        <sz val="11"/>
        <color theme="1"/>
        <rFont val="Calibri"/>
        <family val="2"/>
        <scheme val="minor"/>
      </rPr>
      <t>: Les promotions de repyramidage des sessions de 2021 et 2022 ont été attribuées en 2022.</t>
    </r>
  </si>
  <si>
    <r>
      <t>Note :</t>
    </r>
    <r>
      <rPr>
        <sz val="11"/>
        <color theme="1"/>
        <rFont val="Calibri"/>
        <family val="2"/>
        <scheme val="minor"/>
      </rPr>
      <t xml:space="preserve"> Les promotions de repyramidage des sessions de 2021 et 2022 ont été attribuées en 2022.</t>
    </r>
  </si>
  <si>
    <t>La Prime individuelle correspond à la prime d'encadrement doctoral et de recherche (PEDR) avant 2022, puis à la mise en œuvre de la C3 du RIPEC et les dernières PEDR seront versées en 2024.</t>
  </si>
  <si>
    <t>76 : Théologie catholique*</t>
  </si>
  <si>
    <t>77 : Théologie protestante*</t>
  </si>
  <si>
    <t>90 : Maïeutique*</t>
  </si>
  <si>
    <t>91 : Sciences de la rééducation et de réadaptation*</t>
  </si>
  <si>
    <t>92 : Sciences infirmières*</t>
  </si>
  <si>
    <t>* Sections CNU à faibles effectifs d'enseignants-chercheurs.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</si>
</sst>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#,##0.0"/>
    <numFmt numFmtId="167" formatCode="#,##0\ &quot;€&quot;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theme="1"/>
      </top>
      <bottom/>
      <diagonal/>
    </border>
    <border>
      <left style="thin">
        <color theme="0"/>
      </left>
      <right style="thin">
        <color theme="0"/>
      </right>
      <top style="dashed">
        <color theme="1"/>
      </top>
      <bottom style="thin">
        <color theme="0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8" fillId="3" borderId="0" xfId="0" applyFont="1" applyFill="1"/>
    <xf numFmtId="0" fontId="8" fillId="3" borderId="0" xfId="0" applyFont="1" applyFill="1" applyBorder="1"/>
    <xf numFmtId="0" fontId="6" fillId="3" borderId="0" xfId="1" applyFill="1" applyBorder="1"/>
    <xf numFmtId="0" fontId="0" fillId="3" borderId="0" xfId="0" applyFont="1" applyFill="1" applyBorder="1" applyAlignment="1">
      <alignment horizontal="left"/>
    </xf>
    <xf numFmtId="0" fontId="6" fillId="3" borderId="0" xfId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/>
    <xf numFmtId="0" fontId="10" fillId="3" borderId="0" xfId="0" applyFont="1" applyFill="1" applyBorder="1"/>
    <xf numFmtId="0" fontId="0" fillId="3" borderId="0" xfId="0" applyFill="1"/>
    <xf numFmtId="0" fontId="0" fillId="3" borderId="0" xfId="0" applyFill="1" applyBorder="1"/>
    <xf numFmtId="0" fontId="11" fillId="3" borderId="0" xfId="0" applyFont="1" applyFill="1" applyBorder="1" applyAlignment="1">
      <alignment wrapText="1"/>
    </xf>
    <xf numFmtId="0" fontId="11" fillId="3" borderId="0" xfId="0" applyFont="1" applyFill="1" applyBorder="1" applyAlignment="1"/>
    <xf numFmtId="0" fontId="0" fillId="3" borderId="0" xfId="0" applyFont="1" applyFill="1" applyBorder="1" applyAlignment="1">
      <alignment wrapText="1"/>
    </xf>
    <xf numFmtId="0" fontId="0" fillId="2" borderId="0" xfId="1" applyFont="1" applyFill="1"/>
    <xf numFmtId="0" fontId="0" fillId="4" borderId="0" xfId="1" applyFont="1" applyFill="1"/>
    <xf numFmtId="0" fontId="6" fillId="4" borderId="0" xfId="1" applyFill="1" applyBorder="1"/>
    <xf numFmtId="0" fontId="6" fillId="2" borderId="0" xfId="1" applyFill="1" applyBorder="1"/>
    <xf numFmtId="9" fontId="6" fillId="3" borderId="6" xfId="4" applyFont="1" applyFill="1" applyBorder="1" applyAlignment="1">
      <alignment horizontal="center"/>
    </xf>
    <xf numFmtId="165" fontId="6" fillId="3" borderId="6" xfId="1" applyNumberFormat="1" applyFill="1" applyBorder="1" applyAlignment="1">
      <alignment horizontal="center"/>
    </xf>
    <xf numFmtId="9" fontId="6" fillId="2" borderId="6" xfId="4" applyFont="1" applyFill="1" applyBorder="1" applyAlignment="1">
      <alignment horizontal="center"/>
    </xf>
    <xf numFmtId="165" fontId="6" fillId="4" borderId="6" xfId="1" applyNumberFormat="1" applyFill="1" applyBorder="1" applyAlignment="1">
      <alignment horizontal="center"/>
    </xf>
    <xf numFmtId="9" fontId="6" fillId="3" borderId="6" xfId="4" applyNumberFormat="1" applyFont="1" applyFill="1" applyBorder="1" applyAlignment="1">
      <alignment horizontal="center"/>
    </xf>
    <xf numFmtId="3" fontId="6" fillId="3" borderId="0" xfId="1" applyNumberFormat="1" applyFill="1" applyBorder="1" applyAlignment="1">
      <alignment horizontal="center"/>
    </xf>
    <xf numFmtId="0" fontId="0" fillId="3" borderId="0" xfId="0" applyFont="1" applyFill="1" applyBorder="1" applyAlignment="1"/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2" fontId="6" fillId="3" borderId="6" xfId="1" applyNumberFormat="1" applyFill="1" applyBorder="1" applyAlignment="1">
      <alignment horizontal="center"/>
    </xf>
    <xf numFmtId="2" fontId="6" fillId="4" borderId="6" xfId="1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4" applyFont="1" applyFill="1" applyAlignment="1">
      <alignment horizontal="center"/>
    </xf>
    <xf numFmtId="0" fontId="6" fillId="0" borderId="0" xfId="1" applyFill="1" applyBorder="1"/>
    <xf numFmtId="0" fontId="9" fillId="3" borderId="2" xfId="0" applyFont="1" applyFill="1" applyBorder="1" applyAlignment="1">
      <alignment horizontal="center" vertical="center"/>
    </xf>
    <xf numFmtId="9" fontId="0" fillId="3" borderId="0" xfId="4" applyFont="1" applyFill="1" applyBorder="1" applyAlignment="1">
      <alignment horizontal="center"/>
    </xf>
    <xf numFmtId="0" fontId="4" fillId="3" borderId="0" xfId="7" applyFill="1" applyBorder="1"/>
    <xf numFmtId="0" fontId="0" fillId="3" borderId="0" xfId="7" applyFont="1" applyFill="1" applyBorder="1"/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0" fillId="3" borderId="0" xfId="0" applyFill="1" applyAlignment="1"/>
    <xf numFmtId="9" fontId="15" fillId="3" borderId="0" xfId="4" applyFont="1" applyFill="1" applyAlignment="1">
      <alignment horizontal="center"/>
    </xf>
    <xf numFmtId="0" fontId="0" fillId="3" borderId="0" xfId="0" applyFill="1" applyAlignment="1">
      <alignment horizontal="left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 wrapText="1"/>
    </xf>
    <xf numFmtId="1" fontId="0" fillId="3" borderId="0" xfId="4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7" fontId="3" fillId="3" borderId="0" xfId="8" applyNumberFormat="1" applyFill="1" applyBorder="1"/>
    <xf numFmtId="0" fontId="14" fillId="3" borderId="0" xfId="8" applyFont="1" applyFill="1" applyBorder="1"/>
    <xf numFmtId="0" fontId="3" fillId="3" borderId="0" xfId="8" applyFill="1" applyBorder="1"/>
    <xf numFmtId="9" fontId="0" fillId="3" borderId="0" xfId="9" applyFont="1" applyFill="1" applyBorder="1"/>
    <xf numFmtId="0" fontId="12" fillId="3" borderId="0" xfId="8" applyFont="1" applyFill="1" applyBorder="1"/>
    <xf numFmtId="0" fontId="10" fillId="3" borderId="9" xfId="8" applyFont="1" applyFill="1" applyBorder="1" applyAlignment="1">
      <alignment horizontal="center" vertical="center"/>
    </xf>
    <xf numFmtId="0" fontId="10" fillId="3" borderId="0" xfId="8" applyFont="1" applyFill="1" applyBorder="1"/>
    <xf numFmtId="0" fontId="10" fillId="3" borderId="3" xfId="8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horizontal="center" vertical="center"/>
    </xf>
    <xf numFmtId="167" fontId="10" fillId="3" borderId="0" xfId="8" applyNumberFormat="1" applyFont="1" applyFill="1" applyBorder="1"/>
    <xf numFmtId="167" fontId="12" fillId="3" borderId="0" xfId="8" applyNumberFormat="1" applyFont="1" applyFill="1" applyBorder="1"/>
    <xf numFmtId="0" fontId="10" fillId="3" borderId="12" xfId="8" applyFont="1" applyFill="1" applyBorder="1" applyAlignment="1">
      <alignment horizontal="center" vertical="center" wrapText="1"/>
    </xf>
    <xf numFmtId="0" fontId="11" fillId="3" borderId="0" xfId="8" applyFont="1" applyFill="1" applyBorder="1"/>
    <xf numFmtId="0" fontId="16" fillId="3" borderId="0" xfId="8" applyFont="1" applyFill="1" applyBorder="1" applyAlignment="1">
      <alignment horizontal="left" wrapText="1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11" fillId="3" borderId="15" xfId="0" applyFont="1" applyFill="1" applyBorder="1"/>
    <xf numFmtId="0" fontId="0" fillId="3" borderId="15" xfId="0" applyFill="1" applyBorder="1"/>
    <xf numFmtId="0" fontId="1" fillId="3" borderId="0" xfId="8" applyFont="1" applyFill="1" applyBorder="1"/>
    <xf numFmtId="0" fontId="3" fillId="3" borderId="0" xfId="8" applyFont="1" applyFill="1" applyBorder="1" applyAlignment="1">
      <alignment wrapText="1"/>
    </xf>
    <xf numFmtId="0" fontId="18" fillId="3" borderId="0" xfId="0" applyFont="1" applyFill="1"/>
    <xf numFmtId="0" fontId="10" fillId="0" borderId="0" xfId="8" applyFont="1" applyFill="1" applyBorder="1"/>
    <xf numFmtId="0" fontId="12" fillId="0" borderId="0" xfId="8" applyFont="1" applyFill="1" applyBorder="1"/>
    <xf numFmtId="0" fontId="12" fillId="0" borderId="13" xfId="8" applyFont="1" applyFill="1" applyBorder="1" applyAlignment="1">
      <alignment horizontal="left" indent="2"/>
    </xf>
    <xf numFmtId="0" fontId="0" fillId="0" borderId="13" xfId="8" applyFont="1" applyFill="1" applyBorder="1" applyAlignment="1">
      <alignment horizontal="left" indent="2"/>
    </xf>
    <xf numFmtId="0" fontId="12" fillId="0" borderId="11" xfId="8" applyFont="1" applyFill="1" applyBorder="1" applyAlignment="1">
      <alignment horizontal="left" indent="2"/>
    </xf>
    <xf numFmtId="0" fontId="9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/>
    </xf>
    <xf numFmtId="164" fontId="9" fillId="6" borderId="2" xfId="4" applyNumberFormat="1" applyFont="1" applyFill="1" applyBorder="1" applyAlignment="1">
      <alignment horizontal="center" vertical="center"/>
    </xf>
    <xf numFmtId="164" fontId="9" fillId="6" borderId="2" xfId="4" applyNumberFormat="1" applyFont="1" applyFill="1" applyBorder="1" applyAlignment="1">
      <alignment horizontal="center" vertical="center" wrapText="1"/>
    </xf>
    <xf numFmtId="166" fontId="9" fillId="6" borderId="2" xfId="0" applyNumberFormat="1" applyFont="1" applyFill="1" applyBorder="1" applyAlignment="1">
      <alignment horizontal="center" vertical="center"/>
    </xf>
    <xf numFmtId="9" fontId="9" fillId="6" borderId="2" xfId="4" applyNumberFormat="1" applyFont="1" applyFill="1" applyBorder="1" applyAlignment="1">
      <alignment horizontal="center" vertical="center"/>
    </xf>
    <xf numFmtId="9" fontId="9" fillId="6" borderId="2" xfId="4" applyFont="1" applyFill="1" applyBorder="1" applyAlignment="1">
      <alignment horizontal="center" vertical="center"/>
    </xf>
    <xf numFmtId="9" fontId="9" fillId="6" borderId="2" xfId="4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9" fontId="9" fillId="6" borderId="0" xfId="4" applyFont="1" applyFill="1" applyBorder="1" applyAlignment="1">
      <alignment horizontal="center" vertical="center" wrapText="1"/>
    </xf>
    <xf numFmtId="9" fontId="8" fillId="6" borderId="2" xfId="4" applyFont="1" applyFill="1" applyBorder="1" applyAlignment="1">
      <alignment horizontal="center" vertical="center"/>
    </xf>
    <xf numFmtId="9" fontId="8" fillId="6" borderId="2" xfId="4" applyFont="1" applyFill="1" applyBorder="1" applyAlignment="1">
      <alignment horizontal="center" vertical="center" wrapText="1"/>
    </xf>
    <xf numFmtId="0" fontId="10" fillId="6" borderId="3" xfId="8" applyFont="1" applyFill="1" applyBorder="1" applyAlignment="1">
      <alignment horizontal="center" vertical="center"/>
    </xf>
    <xf numFmtId="0" fontId="10" fillId="6" borderId="10" xfId="8" applyFont="1" applyFill="1" applyBorder="1" applyAlignment="1">
      <alignment horizontal="center" vertical="center"/>
    </xf>
    <xf numFmtId="0" fontId="10" fillId="6" borderId="11" xfId="8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3" borderId="0" xfId="8" applyFont="1" applyFill="1" applyBorder="1" applyAlignment="1">
      <alignment horizontal="left" wrapText="1"/>
    </xf>
    <xf numFmtId="0" fontId="0" fillId="3" borderId="0" xfId="8" applyFont="1" applyFill="1" applyBorder="1" applyAlignment="1">
      <alignment horizontal="left" wrapText="1"/>
    </xf>
    <xf numFmtId="0" fontId="12" fillId="3" borderId="0" xfId="8" applyFont="1" applyFill="1" applyBorder="1" applyAlignment="1">
      <alignment horizontal="left" wrapText="1"/>
    </xf>
    <xf numFmtId="0" fontId="19" fillId="3" borderId="0" xfId="8" applyFont="1" applyFill="1" applyBorder="1" applyAlignment="1">
      <alignment horizontal="left"/>
    </xf>
    <xf numFmtId="0" fontId="10" fillId="6" borderId="14" xfId="8" applyFont="1" applyFill="1" applyBorder="1" applyAlignment="1">
      <alignment horizontal="center" vertical="center" wrapText="1"/>
    </xf>
    <xf numFmtId="0" fontId="10" fillId="6" borderId="0" xfId="8" applyFont="1" applyFill="1" applyBorder="1" applyAlignment="1">
      <alignment horizontal="center" vertical="center" wrapText="1"/>
    </xf>
    <xf numFmtId="0" fontId="10" fillId="6" borderId="1" xfId="8" applyFont="1" applyFill="1" applyBorder="1" applyAlignment="1">
      <alignment horizontal="center" vertical="center" wrapText="1"/>
    </xf>
    <xf numFmtId="0" fontId="10" fillId="6" borderId="7" xfId="8" applyFont="1" applyFill="1" applyBorder="1" applyAlignment="1">
      <alignment horizontal="center" vertical="center" wrapText="1"/>
    </xf>
    <xf numFmtId="0" fontId="14" fillId="3" borderId="0" xfId="8" applyFont="1" applyFill="1" applyBorder="1" applyAlignment="1">
      <alignment horizontal="left"/>
    </xf>
    <xf numFmtId="0" fontId="10" fillId="6" borderId="7" xfId="8" applyFont="1" applyFill="1" applyBorder="1" applyAlignment="1">
      <alignment horizontal="center" vertical="center"/>
    </xf>
    <xf numFmtId="0" fontId="10" fillId="6" borderId="9" xfId="8" applyFont="1" applyFill="1" applyBorder="1" applyAlignment="1">
      <alignment horizontal="center" vertical="center"/>
    </xf>
    <xf numFmtId="0" fontId="10" fillId="6" borderId="4" xfId="8" applyFont="1" applyFill="1" applyBorder="1" applyAlignment="1">
      <alignment horizontal="center" vertical="center"/>
    </xf>
    <xf numFmtId="9" fontId="6" fillId="2" borderId="3" xfId="4" applyFont="1" applyFill="1" applyBorder="1" applyAlignment="1">
      <alignment horizontal="center"/>
    </xf>
    <xf numFmtId="165" fontId="6" fillId="3" borderId="3" xfId="1" applyNumberFormat="1" applyFill="1" applyBorder="1" applyAlignment="1">
      <alignment horizontal="center"/>
    </xf>
    <xf numFmtId="9" fontId="6" fillId="3" borderId="3" xfId="4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/>
    </xf>
    <xf numFmtId="3" fontId="20" fillId="3" borderId="16" xfId="1" applyNumberFormat="1" applyFont="1" applyFill="1" applyBorder="1" applyAlignment="1">
      <alignment horizontal="center"/>
    </xf>
    <xf numFmtId="0" fontId="20" fillId="3" borderId="16" xfId="1" applyFont="1" applyFill="1" applyBorder="1" applyAlignment="1">
      <alignment horizontal="center"/>
    </xf>
    <xf numFmtId="0" fontId="20" fillId="3" borderId="16" xfId="1" applyFont="1" applyFill="1" applyBorder="1"/>
    <xf numFmtId="9" fontId="20" fillId="3" borderId="17" xfId="4" applyFont="1" applyFill="1" applyBorder="1" applyAlignment="1">
      <alignment horizontal="center"/>
    </xf>
    <xf numFmtId="165" fontId="20" fillId="4" borderId="17" xfId="1" applyNumberFormat="1" applyFont="1" applyFill="1" applyBorder="1" applyAlignment="1">
      <alignment horizontal="center"/>
    </xf>
    <xf numFmtId="0" fontId="20" fillId="3" borderId="0" xfId="1" applyFont="1" applyFill="1" applyBorder="1"/>
    <xf numFmtId="0" fontId="11" fillId="3" borderId="0" xfId="0" applyFont="1" applyFill="1" applyBorder="1" applyAlignment="1">
      <alignment horizontal="left"/>
    </xf>
    <xf numFmtId="3" fontId="20" fillId="3" borderId="0" xfId="1" applyNumberFormat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9" fontId="20" fillId="3" borderId="6" xfId="4" applyFont="1" applyFill="1" applyBorder="1" applyAlignment="1">
      <alignment horizontal="center"/>
    </xf>
    <xf numFmtId="165" fontId="20" fillId="4" borderId="6" xfId="1" applyNumberFormat="1" applyFont="1" applyFill="1" applyBorder="1" applyAlignment="1">
      <alignment horizontal="center"/>
    </xf>
    <xf numFmtId="9" fontId="20" fillId="2" borderId="6" xfId="4" applyFont="1" applyFill="1" applyBorder="1" applyAlignment="1">
      <alignment horizontal="center"/>
    </xf>
  </cellXfs>
  <cellStyles count="11">
    <cellStyle name="Normal" xfId="0" builtinId="0"/>
    <cellStyle name="Normal 2" xfId="1"/>
    <cellStyle name="Normal 2 17" xfId="7"/>
    <cellStyle name="Normal 3" xfId="2"/>
    <cellStyle name="Normal 4" xfId="5"/>
    <cellStyle name="Normal 5" xfId="8"/>
    <cellStyle name="Normal 6" xfId="10"/>
    <cellStyle name="Pourcentage" xfId="4" builtinId="5"/>
    <cellStyle name="Pourcentage 2" xfId="3"/>
    <cellStyle name="Pourcentage 3" xfId="6"/>
    <cellStyle name="Pourcentage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75"/>
  <sheetViews>
    <sheetView tabSelected="1" topLeftCell="A11" zoomScale="80" zoomScaleNormal="80" workbookViewId="0">
      <selection activeCell="D26" sqref="D26"/>
    </sheetView>
  </sheetViews>
  <sheetFormatPr baseColWidth="10" defaultRowHeight="12.75" x14ac:dyDescent="0.2"/>
  <cols>
    <col min="1" max="1" width="80.140625" style="3" customWidth="1"/>
    <col min="2" max="2" width="2.5703125" style="3" customWidth="1"/>
    <col min="3" max="5" width="15.7109375" style="3" customWidth="1"/>
    <col min="6" max="6" width="2.5703125" style="3" customWidth="1"/>
    <col min="7" max="9" width="15.7109375" style="3" customWidth="1"/>
    <col min="10" max="10" width="2.5703125" style="3" customWidth="1"/>
    <col min="11" max="11" width="15.7109375" style="3" customWidth="1"/>
    <col min="12" max="12" width="2.7109375" style="3" customWidth="1"/>
    <col min="13" max="15" width="22.7109375" style="3" customWidth="1"/>
    <col min="16" max="16" width="11.42578125" style="3"/>
    <col min="17" max="19" width="22.7109375" style="3" customWidth="1"/>
    <col min="20" max="16384" width="11.42578125" style="3"/>
  </cols>
  <sheetData>
    <row r="1" spans="1:19" ht="15.75" hidden="1" customHeight="1" x14ac:dyDescent="0.2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</row>
    <row r="2" spans="1:19" ht="15.75" customHeight="1" x14ac:dyDescent="0.25">
      <c r="A2" s="67" t="s">
        <v>63</v>
      </c>
      <c r="B2" s="2"/>
      <c r="C2" s="2"/>
      <c r="D2" s="2"/>
      <c r="E2" s="2"/>
      <c r="F2" s="2"/>
      <c r="G2" s="2"/>
      <c r="H2" s="2"/>
      <c r="I2" s="2"/>
      <c r="J2" s="2"/>
    </row>
    <row r="3" spans="1:19" ht="15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9" ht="30" customHeight="1" x14ac:dyDescent="0.2">
      <c r="C4" s="93" t="s">
        <v>67</v>
      </c>
      <c r="D4" s="94"/>
      <c r="E4" s="94"/>
      <c r="G4" s="93" t="s">
        <v>70</v>
      </c>
      <c r="H4" s="94"/>
      <c r="I4" s="94"/>
      <c r="M4" s="93" t="s">
        <v>62</v>
      </c>
      <c r="N4" s="94"/>
      <c r="O4" s="94"/>
      <c r="Q4" s="95" t="s">
        <v>72</v>
      </c>
      <c r="R4" s="96"/>
      <c r="S4" s="96"/>
    </row>
    <row r="5" spans="1:19" ht="30" customHeight="1" x14ac:dyDescent="0.2">
      <c r="A5" s="73" t="s">
        <v>1</v>
      </c>
      <c r="B5" s="6"/>
      <c r="C5" s="74" t="s">
        <v>68</v>
      </c>
      <c r="D5" s="74" t="s">
        <v>69</v>
      </c>
      <c r="E5" s="75" t="s">
        <v>66</v>
      </c>
      <c r="F5" s="6"/>
      <c r="G5" s="74" t="s">
        <v>68</v>
      </c>
      <c r="H5" s="74" t="s">
        <v>69</v>
      </c>
      <c r="I5" s="75" t="s">
        <v>66</v>
      </c>
      <c r="J5" s="6"/>
      <c r="K5" s="76" t="s">
        <v>71</v>
      </c>
      <c r="M5" s="75" t="s">
        <v>59</v>
      </c>
      <c r="N5" s="74" t="s">
        <v>61</v>
      </c>
      <c r="O5" s="75" t="s">
        <v>64</v>
      </c>
      <c r="Q5" s="25" t="s">
        <v>59</v>
      </c>
      <c r="R5" s="26" t="s">
        <v>73</v>
      </c>
      <c r="S5" s="25" t="s">
        <v>64</v>
      </c>
    </row>
    <row r="6" spans="1:19" ht="15" x14ac:dyDescent="0.25">
      <c r="A6" s="4" t="s">
        <v>3</v>
      </c>
      <c r="B6" s="4"/>
      <c r="C6" s="23">
        <v>1207</v>
      </c>
      <c r="D6" s="23">
        <v>632</v>
      </c>
      <c r="E6" s="23">
        <f>C6+D6</f>
        <v>1839</v>
      </c>
      <c r="F6" s="4"/>
      <c r="G6" s="23">
        <v>1166</v>
      </c>
      <c r="H6" s="23">
        <v>672</v>
      </c>
      <c r="I6" s="23">
        <f>G6+H6</f>
        <v>1838</v>
      </c>
      <c r="J6" s="4"/>
      <c r="K6" s="5">
        <v>38</v>
      </c>
      <c r="M6" s="18">
        <v>0.34366503534529635</v>
      </c>
      <c r="N6" s="18">
        <v>0.36561479869423286</v>
      </c>
      <c r="O6" s="19">
        <f>(N6-M6)*100</f>
        <v>2.1949763348936502</v>
      </c>
      <c r="Q6" s="18">
        <v>0.34366503534529635</v>
      </c>
      <c r="R6" s="18">
        <v>0.34494015233949943</v>
      </c>
      <c r="S6" s="19">
        <f>(R6-Q6)*100</f>
        <v>0.12751169942030738</v>
      </c>
    </row>
    <row r="7" spans="1:19" ht="15" x14ac:dyDescent="0.25">
      <c r="A7" s="4" t="s">
        <v>4</v>
      </c>
      <c r="B7" s="4"/>
      <c r="C7" s="23">
        <v>814</v>
      </c>
      <c r="D7" s="23">
        <v>493</v>
      </c>
      <c r="E7" s="23">
        <f t="shared" ref="E7:E65" si="0">C7+D7</f>
        <v>1307</v>
      </c>
      <c r="F7" s="4"/>
      <c r="G7" s="23">
        <v>792</v>
      </c>
      <c r="H7" s="23">
        <v>519</v>
      </c>
      <c r="I7" s="23">
        <f t="shared" ref="I7:I66" si="1">G7+H7</f>
        <v>1311</v>
      </c>
      <c r="J7" s="4"/>
      <c r="K7" s="5">
        <v>20</v>
      </c>
      <c r="M7" s="18">
        <v>0.37719969395562358</v>
      </c>
      <c r="N7" s="18">
        <v>0.39588100686498856</v>
      </c>
      <c r="O7" s="19">
        <f t="shared" ref="O7:O66" si="2">(N7-M7)*100</f>
        <v>1.8681312909364978</v>
      </c>
      <c r="Q7" s="18">
        <v>0.37719969395562358</v>
      </c>
      <c r="R7" s="18">
        <v>0.38062547673531655</v>
      </c>
      <c r="S7" s="19">
        <f t="shared" ref="S7:S65" si="3">(R7-Q7)*100</f>
        <v>0.34257827796929652</v>
      </c>
    </row>
    <row r="8" spans="1:19" ht="15" x14ac:dyDescent="0.25">
      <c r="A8" s="4" t="s">
        <v>5</v>
      </c>
      <c r="B8" s="4"/>
      <c r="C8" s="23">
        <v>157</v>
      </c>
      <c r="D8" s="23">
        <v>107</v>
      </c>
      <c r="E8" s="23">
        <f t="shared" si="0"/>
        <v>264</v>
      </c>
      <c r="F8" s="4"/>
      <c r="G8" s="23">
        <v>155</v>
      </c>
      <c r="H8" s="23">
        <v>112</v>
      </c>
      <c r="I8" s="23">
        <f t="shared" si="1"/>
        <v>267</v>
      </c>
      <c r="J8" s="4"/>
      <c r="K8" s="5">
        <v>4</v>
      </c>
      <c r="M8" s="18">
        <v>0.40530303030303028</v>
      </c>
      <c r="N8" s="18">
        <v>0.41947565543071164</v>
      </c>
      <c r="O8" s="19">
        <f t="shared" si="2"/>
        <v>1.417262512768136</v>
      </c>
      <c r="Q8" s="18">
        <v>0.40530303030303028</v>
      </c>
      <c r="R8" s="18">
        <v>0.4044943820224719</v>
      </c>
      <c r="S8" s="21">
        <f t="shared" si="3"/>
        <v>-8.0864828055837723E-2</v>
      </c>
    </row>
    <row r="9" spans="1:19" ht="15" x14ac:dyDescent="0.25">
      <c r="A9" s="4" t="s">
        <v>6</v>
      </c>
      <c r="B9" s="4"/>
      <c r="C9" s="23">
        <v>275</v>
      </c>
      <c r="D9" s="23">
        <v>132</v>
      </c>
      <c r="E9" s="23">
        <f t="shared" si="0"/>
        <v>407</v>
      </c>
      <c r="F9" s="4"/>
      <c r="G9" s="23">
        <v>273</v>
      </c>
      <c r="H9" s="23">
        <v>139</v>
      </c>
      <c r="I9" s="23">
        <f t="shared" si="1"/>
        <v>412</v>
      </c>
      <c r="J9" s="4"/>
      <c r="K9" s="5">
        <v>5</v>
      </c>
      <c r="M9" s="18">
        <v>0.32432432432432434</v>
      </c>
      <c r="N9" s="18">
        <v>0.33737864077669905</v>
      </c>
      <c r="O9" s="19">
        <f t="shared" si="2"/>
        <v>1.3054316452374704</v>
      </c>
      <c r="Q9" s="18">
        <v>0.32432432432432434</v>
      </c>
      <c r="R9" s="18">
        <v>0.32524271844660196</v>
      </c>
      <c r="S9" s="19">
        <f t="shared" si="3"/>
        <v>9.1839412227762152E-2</v>
      </c>
    </row>
    <row r="10" spans="1:19" ht="15" x14ac:dyDescent="0.25">
      <c r="A10" s="4" t="s">
        <v>7</v>
      </c>
      <c r="B10" s="4"/>
      <c r="C10" s="23">
        <v>1172</v>
      </c>
      <c r="D10" s="23">
        <v>567</v>
      </c>
      <c r="E10" s="23">
        <f t="shared" si="0"/>
        <v>1739</v>
      </c>
      <c r="F10" s="4"/>
      <c r="G10" s="23">
        <v>1138</v>
      </c>
      <c r="H10" s="23">
        <v>603</v>
      </c>
      <c r="I10" s="23">
        <f t="shared" si="1"/>
        <v>1741</v>
      </c>
      <c r="J10" s="4"/>
      <c r="K10" s="5">
        <v>27</v>
      </c>
      <c r="M10" s="18">
        <v>0.32604945370902816</v>
      </c>
      <c r="N10" s="18">
        <v>0.34635267087880528</v>
      </c>
      <c r="O10" s="19">
        <f t="shared" si="2"/>
        <v>2.0303217169777121</v>
      </c>
      <c r="Q10" s="18">
        <v>0.32604945370902816</v>
      </c>
      <c r="R10" s="18">
        <v>0.33084434233199311</v>
      </c>
      <c r="S10" s="19">
        <f t="shared" si="3"/>
        <v>0.47948886229649545</v>
      </c>
    </row>
    <row r="11" spans="1:19" ht="15" x14ac:dyDescent="0.25">
      <c r="A11" s="4" t="s">
        <v>8</v>
      </c>
      <c r="B11" s="4"/>
      <c r="C11" s="23">
        <v>1658</v>
      </c>
      <c r="D11" s="23">
        <v>503</v>
      </c>
      <c r="E11" s="23">
        <f t="shared" si="0"/>
        <v>2161</v>
      </c>
      <c r="F11" s="4"/>
      <c r="G11" s="23">
        <v>1613</v>
      </c>
      <c r="H11" s="23">
        <v>568</v>
      </c>
      <c r="I11" s="23">
        <f t="shared" si="1"/>
        <v>2181</v>
      </c>
      <c r="J11" s="4"/>
      <c r="K11" s="5">
        <v>50</v>
      </c>
      <c r="M11" s="20">
        <v>0.23276260990282277</v>
      </c>
      <c r="N11" s="20">
        <v>0.26043099495644201</v>
      </c>
      <c r="O11" s="19">
        <f t="shared" si="2"/>
        <v>2.7668385053619238</v>
      </c>
      <c r="Q11" s="18">
        <v>0.23276260990282277</v>
      </c>
      <c r="R11" s="18">
        <v>0.23750573131591013</v>
      </c>
      <c r="S11" s="19">
        <f t="shared" si="3"/>
        <v>0.47431214130873589</v>
      </c>
    </row>
    <row r="12" spans="1:19" ht="15" x14ac:dyDescent="0.25">
      <c r="A12" s="4" t="s">
        <v>9</v>
      </c>
      <c r="B12" s="4"/>
      <c r="C12" s="23">
        <v>538</v>
      </c>
      <c r="D12" s="23">
        <v>229</v>
      </c>
      <c r="E12" s="23">
        <f t="shared" si="0"/>
        <v>767</v>
      </c>
      <c r="F12" s="4"/>
      <c r="G12" s="23">
        <v>519</v>
      </c>
      <c r="H12" s="23">
        <v>244</v>
      </c>
      <c r="I12" s="23">
        <f t="shared" si="1"/>
        <v>763</v>
      </c>
      <c r="J12" s="4"/>
      <c r="K12" s="5">
        <v>10</v>
      </c>
      <c r="M12" s="20">
        <v>0.29856584093872229</v>
      </c>
      <c r="N12" s="20">
        <v>0.31979030144167758</v>
      </c>
      <c r="O12" s="19">
        <f t="shared" si="2"/>
        <v>2.1224460502955287</v>
      </c>
      <c r="Q12" s="18">
        <v>0.29856584093872229</v>
      </c>
      <c r="R12" s="18">
        <v>0.30668414154652685</v>
      </c>
      <c r="S12" s="19">
        <f t="shared" si="3"/>
        <v>0.81183006078045516</v>
      </c>
    </row>
    <row r="13" spans="1:19" ht="15" x14ac:dyDescent="0.25">
      <c r="A13" s="4" t="s">
        <v>10</v>
      </c>
      <c r="B13" s="4"/>
      <c r="C13" s="23">
        <v>185</v>
      </c>
      <c r="D13" s="23">
        <v>90</v>
      </c>
      <c r="E13" s="23">
        <f t="shared" si="0"/>
        <v>275</v>
      </c>
      <c r="F13" s="4"/>
      <c r="G13" s="23">
        <v>175</v>
      </c>
      <c r="H13" s="23">
        <v>98</v>
      </c>
      <c r="I13" s="23">
        <f t="shared" si="1"/>
        <v>273</v>
      </c>
      <c r="J13" s="4"/>
      <c r="K13" s="5">
        <v>4</v>
      </c>
      <c r="M13" s="18">
        <v>0.32727272727272727</v>
      </c>
      <c r="N13" s="18">
        <v>0.35897435897435898</v>
      </c>
      <c r="O13" s="19">
        <f t="shared" si="2"/>
        <v>3.1701631701631703</v>
      </c>
      <c r="Q13" s="18">
        <v>0.32727272727272727</v>
      </c>
      <c r="R13" s="18">
        <v>0.34432234432234432</v>
      </c>
      <c r="S13" s="19">
        <f t="shared" si="3"/>
        <v>1.704961704961705</v>
      </c>
    </row>
    <row r="14" spans="1:19" ht="15" x14ac:dyDescent="0.25">
      <c r="A14" s="4" t="s">
        <v>11</v>
      </c>
      <c r="B14" s="4"/>
      <c r="C14" s="23">
        <v>560</v>
      </c>
      <c r="D14" s="23">
        <v>297</v>
      </c>
      <c r="E14" s="23">
        <f t="shared" si="0"/>
        <v>857</v>
      </c>
      <c r="F14" s="4"/>
      <c r="G14" s="23">
        <v>554</v>
      </c>
      <c r="H14" s="23">
        <v>296</v>
      </c>
      <c r="I14" s="23">
        <f t="shared" si="1"/>
        <v>850</v>
      </c>
      <c r="J14" s="4"/>
      <c r="K14" s="5">
        <v>6</v>
      </c>
      <c r="M14" s="18">
        <v>0.34655775962660446</v>
      </c>
      <c r="N14" s="18">
        <v>0.34823529411764703</v>
      </c>
      <c r="O14" s="19">
        <f t="shared" si="2"/>
        <v>0.1677534491042576</v>
      </c>
      <c r="Q14" s="18">
        <v>0.34655775962660446</v>
      </c>
      <c r="R14" s="18">
        <v>0.3411764705882353</v>
      </c>
      <c r="S14" s="21">
        <f t="shared" si="3"/>
        <v>-0.53812890383691525</v>
      </c>
    </row>
    <row r="15" spans="1:19" ht="15" x14ac:dyDescent="0.25">
      <c r="A15" s="4" t="s">
        <v>12</v>
      </c>
      <c r="B15" s="4"/>
      <c r="C15" s="23">
        <v>120</v>
      </c>
      <c r="D15" s="23">
        <v>83</v>
      </c>
      <c r="E15" s="23">
        <f t="shared" si="0"/>
        <v>203</v>
      </c>
      <c r="F15" s="4"/>
      <c r="G15" s="23">
        <v>122</v>
      </c>
      <c r="H15" s="23">
        <v>80</v>
      </c>
      <c r="I15" s="23">
        <f t="shared" si="1"/>
        <v>202</v>
      </c>
      <c r="J15" s="4"/>
      <c r="K15" s="5">
        <v>1</v>
      </c>
      <c r="M15" s="18">
        <v>0.40886699507389163</v>
      </c>
      <c r="N15" s="18">
        <v>0.39603960396039606</v>
      </c>
      <c r="O15" s="21">
        <f t="shared" si="2"/>
        <v>-1.2827391113495568</v>
      </c>
      <c r="Q15" s="18">
        <v>0.40886699507389163</v>
      </c>
      <c r="R15" s="18">
        <v>0.3910891089108911</v>
      </c>
      <c r="S15" s="21">
        <f t="shared" si="3"/>
        <v>-1.7777886163000522</v>
      </c>
    </row>
    <row r="16" spans="1:19" ht="15" x14ac:dyDescent="0.25">
      <c r="A16" s="4" t="s">
        <v>13</v>
      </c>
      <c r="B16" s="4"/>
      <c r="C16" s="23">
        <v>1222</v>
      </c>
      <c r="D16" s="23">
        <v>385</v>
      </c>
      <c r="E16" s="23">
        <f t="shared" si="0"/>
        <v>1607</v>
      </c>
      <c r="F16" s="4"/>
      <c r="G16" s="23">
        <v>1181</v>
      </c>
      <c r="H16" s="23">
        <v>395</v>
      </c>
      <c r="I16" s="23">
        <f t="shared" si="1"/>
        <v>1576</v>
      </c>
      <c r="J16" s="4"/>
      <c r="K16" s="5">
        <v>21</v>
      </c>
      <c r="M16" s="20">
        <v>0.23957685127566894</v>
      </c>
      <c r="N16" s="20">
        <v>0.25063451776649748</v>
      </c>
      <c r="O16" s="19">
        <f t="shared" si="2"/>
        <v>1.1057666490828537</v>
      </c>
      <c r="Q16" s="18">
        <v>0.23957685127566894</v>
      </c>
      <c r="R16" s="18">
        <v>0.23730964467005075</v>
      </c>
      <c r="S16" s="21">
        <f t="shared" si="3"/>
        <v>-0.22672066056181883</v>
      </c>
    </row>
    <row r="17" spans="1:19" ht="15" x14ac:dyDescent="0.25">
      <c r="A17" s="4" t="s">
        <v>14</v>
      </c>
      <c r="B17" s="4"/>
      <c r="C17" s="23">
        <v>255</v>
      </c>
      <c r="D17" s="23">
        <v>82</v>
      </c>
      <c r="E17" s="23">
        <f t="shared" si="0"/>
        <v>337</v>
      </c>
      <c r="F17" s="4"/>
      <c r="G17" s="23">
        <v>247</v>
      </c>
      <c r="H17" s="23">
        <v>87</v>
      </c>
      <c r="I17" s="23">
        <f t="shared" si="1"/>
        <v>334</v>
      </c>
      <c r="J17" s="4"/>
      <c r="K17" s="5">
        <v>4</v>
      </c>
      <c r="M17" s="20">
        <v>0.24332344213649851</v>
      </c>
      <c r="N17" s="20">
        <v>0.26047904191616766</v>
      </c>
      <c r="O17" s="19">
        <f t="shared" si="2"/>
        <v>1.7155599779669157</v>
      </c>
      <c r="Q17" s="18">
        <v>0.24332344213649851</v>
      </c>
      <c r="R17" s="18">
        <v>0.24850299401197604</v>
      </c>
      <c r="S17" s="19">
        <f t="shared" si="3"/>
        <v>0.51795518754775283</v>
      </c>
    </row>
    <row r="18" spans="1:19" ht="15" x14ac:dyDescent="0.25">
      <c r="A18" s="4" t="s">
        <v>15</v>
      </c>
      <c r="B18" s="4"/>
      <c r="C18" s="23">
        <v>90</v>
      </c>
      <c r="D18" s="23">
        <v>30</v>
      </c>
      <c r="E18" s="23">
        <f t="shared" si="0"/>
        <v>120</v>
      </c>
      <c r="F18" s="4"/>
      <c r="G18" s="23">
        <v>82</v>
      </c>
      <c r="H18" s="23">
        <v>36</v>
      </c>
      <c r="I18" s="23">
        <f t="shared" si="1"/>
        <v>118</v>
      </c>
      <c r="J18" s="4"/>
      <c r="K18" s="5">
        <v>5</v>
      </c>
      <c r="M18" s="20">
        <v>0.25</v>
      </c>
      <c r="N18" s="20">
        <v>0.30508474576271188</v>
      </c>
      <c r="O18" s="19">
        <f t="shared" si="2"/>
        <v>5.5084745762711886</v>
      </c>
      <c r="Q18" s="18">
        <v>0.25</v>
      </c>
      <c r="R18" s="18">
        <v>0.26271186440677968</v>
      </c>
      <c r="S18" s="19">
        <f t="shared" si="3"/>
        <v>1.2711864406779683</v>
      </c>
    </row>
    <row r="19" spans="1:19" ht="15" x14ac:dyDescent="0.25">
      <c r="A19" s="4" t="s">
        <v>16</v>
      </c>
      <c r="B19" s="4"/>
      <c r="C19" s="23">
        <v>698</v>
      </c>
      <c r="D19" s="23">
        <v>228</v>
      </c>
      <c r="E19" s="23">
        <f t="shared" si="0"/>
        <v>926</v>
      </c>
      <c r="F19" s="4"/>
      <c r="G19" s="23">
        <v>674</v>
      </c>
      <c r="H19" s="23">
        <v>250</v>
      </c>
      <c r="I19" s="23">
        <f t="shared" si="1"/>
        <v>924</v>
      </c>
      <c r="J19" s="4"/>
      <c r="K19" s="5">
        <v>19</v>
      </c>
      <c r="M19" s="20">
        <v>0.24622030237580994</v>
      </c>
      <c r="N19" s="20">
        <v>0.27056277056277056</v>
      </c>
      <c r="O19" s="19">
        <f t="shared" si="2"/>
        <v>2.434246818696062</v>
      </c>
      <c r="Q19" s="18">
        <v>0.24622030237580994</v>
      </c>
      <c r="R19" s="18">
        <v>0.25</v>
      </c>
      <c r="S19" s="19">
        <f t="shared" si="3"/>
        <v>0.37796976241900593</v>
      </c>
    </row>
    <row r="20" spans="1:19" ht="15" x14ac:dyDescent="0.25">
      <c r="A20" s="4" t="s">
        <v>17</v>
      </c>
      <c r="B20" s="4"/>
      <c r="C20" s="23">
        <v>299</v>
      </c>
      <c r="D20" s="23">
        <v>110</v>
      </c>
      <c r="E20" s="23">
        <f t="shared" si="0"/>
        <v>409</v>
      </c>
      <c r="F20" s="4"/>
      <c r="G20" s="23">
        <v>311</v>
      </c>
      <c r="H20" s="23">
        <v>107</v>
      </c>
      <c r="I20" s="23">
        <f t="shared" si="1"/>
        <v>418</v>
      </c>
      <c r="J20" s="4"/>
      <c r="K20" s="5">
        <v>4</v>
      </c>
      <c r="M20" s="20">
        <v>0.26894865525672373</v>
      </c>
      <c r="N20" s="20">
        <v>0.25598086124401914</v>
      </c>
      <c r="O20" s="21">
        <f t="shared" si="2"/>
        <v>-1.2967794012704592</v>
      </c>
      <c r="Q20" s="18">
        <v>0.26894865525672373</v>
      </c>
      <c r="R20" s="18">
        <v>0.24641148325358853</v>
      </c>
      <c r="S20" s="21">
        <f t="shared" si="3"/>
        <v>-2.2537172003135209</v>
      </c>
    </row>
    <row r="21" spans="1:19" ht="15" x14ac:dyDescent="0.25">
      <c r="A21" s="4" t="s">
        <v>18</v>
      </c>
      <c r="B21" s="4"/>
      <c r="C21" s="23">
        <v>980</v>
      </c>
      <c r="D21" s="23">
        <v>404</v>
      </c>
      <c r="E21" s="23">
        <f t="shared" si="0"/>
        <v>1384</v>
      </c>
      <c r="F21" s="4"/>
      <c r="G21" s="23">
        <v>932</v>
      </c>
      <c r="H21" s="23">
        <v>444</v>
      </c>
      <c r="I21" s="23">
        <f t="shared" si="1"/>
        <v>1376</v>
      </c>
      <c r="J21" s="4"/>
      <c r="K21" s="5">
        <v>26</v>
      </c>
      <c r="M21" s="20">
        <v>0.29190751445086704</v>
      </c>
      <c r="N21" s="20">
        <v>0.32267441860465118</v>
      </c>
      <c r="O21" s="19">
        <f t="shared" si="2"/>
        <v>3.0766904153784136</v>
      </c>
      <c r="Q21" s="18">
        <v>0.29190751445086704</v>
      </c>
      <c r="R21" s="18">
        <v>0.30377906976744184</v>
      </c>
      <c r="S21" s="19">
        <f t="shared" si="3"/>
        <v>1.18715553165748</v>
      </c>
    </row>
    <row r="22" spans="1:19" ht="15" x14ac:dyDescent="0.25">
      <c r="A22" s="4" t="s">
        <v>19</v>
      </c>
      <c r="B22" s="4"/>
      <c r="C22" s="23">
        <v>232</v>
      </c>
      <c r="D22" s="23">
        <v>161</v>
      </c>
      <c r="E22" s="23">
        <f t="shared" si="0"/>
        <v>393</v>
      </c>
      <c r="F22" s="4"/>
      <c r="G22" s="23">
        <v>234</v>
      </c>
      <c r="H22" s="23">
        <v>160</v>
      </c>
      <c r="I22" s="23">
        <f t="shared" si="1"/>
        <v>394</v>
      </c>
      <c r="J22" s="4"/>
      <c r="K22" s="5">
        <v>2</v>
      </c>
      <c r="M22" s="18">
        <v>0.40966921119592875</v>
      </c>
      <c r="N22" s="18">
        <v>0.40609137055837563</v>
      </c>
      <c r="O22" s="21">
        <f t="shared" si="2"/>
        <v>-0.35778406375531202</v>
      </c>
      <c r="Q22" s="18">
        <v>0.40966921119592875</v>
      </c>
      <c r="R22" s="18">
        <v>0.40101522842639592</v>
      </c>
      <c r="S22" s="21">
        <f t="shared" si="3"/>
        <v>-0.86539827695328309</v>
      </c>
    </row>
    <row r="23" spans="1:19" ht="15" x14ac:dyDescent="0.25">
      <c r="A23" s="4" t="s">
        <v>20</v>
      </c>
      <c r="B23" s="4"/>
      <c r="C23" s="23">
        <v>526</v>
      </c>
      <c r="D23" s="23">
        <v>199</v>
      </c>
      <c r="E23" s="23">
        <f t="shared" si="0"/>
        <v>725</v>
      </c>
      <c r="F23" s="4"/>
      <c r="G23" s="23">
        <v>519</v>
      </c>
      <c r="H23" s="23">
        <v>214</v>
      </c>
      <c r="I23" s="23">
        <f t="shared" si="1"/>
        <v>733</v>
      </c>
      <c r="J23" s="4"/>
      <c r="K23" s="5">
        <v>14</v>
      </c>
      <c r="M23" s="20">
        <v>0.27448275862068966</v>
      </c>
      <c r="N23" s="20">
        <v>0.29195088676671216</v>
      </c>
      <c r="O23" s="19">
        <f t="shared" si="2"/>
        <v>1.7468128146022499</v>
      </c>
      <c r="Q23" s="18">
        <v>0.27448275862068966</v>
      </c>
      <c r="R23" s="18">
        <v>0.27285129604365621</v>
      </c>
      <c r="S23" s="21">
        <f t="shared" si="3"/>
        <v>-0.1631462577033449</v>
      </c>
    </row>
    <row r="24" spans="1:19" ht="15" x14ac:dyDescent="0.25">
      <c r="A24" s="4" t="s">
        <v>21</v>
      </c>
      <c r="B24" s="4"/>
      <c r="C24" s="23">
        <v>653</v>
      </c>
      <c r="D24" s="23">
        <v>251</v>
      </c>
      <c r="E24" s="23">
        <f t="shared" si="0"/>
        <v>904</v>
      </c>
      <c r="F24" s="4"/>
      <c r="G24" s="23">
        <v>634</v>
      </c>
      <c r="H24" s="23">
        <v>264</v>
      </c>
      <c r="I24" s="23">
        <f t="shared" si="1"/>
        <v>898</v>
      </c>
      <c r="J24" s="4"/>
      <c r="K24" s="5">
        <v>16</v>
      </c>
      <c r="M24" s="20">
        <v>0.27765486725663718</v>
      </c>
      <c r="N24" s="20">
        <v>0.29398663697104677</v>
      </c>
      <c r="O24" s="19">
        <f t="shared" si="2"/>
        <v>1.6331769714409583</v>
      </c>
      <c r="Q24" s="18">
        <v>0.27765486725663718</v>
      </c>
      <c r="R24" s="18">
        <v>0.27616926503340755</v>
      </c>
      <c r="S24" s="21">
        <f t="shared" si="3"/>
        <v>-0.14856022232296318</v>
      </c>
    </row>
    <row r="25" spans="1:19" ht="15" x14ac:dyDescent="0.25">
      <c r="A25" s="4" t="s">
        <v>22</v>
      </c>
      <c r="B25" s="4"/>
      <c r="C25" s="23">
        <v>133</v>
      </c>
      <c r="D25" s="23">
        <v>75</v>
      </c>
      <c r="E25" s="23">
        <f t="shared" si="0"/>
        <v>208</v>
      </c>
      <c r="F25" s="4"/>
      <c r="G25" s="23">
        <v>137</v>
      </c>
      <c r="H25" s="23">
        <v>74</v>
      </c>
      <c r="I25" s="23">
        <f t="shared" si="1"/>
        <v>211</v>
      </c>
      <c r="J25" s="4"/>
      <c r="K25" s="5">
        <v>2</v>
      </c>
      <c r="M25" s="18">
        <v>0.36057692307692307</v>
      </c>
      <c r="N25" s="18">
        <v>0.35071090047393366</v>
      </c>
      <c r="O25" s="21">
        <f t="shared" si="2"/>
        <v>-0.98660226029894105</v>
      </c>
      <c r="Q25" s="18">
        <v>0.36057692307692307</v>
      </c>
      <c r="R25" s="18">
        <v>0.34123222748815168</v>
      </c>
      <c r="S25" s="21">
        <f t="shared" si="3"/>
        <v>-1.9344695588771388</v>
      </c>
    </row>
    <row r="26" spans="1:19" ht="15" x14ac:dyDescent="0.25">
      <c r="A26" s="4" t="s">
        <v>23</v>
      </c>
      <c r="B26" s="4"/>
      <c r="C26" s="23">
        <v>479</v>
      </c>
      <c r="D26" s="23">
        <v>258</v>
      </c>
      <c r="E26" s="23">
        <f t="shared" si="0"/>
        <v>737</v>
      </c>
      <c r="F26" s="4"/>
      <c r="G26" s="23">
        <v>460</v>
      </c>
      <c r="H26" s="23">
        <v>262</v>
      </c>
      <c r="I26" s="23">
        <f t="shared" si="1"/>
        <v>722</v>
      </c>
      <c r="J26" s="4"/>
      <c r="K26" s="5">
        <v>11</v>
      </c>
      <c r="M26" s="18">
        <v>0.35006784260515605</v>
      </c>
      <c r="N26" s="18">
        <v>0.36288088642659277</v>
      </c>
      <c r="O26" s="19">
        <f t="shared" si="2"/>
        <v>1.281304382143672</v>
      </c>
      <c r="Q26" s="18">
        <v>0.35006784260515605</v>
      </c>
      <c r="R26" s="18">
        <v>0.3476454293628809</v>
      </c>
      <c r="S26" s="21">
        <f t="shared" si="3"/>
        <v>-0.24224132422751565</v>
      </c>
    </row>
    <row r="27" spans="1:19" ht="15" x14ac:dyDescent="0.25">
      <c r="A27" s="4" t="s">
        <v>24</v>
      </c>
      <c r="B27" s="4"/>
      <c r="C27" s="23">
        <v>655</v>
      </c>
      <c r="D27" s="23">
        <v>383</v>
      </c>
      <c r="E27" s="23">
        <f t="shared" si="0"/>
        <v>1038</v>
      </c>
      <c r="F27" s="4"/>
      <c r="G27" s="23">
        <v>648</v>
      </c>
      <c r="H27" s="23">
        <v>385</v>
      </c>
      <c r="I27" s="23">
        <f t="shared" si="1"/>
        <v>1033</v>
      </c>
      <c r="J27" s="4"/>
      <c r="K27" s="5">
        <v>7</v>
      </c>
      <c r="M27" s="18">
        <v>0.36897880539499034</v>
      </c>
      <c r="N27" s="18">
        <v>0.37270087124878992</v>
      </c>
      <c r="O27" s="19">
        <f t="shared" si="2"/>
        <v>0.37220658537995832</v>
      </c>
      <c r="Q27" s="18">
        <v>0.36897880539499034</v>
      </c>
      <c r="R27" s="18">
        <v>0.36592449177153918</v>
      </c>
      <c r="S27" s="21">
        <f t="shared" si="3"/>
        <v>-0.30543136234511548</v>
      </c>
    </row>
    <row r="28" spans="1:19" ht="15" x14ac:dyDescent="0.25">
      <c r="A28" s="4" t="s">
        <v>25</v>
      </c>
      <c r="B28" s="4"/>
      <c r="C28" s="23">
        <v>588</v>
      </c>
      <c r="D28" s="23">
        <v>276</v>
      </c>
      <c r="E28" s="23">
        <f t="shared" si="0"/>
        <v>864</v>
      </c>
      <c r="F28" s="4"/>
      <c r="G28" s="23">
        <v>574</v>
      </c>
      <c r="H28" s="23">
        <v>274</v>
      </c>
      <c r="I28" s="23">
        <f t="shared" si="1"/>
        <v>848</v>
      </c>
      <c r="J28" s="4"/>
      <c r="K28" s="5">
        <v>12</v>
      </c>
      <c r="M28" s="18">
        <v>0.31944444444444442</v>
      </c>
      <c r="N28" s="20">
        <v>0.32311320754716982</v>
      </c>
      <c r="O28" s="19">
        <f t="shared" si="2"/>
        <v>0.36687631027254031</v>
      </c>
      <c r="Q28" s="18">
        <v>0.31944444444444442</v>
      </c>
      <c r="R28" s="18">
        <v>0.30896226415094341</v>
      </c>
      <c r="S28" s="21">
        <f t="shared" si="3"/>
        <v>-1.0482180293501009</v>
      </c>
    </row>
    <row r="29" spans="1:19" ht="15" x14ac:dyDescent="0.25">
      <c r="A29" s="4" t="s">
        <v>26</v>
      </c>
      <c r="B29" s="4"/>
      <c r="C29" s="23">
        <v>170</v>
      </c>
      <c r="D29" s="23">
        <v>91</v>
      </c>
      <c r="E29" s="23">
        <f t="shared" si="0"/>
        <v>261</v>
      </c>
      <c r="F29" s="4"/>
      <c r="G29" s="23">
        <v>164</v>
      </c>
      <c r="H29" s="23">
        <v>93</v>
      </c>
      <c r="I29" s="23">
        <f t="shared" si="1"/>
        <v>257</v>
      </c>
      <c r="J29" s="4"/>
      <c r="K29" s="5">
        <v>1</v>
      </c>
      <c r="M29" s="18">
        <v>0.34865900383141762</v>
      </c>
      <c r="N29" s="18">
        <v>0.36186770428015563</v>
      </c>
      <c r="O29" s="19">
        <f t="shared" si="2"/>
        <v>1.3208700448738009</v>
      </c>
      <c r="Q29" s="18">
        <v>0.34865900383141762</v>
      </c>
      <c r="R29" s="18">
        <v>0.35797665369649806</v>
      </c>
      <c r="S29" s="19">
        <f t="shared" si="3"/>
        <v>0.93176498650804351</v>
      </c>
    </row>
    <row r="30" spans="1:19" ht="15" x14ac:dyDescent="0.25">
      <c r="A30" s="4" t="s">
        <v>27</v>
      </c>
      <c r="B30" s="4"/>
      <c r="C30" s="23">
        <v>783</v>
      </c>
      <c r="D30" s="23">
        <v>472</v>
      </c>
      <c r="E30" s="23">
        <f t="shared" si="0"/>
        <v>1255</v>
      </c>
      <c r="F30" s="4"/>
      <c r="G30" s="23">
        <v>766</v>
      </c>
      <c r="H30" s="23">
        <v>469</v>
      </c>
      <c r="I30" s="23">
        <f t="shared" si="1"/>
        <v>1235</v>
      </c>
      <c r="J30" s="4"/>
      <c r="K30" s="5">
        <v>8</v>
      </c>
      <c r="M30" s="18">
        <v>0.37609561752988047</v>
      </c>
      <c r="N30" s="18">
        <v>0.37975708502024291</v>
      </c>
      <c r="O30" s="19">
        <f t="shared" si="2"/>
        <v>0.36614674903624467</v>
      </c>
      <c r="Q30" s="18">
        <v>0.37609561752988047</v>
      </c>
      <c r="R30" s="18">
        <v>0.37327935222672065</v>
      </c>
      <c r="S30" s="21">
        <f t="shared" si="3"/>
        <v>-0.2816265303159815</v>
      </c>
    </row>
    <row r="31" spans="1:19" ht="15" x14ac:dyDescent="0.25">
      <c r="A31" s="4" t="s">
        <v>28</v>
      </c>
      <c r="B31" s="4"/>
      <c r="C31" s="23">
        <v>1162</v>
      </c>
      <c r="D31" s="23">
        <v>628</v>
      </c>
      <c r="E31" s="23">
        <f t="shared" si="0"/>
        <v>1790</v>
      </c>
      <c r="F31" s="4"/>
      <c r="G31" s="23">
        <v>1152</v>
      </c>
      <c r="H31" s="23">
        <v>639</v>
      </c>
      <c r="I31" s="23">
        <f t="shared" si="1"/>
        <v>1791</v>
      </c>
      <c r="J31" s="4"/>
      <c r="K31" s="5">
        <v>12</v>
      </c>
      <c r="M31" s="18">
        <v>0.35083798882681566</v>
      </c>
      <c r="N31" s="18">
        <v>0.35678391959798994</v>
      </c>
      <c r="O31" s="19">
        <f t="shared" si="2"/>
        <v>0.59459307711742793</v>
      </c>
      <c r="Q31" s="18">
        <v>0.35083798882681566</v>
      </c>
      <c r="R31" s="18">
        <v>0.35008375209380233</v>
      </c>
      <c r="S31" s="21">
        <f t="shared" si="3"/>
        <v>-7.5423673301333594E-2</v>
      </c>
    </row>
    <row r="32" spans="1:19" ht="15" x14ac:dyDescent="0.25">
      <c r="A32" s="4" t="s">
        <v>29</v>
      </c>
      <c r="B32" s="4"/>
      <c r="C32" s="23">
        <v>2361</v>
      </c>
      <c r="D32" s="23">
        <v>996</v>
      </c>
      <c r="E32" s="23">
        <f t="shared" si="0"/>
        <v>3357</v>
      </c>
      <c r="F32" s="4"/>
      <c r="G32" s="23">
        <v>2265</v>
      </c>
      <c r="H32" s="23">
        <v>1081</v>
      </c>
      <c r="I32" s="23">
        <f t="shared" si="1"/>
        <v>3346</v>
      </c>
      <c r="J32" s="4"/>
      <c r="K32" s="5">
        <v>69</v>
      </c>
      <c r="M32" s="20">
        <v>0.29669347631814119</v>
      </c>
      <c r="N32" s="20">
        <v>0.3230723251643754</v>
      </c>
      <c r="O32" s="19">
        <f t="shared" si="2"/>
        <v>2.6378848846234204</v>
      </c>
      <c r="Q32" s="18">
        <v>0.29669347631814119</v>
      </c>
      <c r="R32" s="18">
        <v>0.30245068738792585</v>
      </c>
      <c r="S32" s="19">
        <f t="shared" si="3"/>
        <v>0.57572110697846623</v>
      </c>
    </row>
    <row r="33" spans="1:19" ht="15" x14ac:dyDescent="0.25">
      <c r="A33" s="4" t="s">
        <v>30</v>
      </c>
      <c r="B33" s="4"/>
      <c r="C33" s="23">
        <v>814</v>
      </c>
      <c r="D33" s="23">
        <v>507</v>
      </c>
      <c r="E33" s="23">
        <f t="shared" si="0"/>
        <v>1321</v>
      </c>
      <c r="F33" s="4"/>
      <c r="G33" s="23">
        <v>787</v>
      </c>
      <c r="H33" s="23">
        <v>518</v>
      </c>
      <c r="I33" s="23">
        <f t="shared" si="1"/>
        <v>1305</v>
      </c>
      <c r="J33" s="4"/>
      <c r="K33" s="5">
        <v>13</v>
      </c>
      <c r="M33" s="18">
        <v>0.3838001514004542</v>
      </c>
      <c r="N33" s="18">
        <v>0.39693486590038313</v>
      </c>
      <c r="O33" s="19">
        <f t="shared" si="2"/>
        <v>1.3134714499928923</v>
      </c>
      <c r="Q33" s="18">
        <v>0.3838001514004542</v>
      </c>
      <c r="R33" s="18">
        <v>0.38697318007662834</v>
      </c>
      <c r="S33" s="19">
        <f t="shared" si="3"/>
        <v>0.31730286761741389</v>
      </c>
    </row>
    <row r="34" spans="1:19" ht="15" x14ac:dyDescent="0.25">
      <c r="A34" s="4" t="s">
        <v>31</v>
      </c>
      <c r="B34" s="4"/>
      <c r="C34" s="23">
        <v>216</v>
      </c>
      <c r="D34" s="23">
        <v>171</v>
      </c>
      <c r="E34" s="23">
        <f t="shared" si="0"/>
        <v>387</v>
      </c>
      <c r="F34" s="4"/>
      <c r="G34" s="23">
        <v>216</v>
      </c>
      <c r="H34" s="23">
        <v>169</v>
      </c>
      <c r="I34" s="23">
        <f t="shared" si="1"/>
        <v>385</v>
      </c>
      <c r="J34" s="4"/>
      <c r="K34" s="5">
        <v>0</v>
      </c>
      <c r="M34" s="18">
        <v>0.44186046511627908</v>
      </c>
      <c r="N34" s="18">
        <v>0.43896103896103894</v>
      </c>
      <c r="O34" s="21">
        <f t="shared" si="2"/>
        <v>-0.28994261552401368</v>
      </c>
      <c r="Q34" s="18">
        <v>0.44186046511627908</v>
      </c>
      <c r="R34" s="18">
        <v>0.43896103896103894</v>
      </c>
      <c r="S34" s="21">
        <f t="shared" si="3"/>
        <v>-0.28994261552401368</v>
      </c>
    </row>
    <row r="35" spans="1:19" ht="15" x14ac:dyDescent="0.25">
      <c r="A35" s="4" t="s">
        <v>32</v>
      </c>
      <c r="B35" s="4"/>
      <c r="C35" s="23">
        <v>357</v>
      </c>
      <c r="D35" s="23">
        <v>250</v>
      </c>
      <c r="E35" s="23">
        <f t="shared" si="0"/>
        <v>607</v>
      </c>
      <c r="F35" s="4"/>
      <c r="G35" s="23">
        <v>353</v>
      </c>
      <c r="H35" s="23">
        <v>248</v>
      </c>
      <c r="I35" s="23">
        <f t="shared" si="1"/>
        <v>601</v>
      </c>
      <c r="J35" s="4"/>
      <c r="K35" s="5">
        <v>4</v>
      </c>
      <c r="M35" s="18">
        <v>0.41186161449752884</v>
      </c>
      <c r="N35" s="18">
        <v>0.41264559068219636</v>
      </c>
      <c r="O35" s="19">
        <f t="shared" si="2"/>
        <v>7.8397618466752306E-2</v>
      </c>
      <c r="Q35" s="18">
        <v>0.41186161449752884</v>
      </c>
      <c r="R35" s="18">
        <v>0.40599001663893508</v>
      </c>
      <c r="S35" s="21">
        <f t="shared" si="3"/>
        <v>-0.58715978585937578</v>
      </c>
    </row>
    <row r="36" spans="1:19" ht="15" x14ac:dyDescent="0.25">
      <c r="A36" s="4" t="s">
        <v>33</v>
      </c>
      <c r="B36" s="4"/>
      <c r="C36" s="23">
        <v>661</v>
      </c>
      <c r="D36" s="23">
        <v>336</v>
      </c>
      <c r="E36" s="23">
        <f t="shared" si="0"/>
        <v>997</v>
      </c>
      <c r="F36" s="4"/>
      <c r="G36" s="23">
        <v>646</v>
      </c>
      <c r="H36" s="23">
        <v>352</v>
      </c>
      <c r="I36" s="23">
        <f t="shared" si="1"/>
        <v>998</v>
      </c>
      <c r="J36" s="4"/>
      <c r="K36" s="5">
        <v>18</v>
      </c>
      <c r="M36" s="18">
        <v>0.33701103309929792</v>
      </c>
      <c r="N36" s="18">
        <v>0.35270541082164331</v>
      </c>
      <c r="O36" s="19">
        <f t="shared" si="2"/>
        <v>1.5694377722345387</v>
      </c>
      <c r="Q36" s="18">
        <v>0.33701103309929792</v>
      </c>
      <c r="R36" s="18">
        <v>0.33466933867735471</v>
      </c>
      <c r="S36" s="21">
        <f t="shared" si="3"/>
        <v>-0.23416944219432079</v>
      </c>
    </row>
    <row r="37" spans="1:19" ht="15" x14ac:dyDescent="0.25">
      <c r="A37" s="4" t="s">
        <v>34</v>
      </c>
      <c r="B37" s="4"/>
      <c r="C37" s="23">
        <v>809</v>
      </c>
      <c r="D37" s="23">
        <v>391</v>
      </c>
      <c r="E37" s="23">
        <f t="shared" si="0"/>
        <v>1200</v>
      </c>
      <c r="F37" s="4"/>
      <c r="G37" s="23">
        <v>773</v>
      </c>
      <c r="H37" s="23">
        <v>417</v>
      </c>
      <c r="I37" s="23">
        <f t="shared" si="1"/>
        <v>1190</v>
      </c>
      <c r="J37" s="4"/>
      <c r="K37" s="5">
        <v>25</v>
      </c>
      <c r="M37" s="18">
        <v>0.32583333333333331</v>
      </c>
      <c r="N37" s="18">
        <v>0.35042016806722687</v>
      </c>
      <c r="O37" s="19">
        <f t="shared" si="2"/>
        <v>2.4586834733893559</v>
      </c>
      <c r="Q37" s="18">
        <v>0.32583333333333331</v>
      </c>
      <c r="R37" s="18">
        <v>0.32941176470588235</v>
      </c>
      <c r="S37" s="19">
        <f t="shared" si="3"/>
        <v>0.35784313725490402</v>
      </c>
    </row>
    <row r="38" spans="1:19" ht="15" x14ac:dyDescent="0.25">
      <c r="A38" s="4" t="s">
        <v>35</v>
      </c>
      <c r="B38" s="4"/>
      <c r="C38" s="23">
        <v>554</v>
      </c>
      <c r="D38" s="23">
        <v>330</v>
      </c>
      <c r="E38" s="23">
        <f t="shared" si="0"/>
        <v>884</v>
      </c>
      <c r="F38" s="4"/>
      <c r="G38" s="23">
        <v>534</v>
      </c>
      <c r="H38" s="23">
        <v>346</v>
      </c>
      <c r="I38" s="23">
        <f t="shared" si="1"/>
        <v>880</v>
      </c>
      <c r="J38" s="4"/>
      <c r="K38" s="5">
        <v>7</v>
      </c>
      <c r="M38" s="18">
        <v>0.37330316742081449</v>
      </c>
      <c r="N38" s="18">
        <v>0.39318181818181819</v>
      </c>
      <c r="O38" s="19">
        <f t="shared" si="2"/>
        <v>1.9878650761003702</v>
      </c>
      <c r="Q38" s="18">
        <v>0.37330316742081449</v>
      </c>
      <c r="R38" s="18">
        <v>0.38522727272727275</v>
      </c>
      <c r="S38" s="19">
        <f t="shared" si="3"/>
        <v>1.1924105306458266</v>
      </c>
    </row>
    <row r="39" spans="1:19" ht="15" x14ac:dyDescent="0.25">
      <c r="A39" s="4" t="s">
        <v>36</v>
      </c>
      <c r="B39" s="4"/>
      <c r="C39" s="23">
        <v>113</v>
      </c>
      <c r="D39" s="23">
        <v>76</v>
      </c>
      <c r="E39" s="23">
        <f t="shared" si="0"/>
        <v>189</v>
      </c>
      <c r="F39" s="4"/>
      <c r="G39" s="23">
        <v>109</v>
      </c>
      <c r="H39" s="23">
        <v>83</v>
      </c>
      <c r="I39" s="23">
        <f t="shared" si="1"/>
        <v>192</v>
      </c>
      <c r="J39" s="4"/>
      <c r="K39" s="5">
        <v>1</v>
      </c>
      <c r="M39" s="18">
        <v>0.40211640211640209</v>
      </c>
      <c r="N39" s="18">
        <v>0.43229166666666669</v>
      </c>
      <c r="O39" s="19">
        <f t="shared" si="2"/>
        <v>3.0175264550264593</v>
      </c>
      <c r="Q39" s="18">
        <v>0.40211640211640209</v>
      </c>
      <c r="R39" s="18">
        <v>0.42708333333333331</v>
      </c>
      <c r="S39" s="19">
        <f t="shared" si="3"/>
        <v>2.4966931216931219</v>
      </c>
    </row>
    <row r="40" spans="1:19" ht="15" x14ac:dyDescent="0.25">
      <c r="A40" s="4" t="s">
        <v>37</v>
      </c>
      <c r="B40" s="4"/>
      <c r="C40" s="23">
        <v>341</v>
      </c>
      <c r="D40" s="23">
        <v>176</v>
      </c>
      <c r="E40" s="23">
        <f t="shared" si="0"/>
        <v>517</v>
      </c>
      <c r="F40" s="4"/>
      <c r="G40" s="23">
        <v>333</v>
      </c>
      <c r="H40" s="23">
        <v>181</v>
      </c>
      <c r="I40" s="23">
        <f t="shared" si="1"/>
        <v>514</v>
      </c>
      <c r="J40" s="4"/>
      <c r="K40" s="5">
        <v>5</v>
      </c>
      <c r="M40" s="18">
        <v>0.34042553191489361</v>
      </c>
      <c r="N40" s="18">
        <v>0.3521400778210117</v>
      </c>
      <c r="O40" s="19">
        <f t="shared" si="2"/>
        <v>1.171454590611809</v>
      </c>
      <c r="Q40" s="18">
        <v>0.34042553191489361</v>
      </c>
      <c r="R40" s="18">
        <v>0.34241245136186771</v>
      </c>
      <c r="S40" s="19">
        <f t="shared" si="3"/>
        <v>0.19869194469741003</v>
      </c>
    </row>
    <row r="41" spans="1:19" ht="15" x14ac:dyDescent="0.25">
      <c r="A41" s="4" t="s">
        <v>38</v>
      </c>
      <c r="B41" s="4"/>
      <c r="C41" s="23">
        <v>260</v>
      </c>
      <c r="D41" s="23">
        <v>125</v>
      </c>
      <c r="E41" s="23">
        <f t="shared" si="0"/>
        <v>385</v>
      </c>
      <c r="F41" s="4"/>
      <c r="G41" s="23">
        <v>248</v>
      </c>
      <c r="H41" s="23">
        <v>131</v>
      </c>
      <c r="I41" s="23">
        <f t="shared" si="1"/>
        <v>379</v>
      </c>
      <c r="J41" s="4"/>
      <c r="K41" s="5">
        <v>8</v>
      </c>
      <c r="M41" s="18">
        <v>0.32467532467532467</v>
      </c>
      <c r="N41" s="18">
        <v>0.34564643799472294</v>
      </c>
      <c r="O41" s="19">
        <f t="shared" si="2"/>
        <v>2.0971113319398271</v>
      </c>
      <c r="Q41" s="18">
        <v>0.32467532467532467</v>
      </c>
      <c r="R41" s="18">
        <v>0.32453825857519791</v>
      </c>
      <c r="S41" s="28">
        <f t="shared" si="3"/>
        <v>-1.3706610012675924E-2</v>
      </c>
    </row>
    <row r="42" spans="1:19" ht="15" x14ac:dyDescent="0.25">
      <c r="A42" s="4" t="s">
        <v>39</v>
      </c>
      <c r="B42" s="4"/>
      <c r="C42" s="23">
        <v>121</v>
      </c>
      <c r="D42" s="23">
        <v>64</v>
      </c>
      <c r="E42" s="23">
        <f t="shared" si="0"/>
        <v>185</v>
      </c>
      <c r="F42" s="4"/>
      <c r="G42" s="23">
        <v>121</v>
      </c>
      <c r="H42" s="23">
        <v>63</v>
      </c>
      <c r="I42" s="23">
        <f t="shared" si="1"/>
        <v>184</v>
      </c>
      <c r="J42" s="4"/>
      <c r="K42" s="5">
        <v>1</v>
      </c>
      <c r="M42" s="18">
        <v>0.34594594594594597</v>
      </c>
      <c r="N42" s="18">
        <v>0.34239130434782611</v>
      </c>
      <c r="O42" s="21">
        <f t="shared" si="2"/>
        <v>-0.35546415981198565</v>
      </c>
      <c r="Q42" s="18">
        <v>0.34594594594594597</v>
      </c>
      <c r="R42" s="18">
        <v>0.33695652173913043</v>
      </c>
      <c r="S42" s="21">
        <f t="shared" si="3"/>
        <v>-0.89894242068155328</v>
      </c>
    </row>
    <row r="43" spans="1:19" ht="15" x14ac:dyDescent="0.25">
      <c r="A43" s="4" t="s">
        <v>40</v>
      </c>
      <c r="B43" s="4"/>
      <c r="C43" s="23">
        <v>1578</v>
      </c>
      <c r="D43" s="23">
        <v>787</v>
      </c>
      <c r="E43" s="23">
        <f t="shared" si="0"/>
        <v>2365</v>
      </c>
      <c r="F43" s="4"/>
      <c r="G43" s="23">
        <v>1540</v>
      </c>
      <c r="H43" s="23">
        <v>821</v>
      </c>
      <c r="I43" s="23">
        <f t="shared" si="1"/>
        <v>2361</v>
      </c>
      <c r="J43" s="4"/>
      <c r="K43" s="5">
        <v>34</v>
      </c>
      <c r="M43" s="18">
        <v>0.33276955602537001</v>
      </c>
      <c r="N43" s="18">
        <v>0.34773401101228291</v>
      </c>
      <c r="O43" s="19">
        <f t="shared" si="2"/>
        <v>1.4964454986912901</v>
      </c>
      <c r="Q43" s="18">
        <v>0.33276955602537001</v>
      </c>
      <c r="R43" s="18">
        <v>0.33333333333333331</v>
      </c>
      <c r="S43" s="19">
        <f t="shared" si="3"/>
        <v>5.6377730796330905E-2</v>
      </c>
    </row>
    <row r="44" spans="1:19" ht="15" x14ac:dyDescent="0.25">
      <c r="A44" s="4" t="s">
        <v>41</v>
      </c>
      <c r="B44" s="4"/>
      <c r="C44" s="23">
        <v>1174</v>
      </c>
      <c r="D44" s="23">
        <v>554</v>
      </c>
      <c r="E44" s="23">
        <f t="shared" si="0"/>
        <v>1728</v>
      </c>
      <c r="F44" s="4"/>
      <c r="G44" s="23">
        <v>1102</v>
      </c>
      <c r="H44" s="23">
        <v>585</v>
      </c>
      <c r="I44" s="23">
        <f t="shared" si="1"/>
        <v>1687</v>
      </c>
      <c r="J44" s="4"/>
      <c r="K44" s="5">
        <v>33</v>
      </c>
      <c r="M44" s="18">
        <v>0.32060185185185186</v>
      </c>
      <c r="N44" s="18">
        <v>0.34676941315945464</v>
      </c>
      <c r="O44" s="19">
        <f t="shared" si="2"/>
        <v>2.6167561307602782</v>
      </c>
      <c r="Q44" s="18">
        <v>0.32060185185185186</v>
      </c>
      <c r="R44" s="18">
        <v>0.32720806164789568</v>
      </c>
      <c r="S44" s="19">
        <f t="shared" si="3"/>
        <v>0.6606209796043816</v>
      </c>
    </row>
    <row r="45" spans="1:19" ht="15" x14ac:dyDescent="0.25">
      <c r="A45" s="4" t="s">
        <v>42</v>
      </c>
      <c r="B45" s="4"/>
      <c r="C45" s="23">
        <v>692</v>
      </c>
      <c r="D45" s="23">
        <v>383</v>
      </c>
      <c r="E45" s="23">
        <f t="shared" si="0"/>
        <v>1075</v>
      </c>
      <c r="F45" s="4"/>
      <c r="G45" s="23">
        <v>660</v>
      </c>
      <c r="H45" s="23">
        <v>407</v>
      </c>
      <c r="I45" s="23">
        <f t="shared" si="1"/>
        <v>1067</v>
      </c>
      <c r="J45" s="4"/>
      <c r="K45" s="5">
        <v>11</v>
      </c>
      <c r="M45" s="18">
        <v>0.35627906976744184</v>
      </c>
      <c r="N45" s="18">
        <v>0.38144329896907214</v>
      </c>
      <c r="O45" s="19">
        <f t="shared" si="2"/>
        <v>2.5164229201630306</v>
      </c>
      <c r="Q45" s="18">
        <v>0.35627906976744184</v>
      </c>
      <c r="R45" s="18">
        <v>0.37113402061855671</v>
      </c>
      <c r="S45" s="19">
        <f t="shared" si="3"/>
        <v>1.4854950851114879</v>
      </c>
    </row>
    <row r="46" spans="1:19" ht="15" x14ac:dyDescent="0.25">
      <c r="A46" s="4" t="s">
        <v>43</v>
      </c>
      <c r="B46" s="4"/>
      <c r="C46" s="23">
        <v>1082</v>
      </c>
      <c r="D46" s="23">
        <v>574</v>
      </c>
      <c r="E46" s="23">
        <f t="shared" si="0"/>
        <v>1656</v>
      </c>
      <c r="F46" s="4"/>
      <c r="G46" s="23">
        <v>1065</v>
      </c>
      <c r="H46" s="23">
        <v>584</v>
      </c>
      <c r="I46" s="23">
        <f t="shared" si="1"/>
        <v>1649</v>
      </c>
      <c r="J46" s="4"/>
      <c r="K46" s="5">
        <v>19</v>
      </c>
      <c r="M46" s="18">
        <v>0.34661835748792269</v>
      </c>
      <c r="N46" s="18">
        <v>0.35415403274711948</v>
      </c>
      <c r="O46" s="19">
        <f t="shared" si="2"/>
        <v>0.75356752591967946</v>
      </c>
      <c r="Q46" s="18">
        <v>0.34661835748792269</v>
      </c>
      <c r="R46" s="18">
        <v>0.34263189812007278</v>
      </c>
      <c r="S46" s="21">
        <f t="shared" si="3"/>
        <v>-0.39864593678499149</v>
      </c>
    </row>
    <row r="47" spans="1:19" ht="15" x14ac:dyDescent="0.25">
      <c r="A47" s="4" t="s">
        <v>44</v>
      </c>
      <c r="B47" s="4"/>
      <c r="C47" s="23">
        <v>754</v>
      </c>
      <c r="D47" s="23">
        <v>288</v>
      </c>
      <c r="E47" s="23">
        <f t="shared" si="0"/>
        <v>1042</v>
      </c>
      <c r="F47" s="4"/>
      <c r="G47" s="23">
        <v>720</v>
      </c>
      <c r="H47" s="23">
        <v>317</v>
      </c>
      <c r="I47" s="23">
        <f t="shared" si="1"/>
        <v>1037</v>
      </c>
      <c r="J47" s="4"/>
      <c r="K47" s="5">
        <v>27</v>
      </c>
      <c r="M47" s="20">
        <v>0.27639155470249521</v>
      </c>
      <c r="N47" s="20">
        <v>0.30568948891031822</v>
      </c>
      <c r="O47" s="19">
        <f t="shared" si="2"/>
        <v>2.9297934207823007</v>
      </c>
      <c r="Q47" s="18">
        <v>0.27639155470249521</v>
      </c>
      <c r="R47" s="18">
        <v>0.27965284474445518</v>
      </c>
      <c r="S47" s="19">
        <f t="shared" si="3"/>
        <v>0.32612900419599633</v>
      </c>
    </row>
    <row r="48" spans="1:19" ht="15" x14ac:dyDescent="0.25">
      <c r="A48" s="4" t="s">
        <v>45</v>
      </c>
      <c r="B48" s="4"/>
      <c r="C48" s="23">
        <v>746</v>
      </c>
      <c r="D48" s="23">
        <v>292</v>
      </c>
      <c r="E48" s="23">
        <f t="shared" si="0"/>
        <v>1038</v>
      </c>
      <c r="F48" s="4"/>
      <c r="G48" s="23">
        <v>726</v>
      </c>
      <c r="H48" s="23">
        <v>312</v>
      </c>
      <c r="I48" s="23">
        <f t="shared" si="1"/>
        <v>1038</v>
      </c>
      <c r="J48" s="4"/>
      <c r="K48" s="5">
        <v>23</v>
      </c>
      <c r="M48" s="20">
        <v>0.2813102119460501</v>
      </c>
      <c r="N48" s="20">
        <v>0.30057803468208094</v>
      </c>
      <c r="O48" s="19">
        <f t="shared" si="2"/>
        <v>1.9267822736030837</v>
      </c>
      <c r="Q48" s="18">
        <v>0.2813102119460501</v>
      </c>
      <c r="R48" s="18">
        <v>0.27842003853564545</v>
      </c>
      <c r="S48" s="21">
        <f t="shared" si="3"/>
        <v>-0.28901734104046506</v>
      </c>
    </row>
    <row r="49" spans="1:19" ht="15" x14ac:dyDescent="0.25">
      <c r="A49" s="4" t="s">
        <v>46</v>
      </c>
      <c r="B49" s="4"/>
      <c r="C49" s="23">
        <v>524</v>
      </c>
      <c r="D49" s="23">
        <v>201</v>
      </c>
      <c r="E49" s="23">
        <f t="shared" si="0"/>
        <v>725</v>
      </c>
      <c r="F49" s="4"/>
      <c r="G49" s="23">
        <v>505</v>
      </c>
      <c r="H49" s="23">
        <v>220</v>
      </c>
      <c r="I49" s="23">
        <f t="shared" si="1"/>
        <v>725</v>
      </c>
      <c r="J49" s="4"/>
      <c r="K49" s="5">
        <v>18</v>
      </c>
      <c r="M49" s="20">
        <v>0.27724137931034482</v>
      </c>
      <c r="N49" s="20">
        <v>0.30344827586206896</v>
      </c>
      <c r="O49" s="19">
        <f t="shared" si="2"/>
        <v>2.6206896551724146</v>
      </c>
      <c r="Q49" s="18">
        <v>0.27724137931034482</v>
      </c>
      <c r="R49" s="18">
        <v>0.27862068965517239</v>
      </c>
      <c r="S49" s="19">
        <f t="shared" si="3"/>
        <v>0.13793103448275779</v>
      </c>
    </row>
    <row r="50" spans="1:19" ht="15" x14ac:dyDescent="0.25">
      <c r="A50" s="4" t="s">
        <v>47</v>
      </c>
      <c r="B50" s="4"/>
      <c r="C50" s="23">
        <v>500</v>
      </c>
      <c r="D50" s="23">
        <v>196</v>
      </c>
      <c r="E50" s="23">
        <f t="shared" si="0"/>
        <v>696</v>
      </c>
      <c r="F50" s="4"/>
      <c r="G50" s="23">
        <v>498</v>
      </c>
      <c r="H50" s="23">
        <v>215</v>
      </c>
      <c r="I50" s="23">
        <f t="shared" si="1"/>
        <v>713</v>
      </c>
      <c r="J50" s="4"/>
      <c r="K50" s="5">
        <v>11</v>
      </c>
      <c r="M50" s="20">
        <v>0.28160919540229884</v>
      </c>
      <c r="N50" s="20">
        <v>0.30154277699859749</v>
      </c>
      <c r="O50" s="19">
        <f t="shared" si="2"/>
        <v>1.9933581596298655</v>
      </c>
      <c r="Q50" s="18">
        <v>0.28160919540229884</v>
      </c>
      <c r="R50" s="18">
        <v>0.28611500701262271</v>
      </c>
      <c r="S50" s="19">
        <f t="shared" si="3"/>
        <v>0.45058116103238732</v>
      </c>
    </row>
    <row r="51" spans="1:19" ht="15" x14ac:dyDescent="0.25">
      <c r="A51" s="4" t="s">
        <v>48</v>
      </c>
      <c r="B51" s="4"/>
      <c r="C51" s="23">
        <v>331</v>
      </c>
      <c r="D51" s="23">
        <v>156</v>
      </c>
      <c r="E51" s="23">
        <f t="shared" si="0"/>
        <v>487</v>
      </c>
      <c r="F51" s="4"/>
      <c r="G51" s="23">
        <v>320</v>
      </c>
      <c r="H51" s="23">
        <v>161</v>
      </c>
      <c r="I51" s="23">
        <f t="shared" si="1"/>
        <v>481</v>
      </c>
      <c r="J51" s="4"/>
      <c r="K51" s="5">
        <v>10</v>
      </c>
      <c r="M51" s="18">
        <v>0.32032854209445583</v>
      </c>
      <c r="N51" s="18">
        <v>0.33471933471933474</v>
      </c>
      <c r="O51" s="19">
        <f t="shared" si="2"/>
        <v>1.4390792624878912</v>
      </c>
      <c r="Q51" s="18">
        <v>0.32032854209445583</v>
      </c>
      <c r="R51" s="18">
        <v>0.31392931392931395</v>
      </c>
      <c r="S51" s="21">
        <f t="shared" si="3"/>
        <v>-0.63992281651418792</v>
      </c>
    </row>
    <row r="52" spans="1:19" ht="15" x14ac:dyDescent="0.25">
      <c r="A52" s="4" t="s">
        <v>49</v>
      </c>
      <c r="B52" s="4"/>
      <c r="C52" s="23">
        <v>284</v>
      </c>
      <c r="D52" s="23">
        <v>115</v>
      </c>
      <c r="E52" s="23">
        <f t="shared" si="0"/>
        <v>399</v>
      </c>
      <c r="F52" s="4"/>
      <c r="G52" s="23">
        <v>262</v>
      </c>
      <c r="H52" s="23">
        <v>132</v>
      </c>
      <c r="I52" s="23">
        <f t="shared" si="1"/>
        <v>394</v>
      </c>
      <c r="J52" s="4"/>
      <c r="K52" s="5">
        <v>14</v>
      </c>
      <c r="M52" s="20">
        <v>0.2882205513784461</v>
      </c>
      <c r="N52" s="18">
        <v>0.3350253807106599</v>
      </c>
      <c r="O52" s="19">
        <f t="shared" si="2"/>
        <v>4.6804829332213806</v>
      </c>
      <c r="Q52" s="18">
        <v>0.2882205513784461</v>
      </c>
      <c r="R52" s="18">
        <v>0.29949238578680204</v>
      </c>
      <c r="S52" s="19">
        <f t="shared" si="3"/>
        <v>1.1271834408355941</v>
      </c>
    </row>
    <row r="53" spans="1:19" ht="15" x14ac:dyDescent="0.25">
      <c r="A53" s="4" t="s">
        <v>50</v>
      </c>
      <c r="B53" s="4"/>
      <c r="C53" s="23">
        <v>506</v>
      </c>
      <c r="D53" s="23">
        <v>190</v>
      </c>
      <c r="E53" s="23">
        <f t="shared" si="0"/>
        <v>696</v>
      </c>
      <c r="F53" s="4"/>
      <c r="G53" s="23">
        <v>485</v>
      </c>
      <c r="H53" s="23">
        <v>200</v>
      </c>
      <c r="I53" s="23">
        <f t="shared" si="1"/>
        <v>685</v>
      </c>
      <c r="J53" s="4"/>
      <c r="K53" s="5">
        <v>13</v>
      </c>
      <c r="M53" s="20">
        <v>0.27298850574712646</v>
      </c>
      <c r="N53" s="20">
        <v>0.29197080291970801</v>
      </c>
      <c r="O53" s="19">
        <f t="shared" si="2"/>
        <v>1.8982297172581541</v>
      </c>
      <c r="Q53" s="18">
        <v>0.27298850574712646</v>
      </c>
      <c r="R53" s="18">
        <v>0.27299270072992698</v>
      </c>
      <c r="S53" s="19">
        <f t="shared" si="3"/>
        <v>4.1949828005205525E-4</v>
      </c>
    </row>
    <row r="54" spans="1:19" ht="15" x14ac:dyDescent="0.25">
      <c r="A54" s="4" t="s">
        <v>51</v>
      </c>
      <c r="B54" s="4"/>
      <c r="C54" s="23">
        <v>611</v>
      </c>
      <c r="D54" s="23">
        <v>171</v>
      </c>
      <c r="E54" s="23">
        <f t="shared" si="0"/>
        <v>782</v>
      </c>
      <c r="F54" s="4"/>
      <c r="G54" s="23">
        <v>592</v>
      </c>
      <c r="H54" s="23">
        <v>195</v>
      </c>
      <c r="I54" s="23">
        <f t="shared" si="1"/>
        <v>787</v>
      </c>
      <c r="J54" s="4"/>
      <c r="K54" s="5">
        <v>16</v>
      </c>
      <c r="M54" s="20">
        <v>0.2186700767263427</v>
      </c>
      <c r="N54" s="20">
        <v>0.24777636594663277</v>
      </c>
      <c r="O54" s="19">
        <f t="shared" si="2"/>
        <v>2.9106289220290069</v>
      </c>
      <c r="Q54" s="18">
        <v>0.2186700767263427</v>
      </c>
      <c r="R54" s="18">
        <v>0.22744599745870395</v>
      </c>
      <c r="S54" s="19">
        <f t="shared" si="3"/>
        <v>0.87759207323612476</v>
      </c>
    </row>
    <row r="55" spans="1:19" ht="15" x14ac:dyDescent="0.25">
      <c r="A55" s="4" t="s">
        <v>52</v>
      </c>
      <c r="B55" s="4"/>
      <c r="C55" s="23">
        <v>71</v>
      </c>
      <c r="D55" s="23">
        <v>26</v>
      </c>
      <c r="E55" s="23">
        <f t="shared" si="0"/>
        <v>97</v>
      </c>
      <c r="F55" s="4"/>
      <c r="G55" s="23">
        <v>64</v>
      </c>
      <c r="H55" s="23">
        <v>27</v>
      </c>
      <c r="I55" s="23">
        <f t="shared" si="1"/>
        <v>91</v>
      </c>
      <c r="J55" s="4"/>
      <c r="K55" s="5">
        <v>2</v>
      </c>
      <c r="M55" s="20">
        <v>0.26804123711340205</v>
      </c>
      <c r="N55" s="20">
        <v>0.2967032967032967</v>
      </c>
      <c r="O55" s="19">
        <f t="shared" si="2"/>
        <v>2.8662059589894651</v>
      </c>
      <c r="Q55" s="18">
        <v>0.26804123711340205</v>
      </c>
      <c r="R55" s="18">
        <v>0.27472527472527475</v>
      </c>
      <c r="S55" s="19">
        <f t="shared" si="3"/>
        <v>0.66840376118726952</v>
      </c>
    </row>
    <row r="56" spans="1:19" ht="15" x14ac:dyDescent="0.25">
      <c r="A56" s="4" t="s">
        <v>53</v>
      </c>
      <c r="B56" s="4"/>
      <c r="C56" s="23">
        <v>30</v>
      </c>
      <c r="D56" s="23">
        <v>19</v>
      </c>
      <c r="E56" s="23">
        <f t="shared" si="0"/>
        <v>49</v>
      </c>
      <c r="F56" s="4"/>
      <c r="G56" s="23">
        <v>32</v>
      </c>
      <c r="H56" s="23">
        <v>18</v>
      </c>
      <c r="I56" s="23">
        <f t="shared" si="1"/>
        <v>50</v>
      </c>
      <c r="J56" s="4"/>
      <c r="K56" s="5">
        <v>0</v>
      </c>
      <c r="M56" s="18">
        <v>0.38775510204081631</v>
      </c>
      <c r="N56" s="18">
        <v>0.36</v>
      </c>
      <c r="O56" s="21">
        <f t="shared" si="2"/>
        <v>-2.7755102040816326</v>
      </c>
      <c r="Q56" s="18">
        <v>0.38775510204081631</v>
      </c>
      <c r="R56" s="18">
        <v>0.36</v>
      </c>
      <c r="S56" s="21">
        <f t="shared" si="3"/>
        <v>-2.7755102040816326</v>
      </c>
    </row>
    <row r="57" spans="1:19" ht="15" x14ac:dyDescent="0.25">
      <c r="A57" s="4" t="s">
        <v>54</v>
      </c>
      <c r="B57" s="4"/>
      <c r="C57" s="23">
        <v>673</v>
      </c>
      <c r="D57" s="23">
        <v>183</v>
      </c>
      <c r="E57" s="23">
        <f t="shared" si="0"/>
        <v>856</v>
      </c>
      <c r="F57" s="4"/>
      <c r="G57" s="23">
        <v>663</v>
      </c>
      <c r="H57" s="23">
        <v>214</v>
      </c>
      <c r="I57" s="23">
        <f t="shared" si="1"/>
        <v>877</v>
      </c>
      <c r="J57" s="4"/>
      <c r="K57" s="5">
        <v>25</v>
      </c>
      <c r="M57" s="20">
        <v>0.21378504672897197</v>
      </c>
      <c r="N57" s="20">
        <v>0.24401368301026224</v>
      </c>
      <c r="O57" s="19">
        <f t="shared" si="2"/>
        <v>3.0228636281290271</v>
      </c>
      <c r="Q57" s="18">
        <v>0.21378504672897197</v>
      </c>
      <c r="R57" s="18">
        <v>0.21550741163055873</v>
      </c>
      <c r="S57" s="19">
        <f t="shared" si="3"/>
        <v>0.17223649015867537</v>
      </c>
    </row>
    <row r="58" spans="1:19" ht="15" x14ac:dyDescent="0.25">
      <c r="A58" s="4" t="s">
        <v>55</v>
      </c>
      <c r="B58" s="4"/>
      <c r="C58" s="23">
        <v>306</v>
      </c>
      <c r="D58" s="23">
        <v>111</v>
      </c>
      <c r="E58" s="23">
        <f t="shared" si="0"/>
        <v>417</v>
      </c>
      <c r="F58" s="4"/>
      <c r="G58" s="23">
        <v>284</v>
      </c>
      <c r="H58" s="23">
        <v>118</v>
      </c>
      <c r="I58" s="23">
        <f t="shared" si="1"/>
        <v>402</v>
      </c>
      <c r="J58" s="4"/>
      <c r="K58" s="5">
        <v>12</v>
      </c>
      <c r="M58" s="20">
        <v>0.26618705035971224</v>
      </c>
      <c r="N58" s="20">
        <v>0.29353233830845771</v>
      </c>
      <c r="O58" s="19">
        <f t="shared" si="2"/>
        <v>2.7345287948745467</v>
      </c>
      <c r="Q58" s="18">
        <v>0.26618705035971224</v>
      </c>
      <c r="R58" s="18">
        <v>0.26368159203980102</v>
      </c>
      <c r="S58" s="21">
        <f t="shared" si="3"/>
        <v>-0.25054583199112246</v>
      </c>
    </row>
    <row r="59" spans="1:19" ht="15" x14ac:dyDescent="0.25">
      <c r="A59" s="4" t="s">
        <v>56</v>
      </c>
      <c r="B59" s="4"/>
      <c r="C59" s="23">
        <v>375</v>
      </c>
      <c r="D59" s="23">
        <v>169</v>
      </c>
      <c r="E59" s="23">
        <f t="shared" si="0"/>
        <v>544</v>
      </c>
      <c r="F59" s="4"/>
      <c r="G59" s="23">
        <v>356</v>
      </c>
      <c r="H59" s="23">
        <v>181</v>
      </c>
      <c r="I59" s="23">
        <f t="shared" si="1"/>
        <v>537</v>
      </c>
      <c r="J59" s="4"/>
      <c r="K59" s="5">
        <v>14</v>
      </c>
      <c r="M59" s="20">
        <v>0.31066176470588236</v>
      </c>
      <c r="N59" s="22">
        <v>0.33705772811918061</v>
      </c>
      <c r="O59" s="19">
        <f t="shared" si="2"/>
        <v>2.6395963413298249</v>
      </c>
      <c r="Q59" s="18">
        <v>0.31066176470588236</v>
      </c>
      <c r="R59" s="22">
        <v>0.31098696461824954</v>
      </c>
      <c r="S59" s="27">
        <f t="shared" si="3"/>
        <v>3.2519991236718004E-2</v>
      </c>
    </row>
    <row r="60" spans="1:19" ht="15" x14ac:dyDescent="0.25">
      <c r="A60" s="4" t="s">
        <v>57</v>
      </c>
      <c r="B60" s="4"/>
      <c r="C60" s="23">
        <v>277</v>
      </c>
      <c r="D60" s="23">
        <v>98</v>
      </c>
      <c r="E60" s="23">
        <f t="shared" si="0"/>
        <v>375</v>
      </c>
      <c r="F60" s="4"/>
      <c r="G60" s="23">
        <v>268</v>
      </c>
      <c r="H60" s="23">
        <v>109</v>
      </c>
      <c r="I60" s="23">
        <f t="shared" si="1"/>
        <v>377</v>
      </c>
      <c r="J60" s="4"/>
      <c r="K60" s="5">
        <v>10</v>
      </c>
      <c r="M60" s="114">
        <v>0.26133333333333331</v>
      </c>
      <c r="N60" s="114">
        <v>0.28912466843501328</v>
      </c>
      <c r="O60" s="115">
        <f t="shared" si="2"/>
        <v>2.779133510167997</v>
      </c>
      <c r="Q60" s="116">
        <v>0.26133333333333331</v>
      </c>
      <c r="R60" s="116">
        <v>0.2625994694960212</v>
      </c>
      <c r="S60" s="115">
        <f t="shared" si="3"/>
        <v>0.1266136162687892</v>
      </c>
    </row>
    <row r="61" spans="1:19" s="123" customFormat="1" ht="15" x14ac:dyDescent="0.25">
      <c r="A61" s="117" t="s">
        <v>774</v>
      </c>
      <c r="B61" s="117"/>
      <c r="C61" s="118">
        <v>17</v>
      </c>
      <c r="D61" s="118">
        <v>14</v>
      </c>
      <c r="E61" s="118">
        <f>C61+D61</f>
        <v>31</v>
      </c>
      <c r="F61" s="117"/>
      <c r="G61" s="118">
        <v>16</v>
      </c>
      <c r="H61" s="118">
        <v>13</v>
      </c>
      <c r="I61" s="118">
        <f>G61+H61</f>
        <v>29</v>
      </c>
      <c r="J61" s="117"/>
      <c r="K61" s="119">
        <v>0</v>
      </c>
      <c r="L61" s="120"/>
      <c r="M61" s="121">
        <v>0.45161290322580644</v>
      </c>
      <c r="N61" s="121">
        <v>0.44827586206896552</v>
      </c>
      <c r="O61" s="122">
        <f>(N61-M61)*100</f>
        <v>-0.33370411568409142</v>
      </c>
      <c r="P61" s="120"/>
      <c r="Q61" s="121">
        <v>0.45161290322580644</v>
      </c>
      <c r="R61" s="121">
        <v>0.44827586206896552</v>
      </c>
      <c r="S61" s="122">
        <f>(R61-Q61)*100</f>
        <v>-0.33370411568409142</v>
      </c>
    </row>
    <row r="62" spans="1:19" s="123" customFormat="1" ht="15" x14ac:dyDescent="0.25">
      <c r="A62" s="124" t="s">
        <v>775</v>
      </c>
      <c r="B62" s="124"/>
      <c r="C62" s="125">
        <v>4</v>
      </c>
      <c r="D62" s="125">
        <v>13</v>
      </c>
      <c r="E62" s="125">
        <f>C62+D62</f>
        <v>17</v>
      </c>
      <c r="F62" s="124"/>
      <c r="G62" s="125">
        <v>5</v>
      </c>
      <c r="H62" s="125">
        <v>12</v>
      </c>
      <c r="I62" s="125">
        <f>G62+H62</f>
        <v>17</v>
      </c>
      <c r="J62" s="124"/>
      <c r="K62" s="126">
        <v>0</v>
      </c>
      <c r="M62" s="127">
        <v>0.76470588235294112</v>
      </c>
      <c r="N62" s="127">
        <v>0.70588235294117652</v>
      </c>
      <c r="O62" s="128">
        <f>(N62-M62)*100</f>
        <v>-5.8823529411764603</v>
      </c>
      <c r="Q62" s="127">
        <v>0.76470588235294112</v>
      </c>
      <c r="R62" s="127">
        <v>0.70588235294117652</v>
      </c>
      <c r="S62" s="128">
        <f>(R62-Q62)*100</f>
        <v>-5.8823529411764603</v>
      </c>
    </row>
    <row r="63" spans="1:19" s="123" customFormat="1" ht="15" x14ac:dyDescent="0.25">
      <c r="A63" s="124" t="s">
        <v>776</v>
      </c>
      <c r="B63" s="124"/>
      <c r="C63" s="125">
        <v>2</v>
      </c>
      <c r="D63" s="125">
        <v>1</v>
      </c>
      <c r="E63" s="125">
        <f t="shared" si="0"/>
        <v>3</v>
      </c>
      <c r="F63" s="124"/>
      <c r="G63" s="125">
        <v>5</v>
      </c>
      <c r="H63" s="125">
        <v>2</v>
      </c>
      <c r="I63" s="125">
        <f t="shared" si="1"/>
        <v>7</v>
      </c>
      <c r="J63" s="124"/>
      <c r="K63" s="126">
        <v>0</v>
      </c>
      <c r="M63" s="127">
        <v>0.33333333333333331</v>
      </c>
      <c r="N63" s="129">
        <v>0.2857142857142857</v>
      </c>
      <c r="O63" s="128">
        <f t="shared" si="2"/>
        <v>-4.7619047619047619</v>
      </c>
      <c r="Q63" s="127">
        <v>0.33333333333333331</v>
      </c>
      <c r="R63" s="127">
        <v>0.2857142857142857</v>
      </c>
      <c r="S63" s="128">
        <f t="shared" si="3"/>
        <v>-4.7619047619047619</v>
      </c>
    </row>
    <row r="64" spans="1:19" s="123" customFormat="1" ht="15" x14ac:dyDescent="0.25">
      <c r="A64" s="124" t="s">
        <v>777</v>
      </c>
      <c r="B64" s="124"/>
      <c r="C64" s="125">
        <v>6</v>
      </c>
      <c r="D64" s="125">
        <v>2</v>
      </c>
      <c r="E64" s="125">
        <f t="shared" si="0"/>
        <v>8</v>
      </c>
      <c r="F64" s="124"/>
      <c r="G64" s="125">
        <v>16</v>
      </c>
      <c r="H64" s="125">
        <v>4</v>
      </c>
      <c r="I64" s="125">
        <f t="shared" si="1"/>
        <v>20</v>
      </c>
      <c r="J64" s="124"/>
      <c r="K64" s="126">
        <v>0</v>
      </c>
      <c r="M64" s="129">
        <v>0.25</v>
      </c>
      <c r="N64" s="129">
        <v>0.2</v>
      </c>
      <c r="O64" s="128">
        <f t="shared" si="2"/>
        <v>-4.9999999999999991</v>
      </c>
      <c r="Q64" s="127">
        <v>0.25</v>
      </c>
      <c r="R64" s="127">
        <v>0.2</v>
      </c>
      <c r="S64" s="128">
        <f t="shared" si="3"/>
        <v>-4.9999999999999991</v>
      </c>
    </row>
    <row r="65" spans="1:19" s="123" customFormat="1" ht="15" x14ac:dyDescent="0.25">
      <c r="A65" s="124" t="s">
        <v>778</v>
      </c>
      <c r="B65" s="124"/>
      <c r="C65" s="125">
        <v>1</v>
      </c>
      <c r="D65" s="125">
        <v>1</v>
      </c>
      <c r="E65" s="125">
        <f t="shared" si="0"/>
        <v>2</v>
      </c>
      <c r="F65" s="124"/>
      <c r="G65" s="125">
        <v>7</v>
      </c>
      <c r="H65" s="125">
        <v>1</v>
      </c>
      <c r="I65" s="125">
        <f t="shared" si="1"/>
        <v>8</v>
      </c>
      <c r="J65" s="124"/>
      <c r="K65" s="126">
        <v>0</v>
      </c>
      <c r="M65" s="127">
        <v>0.5</v>
      </c>
      <c r="N65" s="129">
        <v>0.125</v>
      </c>
      <c r="O65" s="128">
        <f t="shared" si="2"/>
        <v>-37.5</v>
      </c>
      <c r="Q65" s="127">
        <v>0.5</v>
      </c>
      <c r="R65" s="127">
        <v>0.125</v>
      </c>
      <c r="S65" s="128">
        <f t="shared" si="3"/>
        <v>-37.5</v>
      </c>
    </row>
    <row r="66" spans="1:19" ht="30" customHeight="1" x14ac:dyDescent="0.2">
      <c r="A66" s="73" t="s">
        <v>0</v>
      </c>
      <c r="B66" s="6"/>
      <c r="C66" s="77">
        <f>SUM(C6:C65)</f>
        <v>32762</v>
      </c>
      <c r="D66" s="77">
        <f>SUM(D6:D65)</f>
        <v>15132</v>
      </c>
      <c r="E66" s="77">
        <f>C66+D66</f>
        <v>47894</v>
      </c>
      <c r="F66" s="6"/>
      <c r="G66" s="77">
        <f>SUM(G6:G65)</f>
        <v>31798</v>
      </c>
      <c r="H66" s="77">
        <f>SUM(H6:H65)</f>
        <v>15921</v>
      </c>
      <c r="I66" s="77">
        <f t="shared" si="1"/>
        <v>47719</v>
      </c>
      <c r="J66" s="6"/>
      <c r="K66" s="77">
        <f>SUM(K6:K65)</f>
        <v>772</v>
      </c>
      <c r="M66" s="78">
        <v>0.31594771787697834</v>
      </c>
      <c r="N66" s="79">
        <v>0.33364068819547771</v>
      </c>
      <c r="O66" s="80">
        <f t="shared" si="2"/>
        <v>1.7692970318499368</v>
      </c>
      <c r="Q66" s="78">
        <v>0.31594771787697834</v>
      </c>
      <c r="R66" s="79">
        <v>0.31746264590624279</v>
      </c>
      <c r="S66" s="80">
        <f>(R66-Q66)*100</f>
        <v>0.15149280292644507</v>
      </c>
    </row>
    <row r="67" spans="1:19" ht="15" x14ac:dyDescent="0.25">
      <c r="A67" s="7" t="s">
        <v>764</v>
      </c>
      <c r="B67" s="8"/>
      <c r="C67" s="8"/>
      <c r="D67" s="8"/>
      <c r="E67" s="8"/>
      <c r="F67" s="8"/>
      <c r="G67" s="8"/>
      <c r="H67" s="8"/>
      <c r="I67" s="8"/>
      <c r="J67" s="8"/>
      <c r="K67" s="9"/>
      <c r="L67" s="9"/>
      <c r="M67" s="9"/>
      <c r="N67" s="10"/>
      <c r="O67" s="9"/>
      <c r="P67" s="9"/>
      <c r="Q67" s="9"/>
    </row>
    <row r="68" spans="1:19" ht="15" x14ac:dyDescent="0.25">
      <c r="A68" s="7" t="s">
        <v>58</v>
      </c>
      <c r="B68" s="8"/>
      <c r="C68" s="8"/>
      <c r="D68" s="8"/>
      <c r="E68" s="8"/>
      <c r="F68" s="8"/>
      <c r="G68" s="8"/>
      <c r="H68" s="8"/>
      <c r="I68" s="8"/>
      <c r="J68" s="8"/>
      <c r="K68" s="9"/>
      <c r="L68" s="9"/>
      <c r="M68" s="9"/>
      <c r="N68" s="10"/>
      <c r="O68" s="9"/>
      <c r="P68" s="9"/>
      <c r="Q68" s="9"/>
    </row>
    <row r="69" spans="1:19" ht="15" x14ac:dyDescent="0.25">
      <c r="A69" s="7" t="s">
        <v>779</v>
      </c>
      <c r="B69" s="8"/>
      <c r="C69" s="8"/>
      <c r="D69" s="8"/>
      <c r="E69" s="8"/>
      <c r="F69" s="8"/>
      <c r="G69" s="8"/>
      <c r="H69" s="8"/>
      <c r="I69" s="8"/>
      <c r="J69" s="8"/>
      <c r="K69" s="9"/>
      <c r="L69" s="9"/>
      <c r="M69" s="9"/>
      <c r="N69" s="10"/>
      <c r="O69" s="9"/>
      <c r="P69" s="9"/>
      <c r="Q69" s="9"/>
    </row>
    <row r="70" spans="1:19" ht="15" x14ac:dyDescent="0.25">
      <c r="A70" s="12" t="s">
        <v>765</v>
      </c>
      <c r="B70" s="8"/>
      <c r="C70" s="8"/>
      <c r="D70" s="8"/>
      <c r="E70" s="8"/>
      <c r="F70" s="8"/>
      <c r="G70" s="8"/>
      <c r="H70" s="8"/>
      <c r="I70" s="8"/>
      <c r="J70" s="8"/>
      <c r="K70" s="9"/>
      <c r="L70" s="9"/>
      <c r="M70" s="9"/>
      <c r="N70" s="10"/>
      <c r="O70" s="9"/>
      <c r="P70" s="9"/>
      <c r="Q70" s="9"/>
    </row>
    <row r="71" spans="1:19" ht="15" customHeight="1" x14ac:dyDescent="0.25">
      <c r="A71" s="12" t="s">
        <v>772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9" ht="15" x14ac:dyDescent="0.25">
      <c r="A72" s="13" t="s">
        <v>60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9" ht="15" x14ac:dyDescent="0.25">
      <c r="A73" s="24" t="s">
        <v>766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9" ht="15" x14ac:dyDescent="0.25">
      <c r="A74" s="14" t="s">
        <v>762</v>
      </c>
      <c r="B74" s="17"/>
      <c r="C74" s="17"/>
      <c r="K74" s="31"/>
    </row>
    <row r="75" spans="1:19" ht="15" x14ac:dyDescent="0.25">
      <c r="A75" s="15" t="s">
        <v>65</v>
      </c>
      <c r="B75" s="16"/>
      <c r="C75" s="16"/>
    </row>
  </sheetData>
  <mergeCells count="4">
    <mergeCell ref="M4:O4"/>
    <mergeCell ref="C4:E4"/>
    <mergeCell ref="G4:I4"/>
    <mergeCell ref="Q4:S4"/>
  </mergeCells>
  <pageMargins left="0.31496062992125984" right="0.31496062992125984" top="0.35433070866141736" bottom="0.35433070866141736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120"/>
  <sheetViews>
    <sheetView topLeftCell="A91" zoomScale="80" zoomScaleNormal="80" workbookViewId="0">
      <selection activeCell="G114" sqref="G114"/>
    </sheetView>
  </sheetViews>
  <sheetFormatPr baseColWidth="10" defaultRowHeight="15" x14ac:dyDescent="0.25"/>
  <cols>
    <col min="1" max="1" width="14.5703125" style="9" customWidth="1"/>
    <col min="2" max="2" width="41" style="9" customWidth="1"/>
    <col min="3" max="3" width="2.7109375" style="9" customWidth="1"/>
    <col min="4" max="5" width="14.7109375" style="9" customWidth="1"/>
    <col min="6" max="6" width="2.7109375" style="9" customWidth="1"/>
    <col min="7" max="7" width="20.7109375" style="9" customWidth="1"/>
    <col min="8" max="8" width="72.85546875" style="9" customWidth="1"/>
    <col min="9" max="9" width="20.7109375" style="9" customWidth="1"/>
    <col min="10" max="10" width="2.7109375" style="9" customWidth="1"/>
    <col min="11" max="11" width="20.7109375" style="9" customWidth="1"/>
    <col min="12" max="12" width="32.28515625" style="9" customWidth="1"/>
    <col min="13" max="13" width="20.7109375" style="9" customWidth="1"/>
    <col min="14" max="14" width="2.7109375" style="9" customWidth="1"/>
    <col min="15" max="15" width="54.7109375" style="9" customWidth="1"/>
    <col min="16" max="16384" width="11.42578125" style="9"/>
  </cols>
  <sheetData>
    <row r="1" spans="1:15" ht="15.75" x14ac:dyDescent="0.25">
      <c r="A1" s="67" t="s">
        <v>306</v>
      </c>
    </row>
    <row r="4" spans="1:15" ht="30" customHeight="1" x14ac:dyDescent="0.25">
      <c r="A4" s="93" t="s">
        <v>292</v>
      </c>
      <c r="B4" s="94"/>
      <c r="D4" s="93" t="s">
        <v>294</v>
      </c>
      <c r="E4" s="94"/>
      <c r="G4" s="99" t="s">
        <v>424</v>
      </c>
      <c r="H4" s="100"/>
      <c r="I4" s="100"/>
      <c r="K4" s="99" t="s">
        <v>296</v>
      </c>
      <c r="L4" s="100"/>
      <c r="M4" s="100"/>
      <c r="O4" s="101" t="s">
        <v>422</v>
      </c>
    </row>
    <row r="5" spans="1:15" ht="30" customHeight="1" x14ac:dyDescent="0.25">
      <c r="A5" s="75" t="s">
        <v>74</v>
      </c>
      <c r="B5" s="75" t="s">
        <v>291</v>
      </c>
      <c r="D5" s="74" t="s">
        <v>295</v>
      </c>
      <c r="E5" s="75" t="s">
        <v>293</v>
      </c>
      <c r="G5" s="74" t="s">
        <v>297</v>
      </c>
      <c r="H5" s="74" t="s">
        <v>366</v>
      </c>
      <c r="I5" s="75" t="s">
        <v>298</v>
      </c>
      <c r="K5" s="74" t="s">
        <v>297</v>
      </c>
      <c r="L5" s="74" t="s">
        <v>366</v>
      </c>
      <c r="M5" s="75" t="s">
        <v>298</v>
      </c>
      <c r="O5" s="101"/>
    </row>
    <row r="6" spans="1:15" x14ac:dyDescent="0.25">
      <c r="A6" s="29" t="s">
        <v>75</v>
      </c>
      <c r="B6" s="9" t="s">
        <v>76</v>
      </c>
      <c r="D6" s="5">
        <v>11</v>
      </c>
      <c r="E6" s="5">
        <v>10</v>
      </c>
      <c r="G6" s="29">
        <v>6</v>
      </c>
      <c r="H6" s="9" t="s">
        <v>447</v>
      </c>
      <c r="I6" s="30">
        <f>G6/E6</f>
        <v>0.6</v>
      </c>
      <c r="K6" s="29">
        <v>4</v>
      </c>
      <c r="L6" s="40" t="s">
        <v>512</v>
      </c>
      <c r="M6" s="30">
        <f t="shared" ref="M6:M37" si="0">K6/E6</f>
        <v>0.4</v>
      </c>
      <c r="O6" s="40" t="s">
        <v>503</v>
      </c>
    </row>
    <row r="7" spans="1:15" x14ac:dyDescent="0.25">
      <c r="A7" s="29" t="s">
        <v>77</v>
      </c>
      <c r="B7" s="9" t="s">
        <v>78</v>
      </c>
      <c r="D7" s="5">
        <v>1</v>
      </c>
      <c r="E7" s="5">
        <v>1</v>
      </c>
      <c r="G7" s="29">
        <f t="shared" ref="G7:G70" si="1">E7-K7</f>
        <v>1</v>
      </c>
      <c r="H7" s="40">
        <v>27</v>
      </c>
      <c r="I7" s="30">
        <f t="shared" ref="I7:I70" si="2">G7/E7</f>
        <v>1</v>
      </c>
      <c r="K7" s="29"/>
      <c r="L7" s="40"/>
      <c r="M7" s="30">
        <f t="shared" si="0"/>
        <v>0</v>
      </c>
      <c r="O7" s="40"/>
    </row>
    <row r="8" spans="1:15" x14ac:dyDescent="0.25">
      <c r="A8" s="29" t="s">
        <v>79</v>
      </c>
      <c r="B8" s="9" t="s">
        <v>80</v>
      </c>
      <c r="D8" s="5">
        <v>35</v>
      </c>
      <c r="E8" s="5">
        <v>35</v>
      </c>
      <c r="G8" s="29">
        <f t="shared" si="1"/>
        <v>25</v>
      </c>
      <c r="H8" s="9" t="s">
        <v>448</v>
      </c>
      <c r="I8" s="30">
        <f t="shared" si="2"/>
        <v>0.7142857142857143</v>
      </c>
      <c r="K8" s="29">
        <v>10</v>
      </c>
      <c r="L8" s="40" t="s">
        <v>329</v>
      </c>
      <c r="M8" s="30">
        <f t="shared" si="0"/>
        <v>0.2857142857142857</v>
      </c>
      <c r="O8" s="40" t="s">
        <v>367</v>
      </c>
    </row>
    <row r="9" spans="1:15" x14ac:dyDescent="0.25">
      <c r="A9" s="29" t="s">
        <v>81</v>
      </c>
      <c r="B9" s="9" t="s">
        <v>82</v>
      </c>
      <c r="D9" s="5">
        <v>16</v>
      </c>
      <c r="E9" s="5">
        <v>15</v>
      </c>
      <c r="G9" s="29">
        <f t="shared" si="1"/>
        <v>13</v>
      </c>
      <c r="H9" s="9" t="s">
        <v>449</v>
      </c>
      <c r="I9" s="30">
        <f t="shared" si="2"/>
        <v>0.8666666666666667</v>
      </c>
      <c r="K9" s="29">
        <v>2</v>
      </c>
      <c r="L9" s="40" t="s">
        <v>330</v>
      </c>
      <c r="M9" s="30">
        <f t="shared" si="0"/>
        <v>0.13333333333333333</v>
      </c>
      <c r="O9" s="40" t="s">
        <v>368</v>
      </c>
    </row>
    <row r="10" spans="1:15" x14ac:dyDescent="0.25">
      <c r="A10" s="29" t="s">
        <v>83</v>
      </c>
      <c r="B10" s="9" t="s">
        <v>84</v>
      </c>
      <c r="D10" s="5">
        <v>2</v>
      </c>
      <c r="E10" s="5">
        <v>2</v>
      </c>
      <c r="G10" s="29">
        <f t="shared" si="1"/>
        <v>2</v>
      </c>
      <c r="H10" s="9" t="s">
        <v>450</v>
      </c>
      <c r="I10" s="30">
        <f t="shared" si="2"/>
        <v>1</v>
      </c>
      <c r="K10" s="29"/>
      <c r="L10" s="40"/>
      <c r="M10" s="30">
        <f t="shared" si="0"/>
        <v>0</v>
      </c>
      <c r="O10" s="40"/>
    </row>
    <row r="11" spans="1:15" x14ac:dyDescent="0.25">
      <c r="A11" s="29" t="s">
        <v>85</v>
      </c>
      <c r="B11" s="9" t="s">
        <v>86</v>
      </c>
      <c r="D11" s="5">
        <v>3</v>
      </c>
      <c r="E11" s="5">
        <v>3</v>
      </c>
      <c r="G11" s="29">
        <f t="shared" si="1"/>
        <v>3</v>
      </c>
      <c r="H11" s="9" t="s">
        <v>451</v>
      </c>
      <c r="I11" s="30">
        <f t="shared" si="2"/>
        <v>1</v>
      </c>
      <c r="K11" s="29"/>
      <c r="L11" s="40"/>
      <c r="M11" s="30">
        <f t="shared" si="0"/>
        <v>0</v>
      </c>
      <c r="O11" s="40" t="s">
        <v>369</v>
      </c>
    </row>
    <row r="12" spans="1:15" x14ac:dyDescent="0.25">
      <c r="A12" s="29" t="s">
        <v>87</v>
      </c>
      <c r="B12" s="9" t="s">
        <v>88</v>
      </c>
      <c r="D12" s="5">
        <v>2</v>
      </c>
      <c r="E12" s="5">
        <v>2</v>
      </c>
      <c r="G12" s="29">
        <f t="shared" si="1"/>
        <v>1</v>
      </c>
      <c r="H12" s="9" t="s">
        <v>360</v>
      </c>
      <c r="I12" s="30">
        <f t="shared" si="2"/>
        <v>0.5</v>
      </c>
      <c r="K12" s="29">
        <v>1</v>
      </c>
      <c r="L12" s="40">
        <v>60</v>
      </c>
      <c r="M12" s="30">
        <f t="shared" si="0"/>
        <v>0.5</v>
      </c>
      <c r="O12" s="40">
        <v>27</v>
      </c>
    </row>
    <row r="13" spans="1:15" x14ac:dyDescent="0.25">
      <c r="A13" s="29" t="s">
        <v>89</v>
      </c>
      <c r="B13" s="9" t="s">
        <v>90</v>
      </c>
      <c r="D13" s="5">
        <v>13</v>
      </c>
      <c r="E13" s="5">
        <v>11</v>
      </c>
      <c r="G13" s="29">
        <f t="shared" si="1"/>
        <v>11</v>
      </c>
      <c r="H13" s="9" t="s">
        <v>452</v>
      </c>
      <c r="I13" s="30">
        <f t="shared" si="2"/>
        <v>1</v>
      </c>
      <c r="K13" s="29"/>
      <c r="L13" s="40"/>
      <c r="M13" s="30">
        <f t="shared" si="0"/>
        <v>0</v>
      </c>
      <c r="O13" s="40" t="s">
        <v>425</v>
      </c>
    </row>
    <row r="14" spans="1:15" x14ac:dyDescent="0.25">
      <c r="A14" s="29" t="s">
        <v>91</v>
      </c>
      <c r="B14" s="9" t="s">
        <v>92</v>
      </c>
      <c r="D14" s="5">
        <v>1</v>
      </c>
      <c r="E14" s="5">
        <v>1</v>
      </c>
      <c r="G14" s="29">
        <f t="shared" si="1"/>
        <v>1</v>
      </c>
      <c r="H14" s="9" t="s">
        <v>441</v>
      </c>
      <c r="I14" s="30">
        <f t="shared" si="2"/>
        <v>1</v>
      </c>
      <c r="K14" s="29"/>
      <c r="L14" s="40"/>
      <c r="M14" s="30">
        <f t="shared" si="0"/>
        <v>0</v>
      </c>
      <c r="O14" s="40"/>
    </row>
    <row r="15" spans="1:15" x14ac:dyDescent="0.25">
      <c r="A15" s="29" t="s">
        <v>93</v>
      </c>
      <c r="B15" s="9" t="s">
        <v>94</v>
      </c>
      <c r="D15" s="5">
        <v>1</v>
      </c>
      <c r="E15" s="5">
        <v>1</v>
      </c>
      <c r="G15" s="29">
        <f t="shared" si="1"/>
        <v>1</v>
      </c>
      <c r="H15" s="9" t="s">
        <v>360</v>
      </c>
      <c r="I15" s="30">
        <f t="shared" si="2"/>
        <v>1</v>
      </c>
      <c r="K15" s="29"/>
      <c r="L15" s="40"/>
      <c r="M15" s="30">
        <f t="shared" si="0"/>
        <v>0</v>
      </c>
      <c r="O15" s="40"/>
    </row>
    <row r="16" spans="1:15" x14ac:dyDescent="0.25">
      <c r="A16" s="29" t="s">
        <v>95</v>
      </c>
      <c r="B16" s="9" t="s">
        <v>96</v>
      </c>
      <c r="D16" s="5">
        <v>16</v>
      </c>
      <c r="E16" s="5">
        <v>16</v>
      </c>
      <c r="G16" s="29">
        <f t="shared" si="1"/>
        <v>16</v>
      </c>
      <c r="H16" s="9" t="s">
        <v>453</v>
      </c>
      <c r="I16" s="30">
        <f t="shared" si="2"/>
        <v>1</v>
      </c>
      <c r="K16" s="29"/>
      <c r="L16" s="40"/>
      <c r="M16" s="30">
        <f t="shared" si="0"/>
        <v>0</v>
      </c>
      <c r="O16" s="40" t="s">
        <v>426</v>
      </c>
    </row>
    <row r="17" spans="1:15" x14ac:dyDescent="0.25">
      <c r="A17" s="29" t="s">
        <v>97</v>
      </c>
      <c r="B17" s="9" t="s">
        <v>98</v>
      </c>
      <c r="D17" s="5">
        <v>15</v>
      </c>
      <c r="E17" s="5">
        <v>15</v>
      </c>
      <c r="G17" s="29">
        <f t="shared" si="1"/>
        <v>13</v>
      </c>
      <c r="H17" s="9" t="s">
        <v>454</v>
      </c>
      <c r="I17" s="30">
        <f t="shared" si="2"/>
        <v>0.8666666666666667</v>
      </c>
      <c r="K17" s="29">
        <v>2</v>
      </c>
      <c r="L17" s="40" t="s">
        <v>331</v>
      </c>
      <c r="M17" s="30">
        <f t="shared" si="0"/>
        <v>0.13333333333333333</v>
      </c>
      <c r="O17" s="40" t="s">
        <v>370</v>
      </c>
    </row>
    <row r="18" spans="1:15" x14ac:dyDescent="0.25">
      <c r="A18" s="29" t="s">
        <v>99</v>
      </c>
      <c r="B18" s="9" t="s">
        <v>100</v>
      </c>
      <c r="D18" s="5">
        <v>1</v>
      </c>
      <c r="E18" s="5">
        <v>1</v>
      </c>
      <c r="G18" s="29">
        <f t="shared" si="1"/>
        <v>0</v>
      </c>
      <c r="I18" s="30">
        <f t="shared" si="2"/>
        <v>0</v>
      </c>
      <c r="K18" s="29">
        <v>1</v>
      </c>
      <c r="L18" s="40">
        <v>21</v>
      </c>
      <c r="M18" s="30">
        <f t="shared" si="0"/>
        <v>1</v>
      </c>
      <c r="O18" s="40">
        <v>16</v>
      </c>
    </row>
    <row r="19" spans="1:15" x14ac:dyDescent="0.25">
      <c r="A19" s="29" t="s">
        <v>101</v>
      </c>
      <c r="B19" s="9" t="s">
        <v>102</v>
      </c>
      <c r="D19" s="5">
        <v>2</v>
      </c>
      <c r="E19" s="5">
        <v>2</v>
      </c>
      <c r="G19" s="29">
        <f t="shared" si="1"/>
        <v>1</v>
      </c>
      <c r="H19" s="9" t="s">
        <v>353</v>
      </c>
      <c r="I19" s="30">
        <f t="shared" si="2"/>
        <v>0.5</v>
      </c>
      <c r="K19" s="29">
        <v>1</v>
      </c>
      <c r="L19" s="40">
        <v>28</v>
      </c>
      <c r="M19" s="30">
        <f t="shared" si="0"/>
        <v>0.5</v>
      </c>
      <c r="O19" s="40" t="s">
        <v>371</v>
      </c>
    </row>
    <row r="20" spans="1:15" x14ac:dyDescent="0.25">
      <c r="A20" s="29" t="s">
        <v>103</v>
      </c>
      <c r="B20" s="9" t="s">
        <v>104</v>
      </c>
      <c r="D20" s="5">
        <v>1</v>
      </c>
      <c r="E20" s="5">
        <v>1</v>
      </c>
      <c r="G20" s="29">
        <f t="shared" si="1"/>
        <v>0</v>
      </c>
      <c r="I20" s="30">
        <f t="shared" si="2"/>
        <v>0</v>
      </c>
      <c r="K20" s="29">
        <v>1</v>
      </c>
      <c r="L20" s="40">
        <v>27</v>
      </c>
      <c r="M20" s="30">
        <f t="shared" si="0"/>
        <v>1</v>
      </c>
      <c r="O20" s="40" t="s">
        <v>353</v>
      </c>
    </row>
    <row r="21" spans="1:15" x14ac:dyDescent="0.25">
      <c r="A21" s="29" t="s">
        <v>105</v>
      </c>
      <c r="B21" s="9" t="s">
        <v>106</v>
      </c>
      <c r="D21" s="5">
        <v>3</v>
      </c>
      <c r="E21" s="5">
        <v>3</v>
      </c>
      <c r="G21" s="29">
        <f t="shared" si="1"/>
        <v>2</v>
      </c>
      <c r="H21" s="9" t="s">
        <v>455</v>
      </c>
      <c r="I21" s="30">
        <f t="shared" si="2"/>
        <v>0.66666666666666663</v>
      </c>
      <c r="K21" s="29">
        <v>1</v>
      </c>
      <c r="L21" s="40" t="s">
        <v>321</v>
      </c>
      <c r="M21" s="30">
        <f t="shared" si="0"/>
        <v>0.33333333333333331</v>
      </c>
      <c r="O21" s="40" t="s">
        <v>354</v>
      </c>
    </row>
    <row r="22" spans="1:15" x14ac:dyDescent="0.25">
      <c r="A22" s="29" t="s">
        <v>107</v>
      </c>
      <c r="B22" s="9" t="s">
        <v>108</v>
      </c>
      <c r="D22" s="5">
        <v>17</v>
      </c>
      <c r="E22" s="5">
        <v>17</v>
      </c>
      <c r="G22" s="29">
        <f t="shared" si="1"/>
        <v>17</v>
      </c>
      <c r="H22" s="9" t="s">
        <v>456</v>
      </c>
      <c r="I22" s="30">
        <f t="shared" si="2"/>
        <v>1</v>
      </c>
      <c r="K22" s="29"/>
      <c r="L22" s="40"/>
      <c r="M22" s="30">
        <f t="shared" si="0"/>
        <v>0</v>
      </c>
      <c r="O22" s="40" t="s">
        <v>372</v>
      </c>
    </row>
    <row r="23" spans="1:15" x14ac:dyDescent="0.25">
      <c r="A23" s="29" t="s">
        <v>109</v>
      </c>
      <c r="B23" s="9" t="s">
        <v>110</v>
      </c>
      <c r="D23" s="5">
        <v>18</v>
      </c>
      <c r="E23" s="5">
        <v>17</v>
      </c>
      <c r="G23" s="29">
        <f t="shared" si="1"/>
        <v>17</v>
      </c>
      <c r="H23" s="9" t="s">
        <v>457</v>
      </c>
      <c r="I23" s="30">
        <f t="shared" si="2"/>
        <v>1</v>
      </c>
      <c r="K23" s="29"/>
      <c r="L23" s="40"/>
      <c r="M23" s="30">
        <f t="shared" si="0"/>
        <v>0</v>
      </c>
      <c r="O23" s="40" t="s">
        <v>446</v>
      </c>
    </row>
    <row r="24" spans="1:15" x14ac:dyDescent="0.25">
      <c r="A24" s="29" t="s">
        <v>111</v>
      </c>
      <c r="B24" s="9" t="s">
        <v>112</v>
      </c>
      <c r="D24" s="5">
        <v>8</v>
      </c>
      <c r="E24" s="5">
        <v>8</v>
      </c>
      <c r="G24" s="29">
        <f t="shared" si="1"/>
        <v>8</v>
      </c>
      <c r="H24" s="9" t="s">
        <v>458</v>
      </c>
      <c r="I24" s="30">
        <f t="shared" si="2"/>
        <v>1</v>
      </c>
      <c r="K24" s="29"/>
      <c r="L24" s="40"/>
      <c r="M24" s="30">
        <f t="shared" si="0"/>
        <v>0</v>
      </c>
      <c r="O24" s="40" t="s">
        <v>373</v>
      </c>
    </row>
    <row r="25" spans="1:15" x14ac:dyDescent="0.25">
      <c r="A25" s="29" t="s">
        <v>113</v>
      </c>
      <c r="B25" s="9" t="s">
        <v>114</v>
      </c>
      <c r="D25" s="5">
        <v>2</v>
      </c>
      <c r="E25" s="5">
        <v>2</v>
      </c>
      <c r="G25" s="29">
        <f t="shared" si="1"/>
        <v>2</v>
      </c>
      <c r="H25" s="9" t="s">
        <v>459</v>
      </c>
      <c r="I25" s="30">
        <f t="shared" si="2"/>
        <v>1</v>
      </c>
      <c r="K25" s="29"/>
      <c r="L25" s="40"/>
      <c r="M25" s="30">
        <f t="shared" si="0"/>
        <v>0</v>
      </c>
      <c r="O25" s="40" t="s">
        <v>355</v>
      </c>
    </row>
    <row r="26" spans="1:15" x14ac:dyDescent="0.25">
      <c r="A26" s="29" t="s">
        <v>115</v>
      </c>
      <c r="B26" s="9" t="s">
        <v>116</v>
      </c>
      <c r="D26" s="5">
        <v>14</v>
      </c>
      <c r="E26" s="5">
        <v>14</v>
      </c>
      <c r="G26" s="29">
        <f t="shared" si="1"/>
        <v>10</v>
      </c>
      <c r="H26" s="9" t="s">
        <v>460</v>
      </c>
      <c r="I26" s="30">
        <f t="shared" si="2"/>
        <v>0.7142857142857143</v>
      </c>
      <c r="K26" s="29">
        <v>4</v>
      </c>
      <c r="L26" s="40" t="s">
        <v>332</v>
      </c>
      <c r="M26" s="30">
        <f t="shared" si="0"/>
        <v>0.2857142857142857</v>
      </c>
      <c r="O26" s="40" t="s">
        <v>504</v>
      </c>
    </row>
    <row r="27" spans="1:15" x14ac:dyDescent="0.25">
      <c r="A27" s="29" t="s">
        <v>117</v>
      </c>
      <c r="B27" s="9" t="s">
        <v>118</v>
      </c>
      <c r="D27" s="5">
        <v>1</v>
      </c>
      <c r="E27" s="5">
        <v>1</v>
      </c>
      <c r="G27" s="29">
        <f t="shared" si="1"/>
        <v>1</v>
      </c>
      <c r="H27" s="9" t="s">
        <v>442</v>
      </c>
      <c r="I27" s="30">
        <f t="shared" si="2"/>
        <v>1</v>
      </c>
      <c r="K27" s="29"/>
      <c r="L27" s="40"/>
      <c r="M27" s="30">
        <f t="shared" si="0"/>
        <v>0</v>
      </c>
      <c r="O27" s="40" t="s">
        <v>359</v>
      </c>
    </row>
    <row r="28" spans="1:15" x14ac:dyDescent="0.25">
      <c r="A28" s="29" t="s">
        <v>119</v>
      </c>
      <c r="B28" s="9" t="s">
        <v>120</v>
      </c>
      <c r="D28" s="5">
        <v>9</v>
      </c>
      <c r="E28" s="5">
        <v>9</v>
      </c>
      <c r="G28" s="29">
        <f t="shared" si="1"/>
        <v>9</v>
      </c>
      <c r="H28" s="9" t="s">
        <v>461</v>
      </c>
      <c r="I28" s="30">
        <f t="shared" si="2"/>
        <v>1</v>
      </c>
      <c r="K28" s="29"/>
      <c r="L28" s="40"/>
      <c r="M28" s="30">
        <f t="shared" si="0"/>
        <v>0</v>
      </c>
      <c r="O28" s="40" t="s">
        <v>374</v>
      </c>
    </row>
    <row r="29" spans="1:15" x14ac:dyDescent="0.25">
      <c r="A29" s="29" t="s">
        <v>121</v>
      </c>
      <c r="B29" s="9" t="s">
        <v>122</v>
      </c>
      <c r="D29" s="5">
        <v>16</v>
      </c>
      <c r="E29" s="5">
        <v>16</v>
      </c>
      <c r="G29" s="29">
        <f t="shared" si="1"/>
        <v>16</v>
      </c>
      <c r="H29" s="9" t="s">
        <v>462</v>
      </c>
      <c r="I29" s="30">
        <f t="shared" si="2"/>
        <v>1</v>
      </c>
      <c r="K29" s="29"/>
      <c r="L29" s="40"/>
      <c r="M29" s="30">
        <f t="shared" si="0"/>
        <v>0</v>
      </c>
      <c r="O29" s="40" t="s">
        <v>375</v>
      </c>
    </row>
    <row r="30" spans="1:15" x14ac:dyDescent="0.25">
      <c r="A30" s="29" t="s">
        <v>123</v>
      </c>
      <c r="B30" s="9" t="s">
        <v>124</v>
      </c>
      <c r="D30" s="5">
        <v>1</v>
      </c>
      <c r="E30" s="5">
        <v>1</v>
      </c>
      <c r="G30" s="29">
        <f t="shared" si="1"/>
        <v>1</v>
      </c>
      <c r="H30" s="9" t="s">
        <v>356</v>
      </c>
      <c r="I30" s="30">
        <f t="shared" si="2"/>
        <v>1</v>
      </c>
      <c r="K30" s="29"/>
      <c r="L30" s="40"/>
      <c r="M30" s="30">
        <f t="shared" si="0"/>
        <v>0</v>
      </c>
      <c r="O30" s="40"/>
    </row>
    <row r="31" spans="1:15" x14ac:dyDescent="0.25">
      <c r="A31" s="29" t="s">
        <v>125</v>
      </c>
      <c r="B31" s="9" t="s">
        <v>126</v>
      </c>
      <c r="D31" s="5">
        <v>3</v>
      </c>
      <c r="E31" s="5">
        <v>3</v>
      </c>
      <c r="G31" s="29">
        <f t="shared" si="1"/>
        <v>2</v>
      </c>
      <c r="H31" s="9" t="s">
        <v>371</v>
      </c>
      <c r="I31" s="30">
        <f t="shared" si="2"/>
        <v>0.66666666666666663</v>
      </c>
      <c r="K31" s="29">
        <v>1</v>
      </c>
      <c r="L31" s="40">
        <v>63</v>
      </c>
      <c r="M31" s="30">
        <f t="shared" si="0"/>
        <v>0.33333333333333331</v>
      </c>
      <c r="O31" s="40" t="s">
        <v>356</v>
      </c>
    </row>
    <row r="32" spans="1:15" x14ac:dyDescent="0.25">
      <c r="A32" s="29" t="s">
        <v>127</v>
      </c>
      <c r="B32" s="9" t="s">
        <v>128</v>
      </c>
      <c r="D32" s="5">
        <v>14</v>
      </c>
      <c r="E32" s="5">
        <v>14</v>
      </c>
      <c r="G32" s="29">
        <f t="shared" si="1"/>
        <v>14</v>
      </c>
      <c r="H32" s="9" t="s">
        <v>463</v>
      </c>
      <c r="I32" s="30">
        <f t="shared" si="2"/>
        <v>1</v>
      </c>
      <c r="K32" s="29"/>
      <c r="L32" s="40"/>
      <c r="M32" s="30">
        <f t="shared" si="0"/>
        <v>0</v>
      </c>
      <c r="O32" s="40" t="s">
        <v>376</v>
      </c>
    </row>
    <row r="33" spans="1:15" x14ac:dyDescent="0.25">
      <c r="A33" s="29" t="s">
        <v>129</v>
      </c>
      <c r="B33" s="9" t="s">
        <v>130</v>
      </c>
      <c r="D33" s="5">
        <v>12</v>
      </c>
      <c r="E33" s="5">
        <v>12</v>
      </c>
      <c r="G33" s="29">
        <f t="shared" si="1"/>
        <v>12</v>
      </c>
      <c r="H33" s="9" t="s">
        <v>464</v>
      </c>
      <c r="I33" s="30">
        <f t="shared" si="2"/>
        <v>1</v>
      </c>
      <c r="K33" s="29"/>
      <c r="L33" s="40"/>
      <c r="M33" s="30">
        <f t="shared" si="0"/>
        <v>0</v>
      </c>
      <c r="O33" s="40" t="s">
        <v>357</v>
      </c>
    </row>
    <row r="34" spans="1:15" x14ac:dyDescent="0.25">
      <c r="A34" s="29" t="s">
        <v>131</v>
      </c>
      <c r="B34" s="9" t="s">
        <v>132</v>
      </c>
      <c r="D34" s="5">
        <v>15</v>
      </c>
      <c r="E34" s="5">
        <v>14</v>
      </c>
      <c r="G34" s="29">
        <f t="shared" si="1"/>
        <v>11</v>
      </c>
      <c r="H34" s="9" t="s">
        <v>465</v>
      </c>
      <c r="I34" s="30">
        <f t="shared" si="2"/>
        <v>0.7857142857142857</v>
      </c>
      <c r="K34" s="29">
        <v>3</v>
      </c>
      <c r="L34" s="40" t="s">
        <v>333</v>
      </c>
      <c r="M34" s="30">
        <f t="shared" si="0"/>
        <v>0.21428571428571427</v>
      </c>
      <c r="O34" s="40" t="s">
        <v>505</v>
      </c>
    </row>
    <row r="35" spans="1:15" x14ac:dyDescent="0.25">
      <c r="A35" s="29" t="s">
        <v>133</v>
      </c>
      <c r="B35" s="9" t="s">
        <v>134</v>
      </c>
      <c r="D35" s="5">
        <v>1</v>
      </c>
      <c r="E35" s="5">
        <v>1</v>
      </c>
      <c r="G35" s="29">
        <f t="shared" si="1"/>
        <v>1</v>
      </c>
      <c r="H35" s="9" t="s">
        <v>362</v>
      </c>
      <c r="I35" s="30">
        <f t="shared" si="2"/>
        <v>1</v>
      </c>
      <c r="K35" s="29"/>
      <c r="L35" s="40"/>
      <c r="M35" s="30">
        <f t="shared" si="0"/>
        <v>0</v>
      </c>
      <c r="O35" s="40"/>
    </row>
    <row r="36" spans="1:15" x14ac:dyDescent="0.25">
      <c r="A36" s="29" t="s">
        <v>135</v>
      </c>
      <c r="B36" s="9" t="s">
        <v>136</v>
      </c>
      <c r="D36" s="5">
        <v>25</v>
      </c>
      <c r="E36" s="5">
        <v>25</v>
      </c>
      <c r="G36" s="29">
        <f t="shared" si="1"/>
        <v>22</v>
      </c>
      <c r="H36" s="9" t="s">
        <v>466</v>
      </c>
      <c r="I36" s="30">
        <f t="shared" si="2"/>
        <v>0.88</v>
      </c>
      <c r="K36" s="29">
        <v>3</v>
      </c>
      <c r="L36" s="40" t="s">
        <v>334</v>
      </c>
      <c r="M36" s="30">
        <f t="shared" si="0"/>
        <v>0.12</v>
      </c>
      <c r="O36" s="40" t="s">
        <v>506</v>
      </c>
    </row>
    <row r="37" spans="1:15" x14ac:dyDescent="0.25">
      <c r="A37" s="29" t="s">
        <v>137</v>
      </c>
      <c r="B37" s="9" t="s">
        <v>138</v>
      </c>
      <c r="D37" s="5">
        <v>5</v>
      </c>
      <c r="E37" s="5">
        <v>5</v>
      </c>
      <c r="G37" s="29">
        <f t="shared" si="1"/>
        <v>5</v>
      </c>
      <c r="H37" s="9" t="s">
        <v>467</v>
      </c>
      <c r="I37" s="30">
        <f t="shared" si="2"/>
        <v>1</v>
      </c>
      <c r="K37" s="29"/>
      <c r="L37" s="40"/>
      <c r="M37" s="30">
        <f t="shared" si="0"/>
        <v>0</v>
      </c>
      <c r="O37" s="40" t="s">
        <v>377</v>
      </c>
    </row>
    <row r="38" spans="1:15" x14ac:dyDescent="0.25">
      <c r="A38" s="29" t="s">
        <v>139</v>
      </c>
      <c r="B38" s="9" t="s">
        <v>140</v>
      </c>
      <c r="D38" s="5">
        <v>1</v>
      </c>
      <c r="E38" s="5">
        <v>1</v>
      </c>
      <c r="G38" s="29">
        <f t="shared" si="1"/>
        <v>1</v>
      </c>
      <c r="H38" s="9" t="s">
        <v>362</v>
      </c>
      <c r="I38" s="30">
        <f t="shared" si="2"/>
        <v>1</v>
      </c>
      <c r="K38" s="29"/>
      <c r="L38" s="40"/>
      <c r="M38" s="30">
        <f t="shared" ref="M38:M67" si="3">K38/E38</f>
        <v>0</v>
      </c>
      <c r="O38" s="40"/>
    </row>
    <row r="39" spans="1:15" x14ac:dyDescent="0.25">
      <c r="A39" s="29" t="s">
        <v>141</v>
      </c>
      <c r="B39" s="9" t="s">
        <v>142</v>
      </c>
      <c r="D39" s="5">
        <v>18</v>
      </c>
      <c r="E39" s="5">
        <v>18</v>
      </c>
      <c r="G39" s="29">
        <f t="shared" si="1"/>
        <v>12</v>
      </c>
      <c r="H39" s="9" t="s">
        <v>468</v>
      </c>
      <c r="I39" s="30">
        <f t="shared" si="2"/>
        <v>0.66666666666666663</v>
      </c>
      <c r="K39" s="29">
        <v>6</v>
      </c>
      <c r="L39" s="40" t="s">
        <v>513</v>
      </c>
      <c r="M39" s="30">
        <f t="shared" si="3"/>
        <v>0.33333333333333331</v>
      </c>
      <c r="O39" s="40" t="s">
        <v>507</v>
      </c>
    </row>
    <row r="40" spans="1:15" x14ac:dyDescent="0.25">
      <c r="A40" s="29" t="s">
        <v>143</v>
      </c>
      <c r="B40" s="9" t="s">
        <v>144</v>
      </c>
      <c r="D40" s="5">
        <v>11</v>
      </c>
      <c r="E40" s="5">
        <v>11</v>
      </c>
      <c r="G40" s="29">
        <f t="shared" si="1"/>
        <v>8</v>
      </c>
      <c r="H40" s="9" t="s">
        <v>469</v>
      </c>
      <c r="I40" s="30">
        <f t="shared" si="2"/>
        <v>0.72727272727272729</v>
      </c>
      <c r="K40" s="29">
        <v>3</v>
      </c>
      <c r="L40" s="40" t="s">
        <v>335</v>
      </c>
      <c r="M40" s="30">
        <f t="shared" si="3"/>
        <v>0.27272727272727271</v>
      </c>
      <c r="O40" s="40" t="s">
        <v>378</v>
      </c>
    </row>
    <row r="41" spans="1:15" x14ac:dyDescent="0.25">
      <c r="A41" s="29" t="s">
        <v>145</v>
      </c>
      <c r="B41" s="9" t="s">
        <v>146</v>
      </c>
      <c r="D41" s="5">
        <v>7</v>
      </c>
      <c r="E41" s="5">
        <v>7</v>
      </c>
      <c r="G41" s="29">
        <f t="shared" si="1"/>
        <v>5</v>
      </c>
      <c r="H41" s="9" t="s">
        <v>470</v>
      </c>
      <c r="I41" s="30">
        <f t="shared" si="2"/>
        <v>0.7142857142857143</v>
      </c>
      <c r="K41" s="29">
        <v>2</v>
      </c>
      <c r="L41" s="40" t="s">
        <v>336</v>
      </c>
      <c r="M41" s="30">
        <f t="shared" si="3"/>
        <v>0.2857142857142857</v>
      </c>
      <c r="O41" s="40" t="s">
        <v>379</v>
      </c>
    </row>
    <row r="42" spans="1:15" x14ac:dyDescent="0.25">
      <c r="A42" s="29" t="s">
        <v>147</v>
      </c>
      <c r="B42" s="9" t="s">
        <v>148</v>
      </c>
      <c r="D42" s="5">
        <v>13</v>
      </c>
      <c r="E42" s="5">
        <v>13</v>
      </c>
      <c r="G42" s="29">
        <f t="shared" si="1"/>
        <v>13</v>
      </c>
      <c r="H42" s="9" t="s">
        <v>471</v>
      </c>
      <c r="I42" s="30">
        <f t="shared" si="2"/>
        <v>1</v>
      </c>
      <c r="K42" s="29"/>
      <c r="L42" s="40"/>
      <c r="M42" s="30">
        <f t="shared" si="3"/>
        <v>0</v>
      </c>
      <c r="O42" s="40" t="s">
        <v>380</v>
      </c>
    </row>
    <row r="43" spans="1:15" x14ac:dyDescent="0.25">
      <c r="A43" s="29" t="s">
        <v>149</v>
      </c>
      <c r="B43" s="9" t="s">
        <v>150</v>
      </c>
      <c r="D43" s="5">
        <v>34</v>
      </c>
      <c r="E43" s="5">
        <v>29</v>
      </c>
      <c r="G43" s="29">
        <f t="shared" si="1"/>
        <v>29</v>
      </c>
      <c r="H43" s="9" t="s">
        <v>472</v>
      </c>
      <c r="I43" s="30">
        <f t="shared" si="2"/>
        <v>1</v>
      </c>
      <c r="K43" s="29"/>
      <c r="L43" s="40"/>
      <c r="M43" s="30">
        <f t="shared" si="3"/>
        <v>0</v>
      </c>
      <c r="O43" s="40" t="s">
        <v>508</v>
      </c>
    </row>
    <row r="44" spans="1:15" x14ac:dyDescent="0.25">
      <c r="A44" s="29" t="s">
        <v>151</v>
      </c>
      <c r="B44" s="9" t="s">
        <v>152</v>
      </c>
      <c r="D44" s="5">
        <v>4</v>
      </c>
      <c r="E44" s="5">
        <v>4</v>
      </c>
      <c r="G44" s="29">
        <f t="shared" si="1"/>
        <v>3</v>
      </c>
      <c r="H44" s="9" t="s">
        <v>473</v>
      </c>
      <c r="I44" s="30">
        <f t="shared" si="2"/>
        <v>0.75</v>
      </c>
      <c r="K44" s="29">
        <v>1</v>
      </c>
      <c r="L44" s="40" t="s">
        <v>322</v>
      </c>
      <c r="M44" s="30">
        <f t="shared" si="3"/>
        <v>0.25</v>
      </c>
      <c r="O44" s="40" t="s">
        <v>381</v>
      </c>
    </row>
    <row r="45" spans="1:15" x14ac:dyDescent="0.25">
      <c r="A45" s="29" t="s">
        <v>153</v>
      </c>
      <c r="B45" s="9" t="s">
        <v>154</v>
      </c>
      <c r="D45" s="5">
        <v>1</v>
      </c>
      <c r="E45" s="5">
        <v>1</v>
      </c>
      <c r="G45" s="29">
        <f t="shared" si="1"/>
        <v>0</v>
      </c>
      <c r="I45" s="30">
        <f t="shared" si="2"/>
        <v>0</v>
      </c>
      <c r="K45" s="29">
        <v>1</v>
      </c>
      <c r="L45" s="40">
        <v>61</v>
      </c>
      <c r="M45" s="30">
        <f t="shared" si="3"/>
        <v>1</v>
      </c>
      <c r="O45" s="40" t="s">
        <v>355</v>
      </c>
    </row>
    <row r="46" spans="1:15" x14ac:dyDescent="0.25">
      <c r="A46" s="29" t="s">
        <v>155</v>
      </c>
      <c r="B46" s="9" t="s">
        <v>156</v>
      </c>
      <c r="D46" s="5">
        <v>2</v>
      </c>
      <c r="E46" s="5">
        <v>2</v>
      </c>
      <c r="G46" s="29">
        <f t="shared" si="1"/>
        <v>1</v>
      </c>
      <c r="H46" s="9" t="s">
        <v>443</v>
      </c>
      <c r="I46" s="30">
        <f t="shared" si="2"/>
        <v>0.5</v>
      </c>
      <c r="K46" s="29">
        <v>1</v>
      </c>
      <c r="L46" s="40" t="s">
        <v>322</v>
      </c>
      <c r="M46" s="30">
        <f t="shared" si="3"/>
        <v>0.5</v>
      </c>
      <c r="O46" s="40" t="s">
        <v>354</v>
      </c>
    </row>
    <row r="47" spans="1:15" x14ac:dyDescent="0.25">
      <c r="A47" s="29" t="s">
        <v>157</v>
      </c>
      <c r="B47" s="9" t="s">
        <v>158</v>
      </c>
      <c r="D47" s="5">
        <v>5</v>
      </c>
      <c r="E47" s="5">
        <v>5</v>
      </c>
      <c r="G47" s="29">
        <f t="shared" si="1"/>
        <v>4</v>
      </c>
      <c r="H47" s="9" t="s">
        <v>474</v>
      </c>
      <c r="I47" s="30">
        <f t="shared" si="2"/>
        <v>0.8</v>
      </c>
      <c r="K47" s="29">
        <v>1</v>
      </c>
      <c r="L47" s="40" t="s">
        <v>321</v>
      </c>
      <c r="M47" s="30">
        <f t="shared" si="3"/>
        <v>0.2</v>
      </c>
      <c r="O47" s="40" t="s">
        <v>382</v>
      </c>
    </row>
    <row r="48" spans="1:15" x14ac:dyDescent="0.25">
      <c r="A48" s="29" t="s">
        <v>159</v>
      </c>
      <c r="B48" s="9" t="s">
        <v>160</v>
      </c>
      <c r="D48" s="5">
        <v>1</v>
      </c>
      <c r="E48" s="5">
        <v>1</v>
      </c>
      <c r="G48" s="29">
        <f t="shared" si="1"/>
        <v>0</v>
      </c>
      <c r="I48" s="30">
        <f t="shared" si="2"/>
        <v>0</v>
      </c>
      <c r="K48" s="29">
        <v>1</v>
      </c>
      <c r="L48" s="40">
        <v>27</v>
      </c>
      <c r="M48" s="30">
        <f t="shared" si="3"/>
        <v>1</v>
      </c>
      <c r="O48" s="40" t="s">
        <v>358</v>
      </c>
    </row>
    <row r="49" spans="1:15" x14ac:dyDescent="0.25">
      <c r="A49" s="29" t="s">
        <v>161</v>
      </c>
      <c r="B49" s="9" t="s">
        <v>162</v>
      </c>
      <c r="D49" s="5">
        <v>6</v>
      </c>
      <c r="E49" s="5">
        <v>6</v>
      </c>
      <c r="G49" s="29">
        <f t="shared" si="1"/>
        <v>3</v>
      </c>
      <c r="H49" s="9" t="s">
        <v>475</v>
      </c>
      <c r="I49" s="30">
        <f t="shared" si="2"/>
        <v>0.5</v>
      </c>
      <c r="K49" s="29">
        <v>3</v>
      </c>
      <c r="L49" s="40" t="s">
        <v>337</v>
      </c>
      <c r="M49" s="30">
        <f t="shared" si="3"/>
        <v>0.5</v>
      </c>
      <c r="O49" s="40" t="s">
        <v>383</v>
      </c>
    </row>
    <row r="50" spans="1:15" x14ac:dyDescent="0.25">
      <c r="A50" s="29" t="s">
        <v>163</v>
      </c>
      <c r="B50" s="9" t="s">
        <v>164</v>
      </c>
      <c r="D50" s="5">
        <v>1</v>
      </c>
      <c r="E50" s="5">
        <v>1</v>
      </c>
      <c r="G50" s="29">
        <f t="shared" si="1"/>
        <v>0</v>
      </c>
      <c r="I50" s="30">
        <f t="shared" si="2"/>
        <v>0</v>
      </c>
      <c r="K50" s="29">
        <v>1</v>
      </c>
      <c r="L50" s="40">
        <v>61</v>
      </c>
      <c r="M50" s="30">
        <f t="shared" si="3"/>
        <v>1</v>
      </c>
      <c r="O50" s="40" t="s">
        <v>356</v>
      </c>
    </row>
    <row r="51" spans="1:15" x14ac:dyDescent="0.25">
      <c r="A51" s="29" t="s">
        <v>165</v>
      </c>
      <c r="B51" s="9" t="s">
        <v>166</v>
      </c>
      <c r="D51" s="5">
        <v>36</v>
      </c>
      <c r="E51" s="5">
        <v>36</v>
      </c>
      <c r="G51" s="29">
        <f t="shared" si="1"/>
        <v>29</v>
      </c>
      <c r="H51" s="9" t="s">
        <v>476</v>
      </c>
      <c r="I51" s="30">
        <f t="shared" si="2"/>
        <v>0.80555555555555558</v>
      </c>
      <c r="K51" s="29">
        <v>7</v>
      </c>
      <c r="L51" s="40" t="s">
        <v>338</v>
      </c>
      <c r="M51" s="30">
        <f t="shared" si="3"/>
        <v>0.19444444444444445</v>
      </c>
      <c r="O51" s="40" t="s">
        <v>509</v>
      </c>
    </row>
    <row r="52" spans="1:15" x14ac:dyDescent="0.25">
      <c r="A52" s="29" t="s">
        <v>167</v>
      </c>
      <c r="B52" s="9" t="s">
        <v>168</v>
      </c>
      <c r="D52" s="5">
        <v>1</v>
      </c>
      <c r="E52" s="5">
        <v>1</v>
      </c>
      <c r="G52" s="29">
        <f t="shared" si="1"/>
        <v>1</v>
      </c>
      <c r="H52" s="9" t="s">
        <v>441</v>
      </c>
      <c r="I52" s="30">
        <f t="shared" si="2"/>
        <v>1</v>
      </c>
      <c r="K52" s="29"/>
      <c r="L52" s="40"/>
      <c r="M52" s="30">
        <f t="shared" si="3"/>
        <v>0</v>
      </c>
      <c r="O52" s="40"/>
    </row>
    <row r="53" spans="1:15" x14ac:dyDescent="0.25">
      <c r="A53" s="29" t="s">
        <v>169</v>
      </c>
      <c r="B53" s="9" t="s">
        <v>170</v>
      </c>
      <c r="D53" s="5">
        <v>5</v>
      </c>
      <c r="E53" s="5">
        <v>5</v>
      </c>
      <c r="G53" s="29">
        <f t="shared" si="1"/>
        <v>5</v>
      </c>
      <c r="H53" s="9" t="s">
        <v>477</v>
      </c>
      <c r="I53" s="30">
        <f t="shared" si="2"/>
        <v>1</v>
      </c>
      <c r="K53" s="29"/>
      <c r="L53" s="40"/>
      <c r="M53" s="30">
        <f t="shared" si="3"/>
        <v>0</v>
      </c>
      <c r="O53" s="40" t="s">
        <v>384</v>
      </c>
    </row>
    <row r="54" spans="1:15" x14ac:dyDescent="0.25">
      <c r="A54" s="29" t="s">
        <v>171</v>
      </c>
      <c r="B54" s="9" t="s">
        <v>172</v>
      </c>
      <c r="D54" s="5">
        <v>1</v>
      </c>
      <c r="E54" s="5">
        <v>1</v>
      </c>
      <c r="G54" s="29">
        <f t="shared" si="1"/>
        <v>0</v>
      </c>
      <c r="I54" s="30">
        <f t="shared" si="2"/>
        <v>0</v>
      </c>
      <c r="K54" s="29">
        <v>1</v>
      </c>
      <c r="L54" s="40">
        <v>60</v>
      </c>
      <c r="M54" s="30">
        <f t="shared" si="3"/>
        <v>1</v>
      </c>
      <c r="O54" s="40" t="s">
        <v>356</v>
      </c>
    </row>
    <row r="55" spans="1:15" x14ac:dyDescent="0.25">
      <c r="A55" s="29" t="s">
        <v>173</v>
      </c>
      <c r="B55" s="9" t="s">
        <v>174</v>
      </c>
      <c r="D55" s="5">
        <v>18</v>
      </c>
      <c r="E55" s="5">
        <v>17</v>
      </c>
      <c r="G55" s="29">
        <f t="shared" si="1"/>
        <v>16</v>
      </c>
      <c r="H55" s="9" t="s">
        <v>478</v>
      </c>
      <c r="I55" s="30">
        <f t="shared" si="2"/>
        <v>0.94117647058823528</v>
      </c>
      <c r="K55" s="29">
        <v>1</v>
      </c>
      <c r="L55" s="40" t="s">
        <v>322</v>
      </c>
      <c r="M55" s="30">
        <f t="shared" si="3"/>
        <v>5.8823529411764705E-2</v>
      </c>
      <c r="O55" s="40" t="s">
        <v>510</v>
      </c>
    </row>
    <row r="56" spans="1:15" x14ac:dyDescent="0.25">
      <c r="A56" s="29" t="s">
        <v>175</v>
      </c>
      <c r="B56" s="9" t="s">
        <v>176</v>
      </c>
      <c r="D56" s="5">
        <v>6</v>
      </c>
      <c r="E56" s="5">
        <v>6</v>
      </c>
      <c r="G56" s="29">
        <f t="shared" si="1"/>
        <v>5</v>
      </c>
      <c r="H56" s="9" t="s">
        <v>479</v>
      </c>
      <c r="I56" s="30">
        <f t="shared" si="2"/>
        <v>0.83333333333333337</v>
      </c>
      <c r="K56" s="29">
        <v>1</v>
      </c>
      <c r="L56" s="40">
        <v>23</v>
      </c>
      <c r="M56" s="30">
        <f t="shared" si="3"/>
        <v>0.16666666666666666</v>
      </c>
      <c r="O56" s="40" t="s">
        <v>385</v>
      </c>
    </row>
    <row r="57" spans="1:15" x14ac:dyDescent="0.25">
      <c r="A57" s="29" t="s">
        <v>177</v>
      </c>
      <c r="B57" s="9" t="s">
        <v>178</v>
      </c>
      <c r="D57" s="5">
        <v>1</v>
      </c>
      <c r="E57" s="5">
        <v>1</v>
      </c>
      <c r="G57" s="29">
        <f t="shared" si="1"/>
        <v>1</v>
      </c>
      <c r="H57" s="9" t="s">
        <v>358</v>
      </c>
      <c r="I57" s="30">
        <f t="shared" si="2"/>
        <v>1</v>
      </c>
      <c r="K57" s="29"/>
      <c r="L57" s="40"/>
      <c r="M57" s="30">
        <f t="shared" si="3"/>
        <v>0</v>
      </c>
      <c r="O57" s="40" t="s">
        <v>359</v>
      </c>
    </row>
    <row r="58" spans="1:15" x14ac:dyDescent="0.25">
      <c r="A58" s="29" t="s">
        <v>179</v>
      </c>
      <c r="B58" s="9" t="s">
        <v>180</v>
      </c>
      <c r="D58" s="5">
        <v>3</v>
      </c>
      <c r="E58" s="5">
        <v>3</v>
      </c>
      <c r="G58" s="29">
        <f t="shared" si="1"/>
        <v>2</v>
      </c>
      <c r="H58" s="9" t="s">
        <v>480</v>
      </c>
      <c r="I58" s="30">
        <f t="shared" si="2"/>
        <v>0.66666666666666663</v>
      </c>
      <c r="K58" s="29">
        <v>1</v>
      </c>
      <c r="L58" s="40" t="s">
        <v>323</v>
      </c>
      <c r="M58" s="30">
        <f t="shared" si="3"/>
        <v>0.33333333333333331</v>
      </c>
      <c r="O58" s="40" t="s">
        <v>386</v>
      </c>
    </row>
    <row r="59" spans="1:15" x14ac:dyDescent="0.25">
      <c r="A59" s="29" t="s">
        <v>181</v>
      </c>
      <c r="B59" s="9" t="s">
        <v>182</v>
      </c>
      <c r="D59" s="5">
        <v>2</v>
      </c>
      <c r="E59" s="5">
        <v>2</v>
      </c>
      <c r="G59" s="29">
        <f t="shared" si="1"/>
        <v>1</v>
      </c>
      <c r="H59" s="9" t="s">
        <v>358</v>
      </c>
      <c r="I59" s="30">
        <f t="shared" si="2"/>
        <v>0.5</v>
      </c>
      <c r="K59" s="29">
        <v>1</v>
      </c>
      <c r="L59" s="40">
        <v>61</v>
      </c>
      <c r="M59" s="30">
        <f t="shared" si="3"/>
        <v>0.5</v>
      </c>
      <c r="O59" s="40"/>
    </row>
    <row r="60" spans="1:15" x14ac:dyDescent="0.25">
      <c r="A60" s="29" t="s">
        <v>183</v>
      </c>
      <c r="B60" s="9" t="s">
        <v>184</v>
      </c>
      <c r="D60" s="5">
        <v>15</v>
      </c>
      <c r="E60" s="5">
        <v>15</v>
      </c>
      <c r="G60" s="29">
        <f t="shared" si="1"/>
        <v>15</v>
      </c>
      <c r="H60" s="9" t="s">
        <v>481</v>
      </c>
      <c r="I60" s="30">
        <f t="shared" si="2"/>
        <v>1</v>
      </c>
      <c r="K60" s="29"/>
      <c r="L60" s="40"/>
      <c r="M60" s="30">
        <f t="shared" si="3"/>
        <v>0</v>
      </c>
      <c r="O60" s="40" t="s">
        <v>511</v>
      </c>
    </row>
    <row r="61" spans="1:15" x14ac:dyDescent="0.25">
      <c r="A61" s="29" t="s">
        <v>185</v>
      </c>
      <c r="B61" s="9" t="s">
        <v>186</v>
      </c>
      <c r="D61" s="5">
        <v>4</v>
      </c>
      <c r="E61" s="5">
        <v>4</v>
      </c>
      <c r="G61" s="29">
        <f t="shared" si="1"/>
        <v>4</v>
      </c>
      <c r="H61" s="9" t="s">
        <v>482</v>
      </c>
      <c r="I61" s="30">
        <f t="shared" si="2"/>
        <v>1</v>
      </c>
      <c r="K61" s="29"/>
      <c r="L61" s="40"/>
      <c r="M61" s="30">
        <f t="shared" si="3"/>
        <v>0</v>
      </c>
      <c r="O61" s="40" t="s">
        <v>387</v>
      </c>
    </row>
    <row r="62" spans="1:15" x14ac:dyDescent="0.25">
      <c r="A62" s="29" t="s">
        <v>187</v>
      </c>
      <c r="B62" s="9" t="s">
        <v>188</v>
      </c>
      <c r="D62" s="5">
        <v>1</v>
      </c>
      <c r="E62" s="5">
        <v>1</v>
      </c>
      <c r="G62" s="29">
        <f t="shared" si="1"/>
        <v>1</v>
      </c>
      <c r="H62" s="9" t="s">
        <v>443</v>
      </c>
      <c r="I62" s="30">
        <f t="shared" si="2"/>
        <v>1</v>
      </c>
      <c r="K62" s="29"/>
      <c r="L62" s="40"/>
      <c r="M62" s="30">
        <f t="shared" si="3"/>
        <v>0</v>
      </c>
      <c r="O62" s="40"/>
    </row>
    <row r="63" spans="1:15" x14ac:dyDescent="0.25">
      <c r="A63" s="29" t="s">
        <v>189</v>
      </c>
      <c r="B63" s="9" t="s">
        <v>190</v>
      </c>
      <c r="D63" s="5">
        <v>1</v>
      </c>
      <c r="E63" s="5">
        <v>1</v>
      </c>
      <c r="G63" s="29">
        <f t="shared" si="1"/>
        <v>0</v>
      </c>
      <c r="I63" s="30">
        <f t="shared" si="2"/>
        <v>0</v>
      </c>
      <c r="K63" s="29">
        <v>1</v>
      </c>
      <c r="L63" s="40">
        <v>33</v>
      </c>
      <c r="M63" s="30">
        <f t="shared" si="3"/>
        <v>1</v>
      </c>
      <c r="O63" s="40" t="s">
        <v>360</v>
      </c>
    </row>
    <row r="64" spans="1:15" x14ac:dyDescent="0.25">
      <c r="A64" s="29" t="s">
        <v>191</v>
      </c>
      <c r="B64" s="9" t="s">
        <v>192</v>
      </c>
      <c r="D64" s="5">
        <v>2</v>
      </c>
      <c r="E64" s="5">
        <v>2</v>
      </c>
      <c r="G64" s="29">
        <f t="shared" si="1"/>
        <v>1</v>
      </c>
      <c r="H64" s="9" t="s">
        <v>360</v>
      </c>
      <c r="I64" s="30">
        <f t="shared" si="2"/>
        <v>0.5</v>
      </c>
      <c r="K64" s="29">
        <v>1</v>
      </c>
      <c r="L64" s="40">
        <v>60</v>
      </c>
      <c r="M64" s="30">
        <f t="shared" si="3"/>
        <v>0.5</v>
      </c>
      <c r="O64" s="40" t="s">
        <v>388</v>
      </c>
    </row>
    <row r="65" spans="1:15" x14ac:dyDescent="0.25">
      <c r="A65" s="29" t="s">
        <v>193</v>
      </c>
      <c r="B65" s="9" t="s">
        <v>194</v>
      </c>
      <c r="D65" s="5">
        <v>18</v>
      </c>
      <c r="E65" s="5">
        <v>18</v>
      </c>
      <c r="G65" s="29">
        <f t="shared" si="1"/>
        <v>14</v>
      </c>
      <c r="H65" s="9" t="s">
        <v>483</v>
      </c>
      <c r="I65" s="30">
        <f t="shared" si="2"/>
        <v>0.77777777777777779</v>
      </c>
      <c r="K65" s="29">
        <v>4</v>
      </c>
      <c r="L65" s="40" t="s">
        <v>339</v>
      </c>
      <c r="M65" s="30">
        <f t="shared" si="3"/>
        <v>0.22222222222222221</v>
      </c>
      <c r="O65" s="40" t="s">
        <v>389</v>
      </c>
    </row>
    <row r="66" spans="1:15" x14ac:dyDescent="0.25">
      <c r="A66" s="29" t="s">
        <v>195</v>
      </c>
      <c r="B66" s="9" t="s">
        <v>196</v>
      </c>
      <c r="D66" s="5">
        <v>8</v>
      </c>
      <c r="E66" s="5">
        <v>7</v>
      </c>
      <c r="G66" s="29">
        <f t="shared" si="1"/>
        <v>6</v>
      </c>
      <c r="H66" s="9" t="s">
        <v>484</v>
      </c>
      <c r="I66" s="30">
        <f t="shared" si="2"/>
        <v>0.8571428571428571</v>
      </c>
      <c r="K66" s="29">
        <v>1</v>
      </c>
      <c r="L66" s="40" t="s">
        <v>324</v>
      </c>
      <c r="M66" s="30">
        <f t="shared" si="3"/>
        <v>0.14285714285714285</v>
      </c>
      <c r="O66" s="40" t="s">
        <v>390</v>
      </c>
    </row>
    <row r="67" spans="1:15" x14ac:dyDescent="0.25">
      <c r="A67" s="29" t="s">
        <v>197</v>
      </c>
      <c r="B67" s="9" t="s">
        <v>198</v>
      </c>
      <c r="D67" s="5">
        <v>6</v>
      </c>
      <c r="E67" s="5">
        <v>6</v>
      </c>
      <c r="G67" s="29">
        <f t="shared" si="1"/>
        <v>6</v>
      </c>
      <c r="H67" s="9" t="s">
        <v>485</v>
      </c>
      <c r="I67" s="30">
        <f t="shared" si="2"/>
        <v>1</v>
      </c>
      <c r="K67" s="29"/>
      <c r="L67" s="40"/>
      <c r="M67" s="30">
        <f t="shared" si="3"/>
        <v>0</v>
      </c>
      <c r="O67" s="40" t="s">
        <v>391</v>
      </c>
    </row>
    <row r="68" spans="1:15" x14ac:dyDescent="0.25">
      <c r="A68" s="29" t="s">
        <v>199</v>
      </c>
      <c r="B68" s="9" t="s">
        <v>200</v>
      </c>
      <c r="D68" s="5">
        <v>1</v>
      </c>
      <c r="E68" s="5">
        <v>0</v>
      </c>
      <c r="G68" s="29">
        <f t="shared" si="1"/>
        <v>0</v>
      </c>
      <c r="I68" s="30" t="s">
        <v>299</v>
      </c>
      <c r="K68" s="29"/>
      <c r="L68" s="40"/>
      <c r="M68" s="30" t="s">
        <v>299</v>
      </c>
      <c r="O68" s="40" t="s">
        <v>361</v>
      </c>
    </row>
    <row r="69" spans="1:15" x14ac:dyDescent="0.25">
      <c r="A69" s="29" t="s">
        <v>201</v>
      </c>
      <c r="B69" s="9" t="s">
        <v>202</v>
      </c>
      <c r="D69" s="5">
        <v>3</v>
      </c>
      <c r="E69" s="5">
        <v>3</v>
      </c>
      <c r="G69" s="29">
        <f t="shared" si="1"/>
        <v>1</v>
      </c>
      <c r="H69" s="9" t="s">
        <v>444</v>
      </c>
      <c r="I69" s="30">
        <f t="shared" si="2"/>
        <v>0.33333333333333331</v>
      </c>
      <c r="K69" s="29">
        <v>2</v>
      </c>
      <c r="L69" s="40" t="s">
        <v>340</v>
      </c>
      <c r="M69" s="30">
        <f t="shared" ref="M69:M100" si="4">K69/E69</f>
        <v>0.66666666666666663</v>
      </c>
      <c r="O69" s="40" t="s">
        <v>392</v>
      </c>
    </row>
    <row r="70" spans="1:15" x14ac:dyDescent="0.25">
      <c r="A70" s="29" t="s">
        <v>203</v>
      </c>
      <c r="B70" s="9" t="s">
        <v>204</v>
      </c>
      <c r="D70" s="5">
        <v>4</v>
      </c>
      <c r="E70" s="5">
        <v>4</v>
      </c>
      <c r="G70" s="29">
        <f t="shared" si="1"/>
        <v>3</v>
      </c>
      <c r="H70" s="9" t="s">
        <v>486</v>
      </c>
      <c r="I70" s="30">
        <f t="shared" si="2"/>
        <v>0.75</v>
      </c>
      <c r="K70" s="29">
        <v>1</v>
      </c>
      <c r="L70" s="40">
        <v>33</v>
      </c>
      <c r="M70" s="30">
        <f t="shared" si="4"/>
        <v>0.25</v>
      </c>
      <c r="O70" s="40" t="s">
        <v>393</v>
      </c>
    </row>
    <row r="71" spans="1:15" x14ac:dyDescent="0.25">
      <c r="A71" s="29" t="s">
        <v>205</v>
      </c>
      <c r="B71" s="9" t="s">
        <v>206</v>
      </c>
      <c r="D71" s="5">
        <v>7</v>
      </c>
      <c r="E71" s="5">
        <v>7</v>
      </c>
      <c r="G71" s="29">
        <f t="shared" ref="G71:G113" si="5">E71-K71</f>
        <v>6</v>
      </c>
      <c r="H71" s="44" t="s">
        <v>515</v>
      </c>
      <c r="I71" s="30">
        <f t="shared" ref="I71:I113" si="6">G71/E71</f>
        <v>0.8571428571428571</v>
      </c>
      <c r="K71" s="29">
        <v>1</v>
      </c>
      <c r="L71" s="40" t="s">
        <v>325</v>
      </c>
      <c r="M71" s="30">
        <f t="shared" si="4"/>
        <v>0.14285714285714285</v>
      </c>
      <c r="O71" s="40" t="s">
        <v>394</v>
      </c>
    </row>
    <row r="72" spans="1:15" x14ac:dyDescent="0.25">
      <c r="A72" s="29" t="s">
        <v>207</v>
      </c>
      <c r="B72" s="9" t="s">
        <v>208</v>
      </c>
      <c r="D72" s="5">
        <v>2</v>
      </c>
      <c r="E72" s="5">
        <v>2</v>
      </c>
      <c r="G72" s="29">
        <f t="shared" si="5"/>
        <v>2</v>
      </c>
      <c r="H72" s="9" t="s">
        <v>487</v>
      </c>
      <c r="I72" s="30">
        <f t="shared" si="6"/>
        <v>1</v>
      </c>
      <c r="K72" s="29"/>
      <c r="L72" s="40"/>
      <c r="M72" s="30">
        <f t="shared" si="4"/>
        <v>0</v>
      </c>
      <c r="O72" s="40" t="s">
        <v>354</v>
      </c>
    </row>
    <row r="73" spans="1:15" x14ac:dyDescent="0.25">
      <c r="A73" s="29" t="s">
        <v>209</v>
      </c>
      <c r="B73" s="9" t="s">
        <v>210</v>
      </c>
      <c r="D73" s="5">
        <v>6</v>
      </c>
      <c r="E73" s="5">
        <v>6</v>
      </c>
      <c r="G73" s="29">
        <f t="shared" si="5"/>
        <v>6</v>
      </c>
      <c r="H73" s="9" t="s">
        <v>488</v>
      </c>
      <c r="I73" s="30">
        <f t="shared" si="6"/>
        <v>1</v>
      </c>
      <c r="K73" s="29"/>
      <c r="L73" s="40"/>
      <c r="M73" s="30">
        <f t="shared" si="4"/>
        <v>0</v>
      </c>
      <c r="O73" s="40" t="s">
        <v>395</v>
      </c>
    </row>
    <row r="74" spans="1:15" x14ac:dyDescent="0.25">
      <c r="A74" s="29" t="s">
        <v>211</v>
      </c>
      <c r="B74" s="9" t="s">
        <v>212</v>
      </c>
      <c r="D74" s="5">
        <v>3</v>
      </c>
      <c r="E74" s="5">
        <v>3</v>
      </c>
      <c r="G74" s="29">
        <f t="shared" si="5"/>
        <v>1</v>
      </c>
      <c r="H74" s="9" t="s">
        <v>354</v>
      </c>
      <c r="I74" s="30">
        <f t="shared" si="6"/>
        <v>0.33333333333333331</v>
      </c>
      <c r="K74" s="29">
        <v>2</v>
      </c>
      <c r="L74" s="40" t="s">
        <v>341</v>
      </c>
      <c r="M74" s="30">
        <f t="shared" si="4"/>
        <v>0.66666666666666663</v>
      </c>
      <c r="O74" s="40" t="s">
        <v>353</v>
      </c>
    </row>
    <row r="75" spans="1:15" x14ac:dyDescent="0.25">
      <c r="A75" s="29" t="s">
        <v>213</v>
      </c>
      <c r="B75" s="9" t="s">
        <v>214</v>
      </c>
      <c r="D75" s="5">
        <v>5</v>
      </c>
      <c r="E75" s="5">
        <v>5</v>
      </c>
      <c r="G75" s="29">
        <f t="shared" si="5"/>
        <v>5</v>
      </c>
      <c r="H75" s="44" t="s">
        <v>516</v>
      </c>
      <c r="I75" s="30">
        <f t="shared" si="6"/>
        <v>1</v>
      </c>
      <c r="K75" s="29"/>
      <c r="L75" s="40"/>
      <c r="M75" s="30">
        <f t="shared" si="4"/>
        <v>0</v>
      </c>
      <c r="O75" s="40" t="s">
        <v>396</v>
      </c>
    </row>
    <row r="76" spans="1:15" x14ac:dyDescent="0.25">
      <c r="A76" s="29" t="s">
        <v>215</v>
      </c>
      <c r="B76" s="9" t="s">
        <v>216</v>
      </c>
      <c r="D76" s="5">
        <v>2</v>
      </c>
      <c r="E76" s="5">
        <v>2</v>
      </c>
      <c r="G76" s="29">
        <f t="shared" si="5"/>
        <v>1</v>
      </c>
      <c r="H76" s="9" t="s">
        <v>358</v>
      </c>
      <c r="I76" s="30">
        <f t="shared" si="6"/>
        <v>0.5</v>
      </c>
      <c r="K76" s="29">
        <v>1</v>
      </c>
      <c r="L76" s="40">
        <v>33</v>
      </c>
      <c r="M76" s="30">
        <f t="shared" si="4"/>
        <v>0.5</v>
      </c>
      <c r="O76" s="40" t="s">
        <v>362</v>
      </c>
    </row>
    <row r="77" spans="1:15" x14ac:dyDescent="0.25">
      <c r="A77" s="29" t="s">
        <v>217</v>
      </c>
      <c r="B77" s="9" t="s">
        <v>218</v>
      </c>
      <c r="D77" s="5">
        <v>1</v>
      </c>
      <c r="E77" s="5">
        <v>1</v>
      </c>
      <c r="G77" s="29">
        <f t="shared" si="5"/>
        <v>1</v>
      </c>
      <c r="H77" s="9" t="s">
        <v>356</v>
      </c>
      <c r="I77" s="30">
        <f t="shared" si="6"/>
        <v>1</v>
      </c>
      <c r="K77" s="29"/>
      <c r="L77" s="40"/>
      <c r="M77" s="30">
        <f t="shared" si="4"/>
        <v>0</v>
      </c>
      <c r="O77" s="40"/>
    </row>
    <row r="78" spans="1:15" x14ac:dyDescent="0.25">
      <c r="A78" s="29" t="s">
        <v>219</v>
      </c>
      <c r="B78" s="9" t="s">
        <v>220</v>
      </c>
      <c r="D78" s="5">
        <v>1</v>
      </c>
      <c r="E78" s="5">
        <v>1</v>
      </c>
      <c r="G78" s="29">
        <f t="shared" si="5"/>
        <v>0</v>
      </c>
      <c r="I78" s="30">
        <f t="shared" si="6"/>
        <v>0</v>
      </c>
      <c r="K78" s="29">
        <v>1</v>
      </c>
      <c r="L78" s="40" t="s">
        <v>326</v>
      </c>
      <c r="M78" s="30">
        <f t="shared" si="4"/>
        <v>1</v>
      </c>
      <c r="O78" s="40" t="s">
        <v>363</v>
      </c>
    </row>
    <row r="79" spans="1:15" x14ac:dyDescent="0.25">
      <c r="A79" s="29" t="s">
        <v>221</v>
      </c>
      <c r="B79" s="9" t="s">
        <v>222</v>
      </c>
      <c r="D79" s="5">
        <v>7</v>
      </c>
      <c r="E79" s="5">
        <v>7</v>
      </c>
      <c r="G79" s="29">
        <f t="shared" si="5"/>
        <v>7</v>
      </c>
      <c r="H79" s="9" t="s">
        <v>489</v>
      </c>
      <c r="I79" s="30">
        <f t="shared" si="6"/>
        <v>1</v>
      </c>
      <c r="K79" s="29"/>
      <c r="L79" s="40"/>
      <c r="M79" s="30">
        <f t="shared" si="4"/>
        <v>0</v>
      </c>
      <c r="O79" s="40" t="s">
        <v>397</v>
      </c>
    </row>
    <row r="80" spans="1:15" x14ac:dyDescent="0.25">
      <c r="A80" s="29" t="s">
        <v>223</v>
      </c>
      <c r="B80" s="9" t="s">
        <v>224</v>
      </c>
      <c r="D80" s="5">
        <v>6</v>
      </c>
      <c r="E80" s="5">
        <v>6</v>
      </c>
      <c r="G80" s="29">
        <f t="shared" si="5"/>
        <v>3</v>
      </c>
      <c r="H80" s="9" t="s">
        <v>490</v>
      </c>
      <c r="I80" s="30">
        <f t="shared" si="6"/>
        <v>0.5</v>
      </c>
      <c r="K80" s="29">
        <v>3</v>
      </c>
      <c r="L80" s="40" t="s">
        <v>342</v>
      </c>
      <c r="M80" s="30">
        <f t="shared" si="4"/>
        <v>0.5</v>
      </c>
      <c r="O80" s="40"/>
    </row>
    <row r="81" spans="1:15" x14ac:dyDescent="0.25">
      <c r="A81" s="29" t="s">
        <v>225</v>
      </c>
      <c r="B81" s="9" t="s">
        <v>226</v>
      </c>
      <c r="D81" s="5">
        <v>23</v>
      </c>
      <c r="E81" s="5">
        <v>23</v>
      </c>
      <c r="G81" s="29">
        <f t="shared" si="5"/>
        <v>22</v>
      </c>
      <c r="H81" s="45" t="s">
        <v>517</v>
      </c>
      <c r="I81" s="30">
        <f t="shared" si="6"/>
        <v>0.95652173913043481</v>
      </c>
      <c r="K81" s="29">
        <v>1</v>
      </c>
      <c r="L81" s="40" t="s">
        <v>325</v>
      </c>
      <c r="M81" s="30">
        <f t="shared" si="4"/>
        <v>4.3478260869565216E-2</v>
      </c>
      <c r="O81" s="40" t="s">
        <v>398</v>
      </c>
    </row>
    <row r="82" spans="1:15" x14ac:dyDescent="0.25">
      <c r="A82" s="29" t="s">
        <v>227</v>
      </c>
      <c r="B82" s="9" t="s">
        <v>228</v>
      </c>
      <c r="D82" s="5">
        <v>25</v>
      </c>
      <c r="E82" s="5">
        <v>23</v>
      </c>
      <c r="G82" s="29">
        <f t="shared" si="5"/>
        <v>23</v>
      </c>
      <c r="H82" s="45" t="s">
        <v>518</v>
      </c>
      <c r="I82" s="30">
        <f t="shared" si="6"/>
        <v>1</v>
      </c>
      <c r="K82" s="29"/>
      <c r="L82" s="40"/>
      <c r="M82" s="30">
        <f t="shared" si="4"/>
        <v>0</v>
      </c>
      <c r="O82" s="40" t="s">
        <v>399</v>
      </c>
    </row>
    <row r="83" spans="1:15" x14ac:dyDescent="0.25">
      <c r="A83" s="29" t="s">
        <v>229</v>
      </c>
      <c r="B83" s="9" t="s">
        <v>230</v>
      </c>
      <c r="D83" s="5">
        <v>1</v>
      </c>
      <c r="E83" s="5">
        <v>1</v>
      </c>
      <c r="G83" s="29">
        <f t="shared" si="5"/>
        <v>1</v>
      </c>
      <c r="H83" s="9" t="s">
        <v>355</v>
      </c>
      <c r="I83" s="30">
        <f t="shared" si="6"/>
        <v>1</v>
      </c>
      <c r="K83" s="29"/>
      <c r="L83" s="40"/>
      <c r="M83" s="30">
        <f t="shared" si="4"/>
        <v>0</v>
      </c>
      <c r="O83" s="40" t="s">
        <v>400</v>
      </c>
    </row>
    <row r="84" spans="1:15" x14ac:dyDescent="0.25">
      <c r="A84" s="29" t="s">
        <v>231</v>
      </c>
      <c r="B84" s="9" t="s">
        <v>232</v>
      </c>
      <c r="D84" s="5">
        <v>14</v>
      </c>
      <c r="E84" s="5">
        <v>14</v>
      </c>
      <c r="G84" s="29">
        <f t="shared" si="5"/>
        <v>13</v>
      </c>
      <c r="H84" s="9" t="s">
        <v>491</v>
      </c>
      <c r="I84" s="30">
        <f t="shared" si="6"/>
        <v>0.9285714285714286</v>
      </c>
      <c r="K84" s="29">
        <v>1</v>
      </c>
      <c r="L84" s="40" t="s">
        <v>322</v>
      </c>
      <c r="M84" s="30">
        <f t="shared" si="4"/>
        <v>7.1428571428571425E-2</v>
      </c>
      <c r="O84" s="40" t="s">
        <v>401</v>
      </c>
    </row>
    <row r="85" spans="1:15" x14ac:dyDescent="0.25">
      <c r="A85" s="29" t="s">
        <v>233</v>
      </c>
      <c r="B85" s="9" t="s">
        <v>234</v>
      </c>
      <c r="D85" s="5">
        <v>5</v>
      </c>
      <c r="E85" s="5">
        <v>4</v>
      </c>
      <c r="G85" s="29">
        <f t="shared" si="5"/>
        <v>2</v>
      </c>
      <c r="H85" s="44" t="s">
        <v>519</v>
      </c>
      <c r="I85" s="30">
        <f t="shared" si="6"/>
        <v>0.5</v>
      </c>
      <c r="K85" s="29">
        <v>2</v>
      </c>
      <c r="L85" s="40" t="s">
        <v>343</v>
      </c>
      <c r="M85" s="30">
        <f t="shared" si="4"/>
        <v>0.5</v>
      </c>
      <c r="O85" s="40" t="s">
        <v>402</v>
      </c>
    </row>
    <row r="86" spans="1:15" x14ac:dyDescent="0.25">
      <c r="A86" s="29" t="s">
        <v>235</v>
      </c>
      <c r="B86" s="9" t="s">
        <v>236</v>
      </c>
      <c r="D86" s="5">
        <v>5</v>
      </c>
      <c r="E86" s="5">
        <v>5</v>
      </c>
      <c r="G86" s="29">
        <f t="shared" si="5"/>
        <v>4</v>
      </c>
      <c r="H86" s="9" t="s">
        <v>492</v>
      </c>
      <c r="I86" s="30">
        <f t="shared" si="6"/>
        <v>0.8</v>
      </c>
      <c r="K86" s="29">
        <v>1</v>
      </c>
      <c r="L86" s="40">
        <v>22</v>
      </c>
      <c r="M86" s="30">
        <f t="shared" si="4"/>
        <v>0.2</v>
      </c>
      <c r="O86" s="40" t="s">
        <v>403</v>
      </c>
    </row>
    <row r="87" spans="1:15" x14ac:dyDescent="0.25">
      <c r="A87" s="29" t="s">
        <v>237</v>
      </c>
      <c r="B87" s="9" t="s">
        <v>238</v>
      </c>
      <c r="D87" s="5">
        <v>3</v>
      </c>
      <c r="E87" s="5">
        <v>3</v>
      </c>
      <c r="G87" s="29">
        <f t="shared" si="5"/>
        <v>2</v>
      </c>
      <c r="H87" s="9" t="s">
        <v>388</v>
      </c>
      <c r="I87" s="30">
        <f t="shared" si="6"/>
        <v>0.66666666666666663</v>
      </c>
      <c r="K87" s="29">
        <v>1</v>
      </c>
      <c r="L87" s="40" t="s">
        <v>321</v>
      </c>
      <c r="M87" s="30">
        <f t="shared" si="4"/>
        <v>0.33333333333333331</v>
      </c>
      <c r="O87" s="40" t="s">
        <v>404</v>
      </c>
    </row>
    <row r="88" spans="1:15" x14ac:dyDescent="0.25">
      <c r="A88" s="29" t="s">
        <v>239</v>
      </c>
      <c r="B88" s="9" t="s">
        <v>240</v>
      </c>
      <c r="D88" s="5">
        <v>16</v>
      </c>
      <c r="E88" s="5">
        <v>15</v>
      </c>
      <c r="G88" s="29">
        <f t="shared" si="5"/>
        <v>15</v>
      </c>
      <c r="H88" s="9" t="s">
        <v>493</v>
      </c>
      <c r="I88" s="30">
        <f t="shared" si="6"/>
        <v>1</v>
      </c>
      <c r="K88" s="29"/>
      <c r="L88" s="40"/>
      <c r="M88" s="30">
        <f t="shared" si="4"/>
        <v>0</v>
      </c>
      <c r="O88" s="40" t="s">
        <v>405</v>
      </c>
    </row>
    <row r="89" spans="1:15" x14ac:dyDescent="0.25">
      <c r="A89" s="29" t="s">
        <v>241</v>
      </c>
      <c r="B89" s="9" t="s">
        <v>242</v>
      </c>
      <c r="D89" s="5">
        <v>1</v>
      </c>
      <c r="E89" s="5">
        <v>1</v>
      </c>
      <c r="G89" s="29">
        <f t="shared" si="5"/>
        <v>0</v>
      </c>
      <c r="I89" s="30">
        <f t="shared" si="6"/>
        <v>0</v>
      </c>
      <c r="K89" s="29">
        <v>1</v>
      </c>
      <c r="L89" s="40">
        <v>61</v>
      </c>
      <c r="M89" s="30">
        <f t="shared" si="4"/>
        <v>1</v>
      </c>
      <c r="O89" s="40" t="s">
        <v>364</v>
      </c>
    </row>
    <row r="90" spans="1:15" x14ac:dyDescent="0.25">
      <c r="A90" s="29" t="s">
        <v>243</v>
      </c>
      <c r="B90" s="9" t="s">
        <v>244</v>
      </c>
      <c r="D90" s="5">
        <v>7</v>
      </c>
      <c r="E90" s="5">
        <v>7</v>
      </c>
      <c r="G90" s="29">
        <f t="shared" si="5"/>
        <v>7</v>
      </c>
      <c r="H90" s="9" t="s">
        <v>494</v>
      </c>
      <c r="I90" s="30">
        <f t="shared" si="6"/>
        <v>1</v>
      </c>
      <c r="K90" s="29"/>
      <c r="L90" s="40"/>
      <c r="M90" s="30">
        <f t="shared" si="4"/>
        <v>0</v>
      </c>
      <c r="O90" s="40" t="s">
        <v>406</v>
      </c>
    </row>
    <row r="91" spans="1:15" x14ac:dyDescent="0.25">
      <c r="A91" s="29" t="s">
        <v>245</v>
      </c>
      <c r="B91" s="9" t="s">
        <v>246</v>
      </c>
      <c r="D91" s="5">
        <v>4</v>
      </c>
      <c r="E91" s="5">
        <v>4</v>
      </c>
      <c r="G91" s="29">
        <f t="shared" si="5"/>
        <v>3</v>
      </c>
      <c r="H91" s="9" t="s">
        <v>495</v>
      </c>
      <c r="I91" s="30">
        <f t="shared" si="6"/>
        <v>0.75</v>
      </c>
      <c r="K91" s="29">
        <v>1</v>
      </c>
      <c r="L91" s="40" t="s">
        <v>322</v>
      </c>
      <c r="M91" s="30">
        <f t="shared" si="4"/>
        <v>0.25</v>
      </c>
      <c r="O91" s="40" t="s">
        <v>407</v>
      </c>
    </row>
    <row r="92" spans="1:15" x14ac:dyDescent="0.25">
      <c r="A92" s="29" t="s">
        <v>247</v>
      </c>
      <c r="B92" s="9" t="s">
        <v>248</v>
      </c>
      <c r="D92" s="5">
        <v>1</v>
      </c>
      <c r="E92" s="5">
        <v>1</v>
      </c>
      <c r="G92" s="29">
        <f t="shared" si="5"/>
        <v>1</v>
      </c>
      <c r="H92" s="9" t="s">
        <v>355</v>
      </c>
      <c r="I92" s="30">
        <f t="shared" si="6"/>
        <v>1</v>
      </c>
      <c r="K92" s="29"/>
      <c r="L92" s="40"/>
      <c r="M92" s="30">
        <f t="shared" si="4"/>
        <v>0</v>
      </c>
      <c r="O92" s="40"/>
    </row>
    <row r="93" spans="1:15" x14ac:dyDescent="0.25">
      <c r="A93" s="29" t="s">
        <v>249</v>
      </c>
      <c r="B93" s="9" t="s">
        <v>250</v>
      </c>
      <c r="D93" s="5">
        <v>18</v>
      </c>
      <c r="E93" s="5">
        <v>18</v>
      </c>
      <c r="G93" s="29">
        <f t="shared" si="5"/>
        <v>16</v>
      </c>
      <c r="H93" s="9" t="s">
        <v>501</v>
      </c>
      <c r="I93" s="30">
        <f t="shared" si="6"/>
        <v>0.88888888888888884</v>
      </c>
      <c r="K93" s="29">
        <v>2</v>
      </c>
      <c r="L93" s="40" t="s">
        <v>344</v>
      </c>
      <c r="M93" s="30">
        <f t="shared" si="4"/>
        <v>0.1111111111111111</v>
      </c>
      <c r="O93" s="40" t="s">
        <v>408</v>
      </c>
    </row>
    <row r="94" spans="1:15" x14ac:dyDescent="0.25">
      <c r="A94" s="29" t="s">
        <v>251</v>
      </c>
      <c r="B94" s="9" t="s">
        <v>252</v>
      </c>
      <c r="D94" s="5">
        <v>9</v>
      </c>
      <c r="E94" s="5">
        <v>9</v>
      </c>
      <c r="G94" s="29">
        <f t="shared" si="5"/>
        <v>7</v>
      </c>
      <c r="H94" s="9" t="s">
        <v>496</v>
      </c>
      <c r="I94" s="30">
        <f t="shared" si="6"/>
        <v>0.77777777777777779</v>
      </c>
      <c r="K94" s="29">
        <v>2</v>
      </c>
      <c r="L94" s="40" t="s">
        <v>345</v>
      </c>
      <c r="M94" s="30">
        <f t="shared" si="4"/>
        <v>0.22222222222222221</v>
      </c>
      <c r="O94" s="40" t="s">
        <v>427</v>
      </c>
    </row>
    <row r="95" spans="1:15" x14ac:dyDescent="0.25">
      <c r="A95" s="29" t="s">
        <v>253</v>
      </c>
      <c r="B95" s="9" t="s">
        <v>254</v>
      </c>
      <c r="D95" s="5">
        <v>2</v>
      </c>
      <c r="E95" s="5">
        <v>2</v>
      </c>
      <c r="G95" s="29">
        <f t="shared" si="5"/>
        <v>2</v>
      </c>
      <c r="H95" s="9" t="s">
        <v>445</v>
      </c>
      <c r="I95" s="30">
        <f t="shared" si="6"/>
        <v>1</v>
      </c>
      <c r="K95" s="29"/>
      <c r="L95" s="40"/>
      <c r="M95" s="30">
        <f t="shared" si="4"/>
        <v>0</v>
      </c>
      <c r="O95" s="40" t="s">
        <v>409</v>
      </c>
    </row>
    <row r="96" spans="1:15" x14ac:dyDescent="0.25">
      <c r="A96" s="29" t="s">
        <v>255</v>
      </c>
      <c r="B96" s="9" t="s">
        <v>256</v>
      </c>
      <c r="D96" s="5">
        <v>3</v>
      </c>
      <c r="E96" s="5">
        <v>3</v>
      </c>
      <c r="G96" s="29">
        <f t="shared" si="5"/>
        <v>3</v>
      </c>
      <c r="H96" s="9" t="s">
        <v>497</v>
      </c>
      <c r="I96" s="30">
        <f t="shared" si="6"/>
        <v>1</v>
      </c>
      <c r="K96" s="29"/>
      <c r="L96" s="40"/>
      <c r="M96" s="30">
        <f t="shared" si="4"/>
        <v>0</v>
      </c>
      <c r="O96" s="40" t="s">
        <v>410</v>
      </c>
    </row>
    <row r="97" spans="1:15" x14ac:dyDescent="0.25">
      <c r="A97" s="29" t="s">
        <v>257</v>
      </c>
      <c r="B97" s="9" t="s">
        <v>258</v>
      </c>
      <c r="D97" s="5">
        <v>1</v>
      </c>
      <c r="E97" s="5">
        <v>1</v>
      </c>
      <c r="G97" s="29">
        <f t="shared" si="5"/>
        <v>1</v>
      </c>
      <c r="H97" s="9" t="s">
        <v>362</v>
      </c>
      <c r="I97" s="30">
        <f t="shared" si="6"/>
        <v>1</v>
      </c>
      <c r="K97" s="29"/>
      <c r="L97" s="40"/>
      <c r="M97" s="30">
        <f t="shared" si="4"/>
        <v>0</v>
      </c>
      <c r="O97" s="40"/>
    </row>
    <row r="98" spans="1:15" x14ac:dyDescent="0.25">
      <c r="A98" s="29" t="s">
        <v>259</v>
      </c>
      <c r="B98" s="9" t="s">
        <v>260</v>
      </c>
      <c r="D98" s="5">
        <v>1</v>
      </c>
      <c r="E98" s="5">
        <v>1</v>
      </c>
      <c r="G98" s="29">
        <f t="shared" si="5"/>
        <v>1</v>
      </c>
      <c r="H98" s="9" t="s">
        <v>446</v>
      </c>
      <c r="I98" s="30">
        <f t="shared" si="6"/>
        <v>1</v>
      </c>
      <c r="K98" s="29"/>
      <c r="L98" s="40"/>
      <c r="M98" s="30">
        <f t="shared" si="4"/>
        <v>0</v>
      </c>
      <c r="O98" s="40"/>
    </row>
    <row r="99" spans="1:15" x14ac:dyDescent="0.25">
      <c r="A99" s="29" t="s">
        <v>261</v>
      </c>
      <c r="B99" s="9" t="s">
        <v>262</v>
      </c>
      <c r="D99" s="5">
        <v>16</v>
      </c>
      <c r="E99" s="5">
        <v>16</v>
      </c>
      <c r="G99" s="29">
        <f t="shared" si="5"/>
        <v>12</v>
      </c>
      <c r="H99" s="44" t="s">
        <v>520</v>
      </c>
      <c r="I99" s="30">
        <f t="shared" si="6"/>
        <v>0.75</v>
      </c>
      <c r="K99" s="29">
        <v>4</v>
      </c>
      <c r="L99" s="40" t="s">
        <v>346</v>
      </c>
      <c r="M99" s="30">
        <f t="shared" si="4"/>
        <v>0.25</v>
      </c>
      <c r="O99" s="40" t="s">
        <v>411</v>
      </c>
    </row>
    <row r="100" spans="1:15" x14ac:dyDescent="0.25">
      <c r="A100" s="29" t="s">
        <v>263</v>
      </c>
      <c r="B100" s="9" t="s">
        <v>264</v>
      </c>
      <c r="D100" s="5">
        <v>13</v>
      </c>
      <c r="E100" s="5">
        <v>13</v>
      </c>
      <c r="G100" s="29">
        <f t="shared" si="5"/>
        <v>11</v>
      </c>
      <c r="H100" s="44" t="s">
        <v>521</v>
      </c>
      <c r="I100" s="30">
        <f t="shared" si="6"/>
        <v>0.84615384615384615</v>
      </c>
      <c r="K100" s="29">
        <v>2</v>
      </c>
      <c r="L100" s="40" t="s">
        <v>347</v>
      </c>
      <c r="M100" s="30">
        <f t="shared" si="4"/>
        <v>0.15384615384615385</v>
      </c>
      <c r="O100" s="40" t="s">
        <v>412</v>
      </c>
    </row>
    <row r="101" spans="1:15" x14ac:dyDescent="0.25">
      <c r="A101" s="29" t="s">
        <v>265</v>
      </c>
      <c r="B101" s="9" t="s">
        <v>266</v>
      </c>
      <c r="D101" s="5">
        <v>1</v>
      </c>
      <c r="E101" s="5">
        <v>0</v>
      </c>
      <c r="G101" s="29">
        <f t="shared" si="5"/>
        <v>0</v>
      </c>
      <c r="I101" s="30" t="s">
        <v>299</v>
      </c>
      <c r="K101" s="29"/>
      <c r="L101" s="40"/>
      <c r="M101" s="30" t="s">
        <v>299</v>
      </c>
      <c r="O101" s="40" t="s">
        <v>365</v>
      </c>
    </row>
    <row r="102" spans="1:15" x14ac:dyDescent="0.25">
      <c r="A102" s="29" t="s">
        <v>267</v>
      </c>
      <c r="B102" s="9" t="s">
        <v>268</v>
      </c>
      <c r="D102" s="5">
        <v>14</v>
      </c>
      <c r="E102" s="5">
        <v>14</v>
      </c>
      <c r="G102" s="29">
        <f t="shared" si="5"/>
        <v>9</v>
      </c>
      <c r="H102" s="9" t="s">
        <v>502</v>
      </c>
      <c r="I102" s="30">
        <f t="shared" si="6"/>
        <v>0.6428571428571429</v>
      </c>
      <c r="K102" s="29">
        <v>5</v>
      </c>
      <c r="L102" s="40" t="s">
        <v>348</v>
      </c>
      <c r="M102" s="30">
        <f t="shared" ref="M102:M108" si="7">K102/E102</f>
        <v>0.35714285714285715</v>
      </c>
      <c r="O102" s="40" t="s">
        <v>413</v>
      </c>
    </row>
    <row r="103" spans="1:15" x14ac:dyDescent="0.25">
      <c r="A103" s="29" t="s">
        <v>269</v>
      </c>
      <c r="B103" s="9" t="s">
        <v>270</v>
      </c>
      <c r="D103" s="5">
        <v>15</v>
      </c>
      <c r="E103" s="5">
        <v>12</v>
      </c>
      <c r="G103" s="29">
        <f t="shared" si="5"/>
        <v>9</v>
      </c>
      <c r="H103" s="44" t="s">
        <v>523</v>
      </c>
      <c r="I103" s="30">
        <f t="shared" si="6"/>
        <v>0.75</v>
      </c>
      <c r="K103" s="29">
        <v>3</v>
      </c>
      <c r="L103" s="40" t="s">
        <v>349</v>
      </c>
      <c r="M103" s="30">
        <f t="shared" si="7"/>
        <v>0.25</v>
      </c>
      <c r="O103" s="40" t="s">
        <v>414</v>
      </c>
    </row>
    <row r="104" spans="1:15" x14ac:dyDescent="0.25">
      <c r="A104" s="29" t="s">
        <v>271</v>
      </c>
      <c r="B104" s="9" t="s">
        <v>272</v>
      </c>
      <c r="D104" s="5">
        <v>12</v>
      </c>
      <c r="E104" s="5">
        <v>9</v>
      </c>
      <c r="G104" s="29">
        <f t="shared" si="5"/>
        <v>5</v>
      </c>
      <c r="H104" s="9" t="s">
        <v>498</v>
      </c>
      <c r="I104" s="30">
        <f t="shared" si="6"/>
        <v>0.55555555555555558</v>
      </c>
      <c r="K104" s="29">
        <v>4</v>
      </c>
      <c r="L104" s="40" t="s">
        <v>350</v>
      </c>
      <c r="M104" s="30">
        <f t="shared" si="7"/>
        <v>0.44444444444444442</v>
      </c>
      <c r="O104" s="40" t="s">
        <v>415</v>
      </c>
    </row>
    <row r="105" spans="1:15" x14ac:dyDescent="0.25">
      <c r="A105" s="29" t="s">
        <v>273</v>
      </c>
      <c r="B105" s="9" t="s">
        <v>274</v>
      </c>
      <c r="D105" s="5">
        <v>2</v>
      </c>
      <c r="E105" s="5">
        <v>2</v>
      </c>
      <c r="G105" s="29">
        <f t="shared" si="5"/>
        <v>0</v>
      </c>
      <c r="I105" s="30">
        <f t="shared" si="6"/>
        <v>0</v>
      </c>
      <c r="K105" s="29">
        <v>2</v>
      </c>
      <c r="L105" s="40" t="s">
        <v>327</v>
      </c>
      <c r="M105" s="30">
        <f t="shared" si="7"/>
        <v>1</v>
      </c>
      <c r="O105" s="40" t="s">
        <v>360</v>
      </c>
    </row>
    <row r="106" spans="1:15" x14ac:dyDescent="0.25">
      <c r="A106" s="29" t="s">
        <v>275</v>
      </c>
      <c r="B106" s="9" t="s">
        <v>276</v>
      </c>
      <c r="D106" s="5">
        <v>7</v>
      </c>
      <c r="E106" s="5">
        <v>7</v>
      </c>
      <c r="G106" s="29">
        <f t="shared" si="5"/>
        <v>6</v>
      </c>
      <c r="H106" s="9" t="s">
        <v>499</v>
      </c>
      <c r="I106" s="30">
        <f t="shared" si="6"/>
        <v>0.8571428571428571</v>
      </c>
      <c r="K106" s="29">
        <v>1</v>
      </c>
      <c r="L106" s="40">
        <v>71</v>
      </c>
      <c r="M106" s="30">
        <f t="shared" si="7"/>
        <v>0.14285714285714285</v>
      </c>
      <c r="O106" s="40" t="s">
        <v>428</v>
      </c>
    </row>
    <row r="107" spans="1:15" x14ac:dyDescent="0.25">
      <c r="A107" s="29" t="s">
        <v>277</v>
      </c>
      <c r="B107" s="9" t="s">
        <v>278</v>
      </c>
      <c r="D107" s="5">
        <v>4</v>
      </c>
      <c r="E107" s="5">
        <v>4</v>
      </c>
      <c r="G107" s="29">
        <f t="shared" si="5"/>
        <v>1</v>
      </c>
      <c r="H107" s="9" t="s">
        <v>362</v>
      </c>
      <c r="I107" s="30">
        <f t="shared" si="6"/>
        <v>0.25</v>
      </c>
      <c r="K107" s="29">
        <v>3</v>
      </c>
      <c r="L107" s="40" t="s">
        <v>351</v>
      </c>
      <c r="M107" s="30">
        <f t="shared" si="7"/>
        <v>0.75</v>
      </c>
      <c r="O107" s="40" t="s">
        <v>416</v>
      </c>
    </row>
    <row r="108" spans="1:15" x14ac:dyDescent="0.25">
      <c r="A108" s="29" t="s">
        <v>279</v>
      </c>
      <c r="B108" s="9" t="s">
        <v>280</v>
      </c>
      <c r="D108" s="5">
        <v>4</v>
      </c>
      <c r="E108" s="5">
        <v>4</v>
      </c>
      <c r="G108" s="29">
        <f t="shared" si="5"/>
        <v>2</v>
      </c>
      <c r="H108" s="9" t="s">
        <v>500</v>
      </c>
      <c r="I108" s="30">
        <f t="shared" si="6"/>
        <v>0.5</v>
      </c>
      <c r="K108" s="29">
        <v>2</v>
      </c>
      <c r="L108" s="40" t="s">
        <v>328</v>
      </c>
      <c r="M108" s="30">
        <f t="shared" si="7"/>
        <v>0.5</v>
      </c>
      <c r="O108" s="40" t="s">
        <v>417</v>
      </c>
    </row>
    <row r="109" spans="1:15" x14ac:dyDescent="0.25">
      <c r="A109" s="29" t="s">
        <v>281</v>
      </c>
      <c r="B109" s="9" t="s">
        <v>282</v>
      </c>
      <c r="D109" s="5">
        <v>2</v>
      </c>
      <c r="E109" s="5">
        <v>0</v>
      </c>
      <c r="G109" s="29">
        <f t="shared" si="5"/>
        <v>0</v>
      </c>
      <c r="I109" s="30" t="s">
        <v>299</v>
      </c>
      <c r="K109" s="29"/>
      <c r="L109" s="40"/>
      <c r="M109" s="30" t="s">
        <v>299</v>
      </c>
      <c r="O109" s="40" t="s">
        <v>418</v>
      </c>
    </row>
    <row r="110" spans="1:15" x14ac:dyDescent="0.25">
      <c r="A110" s="29" t="s">
        <v>283</v>
      </c>
      <c r="B110" s="9" t="s">
        <v>284</v>
      </c>
      <c r="D110" s="5">
        <v>2</v>
      </c>
      <c r="E110" s="5">
        <v>2</v>
      </c>
      <c r="G110" s="29">
        <f t="shared" si="5"/>
        <v>2</v>
      </c>
      <c r="H110" s="44" t="s">
        <v>522</v>
      </c>
      <c r="I110" s="30">
        <f t="shared" si="6"/>
        <v>1</v>
      </c>
      <c r="K110" s="29"/>
      <c r="L110" s="40"/>
      <c r="M110" s="30">
        <f>K110/E110</f>
        <v>0</v>
      </c>
      <c r="O110" s="40" t="s">
        <v>419</v>
      </c>
    </row>
    <row r="111" spans="1:15" x14ac:dyDescent="0.25">
      <c r="A111" s="29" t="s">
        <v>285</v>
      </c>
      <c r="B111" s="9" t="s">
        <v>286</v>
      </c>
      <c r="D111" s="5">
        <v>1</v>
      </c>
      <c r="E111" s="5">
        <v>0</v>
      </c>
      <c r="G111" s="29">
        <f t="shared" si="5"/>
        <v>0</v>
      </c>
      <c r="I111" s="30" t="s">
        <v>299</v>
      </c>
      <c r="K111" s="29"/>
      <c r="L111" s="40"/>
      <c r="M111" s="30" t="s">
        <v>299</v>
      </c>
      <c r="O111" s="40"/>
    </row>
    <row r="112" spans="1:15" x14ac:dyDescent="0.25">
      <c r="A112" s="29" t="s">
        <v>287</v>
      </c>
      <c r="B112" s="9" t="s">
        <v>288</v>
      </c>
      <c r="D112" s="5">
        <v>2</v>
      </c>
      <c r="E112" s="5">
        <v>2</v>
      </c>
      <c r="G112" s="29">
        <f t="shared" si="5"/>
        <v>1</v>
      </c>
      <c r="H112" s="9" t="s">
        <v>362</v>
      </c>
      <c r="I112" s="30">
        <f t="shared" si="6"/>
        <v>0.5</v>
      </c>
      <c r="K112" s="29">
        <v>1</v>
      </c>
      <c r="L112" s="40">
        <v>64</v>
      </c>
      <c r="M112" s="30">
        <f>K112/E112</f>
        <v>0.5</v>
      </c>
      <c r="O112" s="40" t="s">
        <v>420</v>
      </c>
    </row>
    <row r="113" spans="1:15" x14ac:dyDescent="0.25">
      <c r="A113" s="29" t="s">
        <v>289</v>
      </c>
      <c r="B113" s="9" t="s">
        <v>290</v>
      </c>
      <c r="D113" s="5">
        <v>2</v>
      </c>
      <c r="E113" s="5">
        <v>2</v>
      </c>
      <c r="G113" s="29">
        <f t="shared" si="5"/>
        <v>0</v>
      </c>
      <c r="I113" s="30">
        <f t="shared" si="6"/>
        <v>0</v>
      </c>
      <c r="K113" s="29">
        <v>2</v>
      </c>
      <c r="L113" s="40" t="s">
        <v>352</v>
      </c>
      <c r="M113" s="30">
        <f>K113/E113</f>
        <v>1</v>
      </c>
      <c r="O113" s="40" t="s">
        <v>421</v>
      </c>
    </row>
    <row r="114" spans="1:15" ht="30.75" customHeight="1" x14ac:dyDescent="0.25">
      <c r="A114" s="97" t="s">
        <v>66</v>
      </c>
      <c r="B114" s="98"/>
      <c r="D114" s="77">
        <f>SUM(D6:D113)</f>
        <v>800</v>
      </c>
      <c r="E114" s="77">
        <f>SUM(E6:E113)</f>
        <v>772</v>
      </c>
      <c r="G114" s="77">
        <f>SUM(G6:G113)</f>
        <v>647</v>
      </c>
      <c r="H114" s="77"/>
      <c r="I114" s="81">
        <f>G114/E114</f>
        <v>0.83808290155440412</v>
      </c>
      <c r="K114" s="77">
        <f>SUM(K6:K113)</f>
        <v>125</v>
      </c>
      <c r="L114" s="77"/>
      <c r="M114" s="81">
        <f>K114/E114</f>
        <v>0.16191709844559585</v>
      </c>
      <c r="O114" s="77"/>
    </row>
    <row r="115" spans="1:15" x14ac:dyDescent="0.25">
      <c r="A115" s="7" t="s">
        <v>764</v>
      </c>
    </row>
    <row r="116" spans="1:15" x14ac:dyDescent="0.25">
      <c r="A116" s="7" t="s">
        <v>58</v>
      </c>
    </row>
    <row r="117" spans="1:15" x14ac:dyDescent="0.25">
      <c r="A117" s="7" t="s">
        <v>524</v>
      </c>
    </row>
    <row r="118" spans="1:15" x14ac:dyDescent="0.25">
      <c r="A118" s="12" t="s">
        <v>765</v>
      </c>
    </row>
    <row r="119" spans="1:15" x14ac:dyDescent="0.25">
      <c r="A119" s="4" t="s">
        <v>423</v>
      </c>
    </row>
    <row r="120" spans="1:15" x14ac:dyDescent="0.25">
      <c r="A120" s="9" t="s">
        <v>514</v>
      </c>
    </row>
  </sheetData>
  <mergeCells count="6">
    <mergeCell ref="A4:B4"/>
    <mergeCell ref="A114:B114"/>
    <mergeCell ref="D4:E4"/>
    <mergeCell ref="K4:M4"/>
    <mergeCell ref="O4:O5"/>
    <mergeCell ref="G4:I4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5"/>
  <sheetViews>
    <sheetView zoomScale="80" zoomScaleNormal="80" workbookViewId="0">
      <selection activeCell="G9" sqref="G9"/>
    </sheetView>
  </sheetViews>
  <sheetFormatPr baseColWidth="10" defaultRowHeight="15" x14ac:dyDescent="0.25"/>
  <cols>
    <col min="1" max="2" width="30.7109375" style="9" customWidth="1"/>
    <col min="3" max="3" width="2.7109375" style="9" customWidth="1"/>
    <col min="4" max="5" width="13.7109375" style="9" customWidth="1"/>
    <col min="6" max="6" width="2.7109375" style="9" customWidth="1"/>
    <col min="7" max="7" width="13.7109375" style="9" customWidth="1"/>
    <col min="8" max="8" width="2.7109375" style="9" customWidth="1"/>
    <col min="9" max="16384" width="11.42578125" style="9"/>
  </cols>
  <sheetData>
    <row r="1" spans="1:8" ht="15.75" x14ac:dyDescent="0.25">
      <c r="A1" s="67" t="s">
        <v>316</v>
      </c>
    </row>
    <row r="3" spans="1:8" ht="30" customHeight="1" x14ac:dyDescent="0.25">
      <c r="D3" s="94" t="s">
        <v>294</v>
      </c>
      <c r="E3" s="94"/>
      <c r="F3" s="6"/>
      <c r="G3" s="101" t="s">
        <v>314</v>
      </c>
      <c r="H3" s="37"/>
    </row>
    <row r="4" spans="1:8" ht="31.5" x14ac:dyDescent="0.25">
      <c r="A4" s="98" t="s">
        <v>302</v>
      </c>
      <c r="B4" s="98"/>
      <c r="D4" s="76" t="s">
        <v>313</v>
      </c>
      <c r="E4" s="76" t="s">
        <v>315</v>
      </c>
      <c r="F4" s="32"/>
      <c r="G4" s="101"/>
      <c r="H4" s="36"/>
    </row>
    <row r="5" spans="1:8" x14ac:dyDescent="0.25">
      <c r="A5" s="34" t="s">
        <v>308</v>
      </c>
      <c r="D5" s="39">
        <v>0.8077753779697624</v>
      </c>
      <c r="E5" s="39">
        <v>0.875</v>
      </c>
      <c r="G5" s="33">
        <v>0.35395384033295496</v>
      </c>
    </row>
    <row r="6" spans="1:8" x14ac:dyDescent="0.25">
      <c r="A6" s="34" t="s">
        <v>309</v>
      </c>
      <c r="D6" s="39">
        <v>0.73144876325088337</v>
      </c>
      <c r="E6" s="39">
        <v>0.83257918552036203</v>
      </c>
      <c r="G6" s="33">
        <v>0.34793589120932489</v>
      </c>
    </row>
    <row r="7" spans="1:8" x14ac:dyDescent="0.25">
      <c r="A7" s="34" t="s">
        <v>310</v>
      </c>
      <c r="D7" s="39">
        <v>0.78030810448760879</v>
      </c>
      <c r="E7" s="39">
        <v>0.86253369272237201</v>
      </c>
      <c r="G7" s="33">
        <v>0.42172760342807819</v>
      </c>
    </row>
    <row r="8" spans="1:8" x14ac:dyDescent="0.25">
      <c r="A8" s="35" t="s">
        <v>303</v>
      </c>
      <c r="D8" s="39">
        <v>0.68613138686131392</v>
      </c>
      <c r="E8" s="39">
        <v>0.72222222222222221</v>
      </c>
      <c r="G8" s="33">
        <v>0.35470527404343327</v>
      </c>
    </row>
    <row r="9" spans="1:8" ht="30" customHeight="1" x14ac:dyDescent="0.25">
      <c r="A9" s="98" t="s">
        <v>307</v>
      </c>
      <c r="B9" s="98"/>
      <c r="D9" s="82">
        <v>0.76983828506957508</v>
      </c>
      <c r="E9" s="83">
        <v>0.84974093264248707</v>
      </c>
      <c r="G9" s="83">
        <v>0.3856318857387005</v>
      </c>
    </row>
    <row r="10" spans="1:8" x14ac:dyDescent="0.25">
      <c r="A10" s="7" t="s">
        <v>764</v>
      </c>
    </row>
    <row r="11" spans="1:8" x14ac:dyDescent="0.25">
      <c r="A11" s="7" t="s">
        <v>58</v>
      </c>
    </row>
    <row r="12" spans="1:8" x14ac:dyDescent="0.25">
      <c r="A12" s="7" t="s">
        <v>524</v>
      </c>
    </row>
    <row r="13" spans="1:8" x14ac:dyDescent="0.25">
      <c r="A13" s="12" t="s">
        <v>770</v>
      </c>
    </row>
    <row r="14" spans="1:8" x14ac:dyDescent="0.25">
      <c r="A14" s="24" t="s">
        <v>60</v>
      </c>
    </row>
    <row r="15" spans="1:8" x14ac:dyDescent="0.25">
      <c r="A15" s="9" t="s">
        <v>311</v>
      </c>
    </row>
  </sheetData>
  <mergeCells count="4">
    <mergeCell ref="A4:B4"/>
    <mergeCell ref="A9:B9"/>
    <mergeCell ref="D3:E3"/>
    <mergeCell ref="G3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15"/>
  <sheetViews>
    <sheetView zoomScale="80" zoomScaleNormal="80" workbookViewId="0">
      <selection activeCell="F9" sqref="F9"/>
    </sheetView>
  </sheetViews>
  <sheetFormatPr baseColWidth="10" defaultRowHeight="15" x14ac:dyDescent="0.25"/>
  <cols>
    <col min="1" max="2" width="30.7109375" style="9" customWidth="1"/>
    <col min="3" max="3" width="2.7109375" style="9" customWidth="1"/>
    <col min="4" max="4" width="21.7109375" style="9" customWidth="1"/>
    <col min="5" max="5" width="2.7109375" style="9" customWidth="1"/>
    <col min="6" max="6" width="21.7109375" style="9" customWidth="1"/>
    <col min="7" max="16384" width="11.42578125" style="9"/>
  </cols>
  <sheetData>
    <row r="1" spans="1:6" ht="15.75" x14ac:dyDescent="0.25">
      <c r="A1" s="67" t="s">
        <v>434</v>
      </c>
    </row>
    <row r="3" spans="1:6" ht="15.75" customHeight="1" x14ac:dyDescent="0.25">
      <c r="D3" s="41"/>
      <c r="E3" s="6"/>
      <c r="F3" s="42"/>
    </row>
    <row r="4" spans="1:6" ht="30" customHeight="1" x14ac:dyDescent="0.25">
      <c r="A4" s="98" t="s">
        <v>302</v>
      </c>
      <c r="B4" s="98"/>
      <c r="D4" s="76" t="s">
        <v>430</v>
      </c>
      <c r="E4" s="32"/>
      <c r="F4" s="76" t="s">
        <v>429</v>
      </c>
    </row>
    <row r="5" spans="1:6" x14ac:dyDescent="0.25">
      <c r="A5" s="34" t="s">
        <v>308</v>
      </c>
      <c r="D5" s="39" t="s">
        <v>435</v>
      </c>
      <c r="F5" s="43" t="s">
        <v>439</v>
      </c>
    </row>
    <row r="6" spans="1:6" x14ac:dyDescent="0.25">
      <c r="A6" s="34" t="s">
        <v>309</v>
      </c>
      <c r="D6" s="39" t="s">
        <v>435</v>
      </c>
      <c r="F6" s="43" t="s">
        <v>437</v>
      </c>
    </row>
    <row r="7" spans="1:6" x14ac:dyDescent="0.25">
      <c r="A7" s="34" t="s">
        <v>310</v>
      </c>
      <c r="D7" s="39" t="s">
        <v>436</v>
      </c>
      <c r="F7" s="43" t="s">
        <v>440</v>
      </c>
    </row>
    <row r="8" spans="1:6" x14ac:dyDescent="0.25">
      <c r="A8" s="35" t="s">
        <v>303</v>
      </c>
      <c r="D8" s="39" t="s">
        <v>437</v>
      </c>
      <c r="F8" s="43" t="s">
        <v>432</v>
      </c>
    </row>
    <row r="9" spans="1:6" ht="30" customHeight="1" x14ac:dyDescent="0.25">
      <c r="A9" s="98" t="s">
        <v>307</v>
      </c>
      <c r="B9" s="98"/>
      <c r="D9" s="84" t="s">
        <v>431</v>
      </c>
      <c r="F9" s="85" t="s">
        <v>432</v>
      </c>
    </row>
    <row r="10" spans="1:6" x14ac:dyDescent="0.25">
      <c r="A10" s="7" t="s">
        <v>764</v>
      </c>
    </row>
    <row r="11" spans="1:6" x14ac:dyDescent="0.25">
      <c r="A11" s="7" t="s">
        <v>58</v>
      </c>
    </row>
    <row r="12" spans="1:6" x14ac:dyDescent="0.25">
      <c r="A12" s="7" t="s">
        <v>524</v>
      </c>
    </row>
    <row r="13" spans="1:6" x14ac:dyDescent="0.25">
      <c r="A13" s="12" t="s">
        <v>772</v>
      </c>
    </row>
    <row r="14" spans="1:6" x14ac:dyDescent="0.25">
      <c r="A14" s="24" t="s">
        <v>60</v>
      </c>
    </row>
    <row r="15" spans="1:6" x14ac:dyDescent="0.25">
      <c r="A15" s="38" t="s">
        <v>438</v>
      </c>
    </row>
  </sheetData>
  <mergeCells count="2">
    <mergeCell ref="A4:B4"/>
    <mergeCell ref="A9:B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5"/>
  <sheetViews>
    <sheetView zoomScale="80" zoomScaleNormal="80" workbookViewId="0">
      <selection activeCell="K9" sqref="K9"/>
    </sheetView>
  </sheetViews>
  <sheetFormatPr baseColWidth="10" defaultRowHeight="15" x14ac:dyDescent="0.25"/>
  <cols>
    <col min="1" max="2" width="30.7109375" style="9" customWidth="1"/>
    <col min="3" max="3" width="2.7109375" style="9" customWidth="1"/>
    <col min="4" max="5" width="13.7109375" style="9" customWidth="1"/>
    <col min="6" max="6" width="2.7109375" style="9" customWidth="1"/>
    <col min="7" max="8" width="16.7109375" style="9" customWidth="1"/>
    <col min="9" max="9" width="2.7109375" style="9" customWidth="1"/>
    <col min="10" max="11" width="16.7109375" style="9" customWidth="1"/>
    <col min="12" max="16384" width="11.42578125" style="9"/>
  </cols>
  <sheetData>
    <row r="1" spans="1:11" ht="15.75" x14ac:dyDescent="0.25">
      <c r="A1" s="67" t="s">
        <v>318</v>
      </c>
    </row>
    <row r="3" spans="1:11" ht="30" customHeight="1" x14ac:dyDescent="0.25">
      <c r="D3" s="94" t="s">
        <v>294</v>
      </c>
      <c r="E3" s="94"/>
      <c r="F3" s="6"/>
      <c r="G3" s="94" t="s">
        <v>312</v>
      </c>
      <c r="H3" s="94"/>
      <c r="I3" s="37"/>
      <c r="J3" s="94" t="s">
        <v>433</v>
      </c>
      <c r="K3" s="94"/>
    </row>
    <row r="4" spans="1:11" ht="31.5" x14ac:dyDescent="0.25">
      <c r="A4" s="98" t="s">
        <v>302</v>
      </c>
      <c r="B4" s="98"/>
      <c r="D4" s="76" t="s">
        <v>304</v>
      </c>
      <c r="E4" s="76" t="s">
        <v>317</v>
      </c>
      <c r="F4" s="32"/>
      <c r="G4" s="86" t="s">
        <v>319</v>
      </c>
      <c r="H4" s="86" t="s">
        <v>320</v>
      </c>
      <c r="I4" s="36"/>
      <c r="J4" s="76" t="s">
        <v>304</v>
      </c>
      <c r="K4" s="76" t="s">
        <v>305</v>
      </c>
    </row>
    <row r="5" spans="1:11" x14ac:dyDescent="0.25">
      <c r="A5" s="34" t="s">
        <v>308</v>
      </c>
      <c r="D5" s="39">
        <v>0.50539956803455721</v>
      </c>
      <c r="E5" s="39">
        <v>0.51388888888888884</v>
      </c>
      <c r="G5" s="39">
        <v>0.50851305334846764</v>
      </c>
      <c r="H5" s="39">
        <v>0.34593262119967133</v>
      </c>
      <c r="J5" s="39">
        <v>0.40154440154440152</v>
      </c>
      <c r="K5" s="39">
        <v>0.41666666666666669</v>
      </c>
    </row>
    <row r="6" spans="1:11" x14ac:dyDescent="0.25">
      <c r="A6" s="34" t="s">
        <v>309</v>
      </c>
      <c r="D6" s="39">
        <v>0.56537102473498235</v>
      </c>
      <c r="E6" s="39">
        <v>0.61538461538461542</v>
      </c>
      <c r="G6" s="39">
        <v>0.58426420592520645</v>
      </c>
      <c r="H6" s="39">
        <v>0.42678907721280601</v>
      </c>
      <c r="J6" s="39">
        <v>0.4913294797687861</v>
      </c>
      <c r="K6" s="39">
        <v>0.57499999999999996</v>
      </c>
    </row>
    <row r="7" spans="1:11" x14ac:dyDescent="0.25">
      <c r="A7" s="34" t="s">
        <v>310</v>
      </c>
      <c r="D7" s="39">
        <v>0.36905559276624245</v>
      </c>
      <c r="E7" s="39">
        <v>0.45013477088948789</v>
      </c>
      <c r="G7" s="39">
        <v>0.34095813552006904</v>
      </c>
      <c r="H7" s="39">
        <v>0.1967030242935052</v>
      </c>
      <c r="J7" s="39">
        <v>0.25082236842105265</v>
      </c>
      <c r="K7" s="39">
        <v>0.28782287822878228</v>
      </c>
    </row>
    <row r="8" spans="1:11" x14ac:dyDescent="0.25">
      <c r="A8" s="35" t="s">
        <v>303</v>
      </c>
      <c r="D8" s="39">
        <v>0.55474452554744524</v>
      </c>
      <c r="E8" s="39">
        <v>0.69444444444444442</v>
      </c>
      <c r="G8" s="39">
        <v>0.59048603929679422</v>
      </c>
      <c r="H8" s="39">
        <v>0.41361256544502617</v>
      </c>
      <c r="J8" s="39">
        <v>0.34375</v>
      </c>
      <c r="K8" s="39">
        <v>0.33333333333333331</v>
      </c>
    </row>
    <row r="9" spans="1:11" ht="30" customHeight="1" x14ac:dyDescent="0.25">
      <c r="A9" s="98" t="s">
        <v>307</v>
      </c>
      <c r="B9" s="98"/>
      <c r="D9" s="82">
        <v>0.44415193681835274</v>
      </c>
      <c r="E9" s="83">
        <v>0.52072538860103623</v>
      </c>
      <c r="G9" s="83">
        <v>0.45179601428266242</v>
      </c>
      <c r="H9" s="87">
        <v>0.29077451757864131</v>
      </c>
      <c r="J9" s="88">
        <v>0.3620889748549323</v>
      </c>
      <c r="K9" s="89">
        <v>0.41920000000000002</v>
      </c>
    </row>
    <row r="10" spans="1:11" x14ac:dyDescent="0.25">
      <c r="A10" s="7" t="s">
        <v>764</v>
      </c>
    </row>
    <row r="11" spans="1:11" x14ac:dyDescent="0.25">
      <c r="A11" s="7" t="s">
        <v>58</v>
      </c>
    </row>
    <row r="12" spans="1:11" x14ac:dyDescent="0.25">
      <c r="A12" s="7" t="s">
        <v>524</v>
      </c>
    </row>
    <row r="13" spans="1:11" x14ac:dyDescent="0.25">
      <c r="A13" s="12" t="s">
        <v>771</v>
      </c>
    </row>
    <row r="14" spans="1:11" x14ac:dyDescent="0.25">
      <c r="A14" s="24" t="s">
        <v>60</v>
      </c>
    </row>
    <row r="15" spans="1:11" x14ac:dyDescent="0.25">
      <c r="A15" s="38" t="s">
        <v>438</v>
      </c>
    </row>
  </sheetData>
  <mergeCells count="5">
    <mergeCell ref="D3:E3"/>
    <mergeCell ref="J3:K3"/>
    <mergeCell ref="A4:B4"/>
    <mergeCell ref="A9:B9"/>
    <mergeCell ref="G3:H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168"/>
  <sheetViews>
    <sheetView topLeftCell="A22" zoomScale="80" zoomScaleNormal="80" workbookViewId="0">
      <selection activeCell="K3" sqref="K3"/>
    </sheetView>
  </sheetViews>
  <sheetFormatPr baseColWidth="10" defaultRowHeight="15" x14ac:dyDescent="0.25"/>
  <cols>
    <col min="1" max="1" width="12.7109375" style="9" customWidth="1"/>
    <col min="2" max="2" width="2.7109375" style="9" customWidth="1"/>
    <col min="3" max="3" width="40.7109375" style="9" customWidth="1"/>
    <col min="4" max="4" width="2.7109375" style="9" customWidth="1"/>
    <col min="5" max="5" width="40.7109375" style="9" customWidth="1"/>
    <col min="6" max="6" width="2.7109375" style="9" customWidth="1"/>
    <col min="7" max="7" width="40.7109375" style="9" customWidth="1"/>
    <col min="8" max="8" width="2.7109375" style="9" customWidth="1"/>
    <col min="9" max="9" width="40.7109375" style="9" customWidth="1"/>
    <col min="10" max="10" width="2.7109375" style="9" customWidth="1"/>
    <col min="11" max="11" width="12.7109375" style="9" customWidth="1"/>
    <col min="12" max="16384" width="11.42578125" style="9"/>
  </cols>
  <sheetData>
    <row r="1" spans="1:11" ht="15.75" x14ac:dyDescent="0.25">
      <c r="A1" s="67" t="s">
        <v>755</v>
      </c>
      <c r="B1" s="1"/>
    </row>
    <row r="3" spans="1:11" ht="30" customHeight="1" x14ac:dyDescent="0.25">
      <c r="A3" s="73" t="s">
        <v>756</v>
      </c>
      <c r="B3" s="60"/>
      <c r="C3" s="73" t="s">
        <v>292</v>
      </c>
      <c r="D3" s="62"/>
      <c r="E3" s="73" t="s">
        <v>757</v>
      </c>
      <c r="G3" s="73" t="s">
        <v>302</v>
      </c>
      <c r="H3" s="61"/>
      <c r="I3" s="73" t="s">
        <v>534</v>
      </c>
      <c r="J3" s="32"/>
      <c r="K3" s="73" t="s">
        <v>758</v>
      </c>
    </row>
    <row r="4" spans="1:11" x14ac:dyDescent="0.25">
      <c r="A4" s="29">
        <v>2021</v>
      </c>
      <c r="C4" s="9" t="s">
        <v>535</v>
      </c>
      <c r="E4" s="9" t="s">
        <v>536</v>
      </c>
      <c r="G4" s="9" t="s">
        <v>309</v>
      </c>
      <c r="I4" s="9" t="s">
        <v>537</v>
      </c>
      <c r="K4" s="9" t="s">
        <v>300</v>
      </c>
    </row>
    <row r="5" spans="1:11" x14ac:dyDescent="0.25">
      <c r="A5" s="29">
        <v>2021</v>
      </c>
      <c r="C5" s="9" t="s">
        <v>535</v>
      </c>
      <c r="E5" s="9" t="s">
        <v>538</v>
      </c>
      <c r="G5" s="9" t="s">
        <v>310</v>
      </c>
      <c r="I5" s="9" t="s">
        <v>537</v>
      </c>
      <c r="K5" s="9" t="s">
        <v>300</v>
      </c>
    </row>
    <row r="6" spans="1:11" x14ac:dyDescent="0.25">
      <c r="A6" s="29">
        <v>2021</v>
      </c>
      <c r="C6" s="9" t="s">
        <v>539</v>
      </c>
      <c r="E6" s="9" t="s">
        <v>540</v>
      </c>
      <c r="G6" s="9" t="s">
        <v>541</v>
      </c>
      <c r="I6" s="9" t="s">
        <v>537</v>
      </c>
      <c r="K6" s="9" t="s">
        <v>300</v>
      </c>
    </row>
    <row r="7" spans="1:11" x14ac:dyDescent="0.25">
      <c r="A7" s="29">
        <v>2021</v>
      </c>
      <c r="C7" s="9" t="s">
        <v>539</v>
      </c>
      <c r="E7" s="9" t="s">
        <v>542</v>
      </c>
      <c r="G7" s="9" t="s">
        <v>310</v>
      </c>
      <c r="I7" s="9" t="s">
        <v>537</v>
      </c>
      <c r="K7" s="9" t="s">
        <v>300</v>
      </c>
    </row>
    <row r="8" spans="1:11" x14ac:dyDescent="0.25">
      <c r="A8" s="29">
        <v>2021</v>
      </c>
      <c r="C8" s="9" t="s">
        <v>539</v>
      </c>
      <c r="E8" s="9" t="s">
        <v>543</v>
      </c>
      <c r="G8" s="9" t="s">
        <v>310</v>
      </c>
      <c r="I8" s="9" t="s">
        <v>537</v>
      </c>
      <c r="K8" s="9" t="s">
        <v>300</v>
      </c>
    </row>
    <row r="9" spans="1:11" x14ac:dyDescent="0.25">
      <c r="A9" s="29">
        <v>2021</v>
      </c>
      <c r="C9" s="9" t="s">
        <v>539</v>
      </c>
      <c r="E9" s="9" t="s">
        <v>544</v>
      </c>
      <c r="G9" s="9" t="s">
        <v>541</v>
      </c>
      <c r="I9" s="9" t="s">
        <v>537</v>
      </c>
      <c r="K9" s="9" t="s">
        <v>300</v>
      </c>
    </row>
    <row r="10" spans="1:11" x14ac:dyDescent="0.25">
      <c r="A10" s="29">
        <v>2021</v>
      </c>
      <c r="C10" s="9" t="s">
        <v>539</v>
      </c>
      <c r="E10" s="9" t="s">
        <v>545</v>
      </c>
      <c r="G10" s="9" t="s">
        <v>310</v>
      </c>
      <c r="I10" s="9" t="s">
        <v>537</v>
      </c>
      <c r="K10" s="9" t="s">
        <v>301</v>
      </c>
    </row>
    <row r="11" spans="1:11" x14ac:dyDescent="0.25">
      <c r="A11" s="29">
        <v>2021</v>
      </c>
      <c r="C11" s="9" t="s">
        <v>539</v>
      </c>
      <c r="E11" s="9" t="s">
        <v>546</v>
      </c>
      <c r="G11" s="9" t="s">
        <v>310</v>
      </c>
      <c r="I11" s="9" t="s">
        <v>537</v>
      </c>
      <c r="K11" s="9" t="s">
        <v>301</v>
      </c>
    </row>
    <row r="12" spans="1:11" x14ac:dyDescent="0.25">
      <c r="A12" s="29">
        <v>2021</v>
      </c>
      <c r="C12" s="9" t="s">
        <v>547</v>
      </c>
      <c r="E12" s="9" t="s">
        <v>548</v>
      </c>
      <c r="G12" s="9" t="s">
        <v>310</v>
      </c>
      <c r="I12" s="9" t="s">
        <v>759</v>
      </c>
    </row>
    <row r="13" spans="1:11" x14ac:dyDescent="0.25">
      <c r="A13" s="29">
        <v>2021</v>
      </c>
      <c r="C13" s="9" t="s">
        <v>549</v>
      </c>
      <c r="E13" s="9" t="s">
        <v>550</v>
      </c>
      <c r="G13" s="9" t="s">
        <v>310</v>
      </c>
      <c r="I13" s="9" t="s">
        <v>537</v>
      </c>
      <c r="K13" s="9" t="s">
        <v>300</v>
      </c>
    </row>
    <row r="14" spans="1:11" x14ac:dyDescent="0.25">
      <c r="A14" s="29">
        <v>2021</v>
      </c>
      <c r="C14" s="9" t="s">
        <v>551</v>
      </c>
      <c r="E14" s="9" t="s">
        <v>552</v>
      </c>
      <c r="G14" s="9" t="s">
        <v>310</v>
      </c>
      <c r="I14" s="9" t="s">
        <v>537</v>
      </c>
      <c r="K14" s="9" t="s">
        <v>301</v>
      </c>
    </row>
    <row r="15" spans="1:11" x14ac:dyDescent="0.25">
      <c r="A15" s="29">
        <v>2021</v>
      </c>
      <c r="C15" s="9" t="s">
        <v>553</v>
      </c>
      <c r="E15" s="9" t="s">
        <v>554</v>
      </c>
      <c r="G15" s="9" t="s">
        <v>308</v>
      </c>
      <c r="I15" s="9" t="s">
        <v>537</v>
      </c>
      <c r="K15" s="9" t="s">
        <v>300</v>
      </c>
    </row>
    <row r="16" spans="1:11" x14ac:dyDescent="0.25">
      <c r="A16" s="29">
        <v>2021</v>
      </c>
      <c r="C16" s="9" t="s">
        <v>555</v>
      </c>
      <c r="E16" s="9" t="s">
        <v>556</v>
      </c>
      <c r="G16" s="9" t="s">
        <v>310</v>
      </c>
      <c r="I16" s="9" t="s">
        <v>759</v>
      </c>
    </row>
    <row r="17" spans="1:11" x14ac:dyDescent="0.25">
      <c r="A17" s="29">
        <v>2021</v>
      </c>
      <c r="C17" s="9" t="s">
        <v>555</v>
      </c>
      <c r="E17" s="9" t="s">
        <v>557</v>
      </c>
      <c r="G17" s="9" t="s">
        <v>310</v>
      </c>
      <c r="I17" s="9" t="s">
        <v>537</v>
      </c>
      <c r="K17" s="9" t="s">
        <v>301</v>
      </c>
    </row>
    <row r="18" spans="1:11" x14ac:dyDescent="0.25">
      <c r="A18" s="29">
        <v>2021</v>
      </c>
      <c r="C18" s="9" t="s">
        <v>555</v>
      </c>
      <c r="E18" s="9" t="s">
        <v>558</v>
      </c>
      <c r="G18" s="9" t="s">
        <v>310</v>
      </c>
      <c r="I18" s="9" t="s">
        <v>537</v>
      </c>
      <c r="K18" s="9" t="s">
        <v>300</v>
      </c>
    </row>
    <row r="19" spans="1:11" x14ac:dyDescent="0.25">
      <c r="A19" s="29">
        <v>2021</v>
      </c>
      <c r="C19" s="9" t="s">
        <v>555</v>
      </c>
      <c r="E19" s="9" t="s">
        <v>559</v>
      </c>
      <c r="G19" s="9" t="s">
        <v>310</v>
      </c>
      <c r="I19" s="9" t="s">
        <v>537</v>
      </c>
      <c r="K19" s="9" t="s">
        <v>300</v>
      </c>
    </row>
    <row r="20" spans="1:11" x14ac:dyDescent="0.25">
      <c r="A20" s="29">
        <v>2021</v>
      </c>
      <c r="C20" s="9" t="s">
        <v>555</v>
      </c>
      <c r="E20" s="9" t="s">
        <v>560</v>
      </c>
      <c r="G20" s="9" t="s">
        <v>541</v>
      </c>
      <c r="I20" s="9" t="s">
        <v>759</v>
      </c>
    </row>
    <row r="21" spans="1:11" x14ac:dyDescent="0.25">
      <c r="A21" s="29">
        <v>2021</v>
      </c>
      <c r="C21" s="9" t="s">
        <v>561</v>
      </c>
      <c r="E21" s="9" t="s">
        <v>562</v>
      </c>
      <c r="G21" s="9" t="s">
        <v>308</v>
      </c>
      <c r="I21" s="9" t="s">
        <v>537</v>
      </c>
      <c r="K21" s="9" t="s">
        <v>301</v>
      </c>
    </row>
    <row r="22" spans="1:11" x14ac:dyDescent="0.25">
      <c r="A22" s="29">
        <v>2021</v>
      </c>
      <c r="C22" s="9" t="s">
        <v>561</v>
      </c>
      <c r="E22" s="9" t="s">
        <v>563</v>
      </c>
      <c r="G22" s="9" t="s">
        <v>310</v>
      </c>
      <c r="I22" s="9" t="s">
        <v>537</v>
      </c>
      <c r="K22" s="9" t="s">
        <v>300</v>
      </c>
    </row>
    <row r="23" spans="1:11" x14ac:dyDescent="0.25">
      <c r="A23" s="29">
        <v>2021</v>
      </c>
      <c r="C23" s="9" t="s">
        <v>564</v>
      </c>
      <c r="E23" s="9" t="s">
        <v>565</v>
      </c>
      <c r="G23" s="9" t="s">
        <v>310</v>
      </c>
      <c r="I23" s="9" t="s">
        <v>537</v>
      </c>
      <c r="K23" s="9" t="s">
        <v>300</v>
      </c>
    </row>
    <row r="24" spans="1:11" x14ac:dyDescent="0.25">
      <c r="A24" s="29">
        <v>2021</v>
      </c>
      <c r="C24" s="9" t="s">
        <v>564</v>
      </c>
      <c r="E24" s="9" t="s">
        <v>566</v>
      </c>
      <c r="G24" s="9" t="s">
        <v>310</v>
      </c>
      <c r="I24" s="9" t="s">
        <v>537</v>
      </c>
      <c r="K24" s="9" t="s">
        <v>301</v>
      </c>
    </row>
    <row r="25" spans="1:11" x14ac:dyDescent="0.25">
      <c r="A25" s="29">
        <v>2021</v>
      </c>
      <c r="C25" s="9" t="s">
        <v>567</v>
      </c>
      <c r="E25" s="9" t="s">
        <v>568</v>
      </c>
      <c r="G25" s="9" t="s">
        <v>309</v>
      </c>
      <c r="I25" s="9" t="s">
        <v>537</v>
      </c>
      <c r="K25" s="9" t="s">
        <v>300</v>
      </c>
    </row>
    <row r="26" spans="1:11" x14ac:dyDescent="0.25">
      <c r="A26" s="29">
        <v>2021</v>
      </c>
      <c r="C26" s="9" t="s">
        <v>567</v>
      </c>
      <c r="E26" s="9" t="s">
        <v>569</v>
      </c>
      <c r="G26" s="9" t="s">
        <v>310</v>
      </c>
      <c r="I26" s="9" t="s">
        <v>537</v>
      </c>
      <c r="K26" s="9" t="s">
        <v>301</v>
      </c>
    </row>
    <row r="27" spans="1:11" x14ac:dyDescent="0.25">
      <c r="A27" s="29">
        <v>2021</v>
      </c>
      <c r="C27" s="9" t="s">
        <v>567</v>
      </c>
      <c r="E27" s="9" t="s">
        <v>570</v>
      </c>
      <c r="G27" s="9" t="s">
        <v>310</v>
      </c>
      <c r="I27" s="9" t="s">
        <v>537</v>
      </c>
      <c r="K27" s="9" t="s">
        <v>300</v>
      </c>
    </row>
    <row r="28" spans="1:11" x14ac:dyDescent="0.25">
      <c r="A28" s="29">
        <v>2021</v>
      </c>
      <c r="C28" s="9" t="s">
        <v>567</v>
      </c>
      <c r="E28" s="9" t="s">
        <v>571</v>
      </c>
      <c r="G28" s="9" t="s">
        <v>310</v>
      </c>
      <c r="I28" s="9" t="s">
        <v>759</v>
      </c>
    </row>
    <row r="29" spans="1:11" x14ac:dyDescent="0.25">
      <c r="A29" s="29">
        <v>2021</v>
      </c>
      <c r="C29" s="9" t="s">
        <v>572</v>
      </c>
      <c r="E29" s="9" t="s">
        <v>573</v>
      </c>
      <c r="G29" s="9" t="s">
        <v>310</v>
      </c>
      <c r="I29" s="9" t="s">
        <v>537</v>
      </c>
      <c r="K29" s="9" t="s">
        <v>300</v>
      </c>
    </row>
    <row r="30" spans="1:11" x14ac:dyDescent="0.25">
      <c r="A30" s="29">
        <v>2021</v>
      </c>
      <c r="C30" s="9" t="s">
        <v>572</v>
      </c>
      <c r="E30" s="9" t="s">
        <v>574</v>
      </c>
      <c r="G30" s="9" t="s">
        <v>309</v>
      </c>
      <c r="I30" s="9" t="s">
        <v>537</v>
      </c>
      <c r="K30" s="9" t="s">
        <v>300</v>
      </c>
    </row>
    <row r="31" spans="1:11" x14ac:dyDescent="0.25">
      <c r="A31" s="29">
        <v>2021</v>
      </c>
      <c r="C31" s="9" t="s">
        <v>575</v>
      </c>
      <c r="E31" s="9" t="s">
        <v>576</v>
      </c>
      <c r="G31" s="9" t="s">
        <v>310</v>
      </c>
      <c r="I31" s="9" t="s">
        <v>537</v>
      </c>
      <c r="K31" s="9" t="s">
        <v>300</v>
      </c>
    </row>
    <row r="32" spans="1:11" x14ac:dyDescent="0.25">
      <c r="A32" s="29">
        <v>2021</v>
      </c>
      <c r="C32" s="9" t="s">
        <v>577</v>
      </c>
      <c r="E32" s="9" t="s">
        <v>578</v>
      </c>
      <c r="G32" s="9" t="s">
        <v>309</v>
      </c>
      <c r="I32" s="9" t="s">
        <v>537</v>
      </c>
      <c r="K32" s="9" t="s">
        <v>301</v>
      </c>
    </row>
    <row r="33" spans="1:11" x14ac:dyDescent="0.25">
      <c r="A33" s="29">
        <v>2021</v>
      </c>
      <c r="C33" s="9" t="s">
        <v>577</v>
      </c>
      <c r="E33" s="9" t="s">
        <v>579</v>
      </c>
      <c r="G33" s="9" t="s">
        <v>310</v>
      </c>
      <c r="I33" s="9" t="s">
        <v>537</v>
      </c>
      <c r="K33" s="9" t="s">
        <v>300</v>
      </c>
    </row>
    <row r="34" spans="1:11" x14ac:dyDescent="0.25">
      <c r="A34" s="29">
        <v>2021</v>
      </c>
      <c r="C34" s="9" t="s">
        <v>577</v>
      </c>
      <c r="E34" s="9" t="s">
        <v>580</v>
      </c>
      <c r="G34" s="9" t="s">
        <v>310</v>
      </c>
      <c r="I34" s="9" t="s">
        <v>537</v>
      </c>
      <c r="K34" s="9" t="s">
        <v>300</v>
      </c>
    </row>
    <row r="35" spans="1:11" x14ac:dyDescent="0.25">
      <c r="A35" s="29">
        <v>2021</v>
      </c>
      <c r="C35" s="9" t="s">
        <v>577</v>
      </c>
      <c r="E35" s="9" t="s">
        <v>581</v>
      </c>
      <c r="G35" s="9" t="s">
        <v>309</v>
      </c>
      <c r="I35" s="9" t="s">
        <v>537</v>
      </c>
      <c r="K35" s="9" t="s">
        <v>300</v>
      </c>
    </row>
    <row r="36" spans="1:11" x14ac:dyDescent="0.25">
      <c r="A36" s="29">
        <v>2021</v>
      </c>
      <c r="C36" s="9" t="s">
        <v>577</v>
      </c>
      <c r="E36" s="9" t="s">
        <v>582</v>
      </c>
      <c r="G36" s="9" t="s">
        <v>310</v>
      </c>
      <c r="I36" s="9" t="s">
        <v>537</v>
      </c>
      <c r="K36" s="9" t="s">
        <v>301</v>
      </c>
    </row>
    <row r="37" spans="1:11" x14ac:dyDescent="0.25">
      <c r="A37" s="29">
        <v>2021</v>
      </c>
      <c r="C37" s="9" t="s">
        <v>577</v>
      </c>
      <c r="E37" s="9" t="s">
        <v>583</v>
      </c>
      <c r="G37" s="9" t="s">
        <v>310</v>
      </c>
      <c r="I37" s="9" t="s">
        <v>537</v>
      </c>
      <c r="K37" s="9" t="s">
        <v>300</v>
      </c>
    </row>
    <row r="38" spans="1:11" x14ac:dyDescent="0.25">
      <c r="A38" s="29">
        <v>2021</v>
      </c>
      <c r="C38" s="9" t="s">
        <v>577</v>
      </c>
      <c r="E38" s="9" t="s">
        <v>584</v>
      </c>
      <c r="G38" s="9" t="s">
        <v>310</v>
      </c>
      <c r="I38" s="9" t="s">
        <v>537</v>
      </c>
      <c r="K38" s="9" t="s">
        <v>300</v>
      </c>
    </row>
    <row r="39" spans="1:11" x14ac:dyDescent="0.25">
      <c r="A39" s="29">
        <v>2021</v>
      </c>
      <c r="C39" s="9" t="s">
        <v>585</v>
      </c>
      <c r="E39" s="9" t="s">
        <v>586</v>
      </c>
      <c r="G39" s="9" t="s">
        <v>310</v>
      </c>
      <c r="I39" s="9" t="s">
        <v>537</v>
      </c>
      <c r="K39" s="9" t="s">
        <v>300</v>
      </c>
    </row>
    <row r="40" spans="1:11" x14ac:dyDescent="0.25">
      <c r="A40" s="29">
        <v>2021</v>
      </c>
      <c r="C40" s="9" t="s">
        <v>585</v>
      </c>
      <c r="E40" s="9" t="s">
        <v>587</v>
      </c>
      <c r="G40" s="9" t="s">
        <v>310</v>
      </c>
      <c r="I40" s="9" t="s">
        <v>537</v>
      </c>
      <c r="K40" s="9" t="s">
        <v>300</v>
      </c>
    </row>
    <row r="41" spans="1:11" x14ac:dyDescent="0.25">
      <c r="A41" s="29">
        <v>2021</v>
      </c>
      <c r="C41" s="9" t="s">
        <v>588</v>
      </c>
      <c r="E41" s="9" t="s">
        <v>589</v>
      </c>
      <c r="G41" s="9" t="s">
        <v>310</v>
      </c>
      <c r="I41" s="9" t="s">
        <v>759</v>
      </c>
    </row>
    <row r="42" spans="1:11" x14ac:dyDescent="0.25">
      <c r="A42" s="29">
        <v>2021</v>
      </c>
      <c r="C42" s="9" t="s">
        <v>588</v>
      </c>
      <c r="E42" s="9" t="s">
        <v>590</v>
      </c>
      <c r="G42" s="9" t="s">
        <v>308</v>
      </c>
      <c r="I42" s="9" t="s">
        <v>759</v>
      </c>
    </row>
    <row r="43" spans="1:11" x14ac:dyDescent="0.25">
      <c r="A43" s="29">
        <v>2021</v>
      </c>
      <c r="C43" s="9" t="s">
        <v>591</v>
      </c>
      <c r="E43" s="9" t="s">
        <v>592</v>
      </c>
      <c r="G43" s="9" t="s">
        <v>310</v>
      </c>
      <c r="I43" s="9" t="s">
        <v>537</v>
      </c>
      <c r="K43" s="9" t="s">
        <v>301</v>
      </c>
    </row>
    <row r="44" spans="1:11" x14ac:dyDescent="0.25">
      <c r="A44" s="29">
        <v>2021</v>
      </c>
      <c r="C44" s="9" t="s">
        <v>591</v>
      </c>
      <c r="E44" s="9" t="s">
        <v>593</v>
      </c>
      <c r="G44" s="9" t="s">
        <v>310</v>
      </c>
      <c r="I44" s="9" t="s">
        <v>537</v>
      </c>
      <c r="K44" s="9" t="s">
        <v>300</v>
      </c>
    </row>
    <row r="45" spans="1:11" x14ac:dyDescent="0.25">
      <c r="A45" s="29">
        <v>2021</v>
      </c>
      <c r="C45" s="9" t="s">
        <v>594</v>
      </c>
      <c r="E45" s="9" t="s">
        <v>595</v>
      </c>
      <c r="G45" s="9" t="s">
        <v>310</v>
      </c>
      <c r="I45" s="9" t="s">
        <v>759</v>
      </c>
    </row>
    <row r="46" spans="1:11" x14ac:dyDescent="0.25">
      <c r="A46" s="29">
        <v>2021</v>
      </c>
      <c r="C46" s="9" t="s">
        <v>596</v>
      </c>
      <c r="E46" s="9" t="s">
        <v>597</v>
      </c>
      <c r="G46" s="9" t="s">
        <v>310</v>
      </c>
      <c r="I46" s="9" t="s">
        <v>537</v>
      </c>
      <c r="K46" s="9" t="s">
        <v>300</v>
      </c>
    </row>
    <row r="47" spans="1:11" x14ac:dyDescent="0.25">
      <c r="A47" s="29">
        <v>2021</v>
      </c>
      <c r="C47" s="9" t="s">
        <v>598</v>
      </c>
      <c r="E47" s="9" t="s">
        <v>599</v>
      </c>
      <c r="G47" s="9" t="s">
        <v>310</v>
      </c>
      <c r="I47" s="9" t="s">
        <v>537</v>
      </c>
      <c r="K47" s="9" t="s">
        <v>301</v>
      </c>
    </row>
    <row r="48" spans="1:11" x14ac:dyDescent="0.25">
      <c r="A48" s="29">
        <v>2021</v>
      </c>
      <c r="C48" s="9" t="s">
        <v>600</v>
      </c>
      <c r="E48" s="9" t="s">
        <v>601</v>
      </c>
      <c r="G48" s="9" t="s">
        <v>310</v>
      </c>
      <c r="I48" s="9" t="s">
        <v>537</v>
      </c>
      <c r="K48" s="9" t="s">
        <v>300</v>
      </c>
    </row>
    <row r="49" spans="1:11" x14ac:dyDescent="0.25">
      <c r="A49" s="29">
        <v>2021</v>
      </c>
      <c r="C49" s="9" t="s">
        <v>602</v>
      </c>
      <c r="E49" s="9" t="s">
        <v>603</v>
      </c>
      <c r="G49" s="9" t="s">
        <v>310</v>
      </c>
      <c r="I49" s="9" t="s">
        <v>537</v>
      </c>
      <c r="K49" s="9" t="s">
        <v>300</v>
      </c>
    </row>
    <row r="50" spans="1:11" x14ac:dyDescent="0.25">
      <c r="A50" s="29">
        <v>2021</v>
      </c>
      <c r="C50" s="9" t="s">
        <v>604</v>
      </c>
      <c r="E50" s="9" t="s">
        <v>605</v>
      </c>
      <c r="G50" s="9" t="s">
        <v>310</v>
      </c>
      <c r="I50" s="9" t="s">
        <v>537</v>
      </c>
      <c r="K50" s="9" t="s">
        <v>301</v>
      </c>
    </row>
    <row r="51" spans="1:11" x14ac:dyDescent="0.25">
      <c r="A51" s="29">
        <v>2021</v>
      </c>
      <c r="C51" s="9" t="s">
        <v>606</v>
      </c>
      <c r="E51" s="9" t="s">
        <v>607</v>
      </c>
      <c r="G51" s="9" t="s">
        <v>309</v>
      </c>
      <c r="I51" s="9" t="s">
        <v>537</v>
      </c>
      <c r="K51" s="9" t="s">
        <v>301</v>
      </c>
    </row>
    <row r="52" spans="1:11" x14ac:dyDescent="0.25">
      <c r="A52" s="29">
        <v>2021</v>
      </c>
      <c r="C52" s="9" t="s">
        <v>606</v>
      </c>
      <c r="E52" s="9" t="s">
        <v>608</v>
      </c>
      <c r="G52" s="9" t="s">
        <v>308</v>
      </c>
      <c r="I52" s="9" t="s">
        <v>759</v>
      </c>
    </row>
    <row r="53" spans="1:11" x14ac:dyDescent="0.25">
      <c r="A53" s="29">
        <v>2021</v>
      </c>
      <c r="C53" s="9" t="s">
        <v>606</v>
      </c>
      <c r="E53" s="9" t="s">
        <v>609</v>
      </c>
      <c r="G53" s="9" t="s">
        <v>310</v>
      </c>
      <c r="I53" s="9" t="s">
        <v>537</v>
      </c>
      <c r="K53" s="9" t="s">
        <v>300</v>
      </c>
    </row>
    <row r="54" spans="1:11" x14ac:dyDescent="0.25">
      <c r="A54" s="29">
        <v>2021</v>
      </c>
      <c r="C54" s="9" t="s">
        <v>606</v>
      </c>
      <c r="E54" s="9" t="s">
        <v>610</v>
      </c>
      <c r="G54" s="9" t="s">
        <v>310</v>
      </c>
      <c r="I54" s="9" t="s">
        <v>537</v>
      </c>
      <c r="K54" s="9" t="s">
        <v>300</v>
      </c>
    </row>
    <row r="55" spans="1:11" x14ac:dyDescent="0.25">
      <c r="A55" s="29">
        <v>2021</v>
      </c>
      <c r="C55" s="9" t="s">
        <v>611</v>
      </c>
      <c r="E55" s="9" t="s">
        <v>612</v>
      </c>
      <c r="G55" s="9" t="s">
        <v>310</v>
      </c>
      <c r="I55" s="9" t="s">
        <v>537</v>
      </c>
      <c r="K55" s="9" t="s">
        <v>300</v>
      </c>
    </row>
    <row r="56" spans="1:11" x14ac:dyDescent="0.25">
      <c r="A56" s="29">
        <v>2021</v>
      </c>
      <c r="C56" s="9" t="s">
        <v>611</v>
      </c>
      <c r="E56" s="9" t="s">
        <v>613</v>
      </c>
      <c r="G56" s="9" t="s">
        <v>310</v>
      </c>
      <c r="I56" s="9" t="s">
        <v>537</v>
      </c>
      <c r="K56" s="9" t="s">
        <v>300</v>
      </c>
    </row>
    <row r="57" spans="1:11" x14ac:dyDescent="0.25">
      <c r="A57" s="29">
        <v>2021</v>
      </c>
      <c r="C57" s="9" t="s">
        <v>611</v>
      </c>
      <c r="E57" s="9" t="s">
        <v>614</v>
      </c>
      <c r="G57" s="9" t="s">
        <v>310</v>
      </c>
      <c r="I57" s="9" t="s">
        <v>537</v>
      </c>
      <c r="K57" s="9" t="s">
        <v>300</v>
      </c>
    </row>
    <row r="58" spans="1:11" x14ac:dyDescent="0.25">
      <c r="A58" s="29">
        <v>2021</v>
      </c>
      <c r="C58" s="9" t="s">
        <v>611</v>
      </c>
      <c r="E58" s="9" t="s">
        <v>615</v>
      </c>
      <c r="G58" s="9" t="s">
        <v>310</v>
      </c>
      <c r="I58" s="9" t="s">
        <v>537</v>
      </c>
      <c r="K58" s="9" t="s">
        <v>300</v>
      </c>
    </row>
    <row r="59" spans="1:11" x14ac:dyDescent="0.25">
      <c r="A59" s="29">
        <v>2021</v>
      </c>
      <c r="C59" s="9" t="s">
        <v>616</v>
      </c>
      <c r="E59" s="9" t="s">
        <v>617</v>
      </c>
      <c r="G59" s="9" t="s">
        <v>308</v>
      </c>
      <c r="I59" s="9" t="s">
        <v>759</v>
      </c>
    </row>
    <row r="60" spans="1:11" x14ac:dyDescent="0.25">
      <c r="A60" s="29">
        <v>2021</v>
      </c>
      <c r="C60" s="9" t="s">
        <v>616</v>
      </c>
      <c r="E60" s="9" t="s">
        <v>618</v>
      </c>
      <c r="G60" s="9" t="s">
        <v>309</v>
      </c>
      <c r="I60" s="9" t="s">
        <v>537</v>
      </c>
      <c r="K60" s="9" t="s">
        <v>300</v>
      </c>
    </row>
    <row r="61" spans="1:11" x14ac:dyDescent="0.25">
      <c r="A61" s="29">
        <v>2021</v>
      </c>
      <c r="C61" s="9" t="s">
        <v>616</v>
      </c>
      <c r="E61" s="9" t="s">
        <v>619</v>
      </c>
      <c r="G61" s="9" t="s">
        <v>308</v>
      </c>
      <c r="I61" s="9" t="s">
        <v>537</v>
      </c>
      <c r="K61" s="9" t="s">
        <v>300</v>
      </c>
    </row>
    <row r="62" spans="1:11" x14ac:dyDescent="0.25">
      <c r="A62" s="29">
        <v>2021</v>
      </c>
      <c r="C62" s="9" t="s">
        <v>620</v>
      </c>
      <c r="E62" s="9" t="s">
        <v>621</v>
      </c>
      <c r="G62" s="9" t="s">
        <v>309</v>
      </c>
      <c r="I62" s="9" t="s">
        <v>759</v>
      </c>
    </row>
    <row r="63" spans="1:11" x14ac:dyDescent="0.25">
      <c r="A63" s="29">
        <v>2021</v>
      </c>
      <c r="C63" s="9" t="s">
        <v>622</v>
      </c>
      <c r="E63" s="9" t="s">
        <v>623</v>
      </c>
      <c r="G63" s="9" t="s">
        <v>310</v>
      </c>
      <c r="I63" s="9" t="s">
        <v>537</v>
      </c>
      <c r="K63" s="9" t="s">
        <v>300</v>
      </c>
    </row>
    <row r="64" spans="1:11" x14ac:dyDescent="0.25">
      <c r="A64" s="29">
        <v>2021</v>
      </c>
      <c r="C64" s="9" t="s">
        <v>622</v>
      </c>
      <c r="E64" s="9" t="s">
        <v>624</v>
      </c>
      <c r="G64" s="9" t="s">
        <v>310</v>
      </c>
      <c r="I64" s="9" t="s">
        <v>537</v>
      </c>
      <c r="K64" s="9" t="s">
        <v>300</v>
      </c>
    </row>
    <row r="65" spans="1:11" x14ac:dyDescent="0.25">
      <c r="A65" s="29">
        <v>2021</v>
      </c>
      <c r="C65" s="9" t="s">
        <v>625</v>
      </c>
      <c r="E65" s="9" t="s">
        <v>626</v>
      </c>
      <c r="G65" s="9" t="s">
        <v>309</v>
      </c>
      <c r="I65" s="9" t="s">
        <v>537</v>
      </c>
      <c r="K65" s="9" t="s">
        <v>301</v>
      </c>
    </row>
    <row r="66" spans="1:11" x14ac:dyDescent="0.25">
      <c r="A66" s="29">
        <v>2021</v>
      </c>
      <c r="C66" s="9" t="s">
        <v>625</v>
      </c>
      <c r="E66" s="9" t="s">
        <v>627</v>
      </c>
      <c r="G66" s="9" t="s">
        <v>310</v>
      </c>
      <c r="I66" s="9" t="s">
        <v>537</v>
      </c>
      <c r="K66" s="9" t="s">
        <v>300</v>
      </c>
    </row>
    <row r="67" spans="1:11" x14ac:dyDescent="0.25">
      <c r="A67" s="29">
        <v>2021</v>
      </c>
      <c r="C67" s="9" t="s">
        <v>628</v>
      </c>
      <c r="E67" s="9" t="s">
        <v>629</v>
      </c>
      <c r="G67" s="9" t="s">
        <v>310</v>
      </c>
      <c r="I67" s="9" t="s">
        <v>537</v>
      </c>
      <c r="K67" s="9" t="s">
        <v>301</v>
      </c>
    </row>
    <row r="68" spans="1:11" x14ac:dyDescent="0.25">
      <c r="A68" s="29">
        <v>2021</v>
      </c>
      <c r="C68" s="9" t="s">
        <v>628</v>
      </c>
      <c r="E68" s="9" t="s">
        <v>630</v>
      </c>
      <c r="G68" s="9" t="s">
        <v>310</v>
      </c>
      <c r="I68" s="9" t="s">
        <v>537</v>
      </c>
      <c r="K68" s="9" t="s">
        <v>301</v>
      </c>
    </row>
    <row r="69" spans="1:11" x14ac:dyDescent="0.25">
      <c r="A69" s="29">
        <v>2021</v>
      </c>
      <c r="C69" s="9" t="s">
        <v>631</v>
      </c>
      <c r="E69" s="9" t="s">
        <v>632</v>
      </c>
      <c r="G69" s="9" t="s">
        <v>310</v>
      </c>
      <c r="I69" s="9" t="s">
        <v>537</v>
      </c>
      <c r="K69" s="9" t="s">
        <v>301</v>
      </c>
    </row>
    <row r="70" spans="1:11" x14ac:dyDescent="0.25">
      <c r="A70" s="29">
        <v>2021</v>
      </c>
      <c r="C70" s="9" t="s">
        <v>631</v>
      </c>
      <c r="E70" s="9" t="s">
        <v>633</v>
      </c>
      <c r="G70" s="9" t="s">
        <v>310</v>
      </c>
      <c r="I70" s="9" t="s">
        <v>537</v>
      </c>
      <c r="K70" s="9" t="s">
        <v>300</v>
      </c>
    </row>
    <row r="71" spans="1:11" x14ac:dyDescent="0.25">
      <c r="A71" s="29">
        <v>2021</v>
      </c>
      <c r="C71" s="9" t="s">
        <v>634</v>
      </c>
      <c r="E71" s="9" t="s">
        <v>635</v>
      </c>
      <c r="G71" s="9" t="s">
        <v>310</v>
      </c>
      <c r="I71" s="9" t="s">
        <v>537</v>
      </c>
      <c r="K71" s="9" t="s">
        <v>300</v>
      </c>
    </row>
    <row r="72" spans="1:11" x14ac:dyDescent="0.25">
      <c r="A72" s="29">
        <v>2021</v>
      </c>
      <c r="C72" s="9" t="s">
        <v>636</v>
      </c>
      <c r="E72" s="9" t="s">
        <v>637</v>
      </c>
      <c r="G72" s="9" t="s">
        <v>310</v>
      </c>
      <c r="I72" s="9" t="s">
        <v>537</v>
      </c>
      <c r="K72" s="9" t="s">
        <v>300</v>
      </c>
    </row>
    <row r="73" spans="1:11" x14ac:dyDescent="0.25">
      <c r="A73" s="29">
        <v>2021</v>
      </c>
      <c r="C73" s="9" t="s">
        <v>636</v>
      </c>
      <c r="E73" s="9" t="s">
        <v>638</v>
      </c>
      <c r="G73" s="9" t="s">
        <v>310</v>
      </c>
      <c r="I73" s="9" t="s">
        <v>759</v>
      </c>
    </row>
    <row r="74" spans="1:11" x14ac:dyDescent="0.25">
      <c r="A74" s="29">
        <v>2021</v>
      </c>
      <c r="C74" s="9" t="s">
        <v>636</v>
      </c>
      <c r="E74" s="9" t="s">
        <v>639</v>
      </c>
      <c r="G74" s="9" t="s">
        <v>310</v>
      </c>
      <c r="I74" s="9" t="s">
        <v>759</v>
      </c>
    </row>
    <row r="75" spans="1:11" x14ac:dyDescent="0.25">
      <c r="A75" s="29">
        <v>2021</v>
      </c>
      <c r="C75" s="9" t="s">
        <v>640</v>
      </c>
      <c r="E75" s="9" t="s">
        <v>641</v>
      </c>
      <c r="G75" s="9" t="s">
        <v>310</v>
      </c>
      <c r="I75" s="9" t="s">
        <v>537</v>
      </c>
      <c r="K75" s="9" t="s">
        <v>300</v>
      </c>
    </row>
    <row r="76" spans="1:11" x14ac:dyDescent="0.25">
      <c r="A76" s="29">
        <v>2021</v>
      </c>
      <c r="C76" s="9" t="s">
        <v>640</v>
      </c>
      <c r="E76" s="9" t="s">
        <v>642</v>
      </c>
      <c r="G76" s="9" t="s">
        <v>310</v>
      </c>
      <c r="I76" s="9" t="s">
        <v>537</v>
      </c>
      <c r="K76" s="9" t="s">
        <v>300</v>
      </c>
    </row>
    <row r="77" spans="1:11" x14ac:dyDescent="0.25">
      <c r="A77" s="29">
        <v>2021</v>
      </c>
      <c r="C77" s="9" t="s">
        <v>643</v>
      </c>
      <c r="E77" s="9" t="s">
        <v>644</v>
      </c>
      <c r="G77" s="9" t="s">
        <v>310</v>
      </c>
      <c r="I77" s="9" t="s">
        <v>537</v>
      </c>
      <c r="K77" s="9" t="s">
        <v>300</v>
      </c>
    </row>
    <row r="78" spans="1:11" x14ac:dyDescent="0.25">
      <c r="A78" s="29">
        <v>2022</v>
      </c>
      <c r="C78" s="9" t="s">
        <v>535</v>
      </c>
      <c r="E78" s="9" t="s">
        <v>645</v>
      </c>
      <c r="G78" s="9" t="s">
        <v>310</v>
      </c>
      <c r="I78" s="9" t="s">
        <v>537</v>
      </c>
      <c r="K78" s="9" t="s">
        <v>300</v>
      </c>
    </row>
    <row r="79" spans="1:11" x14ac:dyDescent="0.25">
      <c r="A79" s="29">
        <v>2022</v>
      </c>
      <c r="C79" s="9" t="s">
        <v>535</v>
      </c>
      <c r="E79" s="9" t="s">
        <v>646</v>
      </c>
      <c r="G79" s="9" t="s">
        <v>308</v>
      </c>
      <c r="I79" s="9" t="s">
        <v>537</v>
      </c>
      <c r="K79" s="9" t="s">
        <v>300</v>
      </c>
    </row>
    <row r="80" spans="1:11" x14ac:dyDescent="0.25">
      <c r="A80" s="29">
        <v>2022</v>
      </c>
      <c r="C80" s="9" t="s">
        <v>539</v>
      </c>
      <c r="E80" s="9" t="s">
        <v>647</v>
      </c>
      <c r="G80" s="9" t="s">
        <v>310</v>
      </c>
      <c r="I80" s="9" t="s">
        <v>537</v>
      </c>
      <c r="K80" s="9" t="s">
        <v>300</v>
      </c>
    </row>
    <row r="81" spans="1:11" x14ac:dyDescent="0.25">
      <c r="A81" s="29">
        <v>2022</v>
      </c>
      <c r="C81" s="9" t="s">
        <v>539</v>
      </c>
      <c r="E81" s="9" t="s">
        <v>648</v>
      </c>
      <c r="G81" s="9" t="s">
        <v>309</v>
      </c>
      <c r="I81" s="9" t="s">
        <v>537</v>
      </c>
      <c r="K81" s="9" t="s">
        <v>300</v>
      </c>
    </row>
    <row r="82" spans="1:11" x14ac:dyDescent="0.25">
      <c r="A82" s="29">
        <v>2022</v>
      </c>
      <c r="C82" s="9" t="s">
        <v>539</v>
      </c>
      <c r="E82" s="9" t="s">
        <v>649</v>
      </c>
      <c r="G82" s="9" t="s">
        <v>310</v>
      </c>
      <c r="I82" s="9" t="s">
        <v>537</v>
      </c>
      <c r="K82" s="9" t="s">
        <v>300</v>
      </c>
    </row>
    <row r="83" spans="1:11" x14ac:dyDescent="0.25">
      <c r="A83" s="29">
        <v>2022</v>
      </c>
      <c r="C83" s="9" t="s">
        <v>547</v>
      </c>
      <c r="E83" s="9" t="s">
        <v>650</v>
      </c>
      <c r="G83" s="9" t="s">
        <v>310</v>
      </c>
      <c r="I83" s="9" t="s">
        <v>537</v>
      </c>
      <c r="K83" s="9" t="s">
        <v>300</v>
      </c>
    </row>
    <row r="84" spans="1:11" x14ac:dyDescent="0.25">
      <c r="A84" s="29">
        <v>2022</v>
      </c>
      <c r="C84" s="9" t="s">
        <v>549</v>
      </c>
      <c r="E84" s="9" t="s">
        <v>651</v>
      </c>
      <c r="G84" s="9" t="s">
        <v>309</v>
      </c>
      <c r="I84" s="9" t="s">
        <v>537</v>
      </c>
      <c r="K84" s="9" t="s">
        <v>301</v>
      </c>
    </row>
    <row r="85" spans="1:11" x14ac:dyDescent="0.25">
      <c r="A85" s="29">
        <v>2022</v>
      </c>
      <c r="C85" s="9" t="s">
        <v>551</v>
      </c>
      <c r="E85" s="9" t="s">
        <v>652</v>
      </c>
      <c r="G85" s="9" t="s">
        <v>310</v>
      </c>
      <c r="I85" s="9" t="s">
        <v>537</v>
      </c>
      <c r="K85" s="9" t="s">
        <v>300</v>
      </c>
    </row>
    <row r="86" spans="1:11" x14ac:dyDescent="0.25">
      <c r="A86" s="29">
        <v>2022</v>
      </c>
      <c r="C86" s="9" t="s">
        <v>553</v>
      </c>
      <c r="E86" s="9" t="s">
        <v>653</v>
      </c>
      <c r="G86" s="9" t="s">
        <v>310</v>
      </c>
      <c r="I86" s="9" t="s">
        <v>537</v>
      </c>
      <c r="K86" s="9" t="s">
        <v>300</v>
      </c>
    </row>
    <row r="87" spans="1:11" x14ac:dyDescent="0.25">
      <c r="A87" s="29">
        <v>2022</v>
      </c>
      <c r="C87" s="9" t="s">
        <v>654</v>
      </c>
      <c r="E87" s="9" t="s">
        <v>655</v>
      </c>
      <c r="G87" s="9" t="s">
        <v>310</v>
      </c>
      <c r="I87" s="9" t="s">
        <v>537</v>
      </c>
      <c r="K87" s="9" t="s">
        <v>300</v>
      </c>
    </row>
    <row r="88" spans="1:11" x14ac:dyDescent="0.25">
      <c r="A88" s="29">
        <v>2022</v>
      </c>
      <c r="C88" s="9" t="s">
        <v>606</v>
      </c>
      <c r="E88" s="9" t="s">
        <v>656</v>
      </c>
      <c r="G88" s="9" t="s">
        <v>310</v>
      </c>
      <c r="I88" s="9" t="s">
        <v>537</v>
      </c>
      <c r="K88" s="9" t="s">
        <v>300</v>
      </c>
    </row>
    <row r="89" spans="1:11" x14ac:dyDescent="0.25">
      <c r="A89" s="29">
        <v>2022</v>
      </c>
      <c r="C89" s="9" t="s">
        <v>606</v>
      </c>
      <c r="E89" s="9" t="s">
        <v>657</v>
      </c>
      <c r="G89" s="9" t="s">
        <v>310</v>
      </c>
      <c r="I89" s="9" t="s">
        <v>537</v>
      </c>
      <c r="K89" s="9" t="s">
        <v>300</v>
      </c>
    </row>
    <row r="90" spans="1:11" x14ac:dyDescent="0.25">
      <c r="A90" s="29">
        <v>2022</v>
      </c>
      <c r="C90" s="9" t="s">
        <v>555</v>
      </c>
      <c r="E90" s="9" t="s">
        <v>658</v>
      </c>
      <c r="G90" s="9" t="s">
        <v>310</v>
      </c>
      <c r="I90" s="9" t="s">
        <v>759</v>
      </c>
    </row>
    <row r="91" spans="1:11" x14ac:dyDescent="0.25">
      <c r="A91" s="29">
        <v>2022</v>
      </c>
      <c r="C91" s="9" t="s">
        <v>564</v>
      </c>
      <c r="E91" s="9" t="s">
        <v>659</v>
      </c>
      <c r="G91" s="9" t="s">
        <v>308</v>
      </c>
      <c r="I91" s="9" t="s">
        <v>759</v>
      </c>
    </row>
    <row r="92" spans="1:11" x14ac:dyDescent="0.25">
      <c r="A92" s="29">
        <v>2022</v>
      </c>
      <c r="C92" s="9" t="s">
        <v>564</v>
      </c>
      <c r="E92" s="9" t="s">
        <v>660</v>
      </c>
      <c r="G92" s="9" t="s">
        <v>310</v>
      </c>
      <c r="I92" s="9" t="s">
        <v>537</v>
      </c>
      <c r="K92" s="9" t="s">
        <v>300</v>
      </c>
    </row>
    <row r="93" spans="1:11" x14ac:dyDescent="0.25">
      <c r="A93" s="29">
        <v>2022</v>
      </c>
      <c r="C93" s="9" t="s">
        <v>564</v>
      </c>
      <c r="E93" s="9" t="s">
        <v>661</v>
      </c>
      <c r="G93" s="9" t="s">
        <v>310</v>
      </c>
      <c r="I93" s="9" t="s">
        <v>537</v>
      </c>
      <c r="K93" s="9" t="s">
        <v>301</v>
      </c>
    </row>
    <row r="94" spans="1:11" x14ac:dyDescent="0.25">
      <c r="A94" s="29">
        <v>2022</v>
      </c>
      <c r="C94" s="9" t="s">
        <v>564</v>
      </c>
      <c r="E94" s="9" t="s">
        <v>662</v>
      </c>
      <c r="G94" s="9" t="s">
        <v>310</v>
      </c>
      <c r="I94" s="9" t="s">
        <v>759</v>
      </c>
    </row>
    <row r="95" spans="1:11" x14ac:dyDescent="0.25">
      <c r="A95" s="29">
        <v>2022</v>
      </c>
      <c r="C95" s="9" t="s">
        <v>567</v>
      </c>
      <c r="E95" s="9" t="s">
        <v>663</v>
      </c>
      <c r="G95" s="9" t="s">
        <v>308</v>
      </c>
      <c r="I95" s="9" t="s">
        <v>537</v>
      </c>
      <c r="K95" s="9" t="s">
        <v>301</v>
      </c>
    </row>
    <row r="96" spans="1:11" x14ac:dyDescent="0.25">
      <c r="A96" s="29">
        <v>2022</v>
      </c>
      <c r="C96" s="9" t="s">
        <v>567</v>
      </c>
      <c r="E96" s="9" t="s">
        <v>664</v>
      </c>
      <c r="G96" s="9" t="s">
        <v>309</v>
      </c>
      <c r="I96" s="9" t="s">
        <v>537</v>
      </c>
      <c r="K96" s="9" t="s">
        <v>301</v>
      </c>
    </row>
    <row r="97" spans="1:11" x14ac:dyDescent="0.25">
      <c r="A97" s="29">
        <v>2022</v>
      </c>
      <c r="C97" s="9" t="s">
        <v>567</v>
      </c>
      <c r="E97" s="9" t="s">
        <v>665</v>
      </c>
      <c r="G97" s="9" t="s">
        <v>308</v>
      </c>
      <c r="I97" s="9" t="s">
        <v>537</v>
      </c>
      <c r="K97" s="9" t="s">
        <v>301</v>
      </c>
    </row>
    <row r="98" spans="1:11" x14ac:dyDescent="0.25">
      <c r="A98" s="29">
        <v>2022</v>
      </c>
      <c r="C98" s="9" t="s">
        <v>666</v>
      </c>
      <c r="E98" s="9" t="s">
        <v>667</v>
      </c>
      <c r="G98" s="9" t="s">
        <v>310</v>
      </c>
      <c r="I98" s="9" t="s">
        <v>759</v>
      </c>
    </row>
    <row r="99" spans="1:11" x14ac:dyDescent="0.25">
      <c r="A99" s="29">
        <v>2022</v>
      </c>
      <c r="C99" s="9" t="s">
        <v>668</v>
      </c>
      <c r="E99" s="9" t="s">
        <v>669</v>
      </c>
      <c r="G99" s="9" t="s">
        <v>310</v>
      </c>
      <c r="I99" s="9" t="s">
        <v>537</v>
      </c>
      <c r="K99" s="9" t="s">
        <v>300</v>
      </c>
    </row>
    <row r="100" spans="1:11" x14ac:dyDescent="0.25">
      <c r="A100" s="29">
        <v>2022</v>
      </c>
      <c r="C100" s="9" t="s">
        <v>668</v>
      </c>
      <c r="E100" s="9" t="s">
        <v>670</v>
      </c>
      <c r="G100" s="9" t="s">
        <v>310</v>
      </c>
      <c r="I100" s="9" t="s">
        <v>537</v>
      </c>
      <c r="K100" s="9" t="s">
        <v>300</v>
      </c>
    </row>
    <row r="101" spans="1:11" x14ac:dyDescent="0.25">
      <c r="A101" s="29">
        <v>2022</v>
      </c>
      <c r="C101" s="9" t="s">
        <v>668</v>
      </c>
      <c r="E101" s="9" t="s">
        <v>671</v>
      </c>
      <c r="G101" s="9" t="s">
        <v>310</v>
      </c>
      <c r="I101" s="9" t="s">
        <v>537</v>
      </c>
      <c r="K101" s="9" t="s">
        <v>300</v>
      </c>
    </row>
    <row r="102" spans="1:11" x14ac:dyDescent="0.25">
      <c r="A102" s="29">
        <v>2022</v>
      </c>
      <c r="C102" s="9" t="s">
        <v>577</v>
      </c>
      <c r="E102" s="9" t="s">
        <v>672</v>
      </c>
      <c r="G102" s="9" t="s">
        <v>310</v>
      </c>
      <c r="I102" s="9" t="s">
        <v>537</v>
      </c>
      <c r="K102" s="9" t="s">
        <v>300</v>
      </c>
    </row>
    <row r="103" spans="1:11" x14ac:dyDescent="0.25">
      <c r="A103" s="29">
        <v>2022</v>
      </c>
      <c r="C103" s="9" t="s">
        <v>577</v>
      </c>
      <c r="E103" s="9" t="s">
        <v>673</v>
      </c>
      <c r="G103" s="9" t="s">
        <v>308</v>
      </c>
      <c r="I103" s="9" t="s">
        <v>537</v>
      </c>
      <c r="K103" s="9" t="s">
        <v>300</v>
      </c>
    </row>
    <row r="104" spans="1:11" x14ac:dyDescent="0.25">
      <c r="A104" s="29">
        <v>2022</v>
      </c>
      <c r="C104" s="9" t="s">
        <v>577</v>
      </c>
      <c r="E104" s="9" t="s">
        <v>674</v>
      </c>
      <c r="G104" s="9" t="s">
        <v>310</v>
      </c>
      <c r="I104" s="9" t="s">
        <v>537</v>
      </c>
      <c r="K104" s="9" t="s">
        <v>301</v>
      </c>
    </row>
    <row r="105" spans="1:11" x14ac:dyDescent="0.25">
      <c r="A105" s="29">
        <v>2022</v>
      </c>
      <c r="C105" s="9" t="s">
        <v>675</v>
      </c>
      <c r="E105" s="9" t="s">
        <v>676</v>
      </c>
      <c r="G105" s="9" t="s">
        <v>308</v>
      </c>
      <c r="I105" s="9" t="s">
        <v>537</v>
      </c>
      <c r="K105" s="9" t="s">
        <v>301</v>
      </c>
    </row>
    <row r="106" spans="1:11" x14ac:dyDescent="0.25">
      <c r="A106" s="29">
        <v>2022</v>
      </c>
      <c r="C106" s="9" t="s">
        <v>675</v>
      </c>
      <c r="E106" s="9" t="s">
        <v>677</v>
      </c>
      <c r="G106" s="9" t="s">
        <v>310</v>
      </c>
      <c r="I106" s="9" t="s">
        <v>537</v>
      </c>
      <c r="K106" s="9" t="s">
        <v>300</v>
      </c>
    </row>
    <row r="107" spans="1:11" x14ac:dyDescent="0.25">
      <c r="A107" s="29">
        <v>2022</v>
      </c>
      <c r="C107" s="9" t="s">
        <v>675</v>
      </c>
      <c r="E107" s="9" t="s">
        <v>678</v>
      </c>
      <c r="G107" s="9" t="s">
        <v>310</v>
      </c>
      <c r="I107" s="9" t="s">
        <v>537</v>
      </c>
      <c r="K107" s="9" t="s">
        <v>300</v>
      </c>
    </row>
    <row r="108" spans="1:11" x14ac:dyDescent="0.25">
      <c r="A108" s="29">
        <v>2022</v>
      </c>
      <c r="C108" s="9" t="s">
        <v>675</v>
      </c>
      <c r="E108" s="9" t="s">
        <v>679</v>
      </c>
      <c r="G108" s="9" t="s">
        <v>310</v>
      </c>
      <c r="I108" s="9" t="s">
        <v>537</v>
      </c>
      <c r="K108" s="9" t="s">
        <v>300</v>
      </c>
    </row>
    <row r="109" spans="1:11" x14ac:dyDescent="0.25">
      <c r="A109" s="29">
        <v>2022</v>
      </c>
      <c r="C109" s="9" t="s">
        <v>585</v>
      </c>
      <c r="E109" s="9" t="s">
        <v>680</v>
      </c>
      <c r="G109" s="9" t="s">
        <v>310</v>
      </c>
      <c r="I109" s="9" t="s">
        <v>759</v>
      </c>
    </row>
    <row r="110" spans="1:11" x14ac:dyDescent="0.25">
      <c r="A110" s="29">
        <v>2022</v>
      </c>
      <c r="C110" s="9" t="s">
        <v>681</v>
      </c>
      <c r="E110" s="9" t="s">
        <v>682</v>
      </c>
      <c r="G110" s="9" t="s">
        <v>310</v>
      </c>
      <c r="I110" s="9" t="s">
        <v>537</v>
      </c>
      <c r="K110" s="9" t="s">
        <v>300</v>
      </c>
    </row>
    <row r="111" spans="1:11" x14ac:dyDescent="0.25">
      <c r="A111" s="29">
        <v>2022</v>
      </c>
      <c r="C111" s="9" t="s">
        <v>681</v>
      </c>
      <c r="E111" s="9" t="s">
        <v>683</v>
      </c>
      <c r="G111" s="9" t="s">
        <v>308</v>
      </c>
      <c r="I111" s="9" t="s">
        <v>537</v>
      </c>
      <c r="K111" s="9" t="s">
        <v>300</v>
      </c>
    </row>
    <row r="112" spans="1:11" x14ac:dyDescent="0.25">
      <c r="A112" s="29">
        <v>2022</v>
      </c>
      <c r="C112" s="9" t="s">
        <v>681</v>
      </c>
      <c r="E112" s="9" t="s">
        <v>684</v>
      </c>
      <c r="G112" s="9" t="s">
        <v>310</v>
      </c>
      <c r="I112" s="9" t="s">
        <v>537</v>
      </c>
      <c r="K112" s="9" t="s">
        <v>300</v>
      </c>
    </row>
    <row r="113" spans="1:11" x14ac:dyDescent="0.25">
      <c r="A113" s="29">
        <v>2022</v>
      </c>
      <c r="C113" s="9" t="s">
        <v>681</v>
      </c>
      <c r="E113" s="9" t="s">
        <v>685</v>
      </c>
      <c r="G113" s="9" t="s">
        <v>309</v>
      </c>
      <c r="I113" s="9" t="s">
        <v>537</v>
      </c>
      <c r="K113" s="9" t="s">
        <v>300</v>
      </c>
    </row>
    <row r="114" spans="1:11" x14ac:dyDescent="0.25">
      <c r="A114" s="29">
        <v>2022</v>
      </c>
      <c r="C114" s="9" t="s">
        <v>596</v>
      </c>
      <c r="E114" s="9" t="s">
        <v>686</v>
      </c>
      <c r="G114" s="9" t="s">
        <v>308</v>
      </c>
      <c r="I114" s="9" t="s">
        <v>537</v>
      </c>
      <c r="K114" s="9" t="s">
        <v>300</v>
      </c>
    </row>
    <row r="115" spans="1:11" x14ac:dyDescent="0.25">
      <c r="A115" s="29">
        <v>2022</v>
      </c>
      <c r="C115" s="9" t="s">
        <v>596</v>
      </c>
      <c r="E115" s="9" t="s">
        <v>687</v>
      </c>
      <c r="G115" s="9" t="s">
        <v>310</v>
      </c>
      <c r="I115" s="9" t="s">
        <v>759</v>
      </c>
    </row>
    <row r="116" spans="1:11" x14ac:dyDescent="0.25">
      <c r="A116" s="29">
        <v>2022</v>
      </c>
      <c r="C116" s="9" t="s">
        <v>688</v>
      </c>
      <c r="E116" s="9" t="s">
        <v>689</v>
      </c>
      <c r="G116" s="9" t="s">
        <v>310</v>
      </c>
      <c r="I116" s="9" t="s">
        <v>537</v>
      </c>
      <c r="K116" s="9" t="s">
        <v>300</v>
      </c>
    </row>
    <row r="117" spans="1:11" x14ac:dyDescent="0.25">
      <c r="A117" s="29">
        <v>2022</v>
      </c>
      <c r="C117" s="9" t="s">
        <v>688</v>
      </c>
      <c r="E117" s="9" t="s">
        <v>690</v>
      </c>
      <c r="G117" s="9" t="s">
        <v>310</v>
      </c>
      <c r="I117" s="9" t="s">
        <v>537</v>
      </c>
      <c r="K117" s="9" t="s">
        <v>300</v>
      </c>
    </row>
    <row r="118" spans="1:11" x14ac:dyDescent="0.25">
      <c r="A118" s="29">
        <v>2022</v>
      </c>
      <c r="C118" s="9" t="s">
        <v>688</v>
      </c>
      <c r="E118" s="9" t="s">
        <v>691</v>
      </c>
      <c r="G118" s="9" t="s">
        <v>310</v>
      </c>
      <c r="I118" s="9" t="s">
        <v>537</v>
      </c>
      <c r="K118" s="9" t="s">
        <v>301</v>
      </c>
    </row>
    <row r="119" spans="1:11" x14ac:dyDescent="0.25">
      <c r="A119" s="29">
        <v>2022</v>
      </c>
      <c r="C119" s="9" t="s">
        <v>688</v>
      </c>
      <c r="E119" s="9" t="s">
        <v>692</v>
      </c>
      <c r="G119" s="9" t="s">
        <v>309</v>
      </c>
      <c r="I119" s="9" t="s">
        <v>537</v>
      </c>
      <c r="K119" s="9" t="s">
        <v>300</v>
      </c>
    </row>
    <row r="120" spans="1:11" x14ac:dyDescent="0.25">
      <c r="A120" s="29">
        <v>2022</v>
      </c>
      <c r="C120" s="9" t="s">
        <v>693</v>
      </c>
      <c r="E120" s="9" t="s">
        <v>694</v>
      </c>
      <c r="G120" s="9" t="s">
        <v>310</v>
      </c>
      <c r="I120" s="9" t="s">
        <v>537</v>
      </c>
      <c r="K120" s="9" t="s">
        <v>300</v>
      </c>
    </row>
    <row r="121" spans="1:11" x14ac:dyDescent="0.25">
      <c r="A121" s="29">
        <v>2022</v>
      </c>
      <c r="C121" s="9" t="s">
        <v>695</v>
      </c>
      <c r="E121" s="9" t="s">
        <v>696</v>
      </c>
      <c r="G121" s="9" t="s">
        <v>309</v>
      </c>
      <c r="I121" s="9" t="s">
        <v>759</v>
      </c>
    </row>
    <row r="122" spans="1:11" x14ac:dyDescent="0.25">
      <c r="A122" s="29">
        <v>2022</v>
      </c>
      <c r="C122" s="9" t="s">
        <v>697</v>
      </c>
      <c r="E122" s="9" t="s">
        <v>698</v>
      </c>
      <c r="G122" s="9" t="s">
        <v>310</v>
      </c>
      <c r="I122" s="9" t="s">
        <v>537</v>
      </c>
      <c r="K122" s="9" t="s">
        <v>300</v>
      </c>
    </row>
    <row r="123" spans="1:11" x14ac:dyDescent="0.25">
      <c r="A123" s="29">
        <v>2022</v>
      </c>
      <c r="C123" s="9" t="s">
        <v>636</v>
      </c>
      <c r="E123" s="9" t="s">
        <v>699</v>
      </c>
      <c r="G123" s="9" t="s">
        <v>310</v>
      </c>
      <c r="I123" s="9" t="s">
        <v>537</v>
      </c>
      <c r="K123" s="9" t="s">
        <v>300</v>
      </c>
    </row>
    <row r="124" spans="1:11" x14ac:dyDescent="0.25">
      <c r="A124" s="29">
        <v>2022</v>
      </c>
      <c r="C124" s="9" t="s">
        <v>700</v>
      </c>
      <c r="E124" s="9" t="s">
        <v>701</v>
      </c>
      <c r="G124" s="9" t="s">
        <v>310</v>
      </c>
      <c r="I124" s="9" t="s">
        <v>537</v>
      </c>
      <c r="K124" s="9" t="s">
        <v>300</v>
      </c>
    </row>
    <row r="125" spans="1:11" x14ac:dyDescent="0.25">
      <c r="A125" s="29">
        <v>2022</v>
      </c>
      <c r="C125" s="9" t="s">
        <v>602</v>
      </c>
      <c r="E125" s="9" t="s">
        <v>702</v>
      </c>
      <c r="G125" s="9" t="s">
        <v>310</v>
      </c>
      <c r="I125" s="9" t="s">
        <v>537</v>
      </c>
      <c r="K125" s="9" t="s">
        <v>301</v>
      </c>
    </row>
    <row r="126" spans="1:11" x14ac:dyDescent="0.25">
      <c r="A126" s="29">
        <v>2022</v>
      </c>
      <c r="C126" s="9" t="s">
        <v>703</v>
      </c>
      <c r="E126" s="9" t="s">
        <v>704</v>
      </c>
      <c r="G126" s="9" t="s">
        <v>310</v>
      </c>
      <c r="I126" s="9" t="s">
        <v>537</v>
      </c>
      <c r="K126" s="9" t="s">
        <v>300</v>
      </c>
    </row>
    <row r="127" spans="1:11" x14ac:dyDescent="0.25">
      <c r="A127" s="29">
        <v>2022</v>
      </c>
      <c r="C127" s="9" t="s">
        <v>703</v>
      </c>
      <c r="E127" s="9" t="s">
        <v>705</v>
      </c>
      <c r="G127" s="9" t="s">
        <v>310</v>
      </c>
      <c r="I127" s="9" t="s">
        <v>537</v>
      </c>
      <c r="K127" s="9" t="s">
        <v>300</v>
      </c>
    </row>
    <row r="128" spans="1:11" x14ac:dyDescent="0.25">
      <c r="A128" s="29">
        <v>2022</v>
      </c>
      <c r="C128" s="9" t="s">
        <v>706</v>
      </c>
      <c r="E128" s="9" t="s">
        <v>707</v>
      </c>
      <c r="G128" s="9" t="s">
        <v>310</v>
      </c>
      <c r="I128" s="9" t="s">
        <v>537</v>
      </c>
      <c r="K128" s="9" t="s">
        <v>300</v>
      </c>
    </row>
    <row r="129" spans="1:11" x14ac:dyDescent="0.25">
      <c r="A129" s="29">
        <v>2022</v>
      </c>
      <c r="C129" s="9" t="s">
        <v>708</v>
      </c>
      <c r="E129" s="9" t="s">
        <v>709</v>
      </c>
      <c r="G129" s="9" t="s">
        <v>308</v>
      </c>
      <c r="I129" s="9" t="s">
        <v>537</v>
      </c>
      <c r="K129" s="9" t="s">
        <v>301</v>
      </c>
    </row>
    <row r="130" spans="1:11" x14ac:dyDescent="0.25">
      <c r="A130" s="29">
        <v>2022</v>
      </c>
      <c r="C130" s="9" t="s">
        <v>708</v>
      </c>
      <c r="E130" s="9" t="s">
        <v>710</v>
      </c>
      <c r="G130" s="9" t="s">
        <v>308</v>
      </c>
      <c r="I130" s="9" t="s">
        <v>537</v>
      </c>
      <c r="K130" s="9" t="s">
        <v>300</v>
      </c>
    </row>
    <row r="131" spans="1:11" x14ac:dyDescent="0.25">
      <c r="A131" s="29">
        <v>2022</v>
      </c>
      <c r="C131" s="9" t="s">
        <v>711</v>
      </c>
      <c r="E131" s="9" t="s">
        <v>712</v>
      </c>
      <c r="G131" s="9" t="s">
        <v>310</v>
      </c>
      <c r="I131" s="9" t="s">
        <v>759</v>
      </c>
    </row>
    <row r="132" spans="1:11" x14ac:dyDescent="0.25">
      <c r="A132" s="29">
        <v>2022</v>
      </c>
      <c r="C132" s="9" t="s">
        <v>711</v>
      </c>
      <c r="E132" s="9" t="s">
        <v>713</v>
      </c>
      <c r="G132" s="9" t="s">
        <v>310</v>
      </c>
      <c r="I132" s="9" t="s">
        <v>537</v>
      </c>
      <c r="K132" s="9" t="s">
        <v>300</v>
      </c>
    </row>
    <row r="133" spans="1:11" x14ac:dyDescent="0.25">
      <c r="A133" s="29">
        <v>2022</v>
      </c>
      <c r="C133" s="9" t="s">
        <v>561</v>
      </c>
      <c r="E133" s="9" t="s">
        <v>714</v>
      </c>
      <c r="G133" s="9" t="s">
        <v>309</v>
      </c>
      <c r="I133" s="9" t="s">
        <v>759</v>
      </c>
    </row>
    <row r="134" spans="1:11" x14ac:dyDescent="0.25">
      <c r="A134" s="29">
        <v>2022</v>
      </c>
      <c r="C134" s="9" t="s">
        <v>715</v>
      </c>
      <c r="E134" s="9" t="s">
        <v>716</v>
      </c>
      <c r="G134" s="9" t="s">
        <v>310</v>
      </c>
      <c r="I134" s="9" t="s">
        <v>537</v>
      </c>
      <c r="K134" s="9" t="s">
        <v>300</v>
      </c>
    </row>
    <row r="135" spans="1:11" x14ac:dyDescent="0.25">
      <c r="A135" s="29">
        <v>2022</v>
      </c>
      <c r="C135" s="9" t="s">
        <v>715</v>
      </c>
      <c r="E135" s="9" t="s">
        <v>717</v>
      </c>
      <c r="G135" s="9" t="s">
        <v>310</v>
      </c>
      <c r="I135" s="9" t="s">
        <v>537</v>
      </c>
      <c r="K135" s="9" t="s">
        <v>300</v>
      </c>
    </row>
    <row r="136" spans="1:11" x14ac:dyDescent="0.25">
      <c r="A136" s="29">
        <v>2022</v>
      </c>
      <c r="C136" s="9" t="s">
        <v>718</v>
      </c>
      <c r="E136" s="9" t="s">
        <v>719</v>
      </c>
      <c r="G136" s="9" t="s">
        <v>308</v>
      </c>
      <c r="I136" s="9" t="s">
        <v>537</v>
      </c>
      <c r="K136" s="9" t="s">
        <v>301</v>
      </c>
    </row>
    <row r="137" spans="1:11" x14ac:dyDescent="0.25">
      <c r="A137" s="29">
        <v>2022</v>
      </c>
      <c r="C137" s="9" t="s">
        <v>718</v>
      </c>
      <c r="E137" s="9" t="s">
        <v>720</v>
      </c>
      <c r="G137" s="9" t="s">
        <v>310</v>
      </c>
      <c r="I137" s="9" t="s">
        <v>537</v>
      </c>
      <c r="K137" s="9" t="s">
        <v>300</v>
      </c>
    </row>
    <row r="138" spans="1:11" x14ac:dyDescent="0.25">
      <c r="A138" s="29">
        <v>2022</v>
      </c>
      <c r="C138" s="9" t="s">
        <v>718</v>
      </c>
      <c r="E138" s="9" t="s">
        <v>721</v>
      </c>
      <c r="G138" s="9" t="s">
        <v>310</v>
      </c>
      <c r="I138" s="9" t="s">
        <v>537</v>
      </c>
      <c r="K138" s="9" t="s">
        <v>300</v>
      </c>
    </row>
    <row r="139" spans="1:11" x14ac:dyDescent="0.25">
      <c r="A139" s="29">
        <v>2022</v>
      </c>
      <c r="C139" s="9" t="s">
        <v>722</v>
      </c>
      <c r="E139" s="9" t="s">
        <v>723</v>
      </c>
      <c r="G139" s="9" t="s">
        <v>309</v>
      </c>
      <c r="I139" s="9" t="s">
        <v>537</v>
      </c>
      <c r="K139" s="9" t="s">
        <v>301</v>
      </c>
    </row>
    <row r="140" spans="1:11" x14ac:dyDescent="0.25">
      <c r="A140" s="29">
        <v>2022</v>
      </c>
      <c r="C140" s="9" t="s">
        <v>631</v>
      </c>
      <c r="E140" s="9" t="s">
        <v>724</v>
      </c>
      <c r="G140" s="9" t="s">
        <v>310</v>
      </c>
      <c r="I140" s="9" t="s">
        <v>537</v>
      </c>
      <c r="K140" s="9" t="s">
        <v>301</v>
      </c>
    </row>
    <row r="141" spans="1:11" x14ac:dyDescent="0.25">
      <c r="A141" s="29">
        <v>2022</v>
      </c>
      <c r="C141" s="9" t="s">
        <v>725</v>
      </c>
      <c r="E141" s="9" t="s">
        <v>726</v>
      </c>
      <c r="G141" s="9" t="s">
        <v>310</v>
      </c>
      <c r="I141" s="9" t="s">
        <v>759</v>
      </c>
    </row>
    <row r="142" spans="1:11" x14ac:dyDescent="0.25">
      <c r="A142" s="29">
        <v>2022</v>
      </c>
      <c r="C142" s="9" t="s">
        <v>622</v>
      </c>
      <c r="E142" s="9" t="s">
        <v>727</v>
      </c>
      <c r="G142" s="9" t="s">
        <v>310</v>
      </c>
      <c r="I142" s="9" t="s">
        <v>537</v>
      </c>
      <c r="K142" s="9" t="s">
        <v>300</v>
      </c>
    </row>
    <row r="143" spans="1:11" x14ac:dyDescent="0.25">
      <c r="A143" s="29">
        <v>2022</v>
      </c>
      <c r="C143" s="9" t="s">
        <v>622</v>
      </c>
      <c r="E143" s="9" t="s">
        <v>728</v>
      </c>
      <c r="G143" s="9" t="s">
        <v>310</v>
      </c>
      <c r="I143" s="9" t="s">
        <v>537</v>
      </c>
      <c r="K143" s="9" t="s">
        <v>300</v>
      </c>
    </row>
    <row r="144" spans="1:11" x14ac:dyDescent="0.25">
      <c r="A144" s="29">
        <v>2022</v>
      </c>
      <c r="C144" s="9" t="s">
        <v>640</v>
      </c>
      <c r="E144" s="9" t="s">
        <v>729</v>
      </c>
      <c r="G144" s="9" t="s">
        <v>310</v>
      </c>
      <c r="I144" s="9" t="s">
        <v>759</v>
      </c>
    </row>
    <row r="145" spans="1:11" x14ac:dyDescent="0.25">
      <c r="A145" s="29">
        <v>2022</v>
      </c>
      <c r="C145" s="9" t="s">
        <v>611</v>
      </c>
      <c r="E145" s="9" t="s">
        <v>730</v>
      </c>
      <c r="G145" s="9" t="s">
        <v>310</v>
      </c>
      <c r="I145" s="9" t="s">
        <v>537</v>
      </c>
      <c r="K145" s="9" t="s">
        <v>300</v>
      </c>
    </row>
    <row r="146" spans="1:11" x14ac:dyDescent="0.25">
      <c r="A146" s="29">
        <v>2022</v>
      </c>
      <c r="C146" s="9" t="s">
        <v>611</v>
      </c>
      <c r="E146" s="9" t="s">
        <v>731</v>
      </c>
      <c r="G146" s="9" t="s">
        <v>310</v>
      </c>
      <c r="I146" s="9" t="s">
        <v>537</v>
      </c>
      <c r="K146" s="9" t="s">
        <v>300</v>
      </c>
    </row>
    <row r="147" spans="1:11" x14ac:dyDescent="0.25">
      <c r="A147" s="29">
        <v>2022</v>
      </c>
      <c r="C147" s="9" t="s">
        <v>611</v>
      </c>
      <c r="E147" s="9" t="s">
        <v>732</v>
      </c>
      <c r="G147" s="9" t="s">
        <v>310</v>
      </c>
      <c r="I147" s="9" t="s">
        <v>759</v>
      </c>
    </row>
    <row r="148" spans="1:11" x14ac:dyDescent="0.25">
      <c r="A148" s="29">
        <v>2022</v>
      </c>
      <c r="C148" s="9" t="s">
        <v>634</v>
      </c>
      <c r="E148" s="9" t="s">
        <v>733</v>
      </c>
      <c r="G148" s="9" t="s">
        <v>310</v>
      </c>
      <c r="I148" s="9" t="s">
        <v>537</v>
      </c>
      <c r="K148" s="9" t="s">
        <v>301</v>
      </c>
    </row>
    <row r="149" spans="1:11" x14ac:dyDescent="0.25">
      <c r="A149" s="29">
        <v>2022</v>
      </c>
      <c r="C149" s="9" t="s">
        <v>598</v>
      </c>
      <c r="E149" s="9" t="s">
        <v>734</v>
      </c>
      <c r="G149" s="9" t="s">
        <v>310</v>
      </c>
      <c r="I149" s="9" t="s">
        <v>537</v>
      </c>
      <c r="K149" s="9" t="s">
        <v>300</v>
      </c>
    </row>
    <row r="150" spans="1:11" x14ac:dyDescent="0.25">
      <c r="A150" s="29">
        <v>2022</v>
      </c>
      <c r="C150" s="9" t="s">
        <v>600</v>
      </c>
      <c r="E150" s="9" t="s">
        <v>735</v>
      </c>
      <c r="G150" s="9" t="s">
        <v>310</v>
      </c>
      <c r="I150" s="9" t="s">
        <v>759</v>
      </c>
    </row>
    <row r="151" spans="1:11" x14ac:dyDescent="0.25">
      <c r="A151" s="29">
        <v>2022</v>
      </c>
      <c r="C151" s="9" t="s">
        <v>736</v>
      </c>
      <c r="E151" s="9" t="s">
        <v>737</v>
      </c>
      <c r="G151" s="9" t="s">
        <v>308</v>
      </c>
      <c r="I151" s="9" t="s">
        <v>537</v>
      </c>
      <c r="K151" s="9" t="s">
        <v>300</v>
      </c>
    </row>
    <row r="152" spans="1:11" x14ac:dyDescent="0.25">
      <c r="A152" s="29">
        <v>2022</v>
      </c>
      <c r="C152" s="9" t="s">
        <v>736</v>
      </c>
      <c r="E152" s="9" t="s">
        <v>738</v>
      </c>
      <c r="G152" s="9" t="s">
        <v>309</v>
      </c>
      <c r="I152" s="9" t="s">
        <v>759</v>
      </c>
    </row>
    <row r="153" spans="1:11" x14ac:dyDescent="0.25">
      <c r="A153" s="29">
        <v>2022</v>
      </c>
      <c r="C153" s="9" t="s">
        <v>616</v>
      </c>
      <c r="E153" s="9" t="s">
        <v>739</v>
      </c>
      <c r="G153" s="9" t="s">
        <v>308</v>
      </c>
      <c r="I153" s="9" t="s">
        <v>537</v>
      </c>
      <c r="K153" s="9" t="s">
        <v>301</v>
      </c>
    </row>
    <row r="154" spans="1:11" x14ac:dyDescent="0.25">
      <c r="A154" s="29">
        <v>2022</v>
      </c>
      <c r="C154" s="9" t="s">
        <v>740</v>
      </c>
      <c r="E154" s="9" t="s">
        <v>741</v>
      </c>
      <c r="G154" s="9" t="s">
        <v>310</v>
      </c>
      <c r="I154" s="9" t="s">
        <v>537</v>
      </c>
      <c r="K154" s="9" t="s">
        <v>300</v>
      </c>
    </row>
    <row r="155" spans="1:11" x14ac:dyDescent="0.25">
      <c r="A155" s="29">
        <v>2022</v>
      </c>
      <c r="C155" s="9" t="s">
        <v>740</v>
      </c>
      <c r="E155" s="9" t="s">
        <v>742</v>
      </c>
      <c r="G155" s="9" t="s">
        <v>310</v>
      </c>
      <c r="I155" s="9" t="s">
        <v>537</v>
      </c>
      <c r="K155" s="9" t="s">
        <v>300</v>
      </c>
    </row>
    <row r="156" spans="1:11" x14ac:dyDescent="0.25">
      <c r="A156" s="29">
        <v>2022</v>
      </c>
      <c r="C156" s="9" t="s">
        <v>572</v>
      </c>
      <c r="E156" s="9" t="s">
        <v>743</v>
      </c>
      <c r="G156" s="9" t="s">
        <v>310</v>
      </c>
      <c r="I156" s="9" t="s">
        <v>537</v>
      </c>
      <c r="K156" s="9" t="s">
        <v>300</v>
      </c>
    </row>
    <row r="157" spans="1:11" x14ac:dyDescent="0.25">
      <c r="A157" s="29">
        <v>2022</v>
      </c>
      <c r="C157" s="9" t="s">
        <v>744</v>
      </c>
      <c r="E157" s="9" t="s">
        <v>745</v>
      </c>
      <c r="G157" s="9" t="s">
        <v>310</v>
      </c>
      <c r="I157" s="9" t="s">
        <v>537</v>
      </c>
      <c r="K157" s="9" t="s">
        <v>300</v>
      </c>
    </row>
    <row r="158" spans="1:11" x14ac:dyDescent="0.25">
      <c r="A158" s="29">
        <v>2022</v>
      </c>
      <c r="C158" s="9" t="s">
        <v>744</v>
      </c>
      <c r="E158" s="9" t="s">
        <v>746</v>
      </c>
      <c r="G158" s="9" t="s">
        <v>310</v>
      </c>
      <c r="I158" s="9" t="s">
        <v>537</v>
      </c>
      <c r="K158" s="9" t="s">
        <v>300</v>
      </c>
    </row>
    <row r="159" spans="1:11" x14ac:dyDescent="0.25">
      <c r="A159" s="29">
        <v>2022</v>
      </c>
      <c r="C159" s="9" t="s">
        <v>588</v>
      </c>
      <c r="E159" s="9" t="s">
        <v>747</v>
      </c>
      <c r="G159" s="9" t="s">
        <v>308</v>
      </c>
      <c r="I159" s="9" t="s">
        <v>759</v>
      </c>
    </row>
    <row r="160" spans="1:11" x14ac:dyDescent="0.25">
      <c r="A160" s="29">
        <v>2022</v>
      </c>
      <c r="C160" s="9" t="s">
        <v>588</v>
      </c>
      <c r="E160" s="9" t="s">
        <v>748</v>
      </c>
      <c r="G160" s="9" t="s">
        <v>308</v>
      </c>
      <c r="I160" s="9" t="s">
        <v>537</v>
      </c>
      <c r="K160" s="9" t="s">
        <v>301</v>
      </c>
    </row>
    <row r="161" spans="1:11" x14ac:dyDescent="0.25">
      <c r="A161" s="29">
        <v>2022</v>
      </c>
      <c r="C161" s="9" t="s">
        <v>591</v>
      </c>
      <c r="E161" s="9" t="s">
        <v>749</v>
      </c>
      <c r="G161" s="9" t="s">
        <v>310</v>
      </c>
      <c r="I161" s="9" t="s">
        <v>537</v>
      </c>
      <c r="K161" s="9" t="s">
        <v>300</v>
      </c>
    </row>
    <row r="162" spans="1:11" x14ac:dyDescent="0.25">
      <c r="A162" s="29">
        <v>2022</v>
      </c>
      <c r="C162" s="9" t="s">
        <v>604</v>
      </c>
      <c r="E162" s="9" t="s">
        <v>750</v>
      </c>
      <c r="G162" s="9" t="s">
        <v>310</v>
      </c>
      <c r="I162" s="9" t="s">
        <v>759</v>
      </c>
    </row>
    <row r="163" spans="1:11" x14ac:dyDescent="0.25">
      <c r="A163" s="29">
        <v>2022</v>
      </c>
      <c r="C163" s="9" t="s">
        <v>643</v>
      </c>
      <c r="E163" s="9" t="s">
        <v>751</v>
      </c>
      <c r="G163" s="9" t="s">
        <v>310</v>
      </c>
      <c r="I163" s="9" t="s">
        <v>537</v>
      </c>
      <c r="K163" s="9" t="s">
        <v>300</v>
      </c>
    </row>
    <row r="164" spans="1:11" x14ac:dyDescent="0.25">
      <c r="A164" s="29">
        <v>2022</v>
      </c>
      <c r="C164" s="9" t="s">
        <v>752</v>
      </c>
      <c r="E164" s="9" t="s">
        <v>753</v>
      </c>
      <c r="G164" s="9" t="s">
        <v>309</v>
      </c>
      <c r="I164" s="9" t="s">
        <v>537</v>
      </c>
      <c r="K164" s="9" t="s">
        <v>300</v>
      </c>
    </row>
    <row r="165" spans="1:11" x14ac:dyDescent="0.25">
      <c r="A165" s="29">
        <v>2022</v>
      </c>
      <c r="C165" s="9" t="s">
        <v>668</v>
      </c>
      <c r="E165" s="9" t="s">
        <v>754</v>
      </c>
      <c r="G165" s="9" t="s">
        <v>308</v>
      </c>
      <c r="I165" s="9" t="s">
        <v>537</v>
      </c>
      <c r="K165" s="9" t="s">
        <v>301</v>
      </c>
    </row>
    <row r="166" spans="1:11" x14ac:dyDescent="0.25">
      <c r="A166" s="63" t="s">
        <v>767</v>
      </c>
      <c r="B166" s="64"/>
      <c r="C166" s="64"/>
      <c r="D166" s="64"/>
      <c r="E166" s="64"/>
      <c r="F166" s="64"/>
      <c r="G166" s="64"/>
      <c r="H166" s="64"/>
      <c r="I166" s="64"/>
      <c r="J166" s="64"/>
      <c r="K166" s="64"/>
    </row>
    <row r="167" spans="1:11" x14ac:dyDescent="0.25">
      <c r="A167" s="7" t="s">
        <v>58</v>
      </c>
    </row>
    <row r="168" spans="1:11" x14ac:dyDescent="0.25">
      <c r="A168" s="7" t="s">
        <v>768</v>
      </c>
    </row>
  </sheetData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R27"/>
  <sheetViews>
    <sheetView zoomScale="80" zoomScaleNormal="80" workbookViewId="0">
      <selection activeCell="N35" sqref="N35"/>
    </sheetView>
  </sheetViews>
  <sheetFormatPr baseColWidth="10" defaultRowHeight="12.75" x14ac:dyDescent="0.2"/>
  <cols>
    <col min="1" max="1" width="15.5703125" style="48" customWidth="1"/>
    <col min="2" max="2" width="38.85546875" style="48" customWidth="1"/>
    <col min="3" max="5" width="10.7109375" style="48" customWidth="1"/>
    <col min="6" max="6" width="2.7109375" style="48" customWidth="1"/>
    <col min="7" max="9" width="10.7109375" style="48" customWidth="1"/>
    <col min="10" max="10" width="2.7109375" style="48" customWidth="1"/>
    <col min="11" max="13" width="10.7109375" style="48" customWidth="1"/>
    <col min="14" max="14" width="20.85546875" style="48" customWidth="1"/>
    <col min="15" max="15" width="25.28515625" style="48" customWidth="1"/>
    <col min="16" max="16" width="24.7109375" style="48" customWidth="1"/>
    <col min="17" max="17" width="37.140625" style="48" customWidth="1"/>
    <col min="18" max="18" width="29.140625" style="48" customWidth="1"/>
    <col min="19" max="19" width="26.140625" style="48" customWidth="1"/>
    <col min="20" max="20" width="37.140625" style="48" customWidth="1"/>
    <col min="21" max="21" width="29.140625" style="48" customWidth="1"/>
    <col min="22" max="22" width="26.140625" style="48" customWidth="1"/>
    <col min="23" max="23" width="20" style="48" customWidth="1"/>
    <col min="24" max="24" width="9.28515625" style="48" customWidth="1"/>
    <col min="25" max="25" width="19.42578125" style="48" customWidth="1"/>
    <col min="26" max="26" width="9.28515625" style="48" customWidth="1"/>
    <col min="27" max="27" width="26" style="48" customWidth="1"/>
    <col min="28" max="28" width="8" style="48" customWidth="1"/>
    <col min="29" max="29" width="31.85546875" style="48" customWidth="1"/>
    <col min="30" max="30" width="8" style="48" customWidth="1"/>
    <col min="31" max="31" width="23.85546875" style="48" customWidth="1"/>
    <col min="32" max="32" width="8" style="48" customWidth="1"/>
    <col min="33" max="33" width="20.85546875" style="48" customWidth="1"/>
    <col min="34" max="34" width="8" style="48" customWidth="1"/>
    <col min="35" max="35" width="24.7109375" style="48" customWidth="1"/>
    <col min="36" max="36" width="24.140625" style="48" customWidth="1"/>
    <col min="37" max="37" width="30.7109375" style="48" customWidth="1"/>
    <col min="38" max="38" width="36.42578125" style="48" customWidth="1"/>
    <col min="39" max="39" width="28.5703125" style="48" customWidth="1"/>
    <col min="40" max="40" width="25.5703125" style="48" customWidth="1"/>
    <col min="41" max="41" width="20" style="48" customWidth="1"/>
    <col min="42" max="42" width="9.28515625" style="48" customWidth="1"/>
    <col min="43" max="43" width="19.42578125" style="48" customWidth="1"/>
    <col min="44" max="44" width="9.28515625" style="48" customWidth="1"/>
    <col min="45" max="45" width="26" style="48" customWidth="1"/>
    <col min="46" max="46" width="8" style="48" customWidth="1"/>
    <col min="47" max="47" width="31.85546875" style="48" customWidth="1"/>
    <col min="48" max="48" width="8" style="48" customWidth="1"/>
    <col min="49" max="49" width="23.85546875" style="48" customWidth="1"/>
    <col min="50" max="50" width="8" style="48" customWidth="1"/>
    <col min="51" max="51" width="20.85546875" style="48" customWidth="1"/>
    <col min="52" max="52" width="8" style="48" customWidth="1"/>
    <col min="53" max="53" width="24.7109375" style="48" customWidth="1"/>
    <col min="54" max="54" width="24.140625" style="48" customWidth="1"/>
    <col min="55" max="55" width="30.7109375" style="48" customWidth="1"/>
    <col min="56" max="56" width="36.42578125" style="48" customWidth="1"/>
    <col min="57" max="57" width="28.5703125" style="48" customWidth="1"/>
    <col min="58" max="58" width="25.5703125" style="48" customWidth="1"/>
    <col min="59" max="59" width="25.28515625" style="48" customWidth="1"/>
    <col min="60" max="60" width="24.7109375" style="48" customWidth="1"/>
    <col min="61" max="61" width="31.28515625" style="48" customWidth="1"/>
    <col min="62" max="62" width="37.140625" style="48" customWidth="1"/>
    <col min="63" max="63" width="29.140625" style="48" customWidth="1"/>
    <col min="64" max="64" width="26.140625" style="48" customWidth="1"/>
    <col min="65" max="65" width="20.85546875" style="48" customWidth="1"/>
    <col min="66" max="66" width="8" style="48" customWidth="1"/>
    <col min="67" max="67" width="24.7109375" style="48" customWidth="1"/>
    <col min="68" max="68" width="24.140625" style="48" customWidth="1"/>
    <col min="69" max="69" width="30.7109375" style="48" customWidth="1"/>
    <col min="70" max="70" width="36.42578125" style="48" customWidth="1"/>
    <col min="71" max="71" width="28.5703125" style="48" customWidth="1"/>
    <col min="72" max="72" width="25.5703125" style="48" customWidth="1"/>
    <col min="73" max="73" width="25.28515625" style="48" customWidth="1"/>
    <col min="74" max="74" width="24.7109375" style="48" customWidth="1"/>
    <col min="75" max="75" width="31.28515625" style="48" customWidth="1"/>
    <col min="76" max="76" width="37.140625" style="48" customWidth="1"/>
    <col min="77" max="77" width="29.140625" style="48" customWidth="1"/>
    <col min="78" max="78" width="26.140625" style="48" customWidth="1"/>
    <col min="79" max="16384" width="11.42578125" style="48"/>
  </cols>
  <sheetData>
    <row r="1" spans="1:18" ht="15.75" x14ac:dyDescent="0.25">
      <c r="A1" s="105" t="s">
        <v>525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8" x14ac:dyDescent="0.2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8" ht="30" customHeight="1" x14ac:dyDescent="0.25">
      <c r="A3" s="50"/>
      <c r="B3" s="50"/>
      <c r="C3" s="111">
        <v>2020</v>
      </c>
      <c r="D3" s="112"/>
      <c r="E3" s="112"/>
      <c r="F3" s="51"/>
      <c r="G3" s="112">
        <v>2021</v>
      </c>
      <c r="H3" s="112"/>
      <c r="I3" s="112"/>
      <c r="J3" s="51"/>
      <c r="K3" s="112">
        <v>2022</v>
      </c>
      <c r="L3" s="112"/>
      <c r="M3" s="113"/>
    </row>
    <row r="4" spans="1:18" s="47" customFormat="1" ht="30" customHeight="1" x14ac:dyDescent="0.25">
      <c r="A4" s="52"/>
      <c r="B4" s="50"/>
      <c r="C4" s="91" t="s">
        <v>301</v>
      </c>
      <c r="D4" s="90" t="s">
        <v>300</v>
      </c>
      <c r="E4" s="90" t="s">
        <v>307</v>
      </c>
      <c r="F4" s="53"/>
      <c r="G4" s="90" t="s">
        <v>301</v>
      </c>
      <c r="H4" s="90" t="s">
        <v>300</v>
      </c>
      <c r="I4" s="90" t="s">
        <v>307</v>
      </c>
      <c r="J4" s="53"/>
      <c r="K4" s="90" t="s">
        <v>301</v>
      </c>
      <c r="L4" s="90" t="s">
        <v>300</v>
      </c>
      <c r="M4" s="92" t="s">
        <v>307</v>
      </c>
      <c r="O4" s="48"/>
      <c r="P4" s="48"/>
      <c r="Q4" s="48"/>
      <c r="R4" s="48"/>
    </row>
    <row r="5" spans="1:18" s="47" customFormat="1" ht="15" x14ac:dyDescent="0.25">
      <c r="A5" s="52"/>
      <c r="B5" s="50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65"/>
      <c r="P5" s="48"/>
      <c r="Q5" s="48"/>
      <c r="R5" s="48"/>
    </row>
    <row r="6" spans="1:18" s="47" customFormat="1" ht="13.5" customHeight="1" x14ac:dyDescent="0.25">
      <c r="A6" s="107" t="s">
        <v>69</v>
      </c>
      <c r="B6" s="68" t="s">
        <v>526</v>
      </c>
      <c r="C6" s="55">
        <v>5803.318028457008</v>
      </c>
      <c r="D6" s="55">
        <v>6067.4695464163815</v>
      </c>
      <c r="E6" s="55">
        <v>5993.1791086142293</v>
      </c>
      <c r="F6" s="55"/>
      <c r="G6" s="55">
        <v>5939.288146351274</v>
      </c>
      <c r="H6" s="55">
        <v>6184.7931343925329</v>
      </c>
      <c r="I6" s="55">
        <v>6114.8769927534295</v>
      </c>
      <c r="J6" s="55"/>
      <c r="K6" s="55">
        <v>6197.5777714879778</v>
      </c>
      <c r="L6" s="55">
        <v>6444.1588261724382</v>
      </c>
      <c r="M6" s="55">
        <v>6372.6306615404028</v>
      </c>
      <c r="N6" s="46"/>
      <c r="O6" s="48"/>
      <c r="P6" s="48"/>
      <c r="Q6" s="48"/>
      <c r="R6" s="48"/>
    </row>
    <row r="7" spans="1:18" ht="13.5" customHeight="1" x14ac:dyDescent="0.25">
      <c r="A7" s="107"/>
      <c r="B7" s="69" t="s">
        <v>527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8" ht="13.5" customHeight="1" x14ac:dyDescent="0.25">
      <c r="A8" s="108"/>
      <c r="B8" s="70" t="s">
        <v>529</v>
      </c>
      <c r="C8" s="56">
        <v>5113.5449785184856</v>
      </c>
      <c r="D8" s="56">
        <v>5319.4700258512285</v>
      </c>
      <c r="E8" s="56">
        <v>5261.5553031230647</v>
      </c>
      <c r="F8" s="56"/>
      <c r="G8" s="56">
        <v>5174.1320308955865</v>
      </c>
      <c r="H8" s="56">
        <v>5370.2313666418013</v>
      </c>
      <c r="I8" s="56">
        <v>5314.3852144198318</v>
      </c>
      <c r="J8" s="56"/>
      <c r="K8" s="56">
        <v>5303.0291138966631</v>
      </c>
      <c r="L8" s="56">
        <v>5500.9810469154972</v>
      </c>
      <c r="M8" s="56">
        <v>5443.5592045423709</v>
      </c>
      <c r="O8" s="46"/>
    </row>
    <row r="9" spans="1:18" ht="13.5" customHeight="1" x14ac:dyDescent="0.25">
      <c r="A9" s="108"/>
      <c r="B9" s="70" t="s">
        <v>530</v>
      </c>
      <c r="C9" s="56">
        <v>100.48405339637473</v>
      </c>
      <c r="D9" s="56">
        <v>99.836107940105634</v>
      </c>
      <c r="E9" s="56">
        <v>100.01833726058607</v>
      </c>
      <c r="F9" s="56"/>
      <c r="G9" s="56">
        <v>140.05876713874315</v>
      </c>
      <c r="H9" s="56">
        <v>138.71420451088949</v>
      </c>
      <c r="I9" s="56">
        <v>139.09711579869014</v>
      </c>
      <c r="J9" s="56"/>
      <c r="K9" s="56">
        <v>250.16798328407074</v>
      </c>
      <c r="L9" s="56">
        <v>250.28241124456216</v>
      </c>
      <c r="M9" s="56">
        <v>250.2492180131901</v>
      </c>
      <c r="N9" s="49"/>
    </row>
    <row r="10" spans="1:18" ht="13.5" customHeight="1" x14ac:dyDescent="0.25">
      <c r="A10" s="108"/>
      <c r="B10" s="70" t="s">
        <v>531</v>
      </c>
      <c r="C10" s="56">
        <v>63.068128878943334</v>
      </c>
      <c r="D10" s="56">
        <v>60.172468425446318</v>
      </c>
      <c r="E10" s="56">
        <v>60.986849067581566</v>
      </c>
      <c r="F10" s="56"/>
      <c r="G10" s="56">
        <v>68.263553917253034</v>
      </c>
      <c r="H10" s="56">
        <v>61.30450808957189</v>
      </c>
      <c r="I10" s="56">
        <v>63.28634005821354</v>
      </c>
      <c r="J10" s="56"/>
      <c r="K10" s="56">
        <v>79.863238001020036</v>
      </c>
      <c r="L10" s="56">
        <v>72.287439544536667</v>
      </c>
      <c r="M10" s="56">
        <v>74.485025080486409</v>
      </c>
    </row>
    <row r="11" spans="1:18" ht="13.5" customHeight="1" x14ac:dyDescent="0.25">
      <c r="A11" s="108"/>
      <c r="B11" s="70" t="s">
        <v>532</v>
      </c>
      <c r="C11" s="56">
        <v>168.86037633011071</v>
      </c>
      <c r="D11" s="56">
        <v>194.21850859666509</v>
      </c>
      <c r="E11" s="56">
        <v>187.08674284918402</v>
      </c>
      <c r="F11" s="56"/>
      <c r="G11" s="56">
        <v>167.38803460433519</v>
      </c>
      <c r="H11" s="56">
        <v>184.69501535062469</v>
      </c>
      <c r="I11" s="56">
        <v>179.76624658361527</v>
      </c>
      <c r="J11" s="56"/>
      <c r="K11" s="56">
        <v>169.24558213808328</v>
      </c>
      <c r="L11" s="56">
        <v>178.79099238274594</v>
      </c>
      <c r="M11" s="56">
        <v>176.022062400133</v>
      </c>
      <c r="N11" s="46"/>
    </row>
    <row r="12" spans="1:18" ht="13.5" customHeight="1" x14ac:dyDescent="0.25">
      <c r="A12" s="109"/>
      <c r="B12" s="71" t="s">
        <v>760</v>
      </c>
      <c r="C12" s="56">
        <v>357.36049133309371</v>
      </c>
      <c r="D12" s="56">
        <v>393.77243560293664</v>
      </c>
      <c r="E12" s="56">
        <v>383.53187631381297</v>
      </c>
      <c r="F12" s="56"/>
      <c r="G12" s="56">
        <v>389.44575979535603</v>
      </c>
      <c r="H12" s="56">
        <v>429.84803979964545</v>
      </c>
      <c r="I12" s="56">
        <v>418.34207589307789</v>
      </c>
      <c r="J12" s="56"/>
      <c r="K12" s="56">
        <v>395.27185416813973</v>
      </c>
      <c r="L12" s="56">
        <v>441.81693608509613</v>
      </c>
      <c r="M12" s="56">
        <v>428.31515150422183</v>
      </c>
      <c r="N12" s="46"/>
    </row>
    <row r="13" spans="1:18" ht="13.5" customHeight="1" x14ac:dyDescent="0.25">
      <c r="A13" s="57"/>
      <c r="B13" s="72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46"/>
    </row>
    <row r="14" spans="1:18" ht="13.5" customHeight="1" x14ac:dyDescent="0.25">
      <c r="A14" s="106" t="s">
        <v>68</v>
      </c>
      <c r="B14" s="68" t="s">
        <v>526</v>
      </c>
      <c r="C14" s="55">
        <v>4238.0248152038803</v>
      </c>
      <c r="D14" s="55">
        <v>4337.5109147416233</v>
      </c>
      <c r="E14" s="55">
        <v>4292.6683350702169</v>
      </c>
      <c r="F14" s="55"/>
      <c r="G14" s="55">
        <v>4393.0936478311587</v>
      </c>
      <c r="H14" s="55">
        <v>4481.4222250072826</v>
      </c>
      <c r="I14" s="55">
        <v>4441.5772026701261</v>
      </c>
      <c r="J14" s="55"/>
      <c r="K14" s="55">
        <v>4611.2538763434031</v>
      </c>
      <c r="L14" s="55">
        <v>4700.8431852866961</v>
      </c>
      <c r="M14" s="55">
        <v>4660.2442087900308</v>
      </c>
      <c r="N14" s="46"/>
    </row>
    <row r="15" spans="1:18" ht="13.5" customHeight="1" x14ac:dyDescent="0.25">
      <c r="A15" s="107"/>
      <c r="B15" s="69" t="s">
        <v>527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8" ht="13.5" customHeight="1" x14ac:dyDescent="0.25">
      <c r="A16" s="108"/>
      <c r="B16" s="70" t="s">
        <v>529</v>
      </c>
      <c r="C16" s="56">
        <v>3703.8485959062223</v>
      </c>
      <c r="D16" s="56">
        <v>3721.6426244403478</v>
      </c>
      <c r="E16" s="56">
        <v>3713.6221055341789</v>
      </c>
      <c r="F16" s="56"/>
      <c r="G16" s="56">
        <v>3744.4860380600253</v>
      </c>
      <c r="H16" s="56">
        <v>3760.176276801963</v>
      </c>
      <c r="I16" s="56">
        <v>3753.0984098968274</v>
      </c>
      <c r="J16" s="56"/>
      <c r="K16" s="56">
        <v>3845.7310551110786</v>
      </c>
      <c r="L16" s="56">
        <v>3865.4405872998632</v>
      </c>
      <c r="M16" s="56">
        <v>3856.5088649393037</v>
      </c>
      <c r="O16" s="46"/>
    </row>
    <row r="17" spans="1:15" ht="13.5" customHeight="1" x14ac:dyDescent="0.25">
      <c r="A17" s="108"/>
      <c r="B17" s="70" t="s">
        <v>530</v>
      </c>
      <c r="C17" s="56">
        <v>101.54256400606674</v>
      </c>
      <c r="D17" s="56">
        <v>101.03049667286894</v>
      </c>
      <c r="E17" s="56">
        <v>101.26130701011009</v>
      </c>
      <c r="F17" s="56"/>
      <c r="G17" s="56">
        <v>174.41252399698888</v>
      </c>
      <c r="H17" s="56">
        <v>173.30425416055311</v>
      </c>
      <c r="I17" s="56">
        <v>173.80419469843352</v>
      </c>
      <c r="J17" s="56"/>
      <c r="K17" s="56">
        <v>261.11887739627463</v>
      </c>
      <c r="L17" s="56">
        <v>261.38602923408513</v>
      </c>
      <c r="M17" s="56">
        <v>261.26496466404757</v>
      </c>
      <c r="O17" s="46"/>
    </row>
    <row r="18" spans="1:15" ht="13.5" customHeight="1" x14ac:dyDescent="0.25">
      <c r="A18" s="108"/>
      <c r="B18" s="70" t="s">
        <v>531</v>
      </c>
      <c r="C18" s="56">
        <v>29.327420438102678</v>
      </c>
      <c r="D18" s="56">
        <v>28.622693183768302</v>
      </c>
      <c r="E18" s="56">
        <v>28.940343470551394</v>
      </c>
      <c r="F18" s="56"/>
      <c r="G18" s="56">
        <v>31.013787079303853</v>
      </c>
      <c r="H18" s="56">
        <v>29.078226037513591</v>
      </c>
      <c r="I18" s="56">
        <v>29.951357649169964</v>
      </c>
      <c r="J18" s="56"/>
      <c r="K18" s="56">
        <v>34.083932035732381</v>
      </c>
      <c r="L18" s="56">
        <v>32.82321296609026</v>
      </c>
      <c r="M18" s="56">
        <v>33.394530062824835</v>
      </c>
      <c r="O18" s="46"/>
    </row>
    <row r="19" spans="1:15" ht="13.5" customHeight="1" x14ac:dyDescent="0.25">
      <c r="A19" s="108"/>
      <c r="B19" s="70" t="s">
        <v>532</v>
      </c>
      <c r="C19" s="56">
        <v>48.133608921547754</v>
      </c>
      <c r="D19" s="56">
        <v>67.76775544203187</v>
      </c>
      <c r="E19" s="56">
        <v>58.917817775202451</v>
      </c>
      <c r="F19" s="56"/>
      <c r="G19" s="56">
        <v>50.161147792601128</v>
      </c>
      <c r="H19" s="56">
        <v>68.458374616938954</v>
      </c>
      <c r="I19" s="56">
        <v>60.204495353488483</v>
      </c>
      <c r="J19" s="56"/>
      <c r="K19" s="56">
        <v>56.846825319351403</v>
      </c>
      <c r="L19" s="56">
        <v>71.906860118545481</v>
      </c>
      <c r="M19" s="56">
        <v>65.082139556333217</v>
      </c>
      <c r="O19" s="46"/>
    </row>
    <row r="20" spans="1:15" ht="13.5" customHeight="1" x14ac:dyDescent="0.25">
      <c r="A20" s="108"/>
      <c r="B20" s="71" t="s">
        <v>760</v>
      </c>
      <c r="C20" s="56">
        <v>355.17262593194073</v>
      </c>
      <c r="D20" s="56">
        <v>418.4473450026062</v>
      </c>
      <c r="E20" s="56">
        <v>389.92676128017411</v>
      </c>
      <c r="F20" s="56"/>
      <c r="G20" s="56">
        <v>393.02015090223949</v>
      </c>
      <c r="H20" s="56">
        <v>450.4050933903136</v>
      </c>
      <c r="I20" s="56">
        <v>424.51874507220691</v>
      </c>
      <c r="J20" s="56"/>
      <c r="K20" s="56">
        <v>413.47318648096552</v>
      </c>
      <c r="L20" s="56">
        <v>469.28649566811237</v>
      </c>
      <c r="M20" s="56">
        <v>443.99370956752136</v>
      </c>
      <c r="O20" s="46"/>
    </row>
    <row r="22" spans="1:15" ht="30" customHeight="1" x14ac:dyDescent="0.25">
      <c r="A22" s="102" t="s">
        <v>533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5" ht="15" x14ac:dyDescent="0.25">
      <c r="A23" s="58" t="s">
        <v>528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5" s="66" customFormat="1" ht="45" customHeight="1" x14ac:dyDescent="0.25">
      <c r="A24" s="103" t="s">
        <v>769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15" s="66" customFormat="1" ht="30" customHeight="1" x14ac:dyDescent="0.25">
      <c r="A25" s="103" t="s">
        <v>763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5" ht="30" customHeight="1" x14ac:dyDescent="0.25">
      <c r="A26" s="103" t="s">
        <v>773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5" ht="30" customHeight="1" x14ac:dyDescent="0.25">
      <c r="A27" s="103" t="s">
        <v>761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</sheetData>
  <mergeCells count="12">
    <mergeCell ref="A1:L1"/>
    <mergeCell ref="A14:A20"/>
    <mergeCell ref="A6:A12"/>
    <mergeCell ref="B2:M2"/>
    <mergeCell ref="C3:E3"/>
    <mergeCell ref="G3:I3"/>
    <mergeCell ref="K3:M3"/>
    <mergeCell ref="A22:M22"/>
    <mergeCell ref="A24:M24"/>
    <mergeCell ref="A25:M25"/>
    <mergeCell ref="A26:M26"/>
    <mergeCell ref="A27:M2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Repyramidage par section CNU</vt:lpstr>
      <vt:lpstr>Repyr. par établissement</vt:lpstr>
      <vt:lpstr>Repyr. par grade</vt:lpstr>
      <vt:lpstr>Repyr. par âge</vt:lpstr>
      <vt:lpstr>Repyr. par sexe</vt:lpstr>
      <vt:lpstr>Chaires Pr. Jr.</vt:lpstr>
      <vt:lpstr>Rémunération</vt:lpstr>
      <vt:lpstr>'Chaires Pr. Jr.'!Zone_d_impression</vt:lpstr>
      <vt:lpstr>Rémunération!Zone_d_impression</vt:lpstr>
      <vt:lpstr>'Repyr. par établissement'!Zone_d_impression</vt:lpstr>
      <vt:lpstr>'Repyr. par grade'!Zone_d_impression</vt:lpstr>
      <vt:lpstr>'Repyr. par sexe'!Zone_d_impression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2024-01-17T10:40:40Z</dcterms:modified>
</cp:coreProperties>
</file>