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PG_0" sheetId="28" r:id="rId1"/>
    <sheet name="tabmat" sheetId="1" r:id="rId2"/>
    <sheet name="TAB1" sheetId="2" r:id="rId3"/>
    <sheet name="TAB2" sheetId="3" r:id="rId4"/>
    <sheet name="TAB3" sheetId="4" r:id="rId5"/>
    <sheet name="TAB4" sheetId="5" r:id="rId6"/>
    <sheet name="TAB5" sheetId="6" r:id="rId7"/>
    <sheet name="TAB6" sheetId="29" r:id="rId8"/>
    <sheet name="TAB7" sheetId="31" r:id="rId9"/>
    <sheet name="TAB8" sheetId="30" r:id="rId10"/>
    <sheet name="TAB9" sheetId="12" r:id="rId11"/>
    <sheet name="TAB10" sheetId="32" r:id="rId12"/>
    <sheet name="TAB 11" sheetId="33" r:id="rId13"/>
    <sheet name="TAB12" sheetId="34" r:id="rId14"/>
    <sheet name="TAB13" sheetId="35" r:id="rId15"/>
    <sheet name="TAB 14" sheetId="36" r:id="rId16"/>
    <sheet name="TAB 15" sheetId="37" r:id="rId17"/>
    <sheet name="TAB 16" sheetId="39" r:id="rId18"/>
  </sheets>
  <definedNames>
    <definedName name="_xlnm.Print_Area" localSheetId="12">'TAB 11'!$A$1:$F$11</definedName>
    <definedName name="_xlnm.Print_Area" localSheetId="15">'TAB 14'!$A$1:$M$73</definedName>
    <definedName name="_xlnm.Print_Area" localSheetId="16">'TAB 15'!$A$1:$M$136</definedName>
    <definedName name="_xlnm.Print_Area" localSheetId="17">'TAB 16'!$A$1:$C$26</definedName>
    <definedName name="_xlnm.Print_Area" localSheetId="2">'TAB1'!$A$1:$F$24</definedName>
    <definedName name="_xlnm.Print_Area" localSheetId="11">'TAB10'!$A$1:$F$24</definedName>
    <definedName name="_xlnm.Print_Area" localSheetId="13">'TAB12'!$A$1:$F$70</definedName>
    <definedName name="_xlnm.Print_Area" localSheetId="14">'TAB13'!$A$1:$F$138</definedName>
    <definedName name="_xlnm.Print_Area" localSheetId="3">'TAB2'!$A$1:$F$18</definedName>
    <definedName name="_xlnm.Print_Area" localSheetId="4">'TAB3'!$A$1:$F$11</definedName>
    <definedName name="_xlnm.Print_Area" localSheetId="5">'TAB4'!$A$1:$F$70</definedName>
    <definedName name="_xlnm.Print_Area" localSheetId="6">'TAB5'!$A$1:$F$138</definedName>
    <definedName name="_xlnm.Print_Area" localSheetId="7">'TAB6'!$A$1:$P$73</definedName>
    <definedName name="_xlnm.Print_Area" localSheetId="8">'TAB7'!$A$1:$I$71</definedName>
    <definedName name="_xlnm.Print_Area" localSheetId="9">'TAB8'!$A$1:$P$138</definedName>
    <definedName name="_xlnm.Print_Area" localSheetId="10">'TAB9'!$A$1:$M$137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6" i="37" l="1"/>
  <c r="L136" i="37"/>
  <c r="K136" i="37"/>
  <c r="I136" i="37"/>
  <c r="J136" i="37" s="1"/>
  <c r="H136" i="37"/>
  <c r="F136" i="37"/>
  <c r="G136" i="37" s="1"/>
  <c r="E136" i="37"/>
  <c r="D136" i="37"/>
  <c r="C136" i="37"/>
  <c r="B136" i="37"/>
  <c r="F36" i="29"/>
  <c r="F67" i="29"/>
  <c r="F68" i="29"/>
  <c r="F69" i="29"/>
  <c r="F70" i="29"/>
  <c r="F71" i="29"/>
  <c r="F62" i="29"/>
  <c r="F63" i="29"/>
  <c r="F64" i="29"/>
  <c r="F41" i="30"/>
  <c r="F137" i="30" s="1"/>
  <c r="B137" i="12" s="1"/>
  <c r="F137" i="12"/>
  <c r="G137" i="12"/>
  <c r="H137" i="12"/>
  <c r="I137" i="12"/>
  <c r="J137" i="12"/>
  <c r="K137" i="12"/>
  <c r="L137" i="12"/>
  <c r="M137" i="12"/>
  <c r="N12" i="29"/>
  <c r="L6" i="29"/>
  <c r="D137" i="12" l="1"/>
  <c r="C137" i="12"/>
  <c r="G73" i="29"/>
  <c r="F38" i="29"/>
  <c r="K67" i="29"/>
  <c r="K68" i="29"/>
  <c r="K69" i="29"/>
  <c r="K70" i="29"/>
  <c r="K71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7" i="29"/>
  <c r="K8" i="29"/>
  <c r="K9" i="29"/>
  <c r="K10" i="29"/>
  <c r="K11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7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12" i="29"/>
  <c r="F7" i="29"/>
  <c r="F8" i="29"/>
  <c r="F9" i="29"/>
  <c r="F10" i="29"/>
  <c r="F11" i="29"/>
  <c r="D65" i="37"/>
  <c r="D66" i="37"/>
  <c r="D64" i="37"/>
  <c r="B25" i="39" l="1"/>
  <c r="C25" i="39" s="1"/>
  <c r="C19" i="39"/>
  <c r="B13" i="39"/>
  <c r="C11" i="39" s="1"/>
  <c r="C23" i="39" l="1"/>
  <c r="C20" i="39"/>
  <c r="C24" i="39"/>
  <c r="C5" i="39"/>
  <c r="C10" i="39"/>
  <c r="C8" i="39"/>
  <c r="C12" i="39"/>
  <c r="C9" i="39"/>
  <c r="C6" i="39"/>
  <c r="C21" i="39"/>
  <c r="C7" i="39"/>
  <c r="C18" i="39"/>
  <c r="C22" i="39"/>
  <c r="C9" i="33"/>
  <c r="E12" i="29"/>
  <c r="D12" i="29"/>
  <c r="C12" i="29"/>
  <c r="B12" i="29"/>
  <c r="C13" i="39" l="1"/>
  <c r="G137" i="30"/>
  <c r="H137" i="30"/>
  <c r="I137" i="30"/>
  <c r="J137" i="30"/>
  <c r="N136" i="30" l="1"/>
  <c r="N135" i="30"/>
  <c r="N134" i="30"/>
  <c r="N133" i="30"/>
  <c r="N132" i="30"/>
  <c r="N131" i="30"/>
  <c r="N130" i="30"/>
  <c r="N129" i="30"/>
  <c r="N128" i="30"/>
  <c r="N127" i="30"/>
  <c r="N126" i="30"/>
  <c r="N125" i="30"/>
  <c r="N124" i="30"/>
  <c r="N123" i="30"/>
  <c r="N122" i="30"/>
  <c r="N121" i="30"/>
  <c r="N120" i="30"/>
  <c r="N119" i="30"/>
  <c r="N118" i="30"/>
  <c r="N117" i="30"/>
  <c r="N116" i="30"/>
  <c r="N115" i="30"/>
  <c r="N114" i="30"/>
  <c r="N113" i="30"/>
  <c r="N112" i="30"/>
  <c r="N111" i="30"/>
  <c r="N110" i="30"/>
  <c r="N109" i="30"/>
  <c r="N108" i="30"/>
  <c r="N107" i="30"/>
  <c r="N106" i="30"/>
  <c r="N105" i="30"/>
  <c r="N104" i="30"/>
  <c r="N103" i="30"/>
  <c r="N102" i="30"/>
  <c r="N101" i="30"/>
  <c r="N100" i="30"/>
  <c r="N99" i="30"/>
  <c r="N98" i="30"/>
  <c r="N97" i="30"/>
  <c r="N96" i="30"/>
  <c r="N95" i="30"/>
  <c r="N94" i="30"/>
  <c r="N93" i="30"/>
  <c r="N92" i="30"/>
  <c r="N91" i="30"/>
  <c r="N90" i="30"/>
  <c r="N89" i="30"/>
  <c r="N88" i="30"/>
  <c r="N87" i="30"/>
  <c r="N86" i="30"/>
  <c r="N85" i="30"/>
  <c r="N84" i="30"/>
  <c r="N83" i="30"/>
  <c r="N82" i="30"/>
  <c r="N81" i="30"/>
  <c r="N80" i="30"/>
  <c r="N79" i="30"/>
  <c r="N78" i="30"/>
  <c r="N77" i="30"/>
  <c r="N76" i="30"/>
  <c r="N75" i="30"/>
  <c r="N74" i="30"/>
  <c r="N73" i="30"/>
  <c r="N72" i="30"/>
  <c r="N71" i="30"/>
  <c r="N70" i="30"/>
  <c r="N69" i="30"/>
  <c r="N68" i="30"/>
  <c r="N67" i="30"/>
  <c r="N66" i="30"/>
  <c r="N65" i="30"/>
  <c r="N64" i="30"/>
  <c r="N63" i="30"/>
  <c r="N62" i="30"/>
  <c r="N61" i="30"/>
  <c r="N60" i="30"/>
  <c r="N59" i="30"/>
  <c r="N58" i="30"/>
  <c r="N57" i="30"/>
  <c r="N56" i="30"/>
  <c r="N55" i="30"/>
  <c r="N54" i="30"/>
  <c r="N53" i="30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5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F52" i="30"/>
  <c r="O37" i="29" l="1"/>
  <c r="N37" i="29"/>
  <c r="M37" i="29"/>
  <c r="L37" i="29"/>
  <c r="O36" i="29"/>
  <c r="N36" i="29"/>
  <c r="M36" i="29"/>
  <c r="L36" i="29"/>
  <c r="O35" i="29"/>
  <c r="N35" i="29"/>
  <c r="M35" i="29"/>
  <c r="L35" i="29"/>
  <c r="P35" i="29" s="1"/>
  <c r="O34" i="29"/>
  <c r="N34" i="29"/>
  <c r="M34" i="29"/>
  <c r="L34" i="29"/>
  <c r="P34" i="29" s="1"/>
  <c r="O33" i="29"/>
  <c r="N33" i="29"/>
  <c r="M33" i="29"/>
  <c r="L33" i="29"/>
  <c r="P33" i="29" s="1"/>
  <c r="O32" i="29"/>
  <c r="N32" i="29"/>
  <c r="M32" i="29"/>
  <c r="L32" i="29"/>
  <c r="P32" i="29" s="1"/>
  <c r="O31" i="29"/>
  <c r="N31" i="29"/>
  <c r="M31" i="29"/>
  <c r="L31" i="29"/>
  <c r="O30" i="29"/>
  <c r="N30" i="29"/>
  <c r="M30" i="29"/>
  <c r="L30" i="29"/>
  <c r="P30" i="29" s="1"/>
  <c r="O29" i="29"/>
  <c r="N29" i="29"/>
  <c r="M29" i="29"/>
  <c r="L29" i="29"/>
  <c r="P29" i="29" s="1"/>
  <c r="O28" i="29"/>
  <c r="N28" i="29"/>
  <c r="M28" i="29"/>
  <c r="L28" i="29"/>
  <c r="O27" i="29"/>
  <c r="N27" i="29"/>
  <c r="M27" i="29"/>
  <c r="L27" i="29"/>
  <c r="P27" i="29" s="1"/>
  <c r="O26" i="29"/>
  <c r="N26" i="29"/>
  <c r="M26" i="29"/>
  <c r="L26" i="29"/>
  <c r="P26" i="29" s="1"/>
  <c r="O25" i="29"/>
  <c r="N25" i="29"/>
  <c r="M25" i="29"/>
  <c r="L25" i="29"/>
  <c r="O24" i="29"/>
  <c r="N24" i="29"/>
  <c r="M24" i="29"/>
  <c r="L24" i="29"/>
  <c r="P24" i="29" s="1"/>
  <c r="O23" i="29"/>
  <c r="N23" i="29"/>
  <c r="M23" i="29"/>
  <c r="L23" i="29"/>
  <c r="P23" i="29" s="1"/>
  <c r="O22" i="29"/>
  <c r="N22" i="29"/>
  <c r="M22" i="29"/>
  <c r="L22" i="29"/>
  <c r="O21" i="29"/>
  <c r="N21" i="29"/>
  <c r="M21" i="29"/>
  <c r="L21" i="29"/>
  <c r="P21" i="29" s="1"/>
  <c r="O20" i="29"/>
  <c r="N20" i="29"/>
  <c r="M20" i="29"/>
  <c r="L20" i="29"/>
  <c r="P20" i="29" s="1"/>
  <c r="O19" i="29"/>
  <c r="N19" i="29"/>
  <c r="M19" i="29"/>
  <c r="L19" i="29"/>
  <c r="O18" i="29"/>
  <c r="N18" i="29"/>
  <c r="M18" i="29"/>
  <c r="L18" i="29"/>
  <c r="P18" i="29" s="1"/>
  <c r="O17" i="29"/>
  <c r="N17" i="29"/>
  <c r="M17" i="29"/>
  <c r="L17" i="29"/>
  <c r="P17" i="29" s="1"/>
  <c r="O16" i="29"/>
  <c r="N16" i="29"/>
  <c r="M16" i="29"/>
  <c r="L16" i="29"/>
  <c r="O15" i="29"/>
  <c r="N15" i="29"/>
  <c r="M15" i="29"/>
  <c r="L15" i="29"/>
  <c r="P15" i="29" s="1"/>
  <c r="O14" i="29"/>
  <c r="N14" i="29"/>
  <c r="M14" i="29"/>
  <c r="L14" i="29"/>
  <c r="P14" i="29" s="1"/>
  <c r="O13" i="29"/>
  <c r="N13" i="29"/>
  <c r="M13" i="29"/>
  <c r="L13" i="29"/>
  <c r="O11" i="29"/>
  <c r="N11" i="29"/>
  <c r="M11" i="29"/>
  <c r="L11" i="29"/>
  <c r="O10" i="29"/>
  <c r="N10" i="29"/>
  <c r="M10" i="29"/>
  <c r="L10" i="29"/>
  <c r="O9" i="29"/>
  <c r="N9" i="29"/>
  <c r="M9" i="29"/>
  <c r="L9" i="29"/>
  <c r="O8" i="29"/>
  <c r="N8" i="29"/>
  <c r="M8" i="29"/>
  <c r="L8" i="29"/>
  <c r="P8" i="29" s="1"/>
  <c r="O7" i="29"/>
  <c r="N7" i="29"/>
  <c r="M7" i="29"/>
  <c r="L7" i="29"/>
  <c r="O6" i="29"/>
  <c r="N6" i="29"/>
  <c r="M6" i="29"/>
  <c r="I32" i="31"/>
  <c r="J72" i="29"/>
  <c r="I72" i="29"/>
  <c r="H72" i="29"/>
  <c r="G72" i="29"/>
  <c r="K72" i="29" s="1"/>
  <c r="J65" i="29"/>
  <c r="I65" i="29"/>
  <c r="H65" i="29"/>
  <c r="J38" i="29"/>
  <c r="I38" i="29"/>
  <c r="H38" i="29"/>
  <c r="G38" i="29"/>
  <c r="J12" i="29"/>
  <c r="I12" i="29"/>
  <c r="H12" i="29"/>
  <c r="G12" i="29"/>
  <c r="E65" i="29"/>
  <c r="D65" i="29"/>
  <c r="C65" i="29"/>
  <c r="B65" i="29"/>
  <c r="F65" i="29" s="1"/>
  <c r="C72" i="29"/>
  <c r="B72" i="29"/>
  <c r="G32" i="31" l="1"/>
  <c r="F32" i="31"/>
  <c r="H32" i="31"/>
  <c r="O12" i="29"/>
  <c r="P6" i="29"/>
  <c r="P36" i="29"/>
  <c r="P22" i="29"/>
  <c r="P13" i="29"/>
  <c r="P16" i="29"/>
  <c r="P19" i="29"/>
  <c r="P25" i="29"/>
  <c r="P28" i="29"/>
  <c r="P31" i="29"/>
  <c r="P37" i="29"/>
  <c r="P10" i="29"/>
  <c r="P11" i="29"/>
  <c r="L12" i="29"/>
  <c r="M12" i="29"/>
  <c r="P7" i="29"/>
  <c r="P9" i="29"/>
  <c r="K38" i="29"/>
  <c r="D16" i="35" l="1"/>
  <c r="D18" i="35"/>
  <c r="D135" i="35"/>
  <c r="D134" i="35"/>
  <c r="D133" i="35"/>
  <c r="D132" i="35"/>
  <c r="D131" i="35"/>
  <c r="D130" i="35"/>
  <c r="D129" i="35"/>
  <c r="D128" i="35"/>
  <c r="D127" i="35"/>
  <c r="D126" i="35"/>
  <c r="D125" i="35"/>
  <c r="D124" i="35"/>
  <c r="D123" i="35"/>
  <c r="D122" i="35"/>
  <c r="D121" i="35"/>
  <c r="D120" i="35"/>
  <c r="D119" i="35"/>
  <c r="D118" i="35"/>
  <c r="D117" i="35"/>
  <c r="D116" i="35"/>
  <c r="D115" i="35"/>
  <c r="D114" i="35"/>
  <c r="D113" i="35"/>
  <c r="D112" i="35"/>
  <c r="D111" i="35"/>
  <c r="D110" i="35"/>
  <c r="D109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7" i="35"/>
  <c r="D15" i="35"/>
  <c r="D14" i="35"/>
  <c r="D13" i="35"/>
  <c r="D12" i="35"/>
  <c r="D11" i="35"/>
  <c r="D10" i="35"/>
  <c r="D9" i="35"/>
  <c r="D8" i="35"/>
  <c r="D7" i="35"/>
  <c r="D6" i="35"/>
  <c r="D5" i="35"/>
  <c r="B136" i="35"/>
  <c r="C68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5" i="34"/>
  <c r="B68" i="34"/>
  <c r="D8" i="33"/>
  <c r="D7" i="33"/>
  <c r="D6" i="33"/>
  <c r="D5" i="33"/>
  <c r="B9" i="33"/>
  <c r="D9" i="33" s="1"/>
  <c r="D19" i="32"/>
  <c r="D18" i="32"/>
  <c r="D17" i="32"/>
  <c r="D16" i="32"/>
  <c r="D15" i="32"/>
  <c r="D14" i="32"/>
  <c r="D13" i="32"/>
  <c r="D10" i="32"/>
  <c r="D9" i="32"/>
  <c r="D8" i="32"/>
  <c r="D7" i="32"/>
  <c r="D6" i="32"/>
  <c r="D5" i="32"/>
  <c r="C20" i="32"/>
  <c r="C11" i="32"/>
  <c r="B20" i="32"/>
  <c r="B11" i="32"/>
  <c r="C22" i="32" l="1"/>
  <c r="D20" i="32"/>
  <c r="D68" i="34"/>
  <c r="D11" i="32"/>
  <c r="D136" i="35"/>
  <c r="B22" i="32"/>
  <c r="D22" i="32" s="1"/>
  <c r="I95" i="12"/>
  <c r="I94" i="12"/>
  <c r="F119" i="12"/>
  <c r="D78" i="12"/>
  <c r="D52" i="12"/>
  <c r="C73" i="12"/>
  <c r="C52" i="12"/>
  <c r="B56" i="12"/>
  <c r="B52" i="12"/>
  <c r="F6" i="30"/>
  <c r="C6" i="12" s="1"/>
  <c r="F7" i="30"/>
  <c r="C7" i="12" s="1"/>
  <c r="F8" i="30"/>
  <c r="D8" i="12" s="1"/>
  <c r="F9" i="30"/>
  <c r="D9" i="12" s="1"/>
  <c r="F10" i="30"/>
  <c r="D10" i="12" s="1"/>
  <c r="F11" i="30"/>
  <c r="D11" i="12" s="1"/>
  <c r="F12" i="30"/>
  <c r="D12" i="12" s="1"/>
  <c r="F13" i="30"/>
  <c r="B13" i="12" s="1"/>
  <c r="F14" i="30"/>
  <c r="B14" i="12" s="1"/>
  <c r="F15" i="30"/>
  <c r="D15" i="12" s="1"/>
  <c r="F16" i="30"/>
  <c r="C16" i="12" s="1"/>
  <c r="F17" i="30"/>
  <c r="C17" i="12" s="1"/>
  <c r="F21" i="30"/>
  <c r="C21" i="12" s="1"/>
  <c r="F22" i="30"/>
  <c r="C22" i="12" s="1"/>
  <c r="F23" i="30"/>
  <c r="D23" i="12" s="1"/>
  <c r="F24" i="30"/>
  <c r="D24" i="12" s="1"/>
  <c r="F25" i="30"/>
  <c r="D25" i="12" s="1"/>
  <c r="F26" i="30"/>
  <c r="D26" i="12" s="1"/>
  <c r="F27" i="30"/>
  <c r="D27" i="12" s="1"/>
  <c r="F28" i="30"/>
  <c r="B28" i="12" s="1"/>
  <c r="F29" i="30"/>
  <c r="B29" i="12" s="1"/>
  <c r="F30" i="30"/>
  <c r="C30" i="12" s="1"/>
  <c r="F31" i="30"/>
  <c r="C31" i="12" s="1"/>
  <c r="F32" i="30"/>
  <c r="C32" i="12" s="1"/>
  <c r="F33" i="30"/>
  <c r="C33" i="12" s="1"/>
  <c r="F34" i="30"/>
  <c r="C34" i="12" s="1"/>
  <c r="F35" i="30"/>
  <c r="D35" i="12" s="1"/>
  <c r="F36" i="30"/>
  <c r="D36" i="12" s="1"/>
  <c r="F37" i="30"/>
  <c r="D37" i="12" s="1"/>
  <c r="F38" i="30"/>
  <c r="D38" i="12" s="1"/>
  <c r="F39" i="30"/>
  <c r="D39" i="12" s="1"/>
  <c r="F40" i="30"/>
  <c r="B40" i="12" s="1"/>
  <c r="B41" i="12"/>
  <c r="F43" i="30"/>
  <c r="C43" i="12" s="1"/>
  <c r="F44" i="30"/>
  <c r="C44" i="12" s="1"/>
  <c r="F45" i="30"/>
  <c r="C45" i="12" s="1"/>
  <c r="F46" i="30"/>
  <c r="C46" i="12" s="1"/>
  <c r="F47" i="30"/>
  <c r="C47" i="12" s="1"/>
  <c r="F48" i="30"/>
  <c r="D48" i="12" s="1"/>
  <c r="F49" i="30"/>
  <c r="D49" i="12" s="1"/>
  <c r="F50" i="30"/>
  <c r="D50" i="12" s="1"/>
  <c r="F51" i="30"/>
  <c r="D51" i="12" s="1"/>
  <c r="F53" i="30"/>
  <c r="B53" i="12" s="1"/>
  <c r="F54" i="30"/>
  <c r="B54" i="12" s="1"/>
  <c r="F55" i="30"/>
  <c r="C55" i="12" s="1"/>
  <c r="F56" i="30"/>
  <c r="C56" i="12" s="1"/>
  <c r="F57" i="30"/>
  <c r="C57" i="12" s="1"/>
  <c r="F58" i="30"/>
  <c r="C58" i="12" s="1"/>
  <c r="F59" i="30"/>
  <c r="C59" i="12" s="1"/>
  <c r="F60" i="30"/>
  <c r="D60" i="12" s="1"/>
  <c r="F61" i="30"/>
  <c r="D61" i="12" s="1"/>
  <c r="F62" i="30"/>
  <c r="D62" i="12" s="1"/>
  <c r="F63" i="30"/>
  <c r="D63" i="12" s="1"/>
  <c r="F64" i="30"/>
  <c r="D64" i="12" s="1"/>
  <c r="F65" i="30"/>
  <c r="B65" i="12" s="1"/>
  <c r="F66" i="30"/>
  <c r="B66" i="12" s="1"/>
  <c r="F67" i="30"/>
  <c r="C67" i="12" s="1"/>
  <c r="F68" i="30"/>
  <c r="C68" i="12" s="1"/>
  <c r="F69" i="30"/>
  <c r="C69" i="12" s="1"/>
  <c r="F70" i="30"/>
  <c r="C70" i="12" s="1"/>
  <c r="F71" i="30"/>
  <c r="C71" i="12" s="1"/>
  <c r="F72" i="30"/>
  <c r="D72" i="12" s="1"/>
  <c r="F73" i="30"/>
  <c r="D73" i="12" s="1"/>
  <c r="F74" i="30"/>
  <c r="D74" i="12" s="1"/>
  <c r="F75" i="30"/>
  <c r="D75" i="12" s="1"/>
  <c r="F76" i="30"/>
  <c r="D76" i="12" s="1"/>
  <c r="F77" i="30"/>
  <c r="B77" i="12" s="1"/>
  <c r="F78" i="30"/>
  <c r="B78" i="12" s="1"/>
  <c r="F79" i="30"/>
  <c r="C79" i="12" s="1"/>
  <c r="F80" i="30"/>
  <c r="C80" i="12" s="1"/>
  <c r="F81" i="30"/>
  <c r="C81" i="12" s="1"/>
  <c r="F82" i="30"/>
  <c r="C82" i="12" s="1"/>
  <c r="F83" i="30"/>
  <c r="C83" i="12" s="1"/>
  <c r="F84" i="30"/>
  <c r="D84" i="12" s="1"/>
  <c r="F85" i="30"/>
  <c r="D85" i="12" s="1"/>
  <c r="F86" i="30"/>
  <c r="D86" i="12" s="1"/>
  <c r="F87" i="30"/>
  <c r="D87" i="12" s="1"/>
  <c r="F88" i="30"/>
  <c r="D88" i="12" s="1"/>
  <c r="F89" i="30"/>
  <c r="B89" i="12" s="1"/>
  <c r="F90" i="30"/>
  <c r="B90" i="12" s="1"/>
  <c r="F91" i="30"/>
  <c r="C91" i="12" s="1"/>
  <c r="F92" i="30"/>
  <c r="C92" i="12" s="1"/>
  <c r="F93" i="30"/>
  <c r="C93" i="12" s="1"/>
  <c r="F94" i="30"/>
  <c r="C94" i="12" s="1"/>
  <c r="F95" i="30"/>
  <c r="C95" i="12" s="1"/>
  <c r="F96" i="30"/>
  <c r="D96" i="12" s="1"/>
  <c r="F97" i="30"/>
  <c r="D97" i="12" s="1"/>
  <c r="F98" i="30"/>
  <c r="D98" i="12" s="1"/>
  <c r="F99" i="30"/>
  <c r="D99" i="12" s="1"/>
  <c r="F100" i="30"/>
  <c r="D100" i="12" s="1"/>
  <c r="F101" i="30"/>
  <c r="B101" i="12" s="1"/>
  <c r="F102" i="30"/>
  <c r="B102" i="12" s="1"/>
  <c r="F103" i="30"/>
  <c r="C103" i="12" s="1"/>
  <c r="F104" i="30"/>
  <c r="C104" i="12" s="1"/>
  <c r="F105" i="30"/>
  <c r="C105" i="12" s="1"/>
  <c r="F106" i="30"/>
  <c r="C106" i="12" s="1"/>
  <c r="F107" i="30"/>
  <c r="C107" i="12" s="1"/>
  <c r="F108" i="30"/>
  <c r="D108" i="12" s="1"/>
  <c r="F109" i="30"/>
  <c r="D109" i="12" s="1"/>
  <c r="F110" i="30"/>
  <c r="D110" i="12" s="1"/>
  <c r="F111" i="30"/>
  <c r="D111" i="12" s="1"/>
  <c r="F112" i="30"/>
  <c r="D112" i="12" s="1"/>
  <c r="F113" i="30"/>
  <c r="B113" i="12" s="1"/>
  <c r="F114" i="30"/>
  <c r="B114" i="12" s="1"/>
  <c r="F115" i="30"/>
  <c r="C115" i="12" s="1"/>
  <c r="F116" i="30"/>
  <c r="C116" i="12" s="1"/>
  <c r="F117" i="30"/>
  <c r="C117" i="12" s="1"/>
  <c r="F118" i="30"/>
  <c r="C118" i="12" s="1"/>
  <c r="F119" i="30"/>
  <c r="C119" i="12" s="1"/>
  <c r="F120" i="30"/>
  <c r="D120" i="12" s="1"/>
  <c r="F121" i="30"/>
  <c r="D121" i="12" s="1"/>
  <c r="F122" i="30"/>
  <c r="D122" i="12" s="1"/>
  <c r="F123" i="30"/>
  <c r="D123" i="12" s="1"/>
  <c r="F124" i="30"/>
  <c r="D124" i="12" s="1"/>
  <c r="F125" i="30"/>
  <c r="B125" i="12" s="1"/>
  <c r="F126" i="30"/>
  <c r="B126" i="12" s="1"/>
  <c r="F127" i="30"/>
  <c r="C127" i="12" s="1"/>
  <c r="F128" i="30"/>
  <c r="C128" i="12" s="1"/>
  <c r="F129" i="30"/>
  <c r="C129" i="12" s="1"/>
  <c r="F130" i="30"/>
  <c r="C130" i="12" s="1"/>
  <c r="F131" i="30"/>
  <c r="C131" i="12" s="1"/>
  <c r="F132" i="30"/>
  <c r="D132" i="12" s="1"/>
  <c r="F133" i="30"/>
  <c r="D133" i="12" s="1"/>
  <c r="F134" i="30"/>
  <c r="D134" i="12" s="1"/>
  <c r="F135" i="30"/>
  <c r="D135" i="12" s="1"/>
  <c r="F136" i="30"/>
  <c r="D136" i="12" s="1"/>
  <c r="K6" i="30"/>
  <c r="G6" i="12" s="1"/>
  <c r="K7" i="30"/>
  <c r="I7" i="12" s="1"/>
  <c r="K8" i="30"/>
  <c r="G8" i="12" s="1"/>
  <c r="K9" i="30"/>
  <c r="G9" i="12" s="1"/>
  <c r="K10" i="30"/>
  <c r="H10" i="12" s="1"/>
  <c r="K11" i="30"/>
  <c r="K12" i="30"/>
  <c r="H12" i="12" s="1"/>
  <c r="K13" i="30"/>
  <c r="K14" i="30"/>
  <c r="H14" i="12" s="1"/>
  <c r="K15" i="30"/>
  <c r="H15" i="12" s="1"/>
  <c r="K16" i="30"/>
  <c r="I16" i="12" s="1"/>
  <c r="K17" i="30"/>
  <c r="I17" i="12" s="1"/>
  <c r="K18" i="30"/>
  <c r="H18" i="12" s="1"/>
  <c r="K19" i="30"/>
  <c r="I19" i="12" s="1"/>
  <c r="K20" i="30"/>
  <c r="G20" i="12" s="1"/>
  <c r="K21" i="30"/>
  <c r="G21" i="12" s="1"/>
  <c r="K22" i="30"/>
  <c r="G22" i="12" s="1"/>
  <c r="K23" i="30"/>
  <c r="G23" i="12" s="1"/>
  <c r="K24" i="30"/>
  <c r="H24" i="12" s="1"/>
  <c r="K25" i="30"/>
  <c r="H25" i="12" s="1"/>
  <c r="K26" i="30"/>
  <c r="H26" i="12" s="1"/>
  <c r="K27" i="30"/>
  <c r="H27" i="12" s="1"/>
  <c r="K28" i="30"/>
  <c r="I28" i="12" s="1"/>
  <c r="K29" i="30"/>
  <c r="I29" i="12" s="1"/>
  <c r="K30" i="30"/>
  <c r="I30" i="12" s="1"/>
  <c r="K31" i="30"/>
  <c r="I31" i="12" s="1"/>
  <c r="K32" i="30"/>
  <c r="G32" i="12" s="1"/>
  <c r="K33" i="30"/>
  <c r="G33" i="12" s="1"/>
  <c r="K34" i="30"/>
  <c r="G34" i="12" s="1"/>
  <c r="K35" i="30"/>
  <c r="G35" i="12" s="1"/>
  <c r="K36" i="30"/>
  <c r="H36" i="12" s="1"/>
  <c r="K37" i="30"/>
  <c r="H37" i="12" s="1"/>
  <c r="K38" i="30"/>
  <c r="H38" i="12" s="1"/>
  <c r="K39" i="30"/>
  <c r="H39" i="12" s="1"/>
  <c r="K40" i="30"/>
  <c r="K41" i="30"/>
  <c r="I41" i="12" s="1"/>
  <c r="K42" i="30"/>
  <c r="I42" i="12" s="1"/>
  <c r="K43" i="30"/>
  <c r="H43" i="12" s="1"/>
  <c r="K44" i="30"/>
  <c r="I44" i="12" s="1"/>
  <c r="K45" i="30"/>
  <c r="G45" i="12" s="1"/>
  <c r="K46" i="30"/>
  <c r="G46" i="12" s="1"/>
  <c r="K47" i="30"/>
  <c r="G47" i="12" s="1"/>
  <c r="K48" i="30"/>
  <c r="G48" i="12" s="1"/>
  <c r="K49" i="30"/>
  <c r="H49" i="12" s="1"/>
  <c r="K50" i="30"/>
  <c r="H50" i="12" s="1"/>
  <c r="K51" i="30"/>
  <c r="H51" i="12" s="1"/>
  <c r="K52" i="30"/>
  <c r="H52" i="12" s="1"/>
  <c r="K53" i="30"/>
  <c r="I53" i="12" s="1"/>
  <c r="K54" i="30"/>
  <c r="I54" i="12" s="1"/>
  <c r="K55" i="30"/>
  <c r="I55" i="12" s="1"/>
  <c r="K56" i="30"/>
  <c r="I56" i="12" s="1"/>
  <c r="K57" i="30"/>
  <c r="G57" i="12" s="1"/>
  <c r="K58" i="30"/>
  <c r="G58" i="12" s="1"/>
  <c r="K59" i="30"/>
  <c r="G59" i="12" s="1"/>
  <c r="K60" i="30"/>
  <c r="G60" i="12" s="1"/>
  <c r="K61" i="30"/>
  <c r="H61" i="12" s="1"/>
  <c r="K62" i="30"/>
  <c r="H62" i="12" s="1"/>
  <c r="K63" i="30"/>
  <c r="H63" i="12" s="1"/>
  <c r="K64" i="30"/>
  <c r="H64" i="12" s="1"/>
  <c r="K65" i="30"/>
  <c r="I65" i="12" s="1"/>
  <c r="K66" i="30"/>
  <c r="I66" i="12" s="1"/>
  <c r="K67" i="30"/>
  <c r="I67" i="12" s="1"/>
  <c r="K68" i="30"/>
  <c r="I68" i="12" s="1"/>
  <c r="K69" i="30"/>
  <c r="G69" i="12" s="1"/>
  <c r="K70" i="30"/>
  <c r="G70" i="12" s="1"/>
  <c r="K71" i="30"/>
  <c r="G71" i="12" s="1"/>
  <c r="K72" i="30"/>
  <c r="G72" i="12" s="1"/>
  <c r="K73" i="30"/>
  <c r="H73" i="12" s="1"/>
  <c r="K74" i="30"/>
  <c r="H74" i="12" s="1"/>
  <c r="K75" i="30"/>
  <c r="H75" i="12" s="1"/>
  <c r="K76" i="30"/>
  <c r="H76" i="12" s="1"/>
  <c r="K77" i="30"/>
  <c r="I77" i="12" s="1"/>
  <c r="K78" i="30"/>
  <c r="I78" i="12" s="1"/>
  <c r="K79" i="30"/>
  <c r="H79" i="12" s="1"/>
  <c r="K80" i="30"/>
  <c r="I80" i="12" s="1"/>
  <c r="K81" i="30"/>
  <c r="G81" i="12" s="1"/>
  <c r="K82" i="30"/>
  <c r="G82" i="12" s="1"/>
  <c r="K83" i="30"/>
  <c r="G83" i="12" s="1"/>
  <c r="K84" i="30"/>
  <c r="G84" i="12" s="1"/>
  <c r="K85" i="30"/>
  <c r="H85" i="12" s="1"/>
  <c r="K86" i="30"/>
  <c r="H86" i="12" s="1"/>
  <c r="K87" i="30"/>
  <c r="H87" i="12" s="1"/>
  <c r="K88" i="30"/>
  <c r="H88" i="12" s="1"/>
  <c r="K89" i="30"/>
  <c r="I89" i="12" s="1"/>
  <c r="K90" i="30"/>
  <c r="I90" i="12" s="1"/>
  <c r="K91" i="30"/>
  <c r="I91" i="12" s="1"/>
  <c r="K92" i="30"/>
  <c r="I92" i="12" s="1"/>
  <c r="K93" i="30"/>
  <c r="G93" i="12" s="1"/>
  <c r="K94" i="30"/>
  <c r="G94" i="12" s="1"/>
  <c r="K95" i="30"/>
  <c r="G95" i="12" s="1"/>
  <c r="K96" i="30"/>
  <c r="G96" i="12" s="1"/>
  <c r="K97" i="30"/>
  <c r="H97" i="12" s="1"/>
  <c r="K98" i="30"/>
  <c r="H98" i="12" s="1"/>
  <c r="K99" i="30"/>
  <c r="H99" i="12" s="1"/>
  <c r="K100" i="30"/>
  <c r="H100" i="12" s="1"/>
  <c r="K101" i="30"/>
  <c r="I101" i="12" s="1"/>
  <c r="K102" i="30"/>
  <c r="I102" i="12" s="1"/>
  <c r="K103" i="30"/>
  <c r="I103" i="12" s="1"/>
  <c r="K104" i="30"/>
  <c r="I104" i="12" s="1"/>
  <c r="K105" i="30"/>
  <c r="G105" i="12" s="1"/>
  <c r="K106" i="30"/>
  <c r="G106" i="12" s="1"/>
  <c r="K107" i="30"/>
  <c r="G107" i="12" s="1"/>
  <c r="K108" i="30"/>
  <c r="G108" i="12" s="1"/>
  <c r="K109" i="30"/>
  <c r="H109" i="12" s="1"/>
  <c r="K110" i="30"/>
  <c r="H110" i="12" s="1"/>
  <c r="K111" i="30"/>
  <c r="H111" i="12" s="1"/>
  <c r="K112" i="30"/>
  <c r="H112" i="12" s="1"/>
  <c r="K113" i="30"/>
  <c r="I113" i="12" s="1"/>
  <c r="K114" i="30"/>
  <c r="I114" i="12" s="1"/>
  <c r="K115" i="30"/>
  <c r="H115" i="12" s="1"/>
  <c r="K116" i="30"/>
  <c r="I116" i="12" s="1"/>
  <c r="K117" i="30"/>
  <c r="G117" i="12" s="1"/>
  <c r="K118" i="30"/>
  <c r="G118" i="12" s="1"/>
  <c r="K119" i="30"/>
  <c r="G119" i="12" s="1"/>
  <c r="K120" i="30"/>
  <c r="G120" i="12" s="1"/>
  <c r="K121" i="30"/>
  <c r="H121" i="12" s="1"/>
  <c r="K122" i="30"/>
  <c r="H122" i="12" s="1"/>
  <c r="K123" i="30"/>
  <c r="H123" i="12" s="1"/>
  <c r="K124" i="30"/>
  <c r="H124" i="12" s="1"/>
  <c r="K125" i="30"/>
  <c r="I125" i="12" s="1"/>
  <c r="K126" i="30"/>
  <c r="I126" i="12" s="1"/>
  <c r="K127" i="30"/>
  <c r="I127" i="12" s="1"/>
  <c r="K128" i="30"/>
  <c r="I128" i="12" s="1"/>
  <c r="K129" i="30"/>
  <c r="G129" i="12" s="1"/>
  <c r="K130" i="30"/>
  <c r="G130" i="12" s="1"/>
  <c r="K131" i="30"/>
  <c r="G131" i="12" s="1"/>
  <c r="K132" i="30"/>
  <c r="G132" i="12" s="1"/>
  <c r="K133" i="30"/>
  <c r="H133" i="12" s="1"/>
  <c r="K134" i="30"/>
  <c r="H134" i="12" s="1"/>
  <c r="K135" i="30"/>
  <c r="H135" i="12" s="1"/>
  <c r="K136" i="30"/>
  <c r="H136" i="12" s="1"/>
  <c r="L6" i="30"/>
  <c r="M6" i="30"/>
  <c r="O6" i="30"/>
  <c r="L7" i="30"/>
  <c r="M7" i="30"/>
  <c r="O7" i="30"/>
  <c r="L8" i="30"/>
  <c r="M8" i="30"/>
  <c r="O8" i="30"/>
  <c r="L9" i="30"/>
  <c r="M9" i="30"/>
  <c r="O9" i="30"/>
  <c r="L10" i="30"/>
  <c r="M10" i="30"/>
  <c r="O10" i="30"/>
  <c r="L11" i="30"/>
  <c r="M11" i="30"/>
  <c r="O11" i="30"/>
  <c r="L12" i="30"/>
  <c r="M12" i="30"/>
  <c r="O12" i="30"/>
  <c r="L13" i="30"/>
  <c r="M13" i="30"/>
  <c r="O13" i="30"/>
  <c r="L14" i="30"/>
  <c r="M14" i="30"/>
  <c r="O14" i="30"/>
  <c r="L15" i="30"/>
  <c r="M15" i="30"/>
  <c r="O15" i="30"/>
  <c r="L16" i="30"/>
  <c r="M16" i="30"/>
  <c r="O16" i="30"/>
  <c r="L17" i="30"/>
  <c r="M17" i="30"/>
  <c r="O17" i="30"/>
  <c r="L18" i="30"/>
  <c r="M18" i="30"/>
  <c r="O18" i="30"/>
  <c r="L19" i="30"/>
  <c r="M19" i="30"/>
  <c r="O19" i="30"/>
  <c r="L20" i="30"/>
  <c r="M20" i="30"/>
  <c r="O20" i="30"/>
  <c r="L21" i="30"/>
  <c r="M21" i="30"/>
  <c r="O21" i="30"/>
  <c r="L22" i="30"/>
  <c r="M22" i="30"/>
  <c r="O22" i="30"/>
  <c r="L23" i="30"/>
  <c r="M23" i="30"/>
  <c r="O23" i="30"/>
  <c r="L24" i="30"/>
  <c r="M24" i="30"/>
  <c r="O24" i="30"/>
  <c r="L25" i="30"/>
  <c r="M25" i="30"/>
  <c r="O25" i="30"/>
  <c r="L26" i="30"/>
  <c r="M26" i="30"/>
  <c r="O26" i="30"/>
  <c r="L27" i="30"/>
  <c r="M27" i="30"/>
  <c r="O27" i="30"/>
  <c r="L28" i="30"/>
  <c r="M28" i="30"/>
  <c r="O28" i="30"/>
  <c r="L29" i="30"/>
  <c r="M29" i="30"/>
  <c r="O29" i="30"/>
  <c r="L30" i="30"/>
  <c r="M30" i="30"/>
  <c r="O30" i="30"/>
  <c r="L31" i="30"/>
  <c r="M31" i="30"/>
  <c r="O31" i="30"/>
  <c r="L32" i="30"/>
  <c r="M32" i="30"/>
  <c r="O32" i="30"/>
  <c r="L33" i="30"/>
  <c r="M33" i="30"/>
  <c r="O33" i="30"/>
  <c r="L34" i="30"/>
  <c r="M34" i="30"/>
  <c r="O34" i="30"/>
  <c r="L35" i="30"/>
  <c r="M35" i="30"/>
  <c r="O35" i="30"/>
  <c r="L36" i="30"/>
  <c r="M36" i="30"/>
  <c r="O36" i="30"/>
  <c r="L37" i="30"/>
  <c r="M37" i="30"/>
  <c r="O37" i="30"/>
  <c r="L38" i="30"/>
  <c r="M38" i="30"/>
  <c r="O38" i="30"/>
  <c r="L39" i="30"/>
  <c r="M39" i="30"/>
  <c r="O39" i="30"/>
  <c r="L40" i="30"/>
  <c r="M40" i="30"/>
  <c r="O40" i="30"/>
  <c r="L41" i="30"/>
  <c r="M41" i="30"/>
  <c r="O41" i="30"/>
  <c r="L42" i="30"/>
  <c r="M42" i="30"/>
  <c r="O42" i="30"/>
  <c r="L43" i="30"/>
  <c r="M43" i="30"/>
  <c r="O43" i="30"/>
  <c r="L44" i="30"/>
  <c r="M44" i="30"/>
  <c r="O44" i="30"/>
  <c r="L45" i="30"/>
  <c r="M45" i="30"/>
  <c r="O45" i="30"/>
  <c r="L46" i="30"/>
  <c r="M46" i="30"/>
  <c r="O46" i="30"/>
  <c r="L47" i="30"/>
  <c r="M47" i="30"/>
  <c r="O47" i="30"/>
  <c r="L48" i="30"/>
  <c r="M48" i="30"/>
  <c r="O48" i="30"/>
  <c r="L49" i="30"/>
  <c r="M49" i="30"/>
  <c r="O49" i="30"/>
  <c r="L50" i="30"/>
  <c r="M50" i="30"/>
  <c r="O50" i="30"/>
  <c r="L51" i="30"/>
  <c r="M51" i="30"/>
  <c r="O51" i="30"/>
  <c r="L52" i="30"/>
  <c r="M52" i="30"/>
  <c r="O52" i="30"/>
  <c r="L53" i="30"/>
  <c r="M53" i="30"/>
  <c r="O53" i="30"/>
  <c r="L54" i="30"/>
  <c r="M54" i="30"/>
  <c r="O54" i="30"/>
  <c r="L55" i="30"/>
  <c r="M55" i="30"/>
  <c r="O55" i="30"/>
  <c r="L56" i="30"/>
  <c r="M56" i="30"/>
  <c r="O56" i="30"/>
  <c r="L57" i="30"/>
  <c r="M57" i="30"/>
  <c r="O57" i="30"/>
  <c r="L58" i="30"/>
  <c r="M58" i="30"/>
  <c r="O58" i="30"/>
  <c r="L59" i="30"/>
  <c r="M59" i="30"/>
  <c r="O59" i="30"/>
  <c r="L60" i="30"/>
  <c r="M60" i="30"/>
  <c r="O60" i="30"/>
  <c r="L61" i="30"/>
  <c r="M61" i="30"/>
  <c r="O61" i="30"/>
  <c r="L62" i="30"/>
  <c r="M62" i="30"/>
  <c r="O62" i="30"/>
  <c r="L63" i="30"/>
  <c r="M63" i="30"/>
  <c r="O63" i="30"/>
  <c r="L64" i="30"/>
  <c r="M64" i="30"/>
  <c r="O64" i="30"/>
  <c r="L65" i="30"/>
  <c r="M65" i="30"/>
  <c r="O65" i="30"/>
  <c r="L66" i="30"/>
  <c r="M66" i="30"/>
  <c r="O66" i="30"/>
  <c r="L67" i="30"/>
  <c r="M67" i="30"/>
  <c r="O67" i="30"/>
  <c r="L68" i="30"/>
  <c r="M68" i="30"/>
  <c r="O68" i="30"/>
  <c r="L69" i="30"/>
  <c r="M69" i="30"/>
  <c r="O69" i="30"/>
  <c r="L70" i="30"/>
  <c r="M70" i="30"/>
  <c r="O70" i="30"/>
  <c r="L71" i="30"/>
  <c r="M71" i="30"/>
  <c r="O71" i="30"/>
  <c r="L72" i="30"/>
  <c r="M72" i="30"/>
  <c r="O72" i="30"/>
  <c r="L73" i="30"/>
  <c r="M73" i="30"/>
  <c r="O73" i="30"/>
  <c r="L74" i="30"/>
  <c r="M74" i="30"/>
  <c r="O74" i="30"/>
  <c r="L75" i="30"/>
  <c r="M75" i="30"/>
  <c r="O75" i="30"/>
  <c r="L76" i="30"/>
  <c r="M76" i="30"/>
  <c r="O76" i="30"/>
  <c r="L77" i="30"/>
  <c r="M77" i="30"/>
  <c r="O77" i="30"/>
  <c r="L78" i="30"/>
  <c r="M78" i="30"/>
  <c r="O78" i="30"/>
  <c r="L79" i="30"/>
  <c r="M79" i="30"/>
  <c r="O79" i="30"/>
  <c r="L80" i="30"/>
  <c r="M80" i="30"/>
  <c r="O80" i="30"/>
  <c r="L81" i="30"/>
  <c r="M81" i="30"/>
  <c r="O81" i="30"/>
  <c r="L82" i="30"/>
  <c r="M82" i="30"/>
  <c r="O82" i="30"/>
  <c r="L83" i="30"/>
  <c r="M83" i="30"/>
  <c r="O83" i="30"/>
  <c r="L84" i="30"/>
  <c r="M84" i="30"/>
  <c r="O84" i="30"/>
  <c r="L85" i="30"/>
  <c r="M85" i="30"/>
  <c r="O85" i="30"/>
  <c r="L86" i="30"/>
  <c r="M86" i="30"/>
  <c r="O86" i="30"/>
  <c r="L87" i="30"/>
  <c r="M87" i="30"/>
  <c r="O87" i="30"/>
  <c r="L88" i="30"/>
  <c r="M88" i="30"/>
  <c r="O88" i="30"/>
  <c r="L89" i="30"/>
  <c r="M89" i="30"/>
  <c r="O89" i="30"/>
  <c r="L90" i="30"/>
  <c r="M90" i="30"/>
  <c r="O90" i="30"/>
  <c r="L91" i="30"/>
  <c r="M91" i="30"/>
  <c r="O91" i="30"/>
  <c r="L92" i="30"/>
  <c r="M92" i="30"/>
  <c r="O92" i="30"/>
  <c r="L93" i="30"/>
  <c r="M93" i="30"/>
  <c r="O93" i="30"/>
  <c r="L94" i="30"/>
  <c r="M94" i="30"/>
  <c r="O94" i="30"/>
  <c r="L95" i="30"/>
  <c r="M95" i="30"/>
  <c r="O95" i="30"/>
  <c r="L96" i="30"/>
  <c r="M96" i="30"/>
  <c r="O96" i="30"/>
  <c r="L97" i="30"/>
  <c r="M97" i="30"/>
  <c r="O97" i="30"/>
  <c r="L98" i="30"/>
  <c r="M98" i="30"/>
  <c r="O98" i="30"/>
  <c r="L99" i="30"/>
  <c r="M99" i="30"/>
  <c r="O99" i="30"/>
  <c r="L100" i="30"/>
  <c r="M100" i="30"/>
  <c r="O100" i="30"/>
  <c r="L101" i="30"/>
  <c r="M101" i="30"/>
  <c r="O101" i="30"/>
  <c r="L102" i="30"/>
  <c r="M102" i="30"/>
  <c r="O102" i="30"/>
  <c r="L103" i="30"/>
  <c r="M103" i="30"/>
  <c r="O103" i="30"/>
  <c r="L104" i="30"/>
  <c r="M104" i="30"/>
  <c r="O104" i="30"/>
  <c r="L105" i="30"/>
  <c r="M105" i="30"/>
  <c r="O105" i="30"/>
  <c r="L106" i="30"/>
  <c r="M106" i="30"/>
  <c r="O106" i="30"/>
  <c r="L107" i="30"/>
  <c r="M107" i="30"/>
  <c r="O107" i="30"/>
  <c r="L108" i="30"/>
  <c r="M108" i="30"/>
  <c r="O108" i="30"/>
  <c r="L109" i="30"/>
  <c r="M109" i="30"/>
  <c r="O109" i="30"/>
  <c r="L110" i="30"/>
  <c r="M110" i="30"/>
  <c r="O110" i="30"/>
  <c r="L111" i="30"/>
  <c r="M111" i="30"/>
  <c r="O111" i="30"/>
  <c r="L112" i="30"/>
  <c r="M112" i="30"/>
  <c r="O112" i="30"/>
  <c r="L113" i="30"/>
  <c r="M113" i="30"/>
  <c r="O113" i="30"/>
  <c r="L114" i="30"/>
  <c r="M114" i="30"/>
  <c r="O114" i="30"/>
  <c r="L115" i="30"/>
  <c r="M115" i="30"/>
  <c r="O115" i="30"/>
  <c r="L116" i="30"/>
  <c r="M116" i="30"/>
  <c r="O116" i="30"/>
  <c r="L117" i="30"/>
  <c r="M117" i="30"/>
  <c r="O117" i="30"/>
  <c r="L118" i="30"/>
  <c r="M118" i="30"/>
  <c r="O118" i="30"/>
  <c r="L119" i="30"/>
  <c r="M119" i="30"/>
  <c r="O119" i="30"/>
  <c r="L120" i="30"/>
  <c r="M120" i="30"/>
  <c r="O120" i="30"/>
  <c r="L121" i="30"/>
  <c r="M121" i="30"/>
  <c r="O121" i="30"/>
  <c r="L122" i="30"/>
  <c r="M122" i="30"/>
  <c r="O122" i="30"/>
  <c r="L123" i="30"/>
  <c r="M123" i="30"/>
  <c r="O123" i="30"/>
  <c r="L124" i="30"/>
  <c r="M124" i="30"/>
  <c r="O124" i="30"/>
  <c r="L125" i="30"/>
  <c r="M125" i="30"/>
  <c r="O125" i="30"/>
  <c r="L126" i="30"/>
  <c r="M126" i="30"/>
  <c r="O126" i="30"/>
  <c r="L127" i="30"/>
  <c r="M127" i="30"/>
  <c r="O127" i="30"/>
  <c r="L128" i="30"/>
  <c r="M128" i="30"/>
  <c r="O128" i="30"/>
  <c r="L129" i="30"/>
  <c r="M129" i="30"/>
  <c r="O129" i="30"/>
  <c r="L130" i="30"/>
  <c r="M130" i="30"/>
  <c r="O130" i="30"/>
  <c r="L131" i="30"/>
  <c r="M131" i="30"/>
  <c r="O131" i="30"/>
  <c r="L132" i="30"/>
  <c r="M132" i="30"/>
  <c r="O132" i="30"/>
  <c r="L133" i="30"/>
  <c r="M133" i="30"/>
  <c r="O133" i="30"/>
  <c r="L134" i="30"/>
  <c r="M134" i="30"/>
  <c r="O134" i="30"/>
  <c r="L135" i="30"/>
  <c r="M135" i="30"/>
  <c r="O135" i="30"/>
  <c r="L136" i="30"/>
  <c r="M136" i="30"/>
  <c r="O136" i="30"/>
  <c r="B136" i="6"/>
  <c r="F58" i="12" l="1"/>
  <c r="F130" i="12"/>
  <c r="D66" i="12"/>
  <c r="G63" i="12"/>
  <c r="B68" i="12"/>
  <c r="D90" i="12"/>
  <c r="G135" i="12"/>
  <c r="B80" i="12"/>
  <c r="D102" i="12"/>
  <c r="I21" i="12"/>
  <c r="G74" i="12"/>
  <c r="B92" i="12"/>
  <c r="F47" i="12"/>
  <c r="I22" i="12"/>
  <c r="F59" i="12"/>
  <c r="F131" i="12"/>
  <c r="G75" i="12"/>
  <c r="H29" i="12"/>
  <c r="I33" i="12"/>
  <c r="I106" i="12"/>
  <c r="F70" i="12"/>
  <c r="G12" i="12"/>
  <c r="G86" i="12"/>
  <c r="H42" i="12"/>
  <c r="I34" i="12"/>
  <c r="I107" i="12"/>
  <c r="F71" i="12"/>
  <c r="G14" i="12"/>
  <c r="G87" i="12"/>
  <c r="H54" i="12"/>
  <c r="I46" i="12"/>
  <c r="I118" i="12"/>
  <c r="F82" i="12"/>
  <c r="G25" i="12"/>
  <c r="G98" i="12"/>
  <c r="H66" i="12"/>
  <c r="I47" i="12"/>
  <c r="I119" i="12"/>
  <c r="F8" i="12"/>
  <c r="F83" i="12"/>
  <c r="G26" i="12"/>
  <c r="G99" i="12"/>
  <c r="H78" i="12"/>
  <c r="I58" i="12"/>
  <c r="I130" i="12"/>
  <c r="H17" i="12"/>
  <c r="F21" i="12"/>
  <c r="F94" i="12"/>
  <c r="G37" i="12"/>
  <c r="G110" i="12"/>
  <c r="H90" i="12"/>
  <c r="I59" i="12"/>
  <c r="I131" i="12"/>
  <c r="F22" i="12"/>
  <c r="F95" i="12"/>
  <c r="G38" i="12"/>
  <c r="G111" i="12"/>
  <c r="H102" i="12"/>
  <c r="I70" i="12"/>
  <c r="F33" i="12"/>
  <c r="F106" i="12"/>
  <c r="G50" i="12"/>
  <c r="G122" i="12"/>
  <c r="H114" i="12"/>
  <c r="I71" i="12"/>
  <c r="F34" i="12"/>
  <c r="F107" i="12"/>
  <c r="G51" i="12"/>
  <c r="G123" i="12"/>
  <c r="H126" i="12"/>
  <c r="I82" i="12"/>
  <c r="F46" i="12"/>
  <c r="F118" i="12"/>
  <c r="G62" i="12"/>
  <c r="G134" i="12"/>
  <c r="I8" i="12"/>
  <c r="I83" i="12"/>
  <c r="C61" i="12"/>
  <c r="C85" i="12"/>
  <c r="B6" i="12"/>
  <c r="C97" i="12"/>
  <c r="B10" i="12"/>
  <c r="B104" i="12"/>
  <c r="C109" i="12"/>
  <c r="D114" i="12"/>
  <c r="B11" i="12"/>
  <c r="B116" i="12"/>
  <c r="C121" i="12"/>
  <c r="D126" i="12"/>
  <c r="B15" i="12"/>
  <c r="B128" i="12"/>
  <c r="C133" i="12"/>
  <c r="B16" i="12"/>
  <c r="C9" i="12"/>
  <c r="D14" i="12"/>
  <c r="B25" i="12"/>
  <c r="C24" i="12"/>
  <c r="D29" i="12"/>
  <c r="B31" i="12"/>
  <c r="C36" i="12"/>
  <c r="D41" i="12"/>
  <c r="B44" i="12"/>
  <c r="C49" i="12"/>
  <c r="D54" i="12"/>
  <c r="F6" i="12"/>
  <c r="F20" i="12"/>
  <c r="F32" i="12"/>
  <c r="F45" i="12"/>
  <c r="F57" i="12"/>
  <c r="F69" i="12"/>
  <c r="F81" i="12"/>
  <c r="F93" i="12"/>
  <c r="F105" i="12"/>
  <c r="F117" i="12"/>
  <c r="F129" i="12"/>
  <c r="G10" i="12"/>
  <c r="G24" i="12"/>
  <c r="G36" i="12"/>
  <c r="G49" i="12"/>
  <c r="G61" i="12"/>
  <c r="G73" i="12"/>
  <c r="G85" i="12"/>
  <c r="G97" i="12"/>
  <c r="G109" i="12"/>
  <c r="G121" i="12"/>
  <c r="G133" i="12"/>
  <c r="H16" i="12"/>
  <c r="H28" i="12"/>
  <c r="H41" i="12"/>
  <c r="H53" i="12"/>
  <c r="H65" i="12"/>
  <c r="H77" i="12"/>
  <c r="H89" i="12"/>
  <c r="H101" i="12"/>
  <c r="H113" i="12"/>
  <c r="H125" i="12"/>
  <c r="I6" i="12"/>
  <c r="I20" i="12"/>
  <c r="I32" i="12"/>
  <c r="I45" i="12"/>
  <c r="I57" i="12"/>
  <c r="I69" i="12"/>
  <c r="I81" i="12"/>
  <c r="I93" i="12"/>
  <c r="I105" i="12"/>
  <c r="I117" i="12"/>
  <c r="I129" i="12"/>
  <c r="H30" i="12"/>
  <c r="H55" i="12"/>
  <c r="H91" i="12"/>
  <c r="H103" i="12"/>
  <c r="H127" i="12"/>
  <c r="F9" i="12"/>
  <c r="F23" i="12"/>
  <c r="F35" i="12"/>
  <c r="F48" i="12"/>
  <c r="F60" i="12"/>
  <c r="F72" i="12"/>
  <c r="F84" i="12"/>
  <c r="F96" i="12"/>
  <c r="F108" i="12"/>
  <c r="F120" i="12"/>
  <c r="F132" i="12"/>
  <c r="G15" i="12"/>
  <c r="G27" i="12"/>
  <c r="G39" i="12"/>
  <c r="G52" i="12"/>
  <c r="G64" i="12"/>
  <c r="G76" i="12"/>
  <c r="G88" i="12"/>
  <c r="G100" i="12"/>
  <c r="G112" i="12"/>
  <c r="G124" i="12"/>
  <c r="G136" i="12"/>
  <c r="H19" i="12"/>
  <c r="H31" i="12"/>
  <c r="H44" i="12"/>
  <c r="H56" i="12"/>
  <c r="H68" i="12"/>
  <c r="H80" i="12"/>
  <c r="H92" i="12"/>
  <c r="H104" i="12"/>
  <c r="H116" i="12"/>
  <c r="H128" i="12"/>
  <c r="I9" i="12"/>
  <c r="I23" i="12"/>
  <c r="I35" i="12"/>
  <c r="I48" i="12"/>
  <c r="I60" i="12"/>
  <c r="I72" i="12"/>
  <c r="I84" i="12"/>
  <c r="I96" i="12"/>
  <c r="I108" i="12"/>
  <c r="I120" i="12"/>
  <c r="I132" i="12"/>
  <c r="H67" i="12"/>
  <c r="F10" i="12"/>
  <c r="F24" i="12"/>
  <c r="F36" i="12"/>
  <c r="F49" i="12"/>
  <c r="F61" i="12"/>
  <c r="F73" i="12"/>
  <c r="F85" i="12"/>
  <c r="F97" i="12"/>
  <c r="F109" i="12"/>
  <c r="F121" i="12"/>
  <c r="F133" i="12"/>
  <c r="G16" i="12"/>
  <c r="G28" i="12"/>
  <c r="G41" i="12"/>
  <c r="G53" i="12"/>
  <c r="G65" i="12"/>
  <c r="G77" i="12"/>
  <c r="G89" i="12"/>
  <c r="G101" i="12"/>
  <c r="G113" i="12"/>
  <c r="G125" i="12"/>
  <c r="H6" i="12"/>
  <c r="H20" i="12"/>
  <c r="H32" i="12"/>
  <c r="H45" i="12"/>
  <c r="H57" i="12"/>
  <c r="H69" i="12"/>
  <c r="H81" i="12"/>
  <c r="H93" i="12"/>
  <c r="H105" i="12"/>
  <c r="H117" i="12"/>
  <c r="H129" i="12"/>
  <c r="I10" i="12"/>
  <c r="I24" i="12"/>
  <c r="I36" i="12"/>
  <c r="I49" i="12"/>
  <c r="I61" i="12"/>
  <c r="I73" i="12"/>
  <c r="I85" i="12"/>
  <c r="I97" i="12"/>
  <c r="I109" i="12"/>
  <c r="I121" i="12"/>
  <c r="I133" i="12"/>
  <c r="F12" i="12"/>
  <c r="F25" i="12"/>
  <c r="F37" i="12"/>
  <c r="F50" i="12"/>
  <c r="F62" i="12"/>
  <c r="F74" i="12"/>
  <c r="F86" i="12"/>
  <c r="F98" i="12"/>
  <c r="F110" i="12"/>
  <c r="F122" i="12"/>
  <c r="F134" i="12"/>
  <c r="G17" i="12"/>
  <c r="G29" i="12"/>
  <c r="G42" i="12"/>
  <c r="G54" i="12"/>
  <c r="G66" i="12"/>
  <c r="G78" i="12"/>
  <c r="G90" i="12"/>
  <c r="G102" i="12"/>
  <c r="G114" i="12"/>
  <c r="G126" i="12"/>
  <c r="H7" i="12"/>
  <c r="H21" i="12"/>
  <c r="H33" i="12"/>
  <c r="H46" i="12"/>
  <c r="H58" i="12"/>
  <c r="H70" i="12"/>
  <c r="H82" i="12"/>
  <c r="H94" i="12"/>
  <c r="H106" i="12"/>
  <c r="H118" i="12"/>
  <c r="H130" i="12"/>
  <c r="I12" i="12"/>
  <c r="I25" i="12"/>
  <c r="I37" i="12"/>
  <c r="I50" i="12"/>
  <c r="I62" i="12"/>
  <c r="I74" i="12"/>
  <c r="I86" i="12"/>
  <c r="I98" i="12"/>
  <c r="I110" i="12"/>
  <c r="I122" i="12"/>
  <c r="I134" i="12"/>
  <c r="F14" i="12"/>
  <c r="F26" i="12"/>
  <c r="F38" i="12"/>
  <c r="F51" i="12"/>
  <c r="F63" i="12"/>
  <c r="F75" i="12"/>
  <c r="F87" i="12"/>
  <c r="F99" i="12"/>
  <c r="F111" i="12"/>
  <c r="F123" i="12"/>
  <c r="F135" i="12"/>
  <c r="G18" i="12"/>
  <c r="G30" i="12"/>
  <c r="G43" i="12"/>
  <c r="G55" i="12"/>
  <c r="G67" i="12"/>
  <c r="G79" i="12"/>
  <c r="G91" i="12"/>
  <c r="G103" i="12"/>
  <c r="G115" i="12"/>
  <c r="G127" i="12"/>
  <c r="H8" i="12"/>
  <c r="H22" i="12"/>
  <c r="H34" i="12"/>
  <c r="H47" i="12"/>
  <c r="H59" i="12"/>
  <c r="H71" i="12"/>
  <c r="H83" i="12"/>
  <c r="H95" i="12"/>
  <c r="H107" i="12"/>
  <c r="H119" i="12"/>
  <c r="H131" i="12"/>
  <c r="I14" i="12"/>
  <c r="I26" i="12"/>
  <c r="I38" i="12"/>
  <c r="I51" i="12"/>
  <c r="I63" i="12"/>
  <c r="I75" i="12"/>
  <c r="I87" i="12"/>
  <c r="I99" i="12"/>
  <c r="I111" i="12"/>
  <c r="I123" i="12"/>
  <c r="I135" i="12"/>
  <c r="F15" i="12"/>
  <c r="F27" i="12"/>
  <c r="F39" i="12"/>
  <c r="F52" i="12"/>
  <c r="F64" i="12"/>
  <c r="F76" i="12"/>
  <c r="F88" i="12"/>
  <c r="F100" i="12"/>
  <c r="F112" i="12"/>
  <c r="F124" i="12"/>
  <c r="F136" i="12"/>
  <c r="G19" i="12"/>
  <c r="G31" i="12"/>
  <c r="G44" i="12"/>
  <c r="G56" i="12"/>
  <c r="G68" i="12"/>
  <c r="G80" i="12"/>
  <c r="G92" i="12"/>
  <c r="G104" i="12"/>
  <c r="G116" i="12"/>
  <c r="G128" i="12"/>
  <c r="H9" i="12"/>
  <c r="H23" i="12"/>
  <c r="H35" i="12"/>
  <c r="H48" i="12"/>
  <c r="H60" i="12"/>
  <c r="H72" i="12"/>
  <c r="H84" i="12"/>
  <c r="H96" i="12"/>
  <c r="H108" i="12"/>
  <c r="H120" i="12"/>
  <c r="H132" i="12"/>
  <c r="I15" i="12"/>
  <c r="I27" i="12"/>
  <c r="I39" i="12"/>
  <c r="I52" i="12"/>
  <c r="I64" i="12"/>
  <c r="I76" i="12"/>
  <c r="I88" i="12"/>
  <c r="I100" i="12"/>
  <c r="I112" i="12"/>
  <c r="I124" i="12"/>
  <c r="I136" i="12"/>
  <c r="F16" i="12"/>
  <c r="F28" i="12"/>
  <c r="F41" i="12"/>
  <c r="F53" i="12"/>
  <c r="F65" i="12"/>
  <c r="F77" i="12"/>
  <c r="F89" i="12"/>
  <c r="F101" i="12"/>
  <c r="F113" i="12"/>
  <c r="F125" i="12"/>
  <c r="F7" i="12"/>
  <c r="F17" i="12"/>
  <c r="F29" i="12"/>
  <c r="F42" i="12"/>
  <c r="F54" i="12"/>
  <c r="F66" i="12"/>
  <c r="F78" i="12"/>
  <c r="F90" i="12"/>
  <c r="F102" i="12"/>
  <c r="F114" i="12"/>
  <c r="F126" i="12"/>
  <c r="G7" i="12"/>
  <c r="F18" i="12"/>
  <c r="F30" i="12"/>
  <c r="F43" i="12"/>
  <c r="F55" i="12"/>
  <c r="F67" i="12"/>
  <c r="F79" i="12"/>
  <c r="F91" i="12"/>
  <c r="F103" i="12"/>
  <c r="F115" i="12"/>
  <c r="F127" i="12"/>
  <c r="I18" i="12"/>
  <c r="I43" i="12"/>
  <c r="I79" i="12"/>
  <c r="I115" i="12"/>
  <c r="F19" i="12"/>
  <c r="F31" i="12"/>
  <c r="F44" i="12"/>
  <c r="F56" i="12"/>
  <c r="F68" i="12"/>
  <c r="F80" i="12"/>
  <c r="F92" i="12"/>
  <c r="F104" i="12"/>
  <c r="F116" i="12"/>
  <c r="F128" i="12"/>
  <c r="B30" i="12"/>
  <c r="B43" i="12"/>
  <c r="B55" i="12"/>
  <c r="B67" i="12"/>
  <c r="B79" i="12"/>
  <c r="B91" i="12"/>
  <c r="B103" i="12"/>
  <c r="B115" i="12"/>
  <c r="B127" i="12"/>
  <c r="C8" i="12"/>
  <c r="C23" i="12"/>
  <c r="C35" i="12"/>
  <c r="C48" i="12"/>
  <c r="C60" i="12"/>
  <c r="C72" i="12"/>
  <c r="C84" i="12"/>
  <c r="C96" i="12"/>
  <c r="C108" i="12"/>
  <c r="C120" i="12"/>
  <c r="C132" i="12"/>
  <c r="D13" i="12"/>
  <c r="D28" i="12"/>
  <c r="D40" i="12"/>
  <c r="D53" i="12"/>
  <c r="D65" i="12"/>
  <c r="D77" i="12"/>
  <c r="D89" i="12"/>
  <c r="D101" i="12"/>
  <c r="D113" i="12"/>
  <c r="D125" i="12"/>
  <c r="B17" i="12"/>
  <c r="B32" i="12"/>
  <c r="B45" i="12"/>
  <c r="B57" i="12"/>
  <c r="B69" i="12"/>
  <c r="B81" i="12"/>
  <c r="B93" i="12"/>
  <c r="B105" i="12"/>
  <c r="B117" i="12"/>
  <c r="B129" i="12"/>
  <c r="C10" i="12"/>
  <c r="C25" i="12"/>
  <c r="C37" i="12"/>
  <c r="C50" i="12"/>
  <c r="C62" i="12"/>
  <c r="C74" i="12"/>
  <c r="C86" i="12"/>
  <c r="C98" i="12"/>
  <c r="C110" i="12"/>
  <c r="C122" i="12"/>
  <c r="C134" i="12"/>
  <c r="D30" i="12"/>
  <c r="D43" i="12"/>
  <c r="D55" i="12"/>
  <c r="D67" i="12"/>
  <c r="D79" i="12"/>
  <c r="D91" i="12"/>
  <c r="D103" i="12"/>
  <c r="D115" i="12"/>
  <c r="D127" i="12"/>
  <c r="B21" i="12"/>
  <c r="B33" i="12"/>
  <c r="B46" i="12"/>
  <c r="B58" i="12"/>
  <c r="B70" i="12"/>
  <c r="B82" i="12"/>
  <c r="B94" i="12"/>
  <c r="B106" i="12"/>
  <c r="B118" i="12"/>
  <c r="B130" i="12"/>
  <c r="C11" i="12"/>
  <c r="C26" i="12"/>
  <c r="C38" i="12"/>
  <c r="C51" i="12"/>
  <c r="C63" i="12"/>
  <c r="C75" i="12"/>
  <c r="C87" i="12"/>
  <c r="C99" i="12"/>
  <c r="C111" i="12"/>
  <c r="C123" i="12"/>
  <c r="C135" i="12"/>
  <c r="D16" i="12"/>
  <c r="D31" i="12"/>
  <c r="D44" i="12"/>
  <c r="D56" i="12"/>
  <c r="D68" i="12"/>
  <c r="D80" i="12"/>
  <c r="D92" i="12"/>
  <c r="D104" i="12"/>
  <c r="D116" i="12"/>
  <c r="D128" i="12"/>
  <c r="B7" i="12"/>
  <c r="B22" i="12"/>
  <c r="B34" i="12"/>
  <c r="B47" i="12"/>
  <c r="B59" i="12"/>
  <c r="B71" i="12"/>
  <c r="B83" i="12"/>
  <c r="B95" i="12"/>
  <c r="B107" i="12"/>
  <c r="B119" i="12"/>
  <c r="B131" i="12"/>
  <c r="C12" i="12"/>
  <c r="C27" i="12"/>
  <c r="C39" i="12"/>
  <c r="C64" i="12"/>
  <c r="C76" i="12"/>
  <c r="C88" i="12"/>
  <c r="C100" i="12"/>
  <c r="C112" i="12"/>
  <c r="C124" i="12"/>
  <c r="C136" i="12"/>
  <c r="D17" i="12"/>
  <c r="D32" i="12"/>
  <c r="D45" i="12"/>
  <c r="D57" i="12"/>
  <c r="D69" i="12"/>
  <c r="D81" i="12"/>
  <c r="D93" i="12"/>
  <c r="D105" i="12"/>
  <c r="D117" i="12"/>
  <c r="D129" i="12"/>
  <c r="B8" i="12"/>
  <c r="B23" i="12"/>
  <c r="B35" i="12"/>
  <c r="B48" i="12"/>
  <c r="B60" i="12"/>
  <c r="B72" i="12"/>
  <c r="B84" i="12"/>
  <c r="B96" i="12"/>
  <c r="B108" i="12"/>
  <c r="B120" i="12"/>
  <c r="B132" i="12"/>
  <c r="C13" i="12"/>
  <c r="C28" i="12"/>
  <c r="C40" i="12"/>
  <c r="C53" i="12"/>
  <c r="C65" i="12"/>
  <c r="C77" i="12"/>
  <c r="C89" i="12"/>
  <c r="C101" i="12"/>
  <c r="C113" i="12"/>
  <c r="C125" i="12"/>
  <c r="D6" i="12"/>
  <c r="D21" i="12"/>
  <c r="D33" i="12"/>
  <c r="D46" i="12"/>
  <c r="D58" i="12"/>
  <c r="D70" i="12"/>
  <c r="D82" i="12"/>
  <c r="D94" i="12"/>
  <c r="D106" i="12"/>
  <c r="D118" i="12"/>
  <c r="D130" i="12"/>
  <c r="P136" i="30"/>
  <c r="J136" i="12" s="1"/>
  <c r="B9" i="12"/>
  <c r="B24" i="12"/>
  <c r="B36" i="12"/>
  <c r="B49" i="12"/>
  <c r="B61" i="12"/>
  <c r="B73" i="12"/>
  <c r="B85" i="12"/>
  <c r="B97" i="12"/>
  <c r="B109" i="12"/>
  <c r="B121" i="12"/>
  <c r="B133" i="12"/>
  <c r="C14" i="12"/>
  <c r="C29" i="12"/>
  <c r="C41" i="12"/>
  <c r="C54" i="12"/>
  <c r="C66" i="12"/>
  <c r="C78" i="12"/>
  <c r="C90" i="12"/>
  <c r="C102" i="12"/>
  <c r="C114" i="12"/>
  <c r="C126" i="12"/>
  <c r="D7" i="12"/>
  <c r="D22" i="12"/>
  <c r="D34" i="12"/>
  <c r="D47" i="12"/>
  <c r="D59" i="12"/>
  <c r="D71" i="12"/>
  <c r="D83" i="12"/>
  <c r="D95" i="12"/>
  <c r="D107" i="12"/>
  <c r="D119" i="12"/>
  <c r="D131" i="12"/>
  <c r="B37" i="12"/>
  <c r="B50" i="12"/>
  <c r="B62" i="12"/>
  <c r="B74" i="12"/>
  <c r="B86" i="12"/>
  <c r="B98" i="12"/>
  <c r="B110" i="12"/>
  <c r="B122" i="12"/>
  <c r="B134" i="12"/>
  <c r="C15" i="12"/>
  <c r="B26" i="12"/>
  <c r="B38" i="12"/>
  <c r="B51" i="12"/>
  <c r="B63" i="12"/>
  <c r="B75" i="12"/>
  <c r="B87" i="12"/>
  <c r="B99" i="12"/>
  <c r="B111" i="12"/>
  <c r="B123" i="12"/>
  <c r="B135" i="12"/>
  <c r="B12" i="12"/>
  <c r="B27" i="12"/>
  <c r="B39" i="12"/>
  <c r="B64" i="12"/>
  <c r="B76" i="12"/>
  <c r="B88" i="12"/>
  <c r="B100" i="12"/>
  <c r="B112" i="12"/>
  <c r="B124" i="12"/>
  <c r="B136" i="12"/>
  <c r="P129" i="30"/>
  <c r="P135" i="30"/>
  <c r="P126" i="30"/>
  <c r="P117" i="30"/>
  <c r="P114" i="30"/>
  <c r="P111" i="30"/>
  <c r="P108" i="30"/>
  <c r="P105" i="30"/>
  <c r="P102" i="30"/>
  <c r="P99" i="30"/>
  <c r="P96" i="30"/>
  <c r="P93" i="30"/>
  <c r="P90" i="30"/>
  <c r="P87" i="30"/>
  <c r="P84" i="30"/>
  <c r="P81" i="30"/>
  <c r="P78" i="30"/>
  <c r="P75" i="30"/>
  <c r="P72" i="30"/>
  <c r="P69" i="30"/>
  <c r="P66" i="30"/>
  <c r="P63" i="30"/>
  <c r="P60" i="30"/>
  <c r="P57" i="30"/>
  <c r="P54" i="30"/>
  <c r="P51" i="30"/>
  <c r="P48" i="30"/>
  <c r="P45" i="30"/>
  <c r="P42" i="30"/>
  <c r="P39" i="30"/>
  <c r="P36" i="30"/>
  <c r="P33" i="30"/>
  <c r="P30" i="30"/>
  <c r="P24" i="30"/>
  <c r="P21" i="30"/>
  <c r="P18" i="30"/>
  <c r="P12" i="30"/>
  <c r="P9" i="30"/>
  <c r="K137" i="30"/>
  <c r="P120" i="30"/>
  <c r="P123" i="30"/>
  <c r="P89" i="30"/>
  <c r="P132" i="30"/>
  <c r="P40" i="30"/>
  <c r="P28" i="30"/>
  <c r="P124" i="30"/>
  <c r="P112" i="30"/>
  <c r="P100" i="30"/>
  <c r="P88" i="30"/>
  <c r="P76" i="30"/>
  <c r="P64" i="30"/>
  <c r="P52" i="30"/>
  <c r="P16" i="30"/>
  <c r="P6" i="30"/>
  <c r="P122" i="30"/>
  <c r="P104" i="30"/>
  <c r="P86" i="30"/>
  <c r="P77" i="30"/>
  <c r="P74" i="30"/>
  <c r="P71" i="30"/>
  <c r="P68" i="30"/>
  <c r="P65" i="30"/>
  <c r="P56" i="30"/>
  <c r="P53" i="30"/>
  <c r="P50" i="30"/>
  <c r="P47" i="30"/>
  <c r="P44" i="30"/>
  <c r="P41" i="30"/>
  <c r="P38" i="30"/>
  <c r="P35" i="30"/>
  <c r="P32" i="30"/>
  <c r="P29" i="30"/>
  <c r="P26" i="30"/>
  <c r="P23" i="30"/>
  <c r="P20" i="30"/>
  <c r="P17" i="30"/>
  <c r="P14" i="30"/>
  <c r="P11" i="30"/>
  <c r="P8" i="30"/>
  <c r="P131" i="30"/>
  <c r="P125" i="30"/>
  <c r="P116" i="30"/>
  <c r="P110" i="30"/>
  <c r="P98" i="30"/>
  <c r="P92" i="30"/>
  <c r="P80" i="30"/>
  <c r="P62" i="30"/>
  <c r="P134" i="30"/>
  <c r="P128" i="30"/>
  <c r="P119" i="30"/>
  <c r="P113" i="30"/>
  <c r="P107" i="30"/>
  <c r="P101" i="30"/>
  <c r="P95" i="30"/>
  <c r="P83" i="30"/>
  <c r="P59" i="30"/>
  <c r="P133" i="30"/>
  <c r="P130" i="30"/>
  <c r="P127" i="30"/>
  <c r="P121" i="30"/>
  <c r="P118" i="30"/>
  <c r="P115" i="30"/>
  <c r="P109" i="30"/>
  <c r="P106" i="30"/>
  <c r="P103" i="30"/>
  <c r="P97" i="30"/>
  <c r="P94" i="30"/>
  <c r="P91" i="30"/>
  <c r="P85" i="30"/>
  <c r="P82" i="30"/>
  <c r="P79" i="30"/>
  <c r="P73" i="30"/>
  <c r="P70" i="30"/>
  <c r="P67" i="30"/>
  <c r="P61" i="30"/>
  <c r="P58" i="30"/>
  <c r="P55" i="30"/>
  <c r="P49" i="30"/>
  <c r="P46" i="30"/>
  <c r="P43" i="30"/>
  <c r="P37" i="30"/>
  <c r="P34" i="30"/>
  <c r="P31" i="30"/>
  <c r="P25" i="30"/>
  <c r="P22" i="30"/>
  <c r="P19" i="30"/>
  <c r="P13" i="30"/>
  <c r="P10" i="30"/>
  <c r="P7" i="30"/>
  <c r="P27" i="30"/>
  <c r="P15" i="30"/>
  <c r="K136" i="12" l="1"/>
  <c r="L136" i="12"/>
  <c r="M136" i="12"/>
  <c r="M7" i="12"/>
  <c r="L7" i="12"/>
  <c r="J7" i="12"/>
  <c r="K7" i="12"/>
  <c r="K101" i="12"/>
  <c r="L101" i="12"/>
  <c r="M101" i="12"/>
  <c r="J101" i="12"/>
  <c r="K125" i="12"/>
  <c r="L125" i="12"/>
  <c r="M125" i="12"/>
  <c r="J125" i="12"/>
  <c r="J38" i="12"/>
  <c r="K38" i="12"/>
  <c r="L38" i="12"/>
  <c r="M38" i="12"/>
  <c r="J86" i="12"/>
  <c r="K86" i="12"/>
  <c r="L86" i="12"/>
  <c r="M86" i="12"/>
  <c r="J28" i="12"/>
  <c r="K28" i="12"/>
  <c r="L28" i="12"/>
  <c r="M28" i="12"/>
  <c r="L30" i="12"/>
  <c r="M30" i="12"/>
  <c r="K30" i="12"/>
  <c r="J30" i="12"/>
  <c r="L66" i="12"/>
  <c r="M66" i="12"/>
  <c r="J66" i="12"/>
  <c r="K66" i="12"/>
  <c r="L102" i="12"/>
  <c r="M102" i="12"/>
  <c r="K102" i="12"/>
  <c r="J102" i="12"/>
  <c r="J69" i="12"/>
  <c r="K69" i="12"/>
  <c r="L69" i="12"/>
  <c r="M69" i="12"/>
  <c r="J13" i="12"/>
  <c r="K13" i="12"/>
  <c r="L13" i="12"/>
  <c r="M13" i="12"/>
  <c r="J61" i="12"/>
  <c r="K61" i="12"/>
  <c r="L61" i="12"/>
  <c r="M61" i="12"/>
  <c r="J109" i="12"/>
  <c r="K109" i="12"/>
  <c r="L109" i="12"/>
  <c r="M109" i="12"/>
  <c r="K113" i="12"/>
  <c r="L113" i="12"/>
  <c r="M113" i="12"/>
  <c r="J113" i="12"/>
  <c r="J8" i="12"/>
  <c r="K8" i="12"/>
  <c r="M8" i="12"/>
  <c r="L8" i="12"/>
  <c r="J44" i="12"/>
  <c r="K44" i="12"/>
  <c r="M44" i="12"/>
  <c r="L44" i="12"/>
  <c r="J122" i="12"/>
  <c r="K122" i="12"/>
  <c r="L122" i="12"/>
  <c r="M122" i="12"/>
  <c r="J132" i="12"/>
  <c r="K132" i="12"/>
  <c r="L132" i="12"/>
  <c r="M132" i="12"/>
  <c r="J36" i="12"/>
  <c r="K36" i="12"/>
  <c r="L36" i="12"/>
  <c r="M36" i="12"/>
  <c r="J72" i="12"/>
  <c r="K72" i="12"/>
  <c r="L72" i="12"/>
  <c r="M72" i="12"/>
  <c r="J108" i="12"/>
  <c r="K108" i="12"/>
  <c r="L108" i="12"/>
  <c r="M108" i="12"/>
  <c r="M103" i="12"/>
  <c r="J103" i="12"/>
  <c r="L103" i="12"/>
  <c r="K103" i="12"/>
  <c r="J11" i="12"/>
  <c r="K11" i="12"/>
  <c r="L11" i="12"/>
  <c r="M11" i="12"/>
  <c r="J39" i="12"/>
  <c r="K39" i="12"/>
  <c r="L39" i="12"/>
  <c r="M39" i="12"/>
  <c r="J75" i="12"/>
  <c r="K75" i="12"/>
  <c r="L75" i="12"/>
  <c r="M75" i="12"/>
  <c r="J111" i="12"/>
  <c r="K111" i="12"/>
  <c r="L111" i="12"/>
  <c r="M111" i="12"/>
  <c r="J107" i="12"/>
  <c r="K107" i="12"/>
  <c r="L107" i="12"/>
  <c r="M107" i="12"/>
  <c r="J14" i="12"/>
  <c r="K14" i="12"/>
  <c r="L14" i="12"/>
  <c r="M14" i="12"/>
  <c r="L78" i="12"/>
  <c r="M78" i="12"/>
  <c r="K78" i="12"/>
  <c r="J78" i="12"/>
  <c r="L114" i="12"/>
  <c r="M114" i="12"/>
  <c r="J114" i="12"/>
  <c r="K114" i="12"/>
  <c r="J58" i="12"/>
  <c r="K58" i="12"/>
  <c r="L58" i="12"/>
  <c r="M58" i="12"/>
  <c r="J104" i="12"/>
  <c r="K104" i="12"/>
  <c r="L104" i="12"/>
  <c r="M104" i="12"/>
  <c r="J47" i="12"/>
  <c r="K47" i="12"/>
  <c r="L47" i="12"/>
  <c r="M47" i="12"/>
  <c r="J118" i="12"/>
  <c r="K118" i="12"/>
  <c r="L118" i="12"/>
  <c r="M118" i="12"/>
  <c r="J16" i="12"/>
  <c r="K16" i="12"/>
  <c r="L16" i="12"/>
  <c r="M16" i="12"/>
  <c r="J121" i="12"/>
  <c r="K121" i="12"/>
  <c r="L121" i="12"/>
  <c r="M121" i="12"/>
  <c r="J52" i="12"/>
  <c r="K52" i="12"/>
  <c r="L52" i="12"/>
  <c r="M52" i="12"/>
  <c r="J120" i="12"/>
  <c r="K120" i="12"/>
  <c r="L120" i="12"/>
  <c r="M120" i="12"/>
  <c r="J45" i="12"/>
  <c r="K45" i="12"/>
  <c r="L45" i="12"/>
  <c r="M45" i="12"/>
  <c r="J81" i="12"/>
  <c r="K81" i="12"/>
  <c r="L81" i="12"/>
  <c r="M81" i="12"/>
  <c r="J117" i="12"/>
  <c r="K117" i="12"/>
  <c r="L117" i="12"/>
  <c r="M117" i="12"/>
  <c r="K41" i="12"/>
  <c r="L41" i="12"/>
  <c r="M41" i="12"/>
  <c r="J41" i="12"/>
  <c r="M19" i="12"/>
  <c r="J19" i="12"/>
  <c r="K19" i="12"/>
  <c r="L19" i="12"/>
  <c r="J22" i="12"/>
  <c r="K22" i="12"/>
  <c r="L22" i="12"/>
  <c r="M22" i="12"/>
  <c r="J123" i="12"/>
  <c r="K123" i="12"/>
  <c r="L123" i="12"/>
  <c r="M123" i="12"/>
  <c r="J134" i="12"/>
  <c r="K134" i="12"/>
  <c r="L134" i="12"/>
  <c r="M134" i="12"/>
  <c r="M127" i="12"/>
  <c r="J127" i="12"/>
  <c r="K127" i="12"/>
  <c r="L127" i="12"/>
  <c r="J62" i="12"/>
  <c r="K62" i="12"/>
  <c r="L62" i="12"/>
  <c r="M62" i="12"/>
  <c r="J20" i="12"/>
  <c r="K20" i="12"/>
  <c r="L20" i="12"/>
  <c r="M20" i="12"/>
  <c r="J56" i="12"/>
  <c r="K56" i="12"/>
  <c r="L56" i="12"/>
  <c r="M56" i="12"/>
  <c r="J64" i="12"/>
  <c r="K64" i="12"/>
  <c r="L64" i="12"/>
  <c r="M64" i="12"/>
  <c r="J48" i="12"/>
  <c r="K48" i="12"/>
  <c r="L48" i="12"/>
  <c r="M48" i="12"/>
  <c r="J84" i="12"/>
  <c r="K84" i="12"/>
  <c r="L84" i="12"/>
  <c r="M84" i="12"/>
  <c r="L126" i="12"/>
  <c r="M126" i="12"/>
  <c r="K126" i="12"/>
  <c r="J126" i="12"/>
  <c r="J10" i="12"/>
  <c r="K10" i="12"/>
  <c r="L10" i="12"/>
  <c r="M10" i="12"/>
  <c r="J106" i="12"/>
  <c r="K106" i="12"/>
  <c r="L106" i="12"/>
  <c r="M106" i="12"/>
  <c r="M67" i="12"/>
  <c r="L67" i="12"/>
  <c r="J67" i="12"/>
  <c r="K67" i="12"/>
  <c r="L6" i="12"/>
  <c r="M6" i="12"/>
  <c r="J6" i="12"/>
  <c r="K6" i="12"/>
  <c r="J70" i="12"/>
  <c r="K70" i="12"/>
  <c r="L70" i="12"/>
  <c r="M70" i="12"/>
  <c r="J128" i="12"/>
  <c r="K128" i="12"/>
  <c r="L128" i="12"/>
  <c r="M128" i="12"/>
  <c r="L42" i="12"/>
  <c r="M42" i="12"/>
  <c r="J42" i="12"/>
  <c r="K42" i="12"/>
  <c r="J73" i="12"/>
  <c r="K73" i="12"/>
  <c r="L73" i="12"/>
  <c r="M73" i="12"/>
  <c r="K53" i="12"/>
  <c r="L53" i="12"/>
  <c r="M53" i="12"/>
  <c r="J53" i="12"/>
  <c r="M79" i="12"/>
  <c r="L79" i="12"/>
  <c r="J79" i="12"/>
  <c r="K79" i="12"/>
  <c r="J82" i="12"/>
  <c r="K82" i="12"/>
  <c r="L82" i="12"/>
  <c r="M82" i="12"/>
  <c r="J130" i="12"/>
  <c r="K130" i="12"/>
  <c r="L130" i="12"/>
  <c r="M130" i="12"/>
  <c r="J80" i="12"/>
  <c r="K80" i="12"/>
  <c r="M80" i="12"/>
  <c r="L80" i="12"/>
  <c r="J23" i="12"/>
  <c r="K23" i="12"/>
  <c r="L23" i="12"/>
  <c r="M23" i="12"/>
  <c r="K65" i="12"/>
  <c r="L65" i="12"/>
  <c r="M65" i="12"/>
  <c r="J65" i="12"/>
  <c r="J76" i="12"/>
  <c r="K76" i="12"/>
  <c r="L76" i="12"/>
  <c r="M76" i="12"/>
  <c r="J9" i="12"/>
  <c r="K9" i="12"/>
  <c r="L9" i="12"/>
  <c r="M9" i="12"/>
  <c r="J51" i="12"/>
  <c r="K51" i="12"/>
  <c r="L51" i="12"/>
  <c r="M51" i="12"/>
  <c r="J87" i="12"/>
  <c r="K87" i="12"/>
  <c r="L87" i="12"/>
  <c r="M87" i="12"/>
  <c r="J135" i="12"/>
  <c r="K135" i="12"/>
  <c r="L135" i="12"/>
  <c r="M135" i="12"/>
  <c r="J105" i="12"/>
  <c r="K105" i="12"/>
  <c r="L105" i="12"/>
  <c r="M105" i="12"/>
  <c r="J119" i="12"/>
  <c r="K119" i="12"/>
  <c r="L119" i="12"/>
  <c r="M119" i="12"/>
  <c r="J50" i="12"/>
  <c r="K50" i="12"/>
  <c r="L50" i="12"/>
  <c r="M50" i="12"/>
  <c r="J25" i="12"/>
  <c r="K25" i="12"/>
  <c r="L25" i="12"/>
  <c r="M25" i="12"/>
  <c r="K17" i="12"/>
  <c r="L17" i="12"/>
  <c r="M17" i="12"/>
  <c r="J17" i="12"/>
  <c r="M31" i="12"/>
  <c r="L31" i="12"/>
  <c r="J31" i="12"/>
  <c r="K31" i="12"/>
  <c r="J34" i="12"/>
  <c r="K34" i="12"/>
  <c r="L34" i="12"/>
  <c r="M34" i="12"/>
  <c r="J37" i="12"/>
  <c r="K37" i="12"/>
  <c r="L37" i="12"/>
  <c r="M37" i="12"/>
  <c r="J85" i="12"/>
  <c r="K85" i="12"/>
  <c r="L85" i="12"/>
  <c r="M85" i="12"/>
  <c r="J133" i="12"/>
  <c r="K133" i="12"/>
  <c r="L133" i="12"/>
  <c r="M133" i="12"/>
  <c r="J92" i="12"/>
  <c r="K92" i="12"/>
  <c r="M92" i="12"/>
  <c r="L92" i="12"/>
  <c r="J26" i="12"/>
  <c r="K26" i="12"/>
  <c r="L26" i="12"/>
  <c r="M26" i="12"/>
  <c r="J68" i="12"/>
  <c r="K68" i="12"/>
  <c r="L68" i="12"/>
  <c r="M68" i="12"/>
  <c r="J88" i="12"/>
  <c r="K88" i="12"/>
  <c r="L88" i="12"/>
  <c r="M88" i="12"/>
  <c r="J12" i="12"/>
  <c r="K12" i="12"/>
  <c r="L12" i="12"/>
  <c r="M12" i="12"/>
  <c r="L54" i="12"/>
  <c r="M54" i="12"/>
  <c r="K54" i="12"/>
  <c r="J54" i="12"/>
  <c r="L90" i="12"/>
  <c r="M90" i="12"/>
  <c r="K90" i="12"/>
  <c r="J90" i="12"/>
  <c r="J129" i="12"/>
  <c r="K129" i="12"/>
  <c r="L129" i="12"/>
  <c r="M129" i="12"/>
  <c r="J33" i="12"/>
  <c r="K33" i="12"/>
  <c r="L33" i="12"/>
  <c r="M33" i="12"/>
  <c r="J98" i="12"/>
  <c r="K98" i="12"/>
  <c r="L98" i="12"/>
  <c r="M98" i="12"/>
  <c r="J100" i="12"/>
  <c r="K100" i="12"/>
  <c r="L100" i="12"/>
  <c r="M100" i="12"/>
  <c r="J57" i="12"/>
  <c r="K57" i="12"/>
  <c r="L57" i="12"/>
  <c r="M57" i="12"/>
  <c r="J93" i="12"/>
  <c r="K93" i="12"/>
  <c r="L93" i="12"/>
  <c r="M93" i="12"/>
  <c r="J131" i="12"/>
  <c r="K131" i="12"/>
  <c r="L131" i="12"/>
  <c r="M131" i="12"/>
  <c r="M115" i="12"/>
  <c r="J115" i="12"/>
  <c r="K115" i="12"/>
  <c r="L115" i="12"/>
  <c r="J59" i="12"/>
  <c r="K59" i="12"/>
  <c r="L59" i="12"/>
  <c r="M59" i="12"/>
  <c r="J15" i="12"/>
  <c r="K15" i="12"/>
  <c r="L15" i="12"/>
  <c r="M15" i="12"/>
  <c r="J110" i="12"/>
  <c r="K110" i="12"/>
  <c r="L110" i="12"/>
  <c r="M110" i="12"/>
  <c r="J112" i="12"/>
  <c r="K112" i="12"/>
  <c r="L112" i="12"/>
  <c r="M112" i="12"/>
  <c r="J60" i="12"/>
  <c r="K60" i="12"/>
  <c r="L60" i="12"/>
  <c r="M60" i="12"/>
  <c r="J96" i="12"/>
  <c r="K96" i="12"/>
  <c r="L96" i="12"/>
  <c r="M96" i="12"/>
  <c r="M55" i="12"/>
  <c r="L55" i="12"/>
  <c r="J55" i="12"/>
  <c r="K55" i="12"/>
  <c r="J40" i="12"/>
  <c r="K40" i="12"/>
  <c r="L40" i="12"/>
  <c r="M40" i="12"/>
  <c r="K89" i="12"/>
  <c r="L89" i="12"/>
  <c r="M89" i="12"/>
  <c r="J89" i="12"/>
  <c r="M43" i="12"/>
  <c r="J43" i="12"/>
  <c r="L43" i="12"/>
  <c r="K43" i="12"/>
  <c r="M91" i="12"/>
  <c r="J91" i="12"/>
  <c r="K91" i="12"/>
  <c r="L91" i="12"/>
  <c r="K29" i="12"/>
  <c r="L29" i="12"/>
  <c r="M29" i="12"/>
  <c r="J29" i="12"/>
  <c r="J71" i="12"/>
  <c r="K71" i="12"/>
  <c r="L71" i="12"/>
  <c r="M71" i="12"/>
  <c r="L18" i="12"/>
  <c r="M18" i="12"/>
  <c r="K18" i="12"/>
  <c r="J18" i="12"/>
  <c r="J46" i="12"/>
  <c r="K46" i="12"/>
  <c r="L46" i="12"/>
  <c r="M46" i="12"/>
  <c r="J94" i="12"/>
  <c r="K94" i="12"/>
  <c r="L94" i="12"/>
  <c r="M94" i="12"/>
  <c r="J83" i="12"/>
  <c r="K83" i="12"/>
  <c r="L83" i="12"/>
  <c r="M83" i="12"/>
  <c r="J32" i="12"/>
  <c r="K32" i="12"/>
  <c r="L32" i="12"/>
  <c r="M32" i="12"/>
  <c r="J74" i="12"/>
  <c r="K74" i="12"/>
  <c r="L74" i="12"/>
  <c r="M74" i="12"/>
  <c r="J21" i="12"/>
  <c r="K21" i="12"/>
  <c r="L21" i="12"/>
  <c r="M21" i="12"/>
  <c r="J27" i="12"/>
  <c r="K27" i="12"/>
  <c r="L27" i="12"/>
  <c r="M27" i="12"/>
  <c r="J49" i="12"/>
  <c r="K49" i="12"/>
  <c r="L49" i="12"/>
  <c r="M49" i="12"/>
  <c r="J97" i="12"/>
  <c r="K97" i="12"/>
  <c r="L97" i="12"/>
  <c r="M97" i="12"/>
  <c r="J95" i="12"/>
  <c r="K95" i="12"/>
  <c r="L95" i="12"/>
  <c r="M95" i="12"/>
  <c r="J116" i="12"/>
  <c r="K116" i="12"/>
  <c r="M116" i="12"/>
  <c r="L116" i="12"/>
  <c r="J35" i="12"/>
  <c r="K35" i="12"/>
  <c r="L35" i="12"/>
  <c r="M35" i="12"/>
  <c r="K77" i="12"/>
  <c r="L77" i="12"/>
  <c r="M77" i="12"/>
  <c r="J77" i="12"/>
  <c r="J124" i="12"/>
  <c r="K124" i="12"/>
  <c r="L124" i="12"/>
  <c r="M124" i="12"/>
  <c r="J24" i="12"/>
  <c r="K24" i="12"/>
  <c r="L24" i="12"/>
  <c r="M24" i="12"/>
  <c r="J63" i="12"/>
  <c r="K63" i="12"/>
  <c r="L63" i="12"/>
  <c r="M63" i="12"/>
  <c r="J99" i="12"/>
  <c r="K99" i="12"/>
  <c r="L99" i="12"/>
  <c r="M99" i="12"/>
  <c r="P137" i="30"/>
  <c r="G65" i="29" l="1"/>
  <c r="I63" i="31"/>
  <c r="H62" i="31"/>
  <c r="I61" i="31"/>
  <c r="O64" i="29"/>
  <c r="N64" i="29"/>
  <c r="M64" i="29"/>
  <c r="L64" i="29"/>
  <c r="O63" i="29"/>
  <c r="N63" i="29"/>
  <c r="M63" i="29"/>
  <c r="L63" i="29"/>
  <c r="O62" i="29"/>
  <c r="N62" i="29"/>
  <c r="M62" i="29"/>
  <c r="L62" i="29"/>
  <c r="P62" i="29" s="1"/>
  <c r="E63" i="31"/>
  <c r="E62" i="31"/>
  <c r="E61" i="31"/>
  <c r="B68" i="5"/>
  <c r="B9" i="4"/>
  <c r="P64" i="29" l="1"/>
  <c r="P63" i="29"/>
  <c r="B61" i="31"/>
  <c r="C61" i="31"/>
  <c r="D63" i="31"/>
  <c r="H61" i="31"/>
  <c r="F62" i="31"/>
  <c r="G62" i="31"/>
  <c r="I62" i="31"/>
  <c r="D61" i="31"/>
  <c r="F61" i="31"/>
  <c r="B63" i="31"/>
  <c r="G61" i="31"/>
  <c r="C63" i="31"/>
  <c r="B62" i="31"/>
  <c r="F63" i="31"/>
  <c r="C62" i="31"/>
  <c r="G63" i="31"/>
  <c r="D62" i="31"/>
  <c r="H63" i="31"/>
  <c r="B20" i="2"/>
  <c r="C19" i="2" s="1"/>
  <c r="B11" i="2"/>
  <c r="C10" i="2" s="1"/>
  <c r="C5" i="2" l="1"/>
  <c r="C6" i="2"/>
  <c r="C7" i="2"/>
  <c r="C8" i="2"/>
  <c r="C9" i="2"/>
  <c r="C18" i="2"/>
  <c r="E137" i="30"/>
  <c r="D137" i="30"/>
  <c r="C137" i="30"/>
  <c r="B137" i="30"/>
  <c r="C11" i="2" l="1"/>
  <c r="W7" i="30"/>
  <c r="W6" i="30"/>
  <c r="O71" i="29"/>
  <c r="N71" i="29"/>
  <c r="M71" i="29"/>
  <c r="L71" i="29"/>
  <c r="O70" i="29"/>
  <c r="N70" i="29"/>
  <c r="M70" i="29"/>
  <c r="L70" i="29"/>
  <c r="O69" i="29"/>
  <c r="N69" i="29"/>
  <c r="M69" i="29"/>
  <c r="L69" i="29"/>
  <c r="O68" i="29"/>
  <c r="N68" i="29"/>
  <c r="M68" i="29"/>
  <c r="L68" i="29"/>
  <c r="O67" i="29"/>
  <c r="N67" i="29"/>
  <c r="M67" i="29"/>
  <c r="L67" i="29"/>
  <c r="O66" i="29"/>
  <c r="O72" i="29" s="1"/>
  <c r="N66" i="29"/>
  <c r="M66" i="29"/>
  <c r="L66" i="29"/>
  <c r="O61" i="29"/>
  <c r="N61" i="29"/>
  <c r="M61" i="29"/>
  <c r="L61" i="29"/>
  <c r="O60" i="29"/>
  <c r="N60" i="29"/>
  <c r="M60" i="29"/>
  <c r="L60" i="29"/>
  <c r="O59" i="29"/>
  <c r="N59" i="29"/>
  <c r="M59" i="29"/>
  <c r="L59" i="29"/>
  <c r="O58" i="29"/>
  <c r="N58" i="29"/>
  <c r="M58" i="29"/>
  <c r="L58" i="29"/>
  <c r="O57" i="29"/>
  <c r="N57" i="29"/>
  <c r="M57" i="29"/>
  <c r="L57" i="29"/>
  <c r="O56" i="29"/>
  <c r="N56" i="29"/>
  <c r="M56" i="29"/>
  <c r="L56" i="29"/>
  <c r="O55" i="29"/>
  <c r="N55" i="29"/>
  <c r="M55" i="29"/>
  <c r="L55" i="29"/>
  <c r="O54" i="29"/>
  <c r="N54" i="29"/>
  <c r="M54" i="29"/>
  <c r="L54" i="29"/>
  <c r="O53" i="29"/>
  <c r="N53" i="29"/>
  <c r="M53" i="29"/>
  <c r="L53" i="29"/>
  <c r="O52" i="29"/>
  <c r="N52" i="29"/>
  <c r="M52" i="29"/>
  <c r="L52" i="29"/>
  <c r="O51" i="29"/>
  <c r="N51" i="29"/>
  <c r="M51" i="29"/>
  <c r="L51" i="29"/>
  <c r="O50" i="29"/>
  <c r="N50" i="29"/>
  <c r="M50" i="29"/>
  <c r="L50" i="29"/>
  <c r="O49" i="29"/>
  <c r="N49" i="29"/>
  <c r="M49" i="29"/>
  <c r="L49" i="29"/>
  <c r="O48" i="29"/>
  <c r="N48" i="29"/>
  <c r="M48" i="29"/>
  <c r="L48" i="29"/>
  <c r="O47" i="29"/>
  <c r="N47" i="29"/>
  <c r="M47" i="29"/>
  <c r="L47" i="29"/>
  <c r="O46" i="29"/>
  <c r="N46" i="29"/>
  <c r="M46" i="29"/>
  <c r="L46" i="29"/>
  <c r="O45" i="29"/>
  <c r="N45" i="29"/>
  <c r="M45" i="29"/>
  <c r="L45" i="29"/>
  <c r="O44" i="29"/>
  <c r="N44" i="29"/>
  <c r="M44" i="29"/>
  <c r="L44" i="29"/>
  <c r="O43" i="29"/>
  <c r="N43" i="29"/>
  <c r="M43" i="29"/>
  <c r="L43" i="29"/>
  <c r="O42" i="29"/>
  <c r="N42" i="29"/>
  <c r="M42" i="29"/>
  <c r="L42" i="29"/>
  <c r="O41" i="29"/>
  <c r="N41" i="29"/>
  <c r="M41" i="29"/>
  <c r="L41" i="29"/>
  <c r="O40" i="29"/>
  <c r="N40" i="29"/>
  <c r="M40" i="29"/>
  <c r="L40" i="29"/>
  <c r="O39" i="29"/>
  <c r="N39" i="29"/>
  <c r="M39" i="29"/>
  <c r="L39" i="29"/>
  <c r="M38" i="29"/>
  <c r="K66" i="29"/>
  <c r="K39" i="29"/>
  <c r="K13" i="29"/>
  <c r="K6" i="29"/>
  <c r="E72" i="29"/>
  <c r="D72" i="29"/>
  <c r="E38" i="29"/>
  <c r="D38" i="29"/>
  <c r="C38" i="29"/>
  <c r="B38" i="29"/>
  <c r="F66" i="29"/>
  <c r="F13" i="29"/>
  <c r="F6" i="29"/>
  <c r="M65" i="29" l="1"/>
  <c r="P68" i="29"/>
  <c r="P71" i="29"/>
  <c r="L72" i="29"/>
  <c r="M72" i="29"/>
  <c r="N72" i="29"/>
  <c r="P53" i="29"/>
  <c r="L65" i="29"/>
  <c r="P39" i="29"/>
  <c r="P42" i="29"/>
  <c r="P45" i="29"/>
  <c r="P48" i="29"/>
  <c r="P51" i="29"/>
  <c r="P54" i="29"/>
  <c r="P57" i="29"/>
  <c r="P60" i="29"/>
  <c r="P61" i="29"/>
  <c r="P46" i="29"/>
  <c r="P52" i="29"/>
  <c r="P58" i="29"/>
  <c r="P40" i="29"/>
  <c r="P43" i="29"/>
  <c r="P49" i="29"/>
  <c r="P55" i="29"/>
  <c r="P41" i="29"/>
  <c r="P47" i="29"/>
  <c r="P56" i="29"/>
  <c r="P59" i="29"/>
  <c r="P44" i="29"/>
  <c r="P50" i="29"/>
  <c r="K65" i="29"/>
  <c r="F64" i="31" s="1"/>
  <c r="N65" i="29"/>
  <c r="O65" i="29"/>
  <c r="N38" i="29"/>
  <c r="L38" i="29"/>
  <c r="K12" i="29"/>
  <c r="I11" i="31" s="1"/>
  <c r="P67" i="29"/>
  <c r="D73" i="29"/>
  <c r="C73" i="29"/>
  <c r="M137" i="30"/>
  <c r="L137" i="30"/>
  <c r="N137" i="30"/>
  <c r="O137" i="30"/>
  <c r="O38" i="29"/>
  <c r="E5" i="31"/>
  <c r="D5" i="31"/>
  <c r="C5" i="31"/>
  <c r="B5" i="31"/>
  <c r="G5" i="31"/>
  <c r="H5" i="31"/>
  <c r="I5" i="31"/>
  <c r="F5" i="31"/>
  <c r="P70" i="29"/>
  <c r="B73" i="29"/>
  <c r="P66" i="29"/>
  <c r="I37" i="31"/>
  <c r="C11" i="31"/>
  <c r="F72" i="29"/>
  <c r="E71" i="31" s="1"/>
  <c r="P69" i="29"/>
  <c r="E73" i="29"/>
  <c r="B31" i="31"/>
  <c r="C31" i="31"/>
  <c r="D31" i="31"/>
  <c r="E31" i="31"/>
  <c r="F20" i="31"/>
  <c r="G20" i="31"/>
  <c r="I20" i="31"/>
  <c r="H20" i="31"/>
  <c r="E46" i="31"/>
  <c r="D46" i="31"/>
  <c r="C46" i="31"/>
  <c r="B46" i="31"/>
  <c r="F8" i="31"/>
  <c r="H8" i="31"/>
  <c r="I8" i="31"/>
  <c r="G8" i="31"/>
  <c r="I21" i="31"/>
  <c r="H21" i="31"/>
  <c r="G21" i="31"/>
  <c r="F21" i="31"/>
  <c r="I33" i="31"/>
  <c r="H33" i="31"/>
  <c r="G33" i="31"/>
  <c r="F33" i="31"/>
  <c r="I46" i="31"/>
  <c r="H46" i="31"/>
  <c r="G46" i="31"/>
  <c r="F46" i="31"/>
  <c r="I58" i="31"/>
  <c r="H58" i="31"/>
  <c r="G58" i="31"/>
  <c r="F58" i="31"/>
  <c r="B56" i="31"/>
  <c r="C56" i="31"/>
  <c r="E56" i="31"/>
  <c r="D56" i="31"/>
  <c r="E57" i="31"/>
  <c r="D57" i="31"/>
  <c r="C57" i="31"/>
  <c r="B57" i="31"/>
  <c r="E33" i="31"/>
  <c r="D33" i="31"/>
  <c r="C33" i="31"/>
  <c r="B33" i="31"/>
  <c r="B34" i="31"/>
  <c r="C34" i="31"/>
  <c r="D34" i="31"/>
  <c r="E34" i="31"/>
  <c r="B59" i="31"/>
  <c r="C59" i="31"/>
  <c r="D59" i="31"/>
  <c r="E59" i="31"/>
  <c r="I59" i="31"/>
  <c r="H59" i="31"/>
  <c r="G59" i="31"/>
  <c r="F59" i="31"/>
  <c r="C6" i="31"/>
  <c r="D6" i="31"/>
  <c r="E6" i="31"/>
  <c r="B6" i="31"/>
  <c r="I44" i="31"/>
  <c r="H44" i="31"/>
  <c r="G44" i="31"/>
  <c r="F44" i="31"/>
  <c r="F45" i="31"/>
  <c r="G45" i="31"/>
  <c r="I45" i="31"/>
  <c r="H45" i="31"/>
  <c r="E21" i="31"/>
  <c r="D21" i="31"/>
  <c r="C21" i="31"/>
  <c r="B21" i="31"/>
  <c r="B22" i="31"/>
  <c r="D22" i="31"/>
  <c r="C22" i="31"/>
  <c r="E22" i="31"/>
  <c r="I22" i="31"/>
  <c r="H22" i="31"/>
  <c r="G22" i="31"/>
  <c r="F22" i="31"/>
  <c r="E48" i="31"/>
  <c r="D48" i="31"/>
  <c r="C48" i="31"/>
  <c r="B48" i="31"/>
  <c r="E60" i="31"/>
  <c r="D60" i="31"/>
  <c r="C60" i="31"/>
  <c r="B60" i="31"/>
  <c r="I10" i="31"/>
  <c r="H10" i="31"/>
  <c r="G10" i="31"/>
  <c r="F10" i="31"/>
  <c r="F23" i="31"/>
  <c r="G23" i="31"/>
  <c r="H23" i="31"/>
  <c r="I23" i="31"/>
  <c r="F35" i="31"/>
  <c r="I35" i="31"/>
  <c r="H35" i="31"/>
  <c r="G35" i="31"/>
  <c r="F48" i="31"/>
  <c r="G48" i="31"/>
  <c r="H48" i="31"/>
  <c r="I48" i="31"/>
  <c r="F60" i="31"/>
  <c r="H60" i="31"/>
  <c r="G60" i="31"/>
  <c r="I60" i="31"/>
  <c r="I31" i="31"/>
  <c r="H31" i="31"/>
  <c r="G31" i="31"/>
  <c r="F31" i="31"/>
  <c r="D8" i="31"/>
  <c r="E8" i="31"/>
  <c r="B8" i="31"/>
  <c r="C8" i="31"/>
  <c r="I34" i="31"/>
  <c r="H34" i="31"/>
  <c r="G34" i="31"/>
  <c r="F34" i="31"/>
  <c r="E24" i="31"/>
  <c r="D24" i="31"/>
  <c r="C24" i="31"/>
  <c r="B24" i="31"/>
  <c r="E36" i="31"/>
  <c r="D36" i="31"/>
  <c r="C36" i="31"/>
  <c r="B36" i="31"/>
  <c r="E49" i="31"/>
  <c r="D49" i="31"/>
  <c r="C49" i="31"/>
  <c r="B49" i="31"/>
  <c r="E65" i="31"/>
  <c r="D65" i="31"/>
  <c r="C65" i="31"/>
  <c r="B65" i="31"/>
  <c r="I12" i="31"/>
  <c r="H12" i="31"/>
  <c r="G12" i="31"/>
  <c r="F12" i="31"/>
  <c r="I24" i="31"/>
  <c r="H24" i="31"/>
  <c r="G24" i="31"/>
  <c r="F24" i="31"/>
  <c r="I36" i="31"/>
  <c r="H36" i="31"/>
  <c r="G36" i="31"/>
  <c r="F36" i="31"/>
  <c r="I49" i="31"/>
  <c r="H49" i="31"/>
  <c r="G49" i="31"/>
  <c r="F49" i="31"/>
  <c r="I65" i="31"/>
  <c r="H65" i="31"/>
  <c r="G65" i="31"/>
  <c r="F65" i="31"/>
  <c r="B44" i="31"/>
  <c r="C44" i="31"/>
  <c r="D44" i="31"/>
  <c r="E44" i="31"/>
  <c r="I7" i="31"/>
  <c r="H7" i="31"/>
  <c r="G7" i="31"/>
  <c r="F7" i="31"/>
  <c r="C9" i="31"/>
  <c r="B9" i="31"/>
  <c r="D9" i="31"/>
  <c r="E9" i="31"/>
  <c r="I9" i="31"/>
  <c r="H9" i="31"/>
  <c r="G9" i="31"/>
  <c r="F9" i="31"/>
  <c r="E23" i="31"/>
  <c r="D23" i="31"/>
  <c r="C23" i="31"/>
  <c r="B23" i="31"/>
  <c r="B38" i="31"/>
  <c r="D38" i="31"/>
  <c r="C38" i="31"/>
  <c r="E38" i="31"/>
  <c r="I13" i="31"/>
  <c r="H13" i="31"/>
  <c r="G13" i="31"/>
  <c r="F13" i="31"/>
  <c r="I50" i="31"/>
  <c r="H50" i="31"/>
  <c r="G50" i="31"/>
  <c r="F50" i="31"/>
  <c r="I66" i="31"/>
  <c r="H66" i="31"/>
  <c r="G66" i="31"/>
  <c r="F66" i="31"/>
  <c r="I19" i="31"/>
  <c r="H19" i="31"/>
  <c r="G19" i="31"/>
  <c r="F19" i="31"/>
  <c r="E32" i="31"/>
  <c r="D32" i="31"/>
  <c r="C32" i="31"/>
  <c r="B32" i="31"/>
  <c r="I47" i="31"/>
  <c r="H47" i="31"/>
  <c r="G47" i="31"/>
  <c r="F47" i="31"/>
  <c r="B10" i="31"/>
  <c r="C10" i="31"/>
  <c r="D10" i="31"/>
  <c r="E10" i="31"/>
  <c r="E12" i="31"/>
  <c r="D12" i="31"/>
  <c r="C12" i="31"/>
  <c r="B12" i="31"/>
  <c r="B25" i="31"/>
  <c r="E25" i="31"/>
  <c r="D25" i="31"/>
  <c r="C25" i="31"/>
  <c r="B50" i="31"/>
  <c r="C50" i="31"/>
  <c r="E50" i="31"/>
  <c r="D50" i="31"/>
  <c r="I25" i="31"/>
  <c r="H25" i="31"/>
  <c r="G25" i="31"/>
  <c r="F25" i="31"/>
  <c r="B11" i="31"/>
  <c r="E14" i="31"/>
  <c r="D14" i="31"/>
  <c r="C14" i="31"/>
  <c r="B14" i="31"/>
  <c r="E26" i="31"/>
  <c r="B26" i="31"/>
  <c r="D26" i="31"/>
  <c r="C26" i="31"/>
  <c r="E39" i="31"/>
  <c r="D39" i="31"/>
  <c r="C39" i="31"/>
  <c r="B39" i="31"/>
  <c r="E51" i="31"/>
  <c r="D51" i="31"/>
  <c r="C51" i="31"/>
  <c r="B51" i="31"/>
  <c r="E67" i="31"/>
  <c r="D67" i="31"/>
  <c r="C67" i="31"/>
  <c r="B67" i="31"/>
  <c r="D71" i="31"/>
  <c r="C71" i="31"/>
  <c r="B71" i="31"/>
  <c r="F14" i="31"/>
  <c r="G14" i="31"/>
  <c r="I14" i="31"/>
  <c r="H14" i="31"/>
  <c r="F26" i="31"/>
  <c r="G26" i="31"/>
  <c r="I26" i="31"/>
  <c r="H26" i="31"/>
  <c r="F39" i="31"/>
  <c r="G39" i="31"/>
  <c r="I39" i="31"/>
  <c r="H39" i="31"/>
  <c r="F51" i="31"/>
  <c r="G51" i="31"/>
  <c r="I51" i="31"/>
  <c r="H51" i="31"/>
  <c r="F67" i="31"/>
  <c r="G67" i="31"/>
  <c r="I67" i="31"/>
  <c r="H67" i="31"/>
  <c r="I56" i="31"/>
  <c r="H56" i="31"/>
  <c r="G56" i="31"/>
  <c r="F56" i="31"/>
  <c r="B7" i="31"/>
  <c r="E7" i="31"/>
  <c r="C7" i="31"/>
  <c r="D7" i="31"/>
  <c r="E58" i="31"/>
  <c r="D58" i="31"/>
  <c r="C58" i="31"/>
  <c r="B58" i="31"/>
  <c r="B47" i="31"/>
  <c r="C47" i="31"/>
  <c r="E47" i="31"/>
  <c r="D47" i="31"/>
  <c r="E35" i="31"/>
  <c r="D35" i="31"/>
  <c r="C35" i="31"/>
  <c r="B35" i="31"/>
  <c r="B13" i="31"/>
  <c r="C13" i="31"/>
  <c r="E13" i="31"/>
  <c r="D13" i="31"/>
  <c r="B66" i="31"/>
  <c r="C66" i="31"/>
  <c r="D66" i="31"/>
  <c r="E66" i="31"/>
  <c r="I38" i="31"/>
  <c r="H38" i="31"/>
  <c r="G38" i="31"/>
  <c r="F38" i="31"/>
  <c r="E15" i="31"/>
  <c r="D15" i="31"/>
  <c r="C15" i="31"/>
  <c r="B15" i="31"/>
  <c r="E27" i="31"/>
  <c r="D27" i="31"/>
  <c r="C27" i="31"/>
  <c r="B27" i="31"/>
  <c r="E40" i="31"/>
  <c r="D40" i="31"/>
  <c r="C40" i="31"/>
  <c r="B40" i="31"/>
  <c r="E52" i="31"/>
  <c r="D52" i="31"/>
  <c r="C52" i="31"/>
  <c r="B52" i="31"/>
  <c r="E68" i="31"/>
  <c r="D68" i="31"/>
  <c r="C68" i="31"/>
  <c r="B68" i="31"/>
  <c r="I15" i="31"/>
  <c r="H15" i="31"/>
  <c r="G15" i="31"/>
  <c r="F15" i="31"/>
  <c r="I27" i="31"/>
  <c r="H27" i="31"/>
  <c r="G27" i="31"/>
  <c r="F27" i="31"/>
  <c r="I40" i="31"/>
  <c r="H40" i="31"/>
  <c r="G40" i="31"/>
  <c r="F40" i="31"/>
  <c r="I52" i="31"/>
  <c r="H52" i="31"/>
  <c r="G52" i="31"/>
  <c r="F52" i="31"/>
  <c r="I68" i="31"/>
  <c r="H68" i="31"/>
  <c r="G68" i="31"/>
  <c r="F68" i="31"/>
  <c r="B16" i="31"/>
  <c r="C16" i="31"/>
  <c r="D16" i="31"/>
  <c r="E16" i="31"/>
  <c r="B53" i="31"/>
  <c r="D53" i="31"/>
  <c r="E53" i="31"/>
  <c r="C53" i="31"/>
  <c r="I16" i="31"/>
  <c r="H16" i="31"/>
  <c r="G16" i="31"/>
  <c r="F16" i="31"/>
  <c r="I41" i="31"/>
  <c r="H41" i="31"/>
  <c r="G41" i="31"/>
  <c r="F41" i="31"/>
  <c r="I69" i="31"/>
  <c r="H69" i="31"/>
  <c r="G69" i="31"/>
  <c r="F69" i="31"/>
  <c r="B19" i="31"/>
  <c r="C19" i="31"/>
  <c r="D19" i="31"/>
  <c r="E19" i="31"/>
  <c r="E20" i="31"/>
  <c r="D20" i="31"/>
  <c r="C20" i="31"/>
  <c r="B20" i="31"/>
  <c r="F57" i="31"/>
  <c r="G57" i="31"/>
  <c r="H57" i="31"/>
  <c r="I57" i="31"/>
  <c r="B28" i="31"/>
  <c r="C28" i="31"/>
  <c r="D28" i="31"/>
  <c r="E28" i="31"/>
  <c r="B69" i="31"/>
  <c r="D69" i="31"/>
  <c r="C69" i="31"/>
  <c r="E69" i="31"/>
  <c r="I28" i="31"/>
  <c r="H28" i="31"/>
  <c r="G28" i="31"/>
  <c r="F28" i="31"/>
  <c r="E17" i="31"/>
  <c r="D17" i="31"/>
  <c r="C17" i="31"/>
  <c r="B17" i="31"/>
  <c r="E54" i="31"/>
  <c r="D54" i="31"/>
  <c r="C54" i="31"/>
  <c r="B54" i="31"/>
  <c r="F17" i="31"/>
  <c r="H17" i="31"/>
  <c r="G17" i="31"/>
  <c r="I17" i="31"/>
  <c r="F42" i="31"/>
  <c r="G42" i="31"/>
  <c r="I42" i="31"/>
  <c r="H42" i="31"/>
  <c r="F54" i="31"/>
  <c r="G54" i="31"/>
  <c r="H54" i="31"/>
  <c r="I54" i="31"/>
  <c r="I6" i="31"/>
  <c r="H6" i="31"/>
  <c r="G6" i="31"/>
  <c r="F6" i="31"/>
  <c r="E45" i="31"/>
  <c r="D45" i="31"/>
  <c r="C45" i="31"/>
  <c r="B45" i="31"/>
  <c r="B41" i="31"/>
  <c r="C41" i="31"/>
  <c r="E41" i="31"/>
  <c r="D41" i="31"/>
  <c r="I53" i="31"/>
  <c r="H53" i="31"/>
  <c r="G53" i="31"/>
  <c r="F53" i="31"/>
  <c r="E29" i="31"/>
  <c r="D29" i="31"/>
  <c r="B29" i="31"/>
  <c r="C29" i="31"/>
  <c r="E42" i="31"/>
  <c r="D42" i="31"/>
  <c r="C42" i="31"/>
  <c r="B42" i="31"/>
  <c r="E70" i="31"/>
  <c r="D70" i="31"/>
  <c r="C70" i="31"/>
  <c r="B70" i="31"/>
  <c r="F29" i="31"/>
  <c r="G29" i="31"/>
  <c r="I29" i="31"/>
  <c r="H29" i="31"/>
  <c r="E18" i="31"/>
  <c r="D18" i="31"/>
  <c r="C18" i="31"/>
  <c r="B18" i="31"/>
  <c r="E30" i="31"/>
  <c r="D30" i="31"/>
  <c r="C30" i="31"/>
  <c r="B30" i="31"/>
  <c r="E43" i="31"/>
  <c r="D43" i="31"/>
  <c r="C43" i="31"/>
  <c r="B43" i="31"/>
  <c r="E55" i="31"/>
  <c r="D55" i="31"/>
  <c r="C55" i="31"/>
  <c r="B55" i="31"/>
  <c r="I18" i="31"/>
  <c r="H18" i="31"/>
  <c r="G18" i="31"/>
  <c r="F18" i="31"/>
  <c r="I30" i="31"/>
  <c r="H30" i="31"/>
  <c r="G30" i="31"/>
  <c r="F30" i="31"/>
  <c r="I43" i="31"/>
  <c r="H43" i="31"/>
  <c r="G43" i="31"/>
  <c r="F43" i="31"/>
  <c r="I55" i="31"/>
  <c r="H55" i="31"/>
  <c r="G55" i="31"/>
  <c r="F55" i="31"/>
  <c r="P72" i="29"/>
  <c r="J73" i="29"/>
  <c r="H73" i="29"/>
  <c r="I73" i="29"/>
  <c r="P65" i="29" l="1"/>
  <c r="I64" i="31"/>
  <c r="H64" i="31"/>
  <c r="G64" i="31"/>
  <c r="L73" i="29"/>
  <c r="G11" i="31"/>
  <c r="H11" i="31"/>
  <c r="F11" i="31"/>
  <c r="D11" i="31"/>
  <c r="E11" i="31"/>
  <c r="N73" i="29"/>
  <c r="O73" i="29"/>
  <c r="K73" i="29"/>
  <c r="G37" i="31"/>
  <c r="F37" i="31"/>
  <c r="H37" i="31"/>
  <c r="F73" i="29"/>
  <c r="M73" i="29"/>
  <c r="P12" i="29"/>
  <c r="P38" i="29"/>
  <c r="I71" i="31"/>
  <c r="H71" i="31"/>
  <c r="G71" i="31"/>
  <c r="F71" i="31"/>
  <c r="B37" i="31"/>
  <c r="E37" i="31"/>
  <c r="D37" i="31"/>
  <c r="C37" i="31"/>
  <c r="E64" i="31"/>
  <c r="D64" i="31"/>
  <c r="C64" i="31"/>
  <c r="B64" i="31"/>
  <c r="P73" i="29" l="1"/>
  <c r="B14" i="3"/>
  <c r="C10" i="3" l="1"/>
  <c r="C11" i="3"/>
  <c r="C13" i="3"/>
  <c r="C12" i="3"/>
  <c r="B8" i="3"/>
  <c r="C17" i="2"/>
  <c r="C16" i="2"/>
  <c r="B16" i="3" l="1"/>
  <c r="C7" i="3"/>
  <c r="C6" i="3"/>
  <c r="C5" i="3"/>
  <c r="C13" i="2"/>
  <c r="C14" i="2"/>
  <c r="C15" i="2"/>
  <c r="B22" i="2"/>
  <c r="C20" i="2" l="1"/>
</calcChain>
</file>

<file path=xl/sharedStrings.xml><?xml version="1.0" encoding="utf-8"?>
<sst xmlns="http://schemas.openxmlformats.org/spreadsheetml/2006/main" count="1258" uniqueCount="398">
  <si>
    <t>Corps</t>
  </si>
  <si>
    <t>Candidats</t>
  </si>
  <si>
    <t>%</t>
  </si>
  <si>
    <t xml:space="preserve">% candidats / enseignants-chercheurs </t>
  </si>
  <si>
    <t>% femmes candidates</t>
  </si>
  <si>
    <t>% femmes enseignants-chercheurs</t>
  </si>
  <si>
    <t>Total MCF et assimilés</t>
  </si>
  <si>
    <t>Total PR et assimilés</t>
  </si>
  <si>
    <t>Ensemble</t>
  </si>
  <si>
    <t>Grade</t>
  </si>
  <si>
    <t>Total maître de conférences</t>
  </si>
  <si>
    <t>Total professeur des universités</t>
  </si>
  <si>
    <t>Grande discipline</t>
  </si>
  <si>
    <t>% de PR</t>
  </si>
  <si>
    <t>Total</t>
  </si>
  <si>
    <t>Section CNU</t>
  </si>
  <si>
    <t>01 : Droit privé et sciences criminelles</t>
  </si>
  <si>
    <t>02 : Droit public</t>
  </si>
  <si>
    <t>03 : Histoire du droit et des institutions</t>
  </si>
  <si>
    <t>04 : Science politique</t>
  </si>
  <si>
    <t>05 : Sciences économiques</t>
  </si>
  <si>
    <t>06 : Sciences de gestion</t>
  </si>
  <si>
    <t>07 : Sciences du langage : linguistique et phonétique générales</t>
  </si>
  <si>
    <t>08 : Langues et littératures anciennes</t>
  </si>
  <si>
    <t>09 : Langue et littérature françaises</t>
  </si>
  <si>
    <t>10 : Littératures comparées</t>
  </si>
  <si>
    <t>11 : Langues et littératures anglaises et anglo-saxonnes</t>
  </si>
  <si>
    <t>12 : Langues et littératures germaniques et scandinaves</t>
  </si>
  <si>
    <t>13 : Langues et littératures slaves</t>
  </si>
  <si>
    <t>14 : Langues et littératures romanes</t>
  </si>
  <si>
    <t>15 : Langues et littératures d'autres domaines linguistiques</t>
  </si>
  <si>
    <t>16 : Psychologie, psychologie clinique, psychologie sociale</t>
  </si>
  <si>
    <t>17 : Philosophie</t>
  </si>
  <si>
    <t>18 : Arts (plastiques, du spectacle, musique…)</t>
  </si>
  <si>
    <t>19 : Sociologie, démographie</t>
  </si>
  <si>
    <t>20 : Anthropologie biologique, ethnologie, préhistoire</t>
  </si>
  <si>
    <t>21 : Histoire et civilisations (histoire et archéologie des mondes anciens)</t>
  </si>
  <si>
    <t>22 : Histoire et civilisations (histoire des mondes modernes/contemporain)</t>
  </si>
  <si>
    <t>23 : Géographie physique, humaine, économique et régionale</t>
  </si>
  <si>
    <t>24 : Aménagement de l'espace, urbanisme</t>
  </si>
  <si>
    <t>25 : Mathématiques</t>
  </si>
  <si>
    <t>26 : Mathématiques appliquées et applications des mathématiques</t>
  </si>
  <si>
    <t>27 : Informatique</t>
  </si>
  <si>
    <t>28 : Milieux denses et matériaux</t>
  </si>
  <si>
    <t>29 : Constituants élémentaires</t>
  </si>
  <si>
    <t>30 : Milieux dilués et optique</t>
  </si>
  <si>
    <t>31 : Chimie théorique, physique, analytique</t>
  </si>
  <si>
    <t>32 : Chimie organique, inorganique, industrielle</t>
  </si>
  <si>
    <t>33 : Chimie des matériaux</t>
  </si>
  <si>
    <t>34 : Astronomie, astrophysique</t>
  </si>
  <si>
    <t>35 : Structure et évolution de la Terre et des autres planètes</t>
  </si>
  <si>
    <t>36 : Terre solide</t>
  </si>
  <si>
    <t>37 : Météorologie, océanographie physique et physique de l'environnement</t>
  </si>
  <si>
    <t>60 : Mécanique, génie mécanique, génie civil</t>
  </si>
  <si>
    <t>61 : Génie informatique, automatique et traitement du signal</t>
  </si>
  <si>
    <t>62 : Énergétique, génie des procédés</t>
  </si>
  <si>
    <t>63 : Électronique, optronique et systèmes</t>
  </si>
  <si>
    <t>64 : Biochimie et biologie moléculaire</t>
  </si>
  <si>
    <t>65 : Biologie cellulaire</t>
  </si>
  <si>
    <t>66 : Physiologie</t>
  </si>
  <si>
    <t>67 : Biologie des populations et écologie</t>
  </si>
  <si>
    <t>68 : Biologie des organismes</t>
  </si>
  <si>
    <t>69 : Neurosciences</t>
  </si>
  <si>
    <t>70 : Sciences de l'éducation</t>
  </si>
  <si>
    <t>71 : Sciences de l'information et de la communication</t>
  </si>
  <si>
    <t>72 : Épistémologie, histoire des sciences et des techniques</t>
  </si>
  <si>
    <t>73 : Cultures et langues régionales</t>
  </si>
  <si>
    <t>74 : Sciences et techniques des activités physiques et sportives</t>
  </si>
  <si>
    <t>76 : Théologie catholique</t>
  </si>
  <si>
    <t>77 : Théologie protestante</t>
  </si>
  <si>
    <t xml:space="preserve">85 : Sciences physico-chimiques et ingénierie appliquée à la santé </t>
  </si>
  <si>
    <t>86 : Sciences du médicament et des autres produits de santé</t>
  </si>
  <si>
    <t>87 : Sciences biologiques, fondamentales et cliniques</t>
  </si>
  <si>
    <t>80 : Astronomie</t>
  </si>
  <si>
    <t>Etablissement</t>
  </si>
  <si>
    <t>% de femmes candidates</t>
  </si>
  <si>
    <t>CENTRALESUPELEC</t>
  </si>
  <si>
    <t>ECOLE CENTRALE DE LYON</t>
  </si>
  <si>
    <t>ECOLE CENTRALE DE MARSEILLE</t>
  </si>
  <si>
    <t>ECOLE CENTRALE DE NANTES</t>
  </si>
  <si>
    <t>ECOLE NATIONALE DES CHARTES</t>
  </si>
  <si>
    <t>ECOLE NORMALE SUPERIEURE DE LYON</t>
  </si>
  <si>
    <t>ECOLE NORMALE SUPERIEURE DE PARIS</t>
  </si>
  <si>
    <t>ECOLE NORMALE SUPERIEURE DE RENNES</t>
  </si>
  <si>
    <t>EHESS PARIS</t>
  </si>
  <si>
    <t>ENI DE BREST</t>
  </si>
  <si>
    <t>ENS DE CHIMIE DE MONTPELLIER</t>
  </si>
  <si>
    <t>ENS DE CHIMIE DE PARIS (PARIS-TECH)</t>
  </si>
  <si>
    <t>ENS DE CHIMIE DE RENNES</t>
  </si>
  <si>
    <t>ENS IIE</t>
  </si>
  <si>
    <t>ENSAIT DE ROUBAIX</t>
  </si>
  <si>
    <t>ENSAM</t>
  </si>
  <si>
    <t>ENSEA DE CERGY</t>
  </si>
  <si>
    <t>ENSI CAEN</t>
  </si>
  <si>
    <t>IAE DE PARIS</t>
  </si>
  <si>
    <t>IEP DE GRENOBLE</t>
  </si>
  <si>
    <t>INALCO PARIS</t>
  </si>
  <si>
    <t>INP DE GRENOBLE</t>
  </si>
  <si>
    <t>INP DE TOULOUSE</t>
  </si>
  <si>
    <t>INSA CENTRE VAL DE LOIRE</t>
  </si>
  <si>
    <t>INSA DE LYON</t>
  </si>
  <si>
    <t>INSA DE RENNES</t>
  </si>
  <si>
    <t>INSA DE ROUEN</t>
  </si>
  <si>
    <t>INSA DE STRASBOURG</t>
  </si>
  <si>
    <t>INSA DE TOULOUSE</t>
  </si>
  <si>
    <t>OBSERVATOIRE DE LA COTE D'AZUR</t>
  </si>
  <si>
    <t>OBSERVATOIRE DE PARIS</t>
  </si>
  <si>
    <t>UNIVERSITE AIX-MARSEILLE</t>
  </si>
  <si>
    <t>UNIVERSITE BORDEAUX MONTAIGNE</t>
  </si>
  <si>
    <t>UNIVERSITE CLERMONT AUVERGNE</t>
  </si>
  <si>
    <t>UNIVERSITE D'AMIENS</t>
  </si>
  <si>
    <t>UNIVERSITE D'ANGERS</t>
  </si>
  <si>
    <t>UNIVERSITE D'ARTOIS</t>
  </si>
  <si>
    <t>UNIVERSITE D'AVIGNON</t>
  </si>
  <si>
    <t>UNIVERSITE DE BESANCON</t>
  </si>
  <si>
    <t>UNIVERSITE DE BORDEAUX</t>
  </si>
  <si>
    <t>UNIVERSITE DE BRETAGNE SUD (LORIENT)</t>
  </si>
  <si>
    <t>UNIVERSITE DE CAEN</t>
  </si>
  <si>
    <t>UNIVERSITE DE DIJON</t>
  </si>
  <si>
    <t>UNIVERSITE DE LA REUNION</t>
  </si>
  <si>
    <t>UNIVERSITE DE LA ROCHELLE</t>
  </si>
  <si>
    <t>UNIVERSITE DE LILLE</t>
  </si>
  <si>
    <t>UNIVERSITE DE LIMOGES</t>
  </si>
  <si>
    <t>UNIVERSITE DE LORRAINE</t>
  </si>
  <si>
    <t>UNIVERSITE DE MONTPELLIER</t>
  </si>
  <si>
    <t>UNIVERSITE DE MULHOUSE</t>
  </si>
  <si>
    <t>UNIVERSITE DE NIMES</t>
  </si>
  <si>
    <t>UNIVERSITE DE PAU</t>
  </si>
  <si>
    <t>UNIVERSITE DE PERPIGNAN (VIA DOMITIA)</t>
  </si>
  <si>
    <t>UNIVERSITE DE POITIERS</t>
  </si>
  <si>
    <t>UNIVERSITE DE REIMS</t>
  </si>
  <si>
    <t>UNIVERSITE DE ROUEN</t>
  </si>
  <si>
    <t>UNIVERSITE DE SAINT-ETIENNE</t>
  </si>
  <si>
    <t>UNIVERSITE DE SAVOIE MONT-BLANC</t>
  </si>
  <si>
    <t>UNIVERSITE DE STRASBOURG</t>
  </si>
  <si>
    <t>UNIVERSITE DE TECHNOLOGIE DE COMPIEGNE</t>
  </si>
  <si>
    <t>UNIVERSITE DE TECHNOLOGIE DE TROYES</t>
  </si>
  <si>
    <t>UNIVERSITE DE TOULON (VAR)</t>
  </si>
  <si>
    <t>UNIVERSITE DE TOURS</t>
  </si>
  <si>
    <t>UNIVERSITE DES ANTILLES</t>
  </si>
  <si>
    <t>UNIVERSITE D'EVRY VAL D'ESSONNE</t>
  </si>
  <si>
    <t>UNIVERSITE D'ORLEANS</t>
  </si>
  <si>
    <t>UNIVERSITE DU HAVRE</t>
  </si>
  <si>
    <t>UNIVERSITE DU LITTORAL</t>
  </si>
  <si>
    <t>UNIVERSITE DU MANS</t>
  </si>
  <si>
    <t>UNIVERSITE GRENOBLE ALPES</t>
  </si>
  <si>
    <t>UNIVERSITE LYON 1 (CLAUDE BERNARD)</t>
  </si>
  <si>
    <t>UNIVERSITE LYON 2 (LUMIERE)</t>
  </si>
  <si>
    <t>UNIVERSITE LYON 3 (JEAN MOULIN)</t>
  </si>
  <si>
    <t>UNIVERSITE MONTPELLIER 3 (PAUL VALERY)</t>
  </si>
  <si>
    <t>UNIVERSITE PARIS 1 (PANTHEON-SORBONNE)</t>
  </si>
  <si>
    <t>UNIVERSITE PARIS 10 (NANTERRE)</t>
  </si>
  <si>
    <t>UNIVERSITE PARIS 3 (SORBONNE NOUVELLE)</t>
  </si>
  <si>
    <t>UNIVERSITE PARIS 8</t>
  </si>
  <si>
    <t>UNIVERSITE PARIS EST CRETEIL (PARIS 12</t>
  </si>
  <si>
    <t>UNIVERSITE PARIS-DAUPHINE</t>
  </si>
  <si>
    <t>UNIVERSITE RENNES 2</t>
  </si>
  <si>
    <t>UNIVERSITE TOULOUSE 2</t>
  </si>
  <si>
    <t>UNIVERSITE TOULOUSE 3</t>
  </si>
  <si>
    <t>UNIVERSITE VERSAILLES/SAINT-QUENTIN</t>
  </si>
  <si>
    <t>Total Universités</t>
  </si>
  <si>
    <t>INP DE BORDEAUX</t>
  </si>
  <si>
    <t>UNIVERSITE DE POLYNESIE FRANCAISE</t>
  </si>
  <si>
    <t>II - Les avis formulés par les instances nationales d’évaluation</t>
  </si>
  <si>
    <t>ECOLE HAUTES ETUDES SANTE PUB</t>
  </si>
  <si>
    <t>III - Les décisions d’attribution des établissements</t>
  </si>
  <si>
    <t>http://www.enseignementsup-recherche.gouv.fr/cid118435/bilans-et-statistiques.html</t>
  </si>
  <si>
    <t>DIRECTION GÉNÉRALE DES RESSOURCES HUMAINES</t>
  </si>
  <si>
    <t>Service des personnels enseignants de l'enseignement supérieur et de la recherche</t>
  </si>
  <si>
    <t>Sous-direction de la gestion prévisionnelle et des affaires statutaires, indemnitaires et réglementaires</t>
  </si>
  <si>
    <t>Département des études et analyses prévisionnelles des ressources humaines</t>
  </si>
  <si>
    <t>-  DGRH A1-1  -</t>
  </si>
  <si>
    <t>91 : Sciences de la rééducation et de réadaptation</t>
  </si>
  <si>
    <t>92 : Sciences infirmières</t>
  </si>
  <si>
    <t>CENTRALE LILLE INSTITUT</t>
  </si>
  <si>
    <t>UNIVERSITE COTE D'AZUR</t>
  </si>
  <si>
    <t>UNIVERSITE DE LA GUYANE</t>
  </si>
  <si>
    <t>UNIVERSITE GUSTAVE EIFFEL</t>
  </si>
  <si>
    <t>UNIVERSITE PARIS SACLAY</t>
  </si>
  <si>
    <t>TABLE  DES  MATIÈRES</t>
  </si>
  <si>
    <t>BELFORT-MONTBEL (UNIV TECHNO)</t>
  </si>
  <si>
    <t>CLERMONT AUVERGNE INP</t>
  </si>
  <si>
    <t>ENS PARIS-SACLAY</t>
  </si>
  <si>
    <t>EPHE PARIS</t>
  </si>
  <si>
    <t>INSA HAUTS-DE-FRANCE</t>
  </si>
  <si>
    <t>CY CERGY PARIS UNIVERSITE</t>
  </si>
  <si>
    <t>UNIVERSITE DE CORTE</t>
  </si>
  <si>
    <t xml:space="preserve">Total </t>
  </si>
  <si>
    <t>90 : Maieutique</t>
  </si>
  <si>
    <t>MAITRES DE CONFÉRENCES</t>
  </si>
  <si>
    <t>PROFESSEURS DES UNIVERSITÉS</t>
  </si>
  <si>
    <t>Section 
du CNU</t>
  </si>
  <si>
    <t>01</t>
  </si>
  <si>
    <t>02</t>
  </si>
  <si>
    <t>03</t>
  </si>
  <si>
    <t>04</t>
  </si>
  <si>
    <t>05</t>
  </si>
  <si>
    <t>06</t>
  </si>
  <si>
    <t>DROIT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</si>
  <si>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</si>
  <si>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</si>
  <si>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</si>
  <si>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</si>
  <si>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</si>
  <si>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</si>
  <si>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</si>
  <si>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</si>
  <si>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</si>
  <si>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</si>
  <si>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</si>
  <si>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</si>
  <si>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</si>
  <si>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</si>
  <si>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</si>
  <si>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</si>
  <si>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</si>
  <si>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</si>
  <si>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70</t>
  </si>
  <si>
    <t>71</t>
  </si>
  <si>
    <t>72</t>
  </si>
  <si>
    <t>73</t>
  </si>
  <si>
    <t>74</t>
  </si>
  <si>
    <t>77</t>
  </si>
  <si>
    <t>LETTRES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</si>
  <si>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</si>
  <si>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</si>
  <si>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</si>
  <si>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</si>
  <si>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</si>
  <si>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</si>
  <si>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</si>
  <si>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</si>
  <si>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</si>
  <si>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</si>
  <si>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</si>
  <si>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</si>
  <si>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</si>
  <si>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</si>
  <si>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</si>
  <si>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</si>
  <si>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</si>
  <si>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</si>
  <si>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</si>
  <si>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</si>
  <si>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</si>
  <si>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</si>
  <si>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</si>
  <si>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SCIENCES</t>
  </si>
  <si>
    <t>PHARMACIE ET AUTRE SANTE</t>
  </si>
  <si>
    <t>TOTAL</t>
  </si>
  <si>
    <t>Tableau 6 - Avis des sections CNU selon le corps</t>
  </si>
  <si>
    <t>A</t>
  </si>
  <si>
    <t>B</t>
  </si>
  <si>
    <t>C</t>
  </si>
  <si>
    <t>NS</t>
  </si>
  <si>
    <t>ENSEMBLE</t>
  </si>
  <si>
    <t>Etablissements</t>
  </si>
  <si>
    <t>CONSERVATOIRE NAT. DES ARTS ET METIERS</t>
  </si>
  <si>
    <t>ECOLE ECONOMIE TOULOUSE</t>
  </si>
  <si>
    <t>ENS MECANIQUE &amp; MICROTECH. BESANCON</t>
  </si>
  <si>
    <t>ENS. MECANIQUE &amp; AEROTECH. DE POITIERS</t>
  </si>
  <si>
    <t>I.E.P D'AIX-EN-PROVENCE</t>
  </si>
  <si>
    <t>I.E.P DE BORDEAUX</t>
  </si>
  <si>
    <t xml:space="preserve">I.E.P DE LYON </t>
  </si>
  <si>
    <t>I.E.P DE PARIS</t>
  </si>
  <si>
    <t>I.E.P DE RENNES</t>
  </si>
  <si>
    <t>I.E.P DE TOULOUSE</t>
  </si>
  <si>
    <t>INSHEA</t>
  </si>
  <si>
    <t>INST. SUP. MECANIQUE PARIS</t>
  </si>
  <si>
    <t>INSTITUT AGRO DIJON (INSSAAE)</t>
  </si>
  <si>
    <t>INSTITUT NATIONAL UNIV. D'ALBI</t>
  </si>
  <si>
    <t>INSTITUT PHYS. DU GLOBE DE PARIS</t>
  </si>
  <si>
    <t>MUSEUM NAT. D'HISTOIRE NATURELLE PARIS</t>
  </si>
  <si>
    <t>NANTES UNIVERSITE</t>
  </si>
  <si>
    <t>PARIS EFEO</t>
  </si>
  <si>
    <t>UNIV. DE BRETAGNE OCCIDENTALE (BREST)</t>
  </si>
  <si>
    <t>UNIV. NOUVELLE CALEDONIE</t>
  </si>
  <si>
    <t>UNIV. POLYTECHNIQUE HAUTS-DE-FRANCE</t>
  </si>
  <si>
    <t>UNIVERSITE DE RENNES (EPE)</t>
  </si>
  <si>
    <t>UNIVERSITE DE TECHNOLOGIE DE TARBES</t>
  </si>
  <si>
    <t>UNIVERSITE PARIS CITE</t>
  </si>
  <si>
    <t>UNIVERSITE PARIS PANTHEON ASSAS</t>
  </si>
  <si>
    <t>UNIVERSITE SORBONNE UNIVERSITE</t>
  </si>
  <si>
    <t>UNIVERSITE TOULOUSE CAPITOLE (EPE)</t>
  </si>
  <si>
    <t>CUFR  DE MAYOTTE</t>
  </si>
  <si>
    <t>E.N.S.S.I.B DE LYON</t>
  </si>
  <si>
    <t>I.E.P DE LILLE</t>
  </si>
  <si>
    <t>81: Terre interne</t>
  </si>
  <si>
    <t>82 : Surfaces continentales, océan, atmosphère</t>
  </si>
  <si>
    <t>ECOLE NAT. SUPERIEURE LOUIS LUMIERE</t>
  </si>
  <si>
    <t>Lauréats</t>
  </si>
  <si>
    <t>% femmes lauréates</t>
  </si>
  <si>
    <t>% lauréats/candidats</t>
  </si>
  <si>
    <t>I - Les candidatures à la C3 du RIPEC</t>
  </si>
  <si>
    <t>Tableau 1 - Candidats à la C3 du RIPEC selon le corps</t>
  </si>
  <si>
    <t>Tableau 2 - Candidats universitaires à la C3 du RIPEC selon le grade</t>
  </si>
  <si>
    <t>Tableau 3 - Candidats à la C3 du RIPEC selon la grande discipline</t>
  </si>
  <si>
    <t>Tableau 4 - Candidats à la C3 du RIPEC selon la section CNU</t>
  </si>
  <si>
    <t>Tableau 5 - Candidats à la C3 du RIPEC selon l’établissement</t>
  </si>
  <si>
    <t>Tableau 7 - Avis des sections CNU selon le corps en pourcentage</t>
  </si>
  <si>
    <t>Tableau 8 - Avis des établissements selon le corps</t>
  </si>
  <si>
    <t>Tableau 9 - Avis des établissements selon le corps en pourcentage</t>
  </si>
  <si>
    <t>Tableau 10 - Attribution à la C3 du RIPEC selon le corps</t>
  </si>
  <si>
    <t>Tableau 11 - Lauréats à la C3 du RIPEC selon la grande discipline</t>
  </si>
  <si>
    <t>Tableau 12 - Lauréats à la C3 du RIPEC selon la section CNU</t>
  </si>
  <si>
    <t>% lauréats/Candidats</t>
  </si>
  <si>
    <t>80</t>
  </si>
  <si>
    <t>81</t>
  </si>
  <si>
    <t>82</t>
  </si>
  <si>
    <t>85</t>
  </si>
  <si>
    <t>86</t>
  </si>
  <si>
    <t>87</t>
  </si>
  <si>
    <t>90</t>
  </si>
  <si>
    <t>91</t>
  </si>
  <si>
    <t>92</t>
  </si>
  <si>
    <t>Tableau 13 - Lauréats à la C3 du RIPEC selon l’établissement</t>
  </si>
  <si>
    <t>Avis
du CNU</t>
  </si>
  <si>
    <t>Session 2023</t>
  </si>
  <si>
    <t>Avis
de l'établissement</t>
  </si>
  <si>
    <t>Tableau 15 - Attribution de la C3 du RIPEC selon l'établissement et l'avis de l'établissement.</t>
  </si>
  <si>
    <t>Section du CNU</t>
  </si>
  <si>
    <t>Tableau 14 - Attribution de la C3 du RIPEC selon la section CNU et l'avis des sections CNU.</t>
  </si>
  <si>
    <t>Les publications du département DGRH A1-1 sont consultables sur le site internet du ministère de l'Enseignement supérieur et de la Recherche (MESR)  :</t>
  </si>
  <si>
    <t>Maître de conférences</t>
  </si>
  <si>
    <t>Maître de conférences du Muséum national d'Histoire naturelle</t>
  </si>
  <si>
    <t>Maître de conférences de l'Ecole des hautes études en sciences sociales</t>
  </si>
  <si>
    <t>Maître de conférences de l'Ecole pratique des hautes études, de l'Ecole nationale des chartes et de l'Ecole française d'Extrême Orient</t>
  </si>
  <si>
    <t>Astronome adjoint</t>
  </si>
  <si>
    <t>Physicien adjoint</t>
  </si>
  <si>
    <t>Professeur des universités</t>
  </si>
  <si>
    <t>Professeur du Muséum national d'Histoire naturelle</t>
  </si>
  <si>
    <t>Directeur d'études de l'Ecole des hautes études en sciences sociales</t>
  </si>
  <si>
    <t>Directeur d'études de l'Ecole pratique des hautes études, de l'Ecole nationale des chartes et de l'Ecole française d'Extrême Orient</t>
  </si>
  <si>
    <t xml:space="preserve">Professeur du Conservatoire national des arts et métiers </t>
  </si>
  <si>
    <t>Astronome</t>
  </si>
  <si>
    <t>Physicien</t>
  </si>
  <si>
    <r>
      <t xml:space="preserve">Tableau 1 - </t>
    </r>
    <r>
      <rPr>
        <b/>
        <u/>
        <sz val="12"/>
        <rFont val="Arial"/>
        <family val="2"/>
      </rPr>
      <t>Candidats à la C3 du RIPEC selon le corps</t>
    </r>
  </si>
  <si>
    <r>
      <t xml:space="preserve">Tableau 2 - </t>
    </r>
    <r>
      <rPr>
        <b/>
        <u/>
        <sz val="12"/>
        <rFont val="Arial"/>
        <family val="2"/>
      </rPr>
      <t>Candidats universitaires à la C3 du RIPEC selon le grade</t>
    </r>
  </si>
  <si>
    <t>Maître de conférences de classe normale</t>
  </si>
  <si>
    <t>Maître de conférences hors classe</t>
  </si>
  <si>
    <t>Maître de conférences hors classe à l'échelon exceptionnel</t>
  </si>
  <si>
    <t>Professeur des universités de 2e classe</t>
  </si>
  <si>
    <t>Professeur des universités de 1re classe</t>
  </si>
  <si>
    <t>Professeur des universités de classe exceptionnelle au 1er échelon</t>
  </si>
  <si>
    <t>Professeur des universités de classe exceptionnelle au 2nd échelon</t>
  </si>
  <si>
    <r>
      <t xml:space="preserve">Tableau 3 - </t>
    </r>
    <r>
      <rPr>
        <b/>
        <u/>
        <sz val="12"/>
        <rFont val="Arial"/>
        <family val="2"/>
      </rPr>
      <t>Candidats à la C3 du RIPEC selon la grande discipline</t>
    </r>
  </si>
  <si>
    <r>
      <t xml:space="preserve">Tableau 6 - </t>
    </r>
    <r>
      <rPr>
        <b/>
        <u/>
        <sz val="12"/>
        <rFont val="Times New Roman"/>
        <family val="1"/>
      </rPr>
      <t>Avis des sections CNU selon le corps</t>
    </r>
  </si>
  <si>
    <r>
      <t xml:space="preserve">Tableau 7 - </t>
    </r>
    <r>
      <rPr>
        <b/>
        <u/>
        <sz val="12"/>
        <rFont val="Times New Roman"/>
        <family val="1"/>
      </rPr>
      <t>Avis des sections CNU selon le corps en pourcentage</t>
    </r>
  </si>
  <si>
    <r>
      <t xml:space="preserve">Tableau 9 - </t>
    </r>
    <r>
      <rPr>
        <b/>
        <u/>
        <sz val="12"/>
        <rFont val="Times New Roman"/>
        <family val="1"/>
      </rPr>
      <t>Avis des établissements selon le corps en pourcentage</t>
    </r>
  </si>
  <si>
    <r>
      <t>Tableau 8 -</t>
    </r>
    <r>
      <rPr>
        <b/>
        <u/>
        <sz val="12"/>
        <rFont val="Times New Roman"/>
        <family val="1"/>
      </rPr>
      <t xml:space="preserve"> Avis des établissements selon le corps</t>
    </r>
  </si>
  <si>
    <r>
      <t xml:space="preserve">Tableau 10 - </t>
    </r>
    <r>
      <rPr>
        <b/>
        <u/>
        <sz val="12"/>
        <rFont val="Arial"/>
        <family val="2"/>
      </rPr>
      <t>Attribution à la C3 du RIPEC selon le corps</t>
    </r>
  </si>
  <si>
    <r>
      <t xml:space="preserve">Tableau 11 - </t>
    </r>
    <r>
      <rPr>
        <b/>
        <u/>
        <sz val="12"/>
        <rFont val="Arial"/>
        <family val="2"/>
      </rPr>
      <t>Lauréats à la C3 du RIPEC selon la grande discipline</t>
    </r>
  </si>
  <si>
    <r>
      <t>Tableau 12 - L</t>
    </r>
    <r>
      <rPr>
        <b/>
        <u/>
        <sz val="12"/>
        <rFont val="Arial"/>
        <family val="2"/>
      </rPr>
      <t>auréats à la C3 du RIPEC selon la section CNU</t>
    </r>
  </si>
  <si>
    <r>
      <t xml:space="preserve">Tableau 13 - </t>
    </r>
    <r>
      <rPr>
        <b/>
        <u/>
        <sz val="12"/>
        <rFont val="Arial"/>
        <family val="2"/>
      </rPr>
      <t>Lauréats à la C3 du RIPEC selon l’établissement</t>
    </r>
  </si>
  <si>
    <r>
      <t xml:space="preserve">Tableau 14 - </t>
    </r>
    <r>
      <rPr>
        <b/>
        <u/>
        <sz val="10"/>
        <rFont val="Times New Roman"/>
        <family val="1"/>
      </rPr>
      <t>Attribution de la C3 du RIPEC selon la section CNU et l'avis des sections CNU</t>
    </r>
  </si>
  <si>
    <r>
      <t>Tableau 15 - A</t>
    </r>
    <r>
      <rPr>
        <b/>
        <u/>
        <sz val="10"/>
        <rFont val="Times New Roman"/>
        <family val="1"/>
      </rPr>
      <t>ttribution de la C3 du RIPEC selon l'établissement et l'avis de l'établissement</t>
    </r>
  </si>
  <si>
    <t>Sciences - Techniques</t>
  </si>
  <si>
    <t>Lettres - Sciences humaines</t>
  </si>
  <si>
    <t>Droit - Economie - Gestion</t>
  </si>
  <si>
    <t>Pharmacie et autres sections Santé</t>
  </si>
  <si>
    <r>
      <t xml:space="preserve">Tableau 4 - </t>
    </r>
    <r>
      <rPr>
        <b/>
        <u/>
        <sz val="12"/>
        <rFont val="Arial"/>
        <family val="2"/>
      </rPr>
      <t>Candidats à la C3 du RIPEC selon la section CNU</t>
    </r>
  </si>
  <si>
    <r>
      <t xml:space="preserve">Tableau 5 - </t>
    </r>
    <r>
      <rPr>
        <b/>
        <u/>
        <sz val="12"/>
        <rFont val="Arial"/>
        <family val="2"/>
      </rPr>
      <t>Candidats à la C3 du RIPEC selon l’établissement</t>
    </r>
  </si>
  <si>
    <t>UNIVERSITE PARIS 13 (SORBONNE PARIS NORD)</t>
  </si>
  <si>
    <t>Note de lecture : 1 812 enseignants-chercheurs relevant des disciplines du Droit-Economie-Gestion ont candidaté à la C3 en 2023, 864 sont lauréats soit 48 % des candidats. 49 % des lauréats relevant des disciplines du Droit-Economie-Gestion sont des femmes, alors que 47 % de femmes composent la population totale des candidats relevant des disciplines du Droit-Economie-Gestion.</t>
  </si>
  <si>
    <t>Note de lecture : 371 enseignants-chercheurs relevant du Droit privé et sciences criminelles ont candidaté à la C3 en 2023, soit 20 % des enseignants-chercheurs relevant de cette section. 41 % d’entre eux sont PR.  53 % des candidats relevant du Droit privé et sciences criminelles sont des femmes, alors que 52 % de femmes composent la population totale des enseignants-chercheurs relevant de cette section.</t>
  </si>
  <si>
    <t>Note de lecture : 371 enseignants-chercheurs relevant du Droit privé et sciences criminelles ont candidaté à la C3 en 2023, 189 sont lauréats soit 51 % des candidats. 58 % des lauréats relevant du Droit privé et sciences criminelles sont des femmes, alors que 53 % de femmes composent la population totale des candidats relevant de cette section.</t>
  </si>
  <si>
    <t>BELFORT-MONTBELIARD (UNIV TECHNO)</t>
  </si>
  <si>
    <t xml:space="preserve">Note de lecture : 7134 MCF (universitaires) ont candidaté à la C3 en 2023, soit 22 % des MCF (universitaires). Ils représentent 99 % des candidats MCF et assimilés. 45 % des candidats MCF (universitaires) sont des femmes alors que 45 % de femmes composent la population totale des MCF (universitaires).
</t>
  </si>
  <si>
    <t>Note de lecture : 3 379 MCF de classe normale (universitaires) ont candidaté à la C3 en 2023, soit 19 % des MCF de classe normale (universitaires). Ils représentent 48 % des candidats MCF (universitaires). 45 % des candidats MCF de classe normale (universitaires) sont des femmes, alors que 45 % de femmes composent la population totale des MCF de classe normale (universitaires).</t>
  </si>
  <si>
    <t>Note de lecture : 1 812 enseignants-chercheurs relevant des disciplines du Droit-Economie-Gestion ont candidaté à la C3 en 2023, soit 19 % des enseignants-chercheurs relevant des disciplines du Droit-Economie-Gestion. 36 % d’entre eux sont des PR. 47 % des candidats relevant des disciplines du Droit-Economie-Gestion sont des femmes, alors que 47 % de femmes composent la population totale des candidats relevant des disciplines du Droit-Economie-Gestion.</t>
  </si>
  <si>
    <t>Note de lecture : 23 enseignants-chercheurs en fonction à Belfort-Montbéliard ont candidaté à la C3 en 2023, soit 25 % des enseignants-chercheurs en fonction dans cet établissement. 43 % d’entre eux sont PR. 22 % des candidats en fonction à Belfort-Montbéliard sont des femmes, alors que 18 % de femmes composent la population totale des enseignants-chercheurs de cet établissement.</t>
  </si>
  <si>
    <t xml:space="preserve">Note de lecture : 7 061 MCF (universitaires) ont candidaté à la C3 en 2023, 3 580 sont lauréats soit 51 % des candidats. 45 % des lauréats MCF (universitaires) sont des femmes, alors que 47 % de femmes composent la population des candidats MCF (universitaires).
</t>
  </si>
  <si>
    <r>
      <t xml:space="preserve">(Voir la </t>
    </r>
    <r>
      <rPr>
        <i/>
        <sz val="12"/>
        <color theme="1"/>
        <rFont val="Calibri"/>
        <family val="2"/>
        <scheme val="minor"/>
      </rPr>
      <t>Note de la DGRH</t>
    </r>
    <r>
      <rPr>
        <sz val="12"/>
        <color theme="1"/>
        <rFont val="Calibri"/>
        <family val="2"/>
        <scheme val="minor"/>
      </rPr>
      <t xml:space="preserve"> n° 4 - 2024 pour un commentaire de ces données)</t>
    </r>
  </si>
  <si>
    <t>La composante individuelle du régime indemnitaire des enseignants-chercheurs (C3 du RIPEC)</t>
  </si>
  <si>
    <t>Répartition des lauréats par nombre de missions d'attribution de la C3</t>
  </si>
  <si>
    <t>Nombre de missions</t>
  </si>
  <si>
    <t>Nombre de lauréats</t>
  </si>
  <si>
    <t>1 mission</t>
  </si>
  <si>
    <t>2 missions</t>
  </si>
  <si>
    <t>3 missions</t>
  </si>
  <si>
    <t>4 missions</t>
  </si>
  <si>
    <t>5 missions</t>
  </si>
  <si>
    <t>6 missions</t>
  </si>
  <si>
    <t>7 missions</t>
  </si>
  <si>
    <t>NR</t>
  </si>
  <si>
    <t>Note de lecture : 67 % des lauréats ont été primés au titre d'une mission, 10% l'ont été au titre de 2 missions.</t>
  </si>
  <si>
    <t>Répartition des lauréats primés au titre d'une seule mission selon la mission d'attribution de la C3</t>
  </si>
  <si>
    <t>Missions (Article L123-3 code éducation) / D.84-431</t>
  </si>
  <si>
    <t>1° de l'article L. 123-3 du code de l'éducation (formation...)</t>
  </si>
  <si>
    <t>2° de l'article L. 123-3 du code de l'éducation (recherche...)</t>
  </si>
  <si>
    <t>3° de l'article L. 123-3 du code de l'éducation : (orientation, promotion sociale et insertion professionnelle)</t>
  </si>
  <si>
    <t>4° de l'article L. 123-3 du code de l'éducation (diffusion de la culture humaniste...)</t>
  </si>
  <si>
    <t>5° de l'article L. 123-3 du code de l'éducation (espace européen de l'ESR...)</t>
  </si>
  <si>
    <t>6° de l'article L. 123-3 du code de l'éducation (coopération internationale)</t>
  </si>
  <si>
    <t>Article 3, alinéa 7 du décret n° 84-431 du 6 juin 1984 (Concours apporté à la vie collective des établissements)</t>
  </si>
  <si>
    <t>Note de lecture : 32 % des lauréats primés au titre d'une mission l'ont été primés au titre de la mission 1° de l'article L123-3 code éducation.</t>
  </si>
  <si>
    <t>Tableau 16 : Répartition des lauréats par mission</t>
  </si>
  <si>
    <r>
      <t xml:space="preserve">Tableau 16 : </t>
    </r>
    <r>
      <rPr>
        <b/>
        <u/>
        <sz val="12"/>
        <color theme="1"/>
        <rFont val="Arial"/>
        <family val="2"/>
      </rPr>
      <t>Répartition des lauréats par 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</si>
</sst>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0&quot;  &quot;"/>
    <numFmt numFmtId="166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 style="dotted">
        <color indexed="64"/>
      </bottom>
      <diagonal/>
    </border>
    <border>
      <left style="thin">
        <color indexed="63"/>
      </left>
      <right style="thin">
        <color indexed="63"/>
      </right>
      <top style="hair">
        <color indexed="64"/>
      </top>
      <bottom style="hair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</cellStyleXfs>
  <cellXfs count="202">
    <xf numFmtId="0" fontId="0" fillId="0" borderId="0" xfId="0"/>
    <xf numFmtId="0" fontId="6" fillId="2" borderId="1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2" applyFont="1" applyFill="1" applyAlignment="1">
      <alignment horizontal="center"/>
    </xf>
    <xf numFmtId="164" fontId="0" fillId="0" borderId="0" xfId="2" applyNumberFormat="1" applyFont="1" applyAlignment="1">
      <alignment horizontal="center"/>
    </xf>
    <xf numFmtId="9" fontId="0" fillId="0" borderId="0" xfId="2" applyNumberFormat="1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3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1" applyFont="1"/>
    <xf numFmtId="0" fontId="7" fillId="0" borderId="8" xfId="1" applyFont="1" applyBorder="1" applyAlignment="1">
      <alignment horizontal="center" vertical="center"/>
    </xf>
    <xf numFmtId="0" fontId="13" fillId="0" borderId="9" xfId="11" applyFont="1" applyFill="1" applyBorder="1" applyAlignment="1">
      <alignment horizontal="justify" vertical="center" wrapText="1"/>
    </xf>
    <xf numFmtId="0" fontId="14" fillId="0" borderId="9" xfId="12" applyFill="1" applyBorder="1" applyAlignment="1" applyProtection="1">
      <alignment horizontal="justify"/>
    </xf>
    <xf numFmtId="0" fontId="15" fillId="3" borderId="0" xfId="0" applyFont="1" applyFill="1"/>
    <xf numFmtId="0" fontId="15" fillId="0" borderId="0" xfId="0" applyFont="1"/>
    <xf numFmtId="0" fontId="13" fillId="0" borderId="10" xfId="11" applyFont="1" applyFill="1" applyBorder="1" applyAlignment="1">
      <alignment horizontal="justify"/>
    </xf>
    <xf numFmtId="9" fontId="0" fillId="0" borderId="0" xfId="2" applyFont="1"/>
    <xf numFmtId="3" fontId="0" fillId="0" borderId="0" xfId="0" applyNumberFormat="1"/>
    <xf numFmtId="0" fontId="19" fillId="0" borderId="0" xfId="15" applyFont="1"/>
    <xf numFmtId="0" fontId="6" fillId="0" borderId="0" xfId="15" applyFont="1" applyAlignment="1">
      <alignment horizontal="center"/>
    </xf>
    <xf numFmtId="0" fontId="19" fillId="0" borderId="0" xfId="15" applyFont="1" applyAlignment="1">
      <alignment horizontal="center"/>
    </xf>
    <xf numFmtId="0" fontId="19" fillId="0" borderId="24" xfId="15" applyFont="1" applyBorder="1" applyAlignment="1">
      <alignment horizontal="center" vertical="center"/>
    </xf>
    <xf numFmtId="0" fontId="0" fillId="0" borderId="0" xfId="15" applyFont="1" applyAlignment="1">
      <alignment horizontal="center"/>
    </xf>
    <xf numFmtId="165" fontId="19" fillId="0" borderId="26" xfId="15" applyNumberFormat="1" applyFont="1" applyFill="1" applyBorder="1" applyAlignment="1"/>
    <xf numFmtId="165" fontId="19" fillId="0" borderId="28" xfId="15" applyNumberFormat="1" applyFont="1" applyFill="1" applyBorder="1" applyAlignment="1"/>
    <xf numFmtId="165" fontId="19" fillId="0" borderId="29" xfId="15" applyNumberFormat="1" applyFont="1" applyFill="1" applyBorder="1" applyAlignment="1"/>
    <xf numFmtId="0" fontId="19" fillId="0" borderId="24" xfId="15" applyFont="1" applyBorder="1" applyAlignment="1">
      <alignment horizontal="center" vertical="center" wrapText="1"/>
    </xf>
    <xf numFmtId="0" fontId="13" fillId="0" borderId="26" xfId="15" applyFont="1" applyFill="1" applyBorder="1" applyAlignment="1">
      <alignment horizontal="center"/>
    </xf>
    <xf numFmtId="165" fontId="13" fillId="0" borderId="26" xfId="15" applyNumberFormat="1" applyFont="1" applyFill="1" applyBorder="1" applyAlignment="1"/>
    <xf numFmtId="165" fontId="13" fillId="0" borderId="27" xfId="0" applyNumberFormat="1" applyFont="1" applyFill="1" applyBorder="1" applyAlignment="1"/>
    <xf numFmtId="0" fontId="13" fillId="0" borderId="28" xfId="15" applyFont="1" applyFill="1" applyBorder="1" applyAlignment="1">
      <alignment horizontal="center"/>
    </xf>
    <xf numFmtId="165" fontId="13" fillId="0" borderId="28" xfId="15" applyNumberFormat="1" applyFont="1" applyFill="1" applyBorder="1" applyAlignment="1"/>
    <xf numFmtId="165" fontId="13" fillId="0" borderId="28" xfId="0" applyNumberFormat="1" applyFont="1" applyFill="1" applyBorder="1" applyAlignment="1"/>
    <xf numFmtId="0" fontId="13" fillId="0" borderId="29" xfId="15" applyFont="1" applyFill="1" applyBorder="1" applyAlignment="1">
      <alignment horizontal="center"/>
    </xf>
    <xf numFmtId="165" fontId="13" fillId="0" borderId="29" xfId="15" applyNumberFormat="1" applyFont="1" applyFill="1" applyBorder="1" applyAlignment="1"/>
    <xf numFmtId="0" fontId="19" fillId="4" borderId="30" xfId="15" applyFont="1" applyFill="1" applyBorder="1" applyAlignment="1">
      <alignment horizontal="center"/>
    </xf>
    <xf numFmtId="165" fontId="19" fillId="4" borderId="30" xfId="15" applyNumberFormat="1" applyFont="1" applyFill="1" applyBorder="1" applyAlignment="1"/>
    <xf numFmtId="0" fontId="19" fillId="0" borderId="25" xfId="15" applyFont="1" applyBorder="1" applyAlignment="1">
      <alignment horizontal="center" vertical="center"/>
    </xf>
    <xf numFmtId="0" fontId="19" fillId="0" borderId="32" xfId="15" applyFont="1" applyBorder="1" applyAlignment="1">
      <alignment horizontal="center" vertical="center"/>
    </xf>
    <xf numFmtId="0" fontId="19" fillId="0" borderId="31" xfId="15" applyFont="1" applyBorder="1" applyAlignment="1">
      <alignment horizontal="center" vertical="center"/>
    </xf>
    <xf numFmtId="9" fontId="13" fillId="0" borderId="26" xfId="15" applyNumberFormat="1" applyFont="1" applyFill="1" applyBorder="1" applyAlignment="1"/>
    <xf numFmtId="9" fontId="19" fillId="4" borderId="30" xfId="15" applyNumberFormat="1" applyFont="1" applyFill="1" applyBorder="1" applyAlignment="1"/>
    <xf numFmtId="165" fontId="13" fillId="0" borderId="36" xfId="15" applyNumberFormat="1" applyFont="1" applyFill="1" applyBorder="1" applyAlignment="1"/>
    <xf numFmtId="0" fontId="19" fillId="0" borderId="0" xfId="15" applyFont="1" applyFill="1"/>
    <xf numFmtId="0" fontId="19" fillId="0" borderId="24" xfId="15" applyFont="1" applyFill="1" applyBorder="1" applyAlignment="1">
      <alignment horizontal="center" vertical="center"/>
    </xf>
    <xf numFmtId="0" fontId="19" fillId="0" borderId="21" xfId="15" applyFont="1" applyFill="1" applyBorder="1" applyAlignment="1">
      <alignment horizontal="center" vertical="center"/>
    </xf>
    <xf numFmtId="0" fontId="19" fillId="0" borderId="0" xfId="15" applyFont="1" applyFill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9" fontId="9" fillId="0" borderId="0" xfId="2" applyFont="1" applyFill="1" applyAlignment="1">
      <alignment horizontal="center"/>
    </xf>
    <xf numFmtId="0" fontId="19" fillId="0" borderId="21" xfId="15" applyFont="1" applyBorder="1" applyAlignment="1">
      <alignment horizontal="center" vertical="center" wrapText="1"/>
    </xf>
    <xf numFmtId="9" fontId="19" fillId="0" borderId="0" xfId="15" applyNumberFormat="1" applyFont="1"/>
    <xf numFmtId="0" fontId="20" fillId="0" borderId="0" xfId="0" applyFont="1"/>
    <xf numFmtId="0" fontId="7" fillId="0" borderId="0" xfId="15" applyFont="1" applyBorder="1" applyAlignment="1">
      <alignment horizontal="left"/>
    </xf>
    <xf numFmtId="165" fontId="13" fillId="0" borderId="26" xfId="0" applyNumberFormat="1" applyFont="1" applyFill="1" applyBorder="1" applyAlignment="1"/>
    <xf numFmtId="165" fontId="13" fillId="0" borderId="41" xfId="15" applyNumberFormat="1" applyFont="1" applyFill="1" applyBorder="1" applyAlignment="1"/>
    <xf numFmtId="165" fontId="13" fillId="0" borderId="42" xfId="15" applyNumberFormat="1" applyFont="1" applyFill="1" applyBorder="1" applyAlignment="1"/>
    <xf numFmtId="9" fontId="0" fillId="0" borderId="6" xfId="2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NumberFormat="1" applyAlignment="1">
      <alignment horizontal="center"/>
    </xf>
    <xf numFmtId="0" fontId="10" fillId="0" borderId="0" xfId="0" applyFont="1" applyAlignment="1">
      <alignment horizontal="center" wrapText="1"/>
    </xf>
    <xf numFmtId="0" fontId="25" fillId="5" borderId="31" xfId="0" applyFont="1" applyFill="1" applyBorder="1"/>
    <xf numFmtId="166" fontId="25" fillId="5" borderId="31" xfId="16" applyNumberFormat="1" applyFont="1" applyFill="1" applyBorder="1" applyAlignment="1">
      <alignment horizontal="center" wrapText="1"/>
    </xf>
    <xf numFmtId="0" fontId="25" fillId="5" borderId="31" xfId="0" applyFont="1" applyFill="1" applyBorder="1" applyAlignment="1">
      <alignment horizontal="center" vertical="center"/>
    </xf>
    <xf numFmtId="0" fontId="0" fillId="0" borderId="31" xfId="0" applyBorder="1" applyAlignment="1">
      <alignment horizontal="left"/>
    </xf>
    <xf numFmtId="166" fontId="0" fillId="0" borderId="31" xfId="16" applyNumberFormat="1" applyFont="1" applyBorder="1"/>
    <xf numFmtId="9" fontId="0" fillId="0" borderId="31" xfId="2" applyFont="1" applyBorder="1"/>
    <xf numFmtId="0" fontId="0" fillId="0" borderId="44" xfId="0" applyBorder="1" applyAlignment="1">
      <alignment horizontal="left"/>
    </xf>
    <xf numFmtId="166" fontId="0" fillId="0" borderId="44" xfId="16" applyNumberFormat="1" applyFont="1" applyBorder="1"/>
    <xf numFmtId="0" fontId="25" fillId="5" borderId="31" xfId="0" applyFont="1" applyFill="1" applyBorder="1" applyAlignment="1">
      <alignment horizontal="left"/>
    </xf>
    <xf numFmtId="166" fontId="25" fillId="5" borderId="31" xfId="16" applyNumberFormat="1" applyFont="1" applyFill="1" applyBorder="1"/>
    <xf numFmtId="9" fontId="25" fillId="5" borderId="31" xfId="2" applyFont="1" applyFill="1" applyBorder="1"/>
    <xf numFmtId="0" fontId="0" fillId="0" borderId="0" xfId="0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5" fillId="5" borderId="31" xfId="0" applyFont="1" applyFill="1" applyBorder="1" applyAlignment="1">
      <alignment wrapText="1"/>
    </xf>
    <xf numFmtId="0" fontId="0" fillId="0" borderId="31" xfId="0" applyBorder="1" applyAlignment="1">
      <alignment wrapText="1"/>
    </xf>
    <xf numFmtId="166" fontId="0" fillId="0" borderId="31" xfId="16" applyNumberFormat="1" applyFont="1" applyBorder="1" applyAlignment="1">
      <alignment vertical="center"/>
    </xf>
    <xf numFmtId="9" fontId="0" fillId="0" borderId="31" xfId="2" applyFont="1" applyBorder="1" applyAlignment="1">
      <alignment vertical="center"/>
    </xf>
    <xf numFmtId="166" fontId="25" fillId="5" borderId="31" xfId="16" applyNumberFormat="1" applyFont="1" applyFill="1" applyBorder="1" applyAlignment="1">
      <alignment vertical="center"/>
    </xf>
    <xf numFmtId="9" fontId="25" fillId="5" borderId="31" xfId="2" applyFont="1" applyFill="1" applyBorder="1" applyAlignment="1">
      <alignment vertical="center"/>
    </xf>
    <xf numFmtId="0" fontId="7" fillId="0" borderId="45" xfId="1" applyFont="1" applyFill="1" applyBorder="1" applyAlignment="1">
      <alignment vertical="center" wrapText="1"/>
    </xf>
    <xf numFmtId="9" fontId="29" fillId="0" borderId="0" xfId="2" applyFont="1" applyFill="1" applyAlignment="1">
      <alignment horizontal="center"/>
    </xf>
    <xf numFmtId="9" fontId="13" fillId="0" borderId="30" xfId="15" applyNumberFormat="1" applyFont="1" applyFill="1" applyBorder="1" applyAlignment="1"/>
    <xf numFmtId="0" fontId="0" fillId="0" borderId="0" xfId="0" applyFont="1"/>
    <xf numFmtId="3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9" fillId="0" borderId="0" xfId="15" applyFont="1" applyAlignment="1">
      <alignment wrapText="1"/>
    </xf>
    <xf numFmtId="0" fontId="19" fillId="0" borderId="31" xfId="15" applyFont="1" applyBorder="1" applyAlignment="1">
      <alignment horizontal="center" vertical="center" wrapText="1"/>
    </xf>
    <xf numFmtId="9" fontId="19" fillId="0" borderId="31" xfId="15" applyNumberFormat="1" applyFont="1" applyBorder="1" applyAlignment="1">
      <alignment horizontal="center" vertical="center" wrapText="1"/>
    </xf>
    <xf numFmtId="9" fontId="19" fillId="0" borderId="0" xfId="15" applyNumberFormat="1" applyFont="1" applyAlignment="1">
      <alignment horizontal="center"/>
    </xf>
    <xf numFmtId="9" fontId="13" fillId="0" borderId="26" xfId="15" applyNumberFormat="1" applyFont="1" applyFill="1" applyBorder="1" applyAlignment="1">
      <alignment horizontal="center"/>
    </xf>
    <xf numFmtId="9" fontId="13" fillId="0" borderId="28" xfId="15" applyNumberFormat="1" applyFont="1" applyFill="1" applyBorder="1" applyAlignment="1">
      <alignment horizontal="center"/>
    </xf>
    <xf numFmtId="9" fontId="13" fillId="0" borderId="29" xfId="15" applyNumberFormat="1" applyFont="1" applyFill="1" applyBorder="1" applyAlignment="1">
      <alignment horizontal="center"/>
    </xf>
    <xf numFmtId="9" fontId="19" fillId="4" borderId="30" xfId="15" applyNumberFormat="1" applyFont="1" applyFill="1" applyBorder="1" applyAlignment="1">
      <alignment horizontal="center"/>
    </xf>
    <xf numFmtId="0" fontId="19" fillId="0" borderId="0" xfId="15" applyFont="1" applyAlignment="1">
      <alignment horizontal="center" vertical="center"/>
    </xf>
    <xf numFmtId="0" fontId="19" fillId="0" borderId="0" xfId="15" applyFont="1" applyAlignment="1">
      <alignment vertical="center"/>
    </xf>
    <xf numFmtId="0" fontId="19" fillId="4" borderId="31" xfId="15" applyFont="1" applyFill="1" applyBorder="1" applyAlignment="1">
      <alignment horizontal="center"/>
    </xf>
    <xf numFmtId="165" fontId="19" fillId="4" borderId="31" xfId="15" applyNumberFormat="1" applyFont="1" applyFill="1" applyBorder="1"/>
    <xf numFmtId="9" fontId="19" fillId="4" borderId="31" xfId="15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quotePrefix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top"/>
    </xf>
    <xf numFmtId="0" fontId="16" fillId="3" borderId="15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9" fontId="11" fillId="0" borderId="7" xfId="2" applyFont="1" applyFill="1" applyBorder="1" applyAlignment="1">
      <alignment horizontal="center" vertical="center"/>
    </xf>
    <xf numFmtId="9" fontId="11" fillId="0" borderId="6" xfId="2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0" borderId="5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9" fontId="11" fillId="0" borderId="5" xfId="2" applyFont="1" applyFill="1" applyBorder="1" applyAlignment="1">
      <alignment horizontal="center" vertical="center"/>
    </xf>
    <xf numFmtId="9" fontId="11" fillId="0" borderId="5" xfId="2" applyNumberFormat="1" applyFont="1" applyFill="1" applyBorder="1" applyAlignment="1">
      <alignment horizontal="center" vertical="center"/>
    </xf>
    <xf numFmtId="9" fontId="11" fillId="0" borderId="6" xfId="2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9" fontId="10" fillId="0" borderId="5" xfId="2" applyFont="1" applyFill="1" applyBorder="1" applyAlignment="1">
      <alignment horizontal="center" vertical="center"/>
    </xf>
    <xf numFmtId="9" fontId="10" fillId="0" borderId="6" xfId="2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horizontal="center" vertical="center"/>
    </xf>
    <xf numFmtId="9" fontId="11" fillId="0" borderId="18" xfId="2" applyFont="1" applyFill="1" applyBorder="1" applyAlignment="1">
      <alignment horizontal="center" vertical="center"/>
    </xf>
    <xf numFmtId="9" fontId="11" fillId="0" borderId="20" xfId="2" applyFont="1" applyFill="1" applyBorder="1" applyAlignment="1">
      <alignment horizontal="center" vertical="center"/>
    </xf>
    <xf numFmtId="0" fontId="19" fillId="0" borderId="21" xfId="15" applyFont="1" applyBorder="1" applyAlignment="1">
      <alignment horizontal="center" vertical="center"/>
    </xf>
    <xf numFmtId="0" fontId="19" fillId="0" borderId="22" xfId="15" applyFont="1" applyBorder="1" applyAlignment="1">
      <alignment horizontal="center" vertical="center"/>
    </xf>
    <xf numFmtId="0" fontId="19" fillId="0" borderId="23" xfId="15" applyFont="1" applyBorder="1" applyAlignment="1">
      <alignment horizontal="center" vertical="center"/>
    </xf>
    <xf numFmtId="0" fontId="19" fillId="0" borderId="33" xfId="15" applyFont="1" applyBorder="1" applyAlignment="1">
      <alignment horizontal="center" vertical="center"/>
    </xf>
    <xf numFmtId="0" fontId="19" fillId="0" borderId="34" xfId="15" applyFont="1" applyBorder="1" applyAlignment="1">
      <alignment horizontal="center" vertical="center"/>
    </xf>
    <xf numFmtId="0" fontId="19" fillId="0" borderId="35" xfId="15" applyFont="1" applyBorder="1" applyAlignment="1">
      <alignment horizontal="center" vertical="center"/>
    </xf>
    <xf numFmtId="0" fontId="7" fillId="0" borderId="0" xfId="15" applyFont="1" applyBorder="1" applyAlignment="1">
      <alignment horizontal="left"/>
    </xf>
    <xf numFmtId="0" fontId="19" fillId="0" borderId="21" xfId="15" applyFont="1" applyBorder="1" applyAlignment="1">
      <alignment horizontal="center"/>
    </xf>
    <xf numFmtId="0" fontId="19" fillId="0" borderId="22" xfId="15" applyFont="1" applyBorder="1" applyAlignment="1">
      <alignment horizontal="center"/>
    </xf>
    <xf numFmtId="0" fontId="19" fillId="0" borderId="31" xfId="15" applyFont="1" applyBorder="1" applyAlignment="1">
      <alignment horizontal="center"/>
    </xf>
    <xf numFmtId="0" fontId="7" fillId="0" borderId="0" xfId="15" applyFont="1" applyBorder="1" applyAlignment="1">
      <alignment horizontal="left" vertical="center"/>
    </xf>
    <xf numFmtId="0" fontId="19" fillId="0" borderId="23" xfId="15" applyFont="1" applyBorder="1" applyAlignment="1">
      <alignment horizontal="center"/>
    </xf>
    <xf numFmtId="0" fontId="19" fillId="0" borderId="21" xfId="15" applyFont="1" applyFill="1" applyBorder="1" applyAlignment="1">
      <alignment horizontal="center"/>
    </xf>
    <xf numFmtId="0" fontId="19" fillId="0" borderId="22" xfId="15" applyFont="1" applyFill="1" applyBorder="1" applyAlignment="1">
      <alignment horizontal="center"/>
    </xf>
    <xf numFmtId="0" fontId="19" fillId="0" borderId="33" xfId="15" applyFont="1" applyBorder="1" applyAlignment="1">
      <alignment horizontal="center"/>
    </xf>
    <xf numFmtId="0" fontId="19" fillId="0" borderId="34" xfId="15" applyFont="1" applyBorder="1" applyAlignment="1">
      <alignment horizontal="center"/>
    </xf>
    <xf numFmtId="0" fontId="19" fillId="0" borderId="35" xfId="15" applyFont="1" applyBorder="1" applyAlignment="1">
      <alignment horizontal="center"/>
    </xf>
    <xf numFmtId="0" fontId="19" fillId="0" borderId="21" xfId="15" applyFont="1" applyFill="1" applyBorder="1" applyAlignment="1">
      <alignment horizontal="center" vertical="center"/>
    </xf>
    <xf numFmtId="0" fontId="19" fillId="0" borderId="22" xfId="15" applyFont="1" applyFill="1" applyBorder="1" applyAlignment="1">
      <alignment horizontal="center" vertical="center"/>
    </xf>
    <xf numFmtId="0" fontId="19" fillId="0" borderId="37" xfId="15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9" fontId="30" fillId="0" borderId="7" xfId="2" applyFont="1" applyFill="1" applyBorder="1" applyAlignment="1">
      <alignment horizontal="center" vertical="center"/>
    </xf>
    <xf numFmtId="9" fontId="30" fillId="0" borderId="6" xfId="2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3" fontId="30" fillId="0" borderId="7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9" fontId="30" fillId="0" borderId="7" xfId="0" applyNumberFormat="1" applyFont="1" applyBorder="1" applyAlignment="1">
      <alignment horizontal="center" vertical="center"/>
    </xf>
    <xf numFmtId="9" fontId="30" fillId="0" borderId="6" xfId="0" applyNumberFormat="1" applyFont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 vertical="center"/>
    </xf>
    <xf numFmtId="9" fontId="30" fillId="0" borderId="5" xfId="0" applyNumberFormat="1" applyFont="1" applyBorder="1" applyAlignment="1">
      <alignment horizontal="center" vertical="center"/>
    </xf>
    <xf numFmtId="9" fontId="30" fillId="0" borderId="5" xfId="2" applyNumberFormat="1" applyFont="1" applyFill="1" applyBorder="1" applyAlignment="1">
      <alignment horizontal="center" vertical="center"/>
    </xf>
    <xf numFmtId="9" fontId="30" fillId="0" borderId="6" xfId="2" applyNumberFormat="1" applyFont="1" applyFill="1" applyBorder="1" applyAlignment="1">
      <alignment horizontal="center" vertical="center"/>
    </xf>
    <xf numFmtId="9" fontId="30" fillId="0" borderId="5" xfId="2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9" fillId="0" borderId="38" xfId="15" applyFont="1" applyBorder="1" applyAlignment="1">
      <alignment horizontal="center" vertical="center"/>
    </xf>
    <xf numFmtId="0" fontId="19" fillId="0" borderId="40" xfId="15" applyFont="1" applyBorder="1" applyAlignment="1">
      <alignment horizontal="center" vertical="center"/>
    </xf>
    <xf numFmtId="0" fontId="19" fillId="0" borderId="39" xfId="15" applyFont="1" applyBorder="1" applyAlignment="1">
      <alignment horizontal="center" vertical="center"/>
    </xf>
    <xf numFmtId="0" fontId="19" fillId="0" borderId="0" xfId="15" applyFont="1" applyBorder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24" fillId="0" borderId="43" xfId="0" applyFont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</cellXfs>
  <cellStyles count="17">
    <cellStyle name="Lien hypertexte" xfId="12" builtinId="8"/>
    <cellStyle name="Milliers" xfId="16" builtinId="3"/>
    <cellStyle name="Normal" xfId="0" builtinId="0"/>
    <cellStyle name="Normal 17" xfId="8"/>
    <cellStyle name="Normal 18" xfId="13"/>
    <cellStyle name="Normal 2" xfId="3"/>
    <cellStyle name="Normal 2 10" xfId="5"/>
    <cellStyle name="Normal 2 17" xfId="9"/>
    <cellStyle name="Normal 7 2" xfId="11"/>
    <cellStyle name="Normal_PAGINATION 2 2" xfId="1"/>
    <cellStyle name="Normal_qualifsectsexe" xfId="15"/>
    <cellStyle name="Pourcentage" xfId="2" builtinId="5"/>
    <cellStyle name="Pourcentage 2" xfId="4"/>
    <cellStyle name="Pourcentage 2 3" xfId="6"/>
    <cellStyle name="Pourcentage 2 4" xfId="10"/>
    <cellStyle name="Pourcentage 5" xfId="7"/>
    <cellStyle name="Pourcentage 6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738187</xdr:colOff>
      <xdr:row>2</xdr:row>
      <xdr:rowOff>176212</xdr:rowOff>
    </xdr:from>
    <xdr:to>
      <xdr:col>5</xdr:col>
      <xdr:colOff>610460</xdr:colOff>
      <xdr:row>11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7" y="557212"/>
          <a:ext cx="2158273" cy="15859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seignementsup-recherche.gouv.fr/cid118435/bilans-et-statistique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="80" zoomScaleNormal="80" workbookViewId="0">
      <selection activeCell="D41" sqref="D41"/>
    </sheetView>
  </sheetViews>
  <sheetFormatPr baseColWidth="10" defaultRowHeight="15" x14ac:dyDescent="0.25"/>
  <cols>
    <col min="1" max="9" width="11.42578125" style="25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9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9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2" spans="1:9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24"/>
      <c r="B13" s="24"/>
      <c r="C13" s="24"/>
      <c r="D13" s="24"/>
      <c r="E13" s="24"/>
      <c r="F13" s="24"/>
      <c r="G13" s="24"/>
      <c r="H13" s="24"/>
      <c r="I13" s="24"/>
    </row>
    <row r="14" spans="1:9" x14ac:dyDescent="0.25">
      <c r="A14" s="24"/>
      <c r="B14" s="24"/>
      <c r="C14" s="24"/>
      <c r="D14" s="24"/>
      <c r="E14" s="24"/>
      <c r="F14" s="24"/>
      <c r="G14" s="24"/>
      <c r="H14" s="24"/>
      <c r="I14" s="24"/>
    </row>
    <row r="15" spans="1:9" x14ac:dyDescent="0.25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25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25">
      <c r="A20" s="24"/>
      <c r="B20" s="24"/>
      <c r="C20" s="24"/>
      <c r="D20" s="24"/>
      <c r="E20" s="24"/>
      <c r="F20" s="24"/>
      <c r="G20" s="24"/>
      <c r="H20" s="24"/>
      <c r="I20" s="24"/>
    </row>
    <row r="21" spans="1:9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5">
      <c r="A22" s="24"/>
      <c r="B22" s="24"/>
      <c r="C22" s="24"/>
      <c r="D22" s="24"/>
      <c r="E22" s="24"/>
      <c r="F22" s="24"/>
      <c r="G22" s="24"/>
      <c r="H22" s="24"/>
      <c r="I22" s="24"/>
    </row>
    <row r="23" spans="1:9" x14ac:dyDescent="0.25">
      <c r="A23" s="24"/>
      <c r="B23" s="24"/>
      <c r="C23" s="24"/>
      <c r="D23" s="24"/>
      <c r="E23" s="24"/>
      <c r="F23" s="24"/>
      <c r="G23" s="24"/>
      <c r="H23" s="24"/>
      <c r="I23" s="24"/>
    </row>
    <row r="24" spans="1:9" x14ac:dyDescent="0.25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5.75" thickBot="1" x14ac:dyDescent="0.3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37.5" customHeight="1" thickTop="1" x14ac:dyDescent="0.25">
      <c r="A27" s="24"/>
      <c r="B27" s="114" t="s">
        <v>373</v>
      </c>
      <c r="C27" s="115"/>
      <c r="D27" s="115"/>
      <c r="E27" s="115"/>
      <c r="F27" s="115"/>
      <c r="G27" s="115"/>
      <c r="H27" s="116"/>
      <c r="I27" s="24"/>
    </row>
    <row r="28" spans="1:9" ht="19.5" customHeight="1" thickBot="1" x14ac:dyDescent="0.3">
      <c r="A28" s="24"/>
      <c r="B28" s="117" t="s">
        <v>317</v>
      </c>
      <c r="C28" s="118"/>
      <c r="D28" s="118"/>
      <c r="E28" s="118"/>
      <c r="F28" s="118"/>
      <c r="G28" s="118"/>
      <c r="H28" s="119"/>
      <c r="I28" s="24"/>
    </row>
    <row r="29" spans="1:9" ht="15.75" thickTop="1" x14ac:dyDescent="0.25">
      <c r="A29" s="24"/>
      <c r="B29" s="24"/>
      <c r="C29" s="24"/>
      <c r="D29" s="24"/>
      <c r="E29" s="24"/>
      <c r="F29" s="24"/>
      <c r="G29" s="24"/>
      <c r="H29" s="24"/>
      <c r="I29" s="24"/>
    </row>
    <row r="30" spans="1:9" x14ac:dyDescent="0.25">
      <c r="A30" s="24"/>
      <c r="B30" s="24"/>
      <c r="C30" s="24"/>
      <c r="D30" s="24"/>
      <c r="E30" s="24"/>
      <c r="F30" s="24"/>
      <c r="G30" s="24"/>
      <c r="H30" s="24"/>
      <c r="I30" s="24"/>
    </row>
    <row r="31" spans="1:9" x14ac:dyDescent="0.25">
      <c r="A31" s="24"/>
      <c r="B31" s="24"/>
      <c r="C31" s="24"/>
      <c r="D31" s="24"/>
      <c r="E31" s="24"/>
      <c r="F31" s="24"/>
      <c r="G31" s="24"/>
      <c r="H31" s="24"/>
      <c r="I31" s="24"/>
    </row>
    <row r="32" spans="1:9" ht="15.75" x14ac:dyDescent="0.25">
      <c r="A32" s="113" t="s">
        <v>372</v>
      </c>
      <c r="B32" s="113"/>
      <c r="C32" s="113"/>
      <c r="D32" s="113"/>
      <c r="E32" s="113"/>
      <c r="F32" s="113"/>
      <c r="G32" s="113"/>
      <c r="H32" s="113"/>
      <c r="I32" s="113"/>
    </row>
    <row r="33" spans="1:9" x14ac:dyDescent="0.25">
      <c r="A33" s="24"/>
      <c r="B33" s="24"/>
      <c r="C33" s="24"/>
      <c r="D33" s="24"/>
      <c r="E33" s="24"/>
      <c r="F33" s="24"/>
      <c r="G33" s="24"/>
      <c r="H33" s="24"/>
      <c r="I33" s="24"/>
    </row>
    <row r="34" spans="1:9" x14ac:dyDescent="0.25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25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25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2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25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25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5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5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5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5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5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111" t="s">
        <v>167</v>
      </c>
      <c r="B49" s="111"/>
      <c r="C49" s="111"/>
      <c r="D49" s="111"/>
      <c r="E49" s="111"/>
      <c r="F49" s="111"/>
      <c r="G49" s="111"/>
      <c r="H49" s="111"/>
      <c r="I49" s="111"/>
    </row>
    <row r="50" spans="1:9" x14ac:dyDescent="0.25">
      <c r="A50" s="111" t="s">
        <v>168</v>
      </c>
      <c r="B50" s="111"/>
      <c r="C50" s="111"/>
      <c r="D50" s="111"/>
      <c r="E50" s="111"/>
      <c r="F50" s="111"/>
      <c r="G50" s="111"/>
      <c r="H50" s="111"/>
      <c r="I50" s="111"/>
    </row>
    <row r="51" spans="1:9" x14ac:dyDescent="0.25">
      <c r="A51" s="111" t="s">
        <v>169</v>
      </c>
      <c r="B51" s="111"/>
      <c r="C51" s="111"/>
      <c r="D51" s="111"/>
      <c r="E51" s="111"/>
      <c r="F51" s="111"/>
      <c r="G51" s="111"/>
      <c r="H51" s="111"/>
      <c r="I51" s="111"/>
    </row>
    <row r="52" spans="1:9" x14ac:dyDescent="0.25">
      <c r="A52" s="111" t="s">
        <v>170</v>
      </c>
      <c r="B52" s="111"/>
      <c r="C52" s="111"/>
      <c r="D52" s="111"/>
      <c r="E52" s="111"/>
      <c r="F52" s="111"/>
      <c r="G52" s="111"/>
      <c r="H52" s="111"/>
      <c r="I52" s="111"/>
    </row>
    <row r="53" spans="1:9" x14ac:dyDescent="0.25">
      <c r="A53" s="112" t="s">
        <v>171</v>
      </c>
      <c r="B53" s="112"/>
      <c r="C53" s="112"/>
      <c r="D53" s="112"/>
      <c r="E53" s="112"/>
      <c r="F53" s="112"/>
      <c r="G53" s="112"/>
      <c r="H53" s="112"/>
      <c r="I53" s="112"/>
    </row>
    <row r="54" spans="1:9" x14ac:dyDescent="0.25">
      <c r="A54" s="24"/>
      <c r="B54" s="24"/>
      <c r="C54" s="24"/>
      <c r="D54" s="24"/>
      <c r="E54" s="24"/>
      <c r="F54" s="24"/>
      <c r="G54" s="24"/>
      <c r="H54" s="24"/>
      <c r="I54" s="24"/>
    </row>
    <row r="55" spans="1:9" x14ac:dyDescent="0.25">
      <c r="A55" s="24"/>
      <c r="B55" s="24"/>
      <c r="C55" s="24"/>
      <c r="D55" s="24"/>
      <c r="E55" s="24"/>
      <c r="F55" s="24"/>
      <c r="G55" s="24"/>
      <c r="H55" s="24"/>
      <c r="I55" s="24"/>
    </row>
    <row r="56" spans="1:9" x14ac:dyDescent="0.25">
      <c r="A56" s="24"/>
      <c r="B56" s="24"/>
      <c r="C56" s="24"/>
      <c r="D56" s="24"/>
      <c r="E56" s="24"/>
      <c r="F56" s="24"/>
      <c r="G56" s="24"/>
      <c r="H56" s="24"/>
      <c r="I56" s="24"/>
    </row>
    <row r="57" spans="1:9" x14ac:dyDescent="0.25">
      <c r="A57" s="24"/>
      <c r="B57" s="24"/>
      <c r="C57" s="24"/>
      <c r="D57" s="24"/>
      <c r="E57" s="24"/>
      <c r="F57" s="24"/>
      <c r="G57" s="24"/>
      <c r="H57" s="24"/>
      <c r="I57" s="24"/>
    </row>
  </sheetData>
  <mergeCells count="8">
    <mergeCell ref="A52:I52"/>
    <mergeCell ref="A53:I53"/>
    <mergeCell ref="A32:I32"/>
    <mergeCell ref="B27:H27"/>
    <mergeCell ref="B28:H28"/>
    <mergeCell ref="A49:I49"/>
    <mergeCell ref="A50:I50"/>
    <mergeCell ref="A51:I51"/>
  </mergeCells>
  <pageMargins left="0.7" right="0.7" top="0.75" bottom="0.75" header="0.3" footer="0.3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49"/>
  <sheetViews>
    <sheetView workbookViewId="0">
      <selection activeCell="C35" sqref="C35"/>
    </sheetView>
  </sheetViews>
  <sheetFormatPr baseColWidth="10" defaultColWidth="11.42578125" defaultRowHeight="12.75" x14ac:dyDescent="0.2"/>
  <cols>
    <col min="1" max="1" width="41.5703125" style="31" bestFit="1" customWidth="1"/>
    <col min="2" max="2" width="7.28515625" style="29" customWidth="1"/>
    <col min="3" max="5" width="7.85546875" style="29" customWidth="1"/>
    <col min="6" max="6" width="7.140625" style="29" customWidth="1"/>
    <col min="7" max="8" width="7.7109375" style="57" customWidth="1"/>
    <col min="9" max="10" width="7.85546875" style="57" customWidth="1"/>
    <col min="11" max="11" width="6.7109375" style="54" customWidth="1"/>
    <col min="12" max="16" width="7.7109375" style="29" customWidth="1"/>
    <col min="17" max="16384" width="11.42578125" style="29"/>
  </cols>
  <sheetData>
    <row r="1" spans="1:23" ht="17.25" customHeight="1" x14ac:dyDescent="0.2">
      <c r="A1" s="162" t="s">
        <v>349</v>
      </c>
      <c r="B1" s="162"/>
      <c r="C1" s="162"/>
      <c r="D1" s="162"/>
      <c r="E1" s="162"/>
      <c r="F1" s="162"/>
      <c r="G1" s="162"/>
      <c r="H1" s="162"/>
      <c r="I1" s="54"/>
      <c r="J1" s="54"/>
    </row>
    <row r="2" spans="1:23" ht="2.25" customHeight="1" x14ac:dyDescent="0.3">
      <c r="A2" s="30"/>
      <c r="G2" s="54"/>
      <c r="H2" s="54"/>
      <c r="I2" s="54"/>
      <c r="J2" s="54"/>
    </row>
    <row r="3" spans="1:23" ht="10.5" customHeight="1" x14ac:dyDescent="0.2">
      <c r="G3" s="54"/>
      <c r="H3" s="54"/>
      <c r="I3" s="54"/>
      <c r="J3" s="54"/>
    </row>
    <row r="4" spans="1:23" ht="14.25" customHeight="1" x14ac:dyDescent="0.2">
      <c r="B4" s="159" t="s">
        <v>189</v>
      </c>
      <c r="C4" s="160"/>
      <c r="D4" s="160"/>
      <c r="E4" s="160"/>
      <c r="F4" s="163"/>
      <c r="G4" s="164" t="s">
        <v>190</v>
      </c>
      <c r="H4" s="165"/>
      <c r="I4" s="165"/>
      <c r="J4" s="165"/>
      <c r="K4" s="165"/>
      <c r="L4" s="166" t="s">
        <v>255</v>
      </c>
      <c r="M4" s="167"/>
      <c r="N4" s="167"/>
      <c r="O4" s="167"/>
      <c r="P4" s="168"/>
    </row>
    <row r="5" spans="1:23" ht="14.25" customHeight="1" x14ac:dyDescent="0.2">
      <c r="A5" s="37" t="s">
        <v>256</v>
      </c>
      <c r="B5" s="32" t="s">
        <v>251</v>
      </c>
      <c r="C5" s="32" t="s">
        <v>252</v>
      </c>
      <c r="D5" s="32" t="s">
        <v>253</v>
      </c>
      <c r="E5" s="32" t="s">
        <v>254</v>
      </c>
      <c r="F5" s="32" t="s">
        <v>14</v>
      </c>
      <c r="G5" s="55" t="s">
        <v>251</v>
      </c>
      <c r="H5" s="55" t="s">
        <v>252</v>
      </c>
      <c r="I5" s="55" t="s">
        <v>253</v>
      </c>
      <c r="J5" s="55" t="s">
        <v>254</v>
      </c>
      <c r="K5" s="56" t="s">
        <v>14</v>
      </c>
      <c r="L5" s="48" t="s">
        <v>251</v>
      </c>
      <c r="M5" s="48" t="s">
        <v>252</v>
      </c>
      <c r="N5" s="48" t="s">
        <v>253</v>
      </c>
      <c r="O5" s="49" t="s">
        <v>254</v>
      </c>
      <c r="P5" s="50" t="s">
        <v>14</v>
      </c>
    </row>
    <row r="6" spans="1:23" ht="12" customHeight="1" x14ac:dyDescent="0.2">
      <c r="A6" s="39" t="s">
        <v>366</v>
      </c>
      <c r="B6" s="39">
        <v>12</v>
      </c>
      <c r="C6" s="39">
        <v>1</v>
      </c>
      <c r="D6" s="39"/>
      <c r="E6" s="39"/>
      <c r="F6" s="34">
        <f>SUM(B6:E6)</f>
        <v>13</v>
      </c>
      <c r="G6" s="40">
        <v>9</v>
      </c>
      <c r="H6" s="40">
        <v>1</v>
      </c>
      <c r="I6" s="40"/>
      <c r="J6" s="40"/>
      <c r="K6" s="34">
        <f>SUM(G6:J6)</f>
        <v>10</v>
      </c>
      <c r="L6" s="40">
        <f t="shared" ref="L6:L37" si="0">B6+G6</f>
        <v>21</v>
      </c>
      <c r="M6" s="39">
        <f t="shared" ref="M6:N37" si="1">C6+H6</f>
        <v>2</v>
      </c>
      <c r="N6" s="39">
        <f t="shared" si="1"/>
        <v>0</v>
      </c>
      <c r="O6" s="39">
        <f t="shared" ref="O6:O37" si="2">E6+J6</f>
        <v>0</v>
      </c>
      <c r="P6" s="34">
        <f>SUM(L6:O6)</f>
        <v>23</v>
      </c>
      <c r="W6" s="29">
        <f>V6/11</f>
        <v>0</v>
      </c>
    </row>
    <row r="7" spans="1:23" ht="12" customHeight="1" x14ac:dyDescent="0.2">
      <c r="A7" s="39" t="s">
        <v>174</v>
      </c>
      <c r="B7" s="39">
        <v>11</v>
      </c>
      <c r="C7" s="39">
        <v>2</v>
      </c>
      <c r="D7" s="39"/>
      <c r="E7" s="39"/>
      <c r="F7" s="35">
        <f t="shared" ref="F7:F72" si="3">SUM(B7:E7)</f>
        <v>13</v>
      </c>
      <c r="G7" s="43">
        <v>10</v>
      </c>
      <c r="H7" s="42">
        <v>1</v>
      </c>
      <c r="I7" s="42"/>
      <c r="J7" s="42"/>
      <c r="K7" s="35">
        <f t="shared" ref="K7:K67" si="4">SUM(G7:J7)</f>
        <v>11</v>
      </c>
      <c r="L7" s="43">
        <f t="shared" si="0"/>
        <v>21</v>
      </c>
      <c r="M7" s="42">
        <f t="shared" si="1"/>
        <v>3</v>
      </c>
      <c r="N7" s="42">
        <f t="shared" si="1"/>
        <v>0</v>
      </c>
      <c r="O7" s="42">
        <f t="shared" si="2"/>
        <v>0</v>
      </c>
      <c r="P7" s="35">
        <f t="shared" ref="P7:P67" si="5">SUM(L7:O7)</f>
        <v>24</v>
      </c>
      <c r="W7" s="29">
        <f>V7/11</f>
        <v>0</v>
      </c>
    </row>
    <row r="8" spans="1:23" ht="12" customHeight="1" x14ac:dyDescent="0.2">
      <c r="A8" s="39" t="s">
        <v>76</v>
      </c>
      <c r="B8" s="39">
        <v>8</v>
      </c>
      <c r="C8" s="39">
        <v>4</v>
      </c>
      <c r="D8" s="39"/>
      <c r="E8" s="39"/>
      <c r="F8" s="35">
        <f t="shared" si="3"/>
        <v>12</v>
      </c>
      <c r="G8" s="43">
        <v>4</v>
      </c>
      <c r="H8" s="42">
        <v>7</v>
      </c>
      <c r="I8" s="42"/>
      <c r="J8" s="42"/>
      <c r="K8" s="35">
        <f t="shared" si="4"/>
        <v>11</v>
      </c>
      <c r="L8" s="42">
        <f t="shared" si="0"/>
        <v>12</v>
      </c>
      <c r="M8" s="42">
        <f t="shared" si="1"/>
        <v>11</v>
      </c>
      <c r="N8" s="42">
        <f t="shared" si="1"/>
        <v>0</v>
      </c>
      <c r="O8" s="42">
        <f t="shared" si="2"/>
        <v>0</v>
      </c>
      <c r="P8" s="35">
        <f t="shared" si="5"/>
        <v>23</v>
      </c>
    </row>
    <row r="9" spans="1:23" ht="12" customHeight="1" x14ac:dyDescent="0.2">
      <c r="A9" s="39" t="s">
        <v>181</v>
      </c>
      <c r="B9" s="39">
        <v>4</v>
      </c>
      <c r="C9" s="39">
        <v>3</v>
      </c>
      <c r="D9" s="39"/>
      <c r="E9" s="39"/>
      <c r="F9" s="35">
        <f t="shared" si="3"/>
        <v>7</v>
      </c>
      <c r="G9" s="43">
        <v>5</v>
      </c>
      <c r="H9" s="42">
        <v>2</v>
      </c>
      <c r="I9" s="42"/>
      <c r="J9" s="42"/>
      <c r="K9" s="35">
        <f t="shared" si="4"/>
        <v>7</v>
      </c>
      <c r="L9" s="42">
        <f t="shared" si="0"/>
        <v>9</v>
      </c>
      <c r="M9" s="42">
        <f t="shared" si="1"/>
        <v>5</v>
      </c>
      <c r="N9" s="42">
        <f t="shared" si="1"/>
        <v>0</v>
      </c>
      <c r="O9" s="42">
        <f t="shared" si="2"/>
        <v>0</v>
      </c>
      <c r="P9" s="35">
        <f t="shared" si="5"/>
        <v>14</v>
      </c>
    </row>
    <row r="10" spans="1:23" ht="12" customHeight="1" x14ac:dyDescent="0.2">
      <c r="A10" s="39" t="s">
        <v>257</v>
      </c>
      <c r="B10" s="39">
        <v>27</v>
      </c>
      <c r="C10" s="39">
        <v>31</v>
      </c>
      <c r="D10" s="39">
        <v>1</v>
      </c>
      <c r="E10" s="39"/>
      <c r="F10" s="35">
        <f t="shared" si="3"/>
        <v>59</v>
      </c>
      <c r="G10" s="43">
        <v>16</v>
      </c>
      <c r="H10" s="42">
        <v>18</v>
      </c>
      <c r="I10" s="42"/>
      <c r="J10" s="42"/>
      <c r="K10" s="35">
        <f t="shared" si="4"/>
        <v>34</v>
      </c>
      <c r="L10" s="42">
        <f t="shared" si="0"/>
        <v>43</v>
      </c>
      <c r="M10" s="42">
        <f t="shared" si="1"/>
        <v>49</v>
      </c>
      <c r="N10" s="42">
        <f t="shared" si="1"/>
        <v>1</v>
      </c>
      <c r="O10" s="42">
        <f t="shared" si="2"/>
        <v>0</v>
      </c>
      <c r="P10" s="35">
        <f t="shared" si="5"/>
        <v>93</v>
      </c>
    </row>
    <row r="11" spans="1:23" ht="12" customHeight="1" x14ac:dyDescent="0.2">
      <c r="A11" s="39" t="s">
        <v>284</v>
      </c>
      <c r="B11" s="39">
        <v>4</v>
      </c>
      <c r="C11" s="39">
        <v>3</v>
      </c>
      <c r="D11" s="39"/>
      <c r="E11" s="39"/>
      <c r="F11" s="36">
        <f t="shared" si="3"/>
        <v>7</v>
      </c>
      <c r="G11" s="45"/>
      <c r="H11" s="45"/>
      <c r="I11" s="45"/>
      <c r="J11" s="45"/>
      <c r="K11" s="36">
        <f t="shared" si="4"/>
        <v>0</v>
      </c>
      <c r="L11" s="45">
        <f t="shared" si="0"/>
        <v>4</v>
      </c>
      <c r="M11" s="45">
        <f t="shared" si="1"/>
        <v>3</v>
      </c>
      <c r="N11" s="45">
        <f t="shared" si="1"/>
        <v>0</v>
      </c>
      <c r="O11" s="45">
        <f t="shared" si="2"/>
        <v>0</v>
      </c>
      <c r="P11" s="36">
        <f t="shared" si="5"/>
        <v>7</v>
      </c>
    </row>
    <row r="12" spans="1:23" ht="12" customHeight="1" x14ac:dyDescent="0.2">
      <c r="A12" s="39" t="s">
        <v>185</v>
      </c>
      <c r="B12" s="39">
        <v>32</v>
      </c>
      <c r="C12" s="39"/>
      <c r="D12" s="39">
        <v>16</v>
      </c>
      <c r="E12" s="39"/>
      <c r="F12" s="34">
        <f t="shared" si="3"/>
        <v>48</v>
      </c>
      <c r="G12" s="42">
        <v>31</v>
      </c>
      <c r="H12" s="42"/>
      <c r="I12" s="39">
        <v>2</v>
      </c>
      <c r="J12" s="39"/>
      <c r="K12" s="34">
        <f t="shared" si="4"/>
        <v>33</v>
      </c>
      <c r="L12" s="39">
        <f t="shared" si="0"/>
        <v>63</v>
      </c>
      <c r="M12" s="39">
        <f t="shared" si="1"/>
        <v>0</v>
      </c>
      <c r="N12" s="39">
        <f t="shared" si="1"/>
        <v>18</v>
      </c>
      <c r="O12" s="39">
        <f t="shared" si="2"/>
        <v>0</v>
      </c>
      <c r="P12" s="34">
        <f t="shared" si="5"/>
        <v>81</v>
      </c>
    </row>
    <row r="13" spans="1:23" ht="12" customHeight="1" x14ac:dyDescent="0.2">
      <c r="A13" s="39" t="s">
        <v>285</v>
      </c>
      <c r="B13" s="39"/>
      <c r="C13" s="39">
        <v>1</v>
      </c>
      <c r="D13" s="39"/>
      <c r="E13" s="39"/>
      <c r="F13" s="35">
        <f t="shared" si="3"/>
        <v>1</v>
      </c>
      <c r="G13" s="42"/>
      <c r="H13" s="42"/>
      <c r="I13" s="42"/>
      <c r="J13" s="42"/>
      <c r="K13" s="35">
        <f t="shared" si="4"/>
        <v>0</v>
      </c>
      <c r="L13" s="39">
        <f t="shared" si="0"/>
        <v>0</v>
      </c>
      <c r="M13" s="39">
        <f t="shared" si="1"/>
        <v>1</v>
      </c>
      <c r="N13" s="39">
        <f t="shared" si="1"/>
        <v>0</v>
      </c>
      <c r="O13" s="39">
        <f t="shared" si="2"/>
        <v>0</v>
      </c>
      <c r="P13" s="35">
        <f t="shared" si="5"/>
        <v>1</v>
      </c>
    </row>
    <row r="14" spans="1:23" ht="12" customHeight="1" x14ac:dyDescent="0.2">
      <c r="A14" s="39" t="s">
        <v>77</v>
      </c>
      <c r="B14" s="39">
        <v>13</v>
      </c>
      <c r="C14" s="39">
        <v>13</v>
      </c>
      <c r="D14" s="39">
        <v>1</v>
      </c>
      <c r="E14" s="39"/>
      <c r="F14" s="35">
        <f t="shared" si="3"/>
        <v>27</v>
      </c>
      <c r="G14" s="42">
        <v>10</v>
      </c>
      <c r="H14" s="42">
        <v>1</v>
      </c>
      <c r="I14" s="42"/>
      <c r="J14" s="42"/>
      <c r="K14" s="35">
        <f t="shared" si="4"/>
        <v>11</v>
      </c>
      <c r="L14" s="39">
        <f t="shared" si="0"/>
        <v>23</v>
      </c>
      <c r="M14" s="39">
        <f t="shared" si="1"/>
        <v>14</v>
      </c>
      <c r="N14" s="39">
        <f t="shared" si="1"/>
        <v>1</v>
      </c>
      <c r="O14" s="39">
        <f t="shared" si="2"/>
        <v>0</v>
      </c>
      <c r="P14" s="35">
        <f t="shared" si="5"/>
        <v>38</v>
      </c>
    </row>
    <row r="15" spans="1:23" ht="12" customHeight="1" x14ac:dyDescent="0.2">
      <c r="A15" s="39" t="s">
        <v>78</v>
      </c>
      <c r="B15" s="39">
        <v>5</v>
      </c>
      <c r="C15" s="39"/>
      <c r="D15" s="39">
        <v>1</v>
      </c>
      <c r="E15" s="39"/>
      <c r="F15" s="35">
        <f t="shared" si="3"/>
        <v>6</v>
      </c>
      <c r="G15" s="42">
        <v>8</v>
      </c>
      <c r="H15" s="42"/>
      <c r="I15" s="42"/>
      <c r="J15" s="42"/>
      <c r="K15" s="35">
        <f t="shared" si="4"/>
        <v>8</v>
      </c>
      <c r="L15" s="39">
        <f t="shared" si="0"/>
        <v>13</v>
      </c>
      <c r="M15" s="39">
        <f t="shared" si="1"/>
        <v>0</v>
      </c>
      <c r="N15" s="39">
        <f t="shared" si="1"/>
        <v>1</v>
      </c>
      <c r="O15" s="39">
        <f t="shared" si="2"/>
        <v>0</v>
      </c>
      <c r="P15" s="35">
        <f t="shared" si="5"/>
        <v>14</v>
      </c>
    </row>
    <row r="16" spans="1:23" ht="12" customHeight="1" x14ac:dyDescent="0.2">
      <c r="A16" s="39" t="s">
        <v>79</v>
      </c>
      <c r="B16" s="39">
        <v>7</v>
      </c>
      <c r="C16" s="39">
        <v>6</v>
      </c>
      <c r="D16" s="39">
        <v>1</v>
      </c>
      <c r="E16" s="39"/>
      <c r="F16" s="35">
        <f t="shared" si="3"/>
        <v>14</v>
      </c>
      <c r="G16" s="42">
        <v>13</v>
      </c>
      <c r="H16" s="42">
        <v>1</v>
      </c>
      <c r="I16" s="42"/>
      <c r="J16" s="42"/>
      <c r="K16" s="35">
        <f t="shared" si="4"/>
        <v>14</v>
      </c>
      <c r="L16" s="39">
        <f t="shared" si="0"/>
        <v>20</v>
      </c>
      <c r="M16" s="39">
        <f t="shared" si="1"/>
        <v>7</v>
      </c>
      <c r="N16" s="39">
        <f t="shared" si="1"/>
        <v>1</v>
      </c>
      <c r="O16" s="39">
        <f t="shared" si="2"/>
        <v>0</v>
      </c>
      <c r="P16" s="35">
        <f t="shared" si="5"/>
        <v>28</v>
      </c>
    </row>
    <row r="17" spans="1:16" ht="12" customHeight="1" x14ac:dyDescent="0.2">
      <c r="A17" s="39" t="s">
        <v>258</v>
      </c>
      <c r="B17" s="39"/>
      <c r="C17" s="39">
        <v>5</v>
      </c>
      <c r="D17" s="39">
        <v>1</v>
      </c>
      <c r="E17" s="39"/>
      <c r="F17" s="35">
        <f t="shared" si="3"/>
        <v>6</v>
      </c>
      <c r="G17" s="42"/>
      <c r="H17" s="42">
        <v>5</v>
      </c>
      <c r="I17" s="42"/>
      <c r="J17" s="42"/>
      <c r="K17" s="35">
        <f t="shared" si="4"/>
        <v>5</v>
      </c>
      <c r="L17" s="39">
        <f t="shared" si="0"/>
        <v>0</v>
      </c>
      <c r="M17" s="39">
        <f t="shared" si="1"/>
        <v>10</v>
      </c>
      <c r="N17" s="39">
        <f t="shared" si="1"/>
        <v>1</v>
      </c>
      <c r="O17" s="39">
        <f t="shared" si="2"/>
        <v>0</v>
      </c>
      <c r="P17" s="35">
        <f t="shared" si="5"/>
        <v>11</v>
      </c>
    </row>
    <row r="18" spans="1:16" ht="12" customHeight="1" x14ac:dyDescent="0.2">
      <c r="A18" s="39" t="s">
        <v>164</v>
      </c>
      <c r="B18" s="39"/>
      <c r="C18" s="39"/>
      <c r="D18" s="39"/>
      <c r="E18" s="39"/>
      <c r="F18" s="35"/>
      <c r="G18" s="42">
        <v>2</v>
      </c>
      <c r="H18" s="42"/>
      <c r="I18" s="42">
        <v>1</v>
      </c>
      <c r="J18" s="42"/>
      <c r="K18" s="35">
        <f t="shared" si="4"/>
        <v>3</v>
      </c>
      <c r="L18" s="39">
        <f t="shared" si="0"/>
        <v>2</v>
      </c>
      <c r="M18" s="39">
        <f t="shared" si="1"/>
        <v>0</v>
      </c>
      <c r="N18" s="39">
        <f t="shared" si="1"/>
        <v>1</v>
      </c>
      <c r="O18" s="39">
        <f t="shared" si="2"/>
        <v>0</v>
      </c>
      <c r="P18" s="35">
        <f t="shared" si="5"/>
        <v>3</v>
      </c>
    </row>
    <row r="19" spans="1:16" ht="12" customHeight="1" x14ac:dyDescent="0.2">
      <c r="A19" s="39" t="s">
        <v>289</v>
      </c>
      <c r="B19" s="39"/>
      <c r="C19" s="39"/>
      <c r="D19" s="39"/>
      <c r="E19" s="39"/>
      <c r="F19" s="35"/>
      <c r="G19" s="42"/>
      <c r="H19" s="42"/>
      <c r="I19" s="42"/>
      <c r="J19" s="42">
        <v>1</v>
      </c>
      <c r="K19" s="35">
        <f t="shared" ref="K19" si="6">SUM(G19:J19)</f>
        <v>1</v>
      </c>
      <c r="L19" s="39">
        <f t="shared" si="0"/>
        <v>0</v>
      </c>
      <c r="M19" s="39">
        <f t="shared" si="1"/>
        <v>0</v>
      </c>
      <c r="N19" s="39">
        <f t="shared" si="1"/>
        <v>0</v>
      </c>
      <c r="O19" s="39">
        <f t="shared" si="2"/>
        <v>1</v>
      </c>
      <c r="P19" s="35">
        <f t="shared" ref="P19" si="7">SUM(L19:O19)</f>
        <v>1</v>
      </c>
    </row>
    <row r="20" spans="1:16" ht="12" customHeight="1" x14ac:dyDescent="0.2">
      <c r="A20" s="39" t="s">
        <v>80</v>
      </c>
      <c r="B20" s="39"/>
      <c r="C20" s="39"/>
      <c r="D20" s="39"/>
      <c r="E20" s="39"/>
      <c r="F20" s="35"/>
      <c r="G20" s="42">
        <v>2</v>
      </c>
      <c r="H20" s="42"/>
      <c r="I20" s="42"/>
      <c r="J20" s="42"/>
      <c r="K20" s="35">
        <f t="shared" si="4"/>
        <v>2</v>
      </c>
      <c r="L20" s="39">
        <f t="shared" si="0"/>
        <v>2</v>
      </c>
      <c r="M20" s="39">
        <f t="shared" si="1"/>
        <v>0</v>
      </c>
      <c r="N20" s="39">
        <f t="shared" si="1"/>
        <v>0</v>
      </c>
      <c r="O20" s="39">
        <f t="shared" si="2"/>
        <v>0</v>
      </c>
      <c r="P20" s="35">
        <f t="shared" si="5"/>
        <v>2</v>
      </c>
    </row>
    <row r="21" spans="1:16" ht="12" customHeight="1" x14ac:dyDescent="0.2">
      <c r="A21" s="39" t="s">
        <v>81</v>
      </c>
      <c r="B21" s="39">
        <v>23</v>
      </c>
      <c r="C21" s="39">
        <v>14</v>
      </c>
      <c r="D21" s="39"/>
      <c r="E21" s="39"/>
      <c r="F21" s="35">
        <f t="shared" si="3"/>
        <v>37</v>
      </c>
      <c r="G21" s="42">
        <v>21</v>
      </c>
      <c r="H21" s="42">
        <v>5</v>
      </c>
      <c r="I21" s="42"/>
      <c r="J21" s="42"/>
      <c r="K21" s="35">
        <f t="shared" si="4"/>
        <v>26</v>
      </c>
      <c r="L21" s="39">
        <f t="shared" si="0"/>
        <v>44</v>
      </c>
      <c r="M21" s="39">
        <f t="shared" si="1"/>
        <v>19</v>
      </c>
      <c r="N21" s="39">
        <f t="shared" si="1"/>
        <v>0</v>
      </c>
      <c r="O21" s="39">
        <f t="shared" si="2"/>
        <v>0</v>
      </c>
      <c r="P21" s="35">
        <f t="shared" si="5"/>
        <v>63</v>
      </c>
    </row>
    <row r="22" spans="1:16" ht="12" customHeight="1" x14ac:dyDescent="0.2">
      <c r="A22" s="39" t="s">
        <v>82</v>
      </c>
      <c r="B22" s="39">
        <v>6</v>
      </c>
      <c r="C22" s="39">
        <v>2</v>
      </c>
      <c r="D22" s="39"/>
      <c r="E22" s="39"/>
      <c r="F22" s="35">
        <f t="shared" si="3"/>
        <v>8</v>
      </c>
      <c r="G22" s="42">
        <v>11</v>
      </c>
      <c r="H22" s="42">
        <v>1</v>
      </c>
      <c r="I22" s="42"/>
      <c r="J22" s="42"/>
      <c r="K22" s="35">
        <f t="shared" si="4"/>
        <v>12</v>
      </c>
      <c r="L22" s="39">
        <f t="shared" si="0"/>
        <v>17</v>
      </c>
      <c r="M22" s="39">
        <f t="shared" si="1"/>
        <v>3</v>
      </c>
      <c r="N22" s="39">
        <f t="shared" si="1"/>
        <v>0</v>
      </c>
      <c r="O22" s="39">
        <f t="shared" si="2"/>
        <v>0</v>
      </c>
      <c r="P22" s="35">
        <f t="shared" si="5"/>
        <v>20</v>
      </c>
    </row>
    <row r="23" spans="1:16" ht="12" customHeight="1" x14ac:dyDescent="0.2">
      <c r="A23" s="39" t="s">
        <v>83</v>
      </c>
      <c r="B23" s="39">
        <v>2</v>
      </c>
      <c r="C23" s="39"/>
      <c r="D23" s="39"/>
      <c r="E23" s="39"/>
      <c r="F23" s="35">
        <f t="shared" si="3"/>
        <v>2</v>
      </c>
      <c r="G23" s="42">
        <v>1</v>
      </c>
      <c r="H23" s="42">
        <v>1</v>
      </c>
      <c r="I23" s="42"/>
      <c r="J23" s="42"/>
      <c r="K23" s="35">
        <f t="shared" si="4"/>
        <v>2</v>
      </c>
      <c r="L23" s="39">
        <f t="shared" si="0"/>
        <v>3</v>
      </c>
      <c r="M23" s="39">
        <f t="shared" si="1"/>
        <v>1</v>
      </c>
      <c r="N23" s="39">
        <f t="shared" si="1"/>
        <v>0</v>
      </c>
      <c r="O23" s="39">
        <f t="shared" si="2"/>
        <v>0</v>
      </c>
      <c r="P23" s="35">
        <f t="shared" si="5"/>
        <v>4</v>
      </c>
    </row>
    <row r="24" spans="1:16" ht="12" customHeight="1" x14ac:dyDescent="0.2">
      <c r="A24" s="39" t="s">
        <v>84</v>
      </c>
      <c r="B24" s="39">
        <v>6</v>
      </c>
      <c r="C24" s="39">
        <v>2</v>
      </c>
      <c r="D24" s="39"/>
      <c r="E24" s="39"/>
      <c r="F24" s="35">
        <f t="shared" si="3"/>
        <v>8</v>
      </c>
      <c r="G24" s="42">
        <v>21</v>
      </c>
      <c r="H24" s="42">
        <v>3</v>
      </c>
      <c r="I24" s="42">
        <v>1</v>
      </c>
      <c r="J24" s="42"/>
      <c r="K24" s="35">
        <f t="shared" si="4"/>
        <v>25</v>
      </c>
      <c r="L24" s="39">
        <f t="shared" si="0"/>
        <v>27</v>
      </c>
      <c r="M24" s="39">
        <f t="shared" si="1"/>
        <v>5</v>
      </c>
      <c r="N24" s="39">
        <f t="shared" si="1"/>
        <v>1</v>
      </c>
      <c r="O24" s="39">
        <f t="shared" si="2"/>
        <v>0</v>
      </c>
      <c r="P24" s="35">
        <f t="shared" si="5"/>
        <v>33</v>
      </c>
    </row>
    <row r="25" spans="1:16" ht="12" customHeight="1" x14ac:dyDescent="0.2">
      <c r="A25" s="39" t="s">
        <v>85</v>
      </c>
      <c r="B25" s="39">
        <v>7</v>
      </c>
      <c r="C25" s="39">
        <v>1</v>
      </c>
      <c r="D25" s="39">
        <v>1</v>
      </c>
      <c r="E25" s="39"/>
      <c r="F25" s="35">
        <f t="shared" si="3"/>
        <v>9</v>
      </c>
      <c r="G25" s="42">
        <v>3</v>
      </c>
      <c r="H25" s="42">
        <v>1</v>
      </c>
      <c r="I25" s="42"/>
      <c r="J25" s="42"/>
      <c r="K25" s="35">
        <f t="shared" si="4"/>
        <v>4</v>
      </c>
      <c r="L25" s="39">
        <f t="shared" si="0"/>
        <v>10</v>
      </c>
      <c r="M25" s="39">
        <f t="shared" si="1"/>
        <v>2</v>
      </c>
      <c r="N25" s="39">
        <f t="shared" si="1"/>
        <v>1</v>
      </c>
      <c r="O25" s="39">
        <f t="shared" si="2"/>
        <v>0</v>
      </c>
      <c r="P25" s="35">
        <f t="shared" si="5"/>
        <v>13</v>
      </c>
    </row>
    <row r="26" spans="1:16" ht="12" customHeight="1" x14ac:dyDescent="0.2">
      <c r="A26" s="39" t="s">
        <v>86</v>
      </c>
      <c r="B26" s="39">
        <v>6</v>
      </c>
      <c r="C26" s="39">
        <v>4</v>
      </c>
      <c r="D26" s="39"/>
      <c r="E26" s="39"/>
      <c r="F26" s="35">
        <f t="shared" si="3"/>
        <v>10</v>
      </c>
      <c r="G26" s="42">
        <v>1</v>
      </c>
      <c r="H26" s="42">
        <v>1</v>
      </c>
      <c r="I26" s="42"/>
      <c r="J26" s="42"/>
      <c r="K26" s="35">
        <f t="shared" si="4"/>
        <v>2</v>
      </c>
      <c r="L26" s="39">
        <f t="shared" si="0"/>
        <v>7</v>
      </c>
      <c r="M26" s="39">
        <f t="shared" si="1"/>
        <v>5</v>
      </c>
      <c r="N26" s="39">
        <f t="shared" si="1"/>
        <v>0</v>
      </c>
      <c r="O26" s="39">
        <f t="shared" si="2"/>
        <v>0</v>
      </c>
      <c r="P26" s="35">
        <f t="shared" si="5"/>
        <v>12</v>
      </c>
    </row>
    <row r="27" spans="1:16" ht="12" customHeight="1" x14ac:dyDescent="0.2">
      <c r="A27" s="39" t="s">
        <v>87</v>
      </c>
      <c r="B27" s="39">
        <v>2</v>
      </c>
      <c r="C27" s="39">
        <v>5</v>
      </c>
      <c r="D27" s="39"/>
      <c r="E27" s="39"/>
      <c r="F27" s="35">
        <f t="shared" si="3"/>
        <v>7</v>
      </c>
      <c r="G27" s="42">
        <v>2</v>
      </c>
      <c r="H27" s="42">
        <v>1</v>
      </c>
      <c r="I27" s="42"/>
      <c r="J27" s="42"/>
      <c r="K27" s="35">
        <f t="shared" si="4"/>
        <v>3</v>
      </c>
      <c r="L27" s="39">
        <f t="shared" si="0"/>
        <v>4</v>
      </c>
      <c r="M27" s="39">
        <f t="shared" si="1"/>
        <v>6</v>
      </c>
      <c r="N27" s="39">
        <f t="shared" si="1"/>
        <v>0</v>
      </c>
      <c r="O27" s="39">
        <f t="shared" si="2"/>
        <v>0</v>
      </c>
      <c r="P27" s="35">
        <f t="shared" si="5"/>
        <v>10</v>
      </c>
    </row>
    <row r="28" spans="1:16" ht="12" customHeight="1" x14ac:dyDescent="0.2">
      <c r="A28" s="39" t="s">
        <v>88</v>
      </c>
      <c r="B28" s="39">
        <v>2</v>
      </c>
      <c r="C28" s="39"/>
      <c r="D28" s="39">
        <v>1</v>
      </c>
      <c r="E28" s="39"/>
      <c r="F28" s="35">
        <f t="shared" si="3"/>
        <v>3</v>
      </c>
      <c r="G28" s="42">
        <v>4</v>
      </c>
      <c r="H28" s="42"/>
      <c r="I28" s="42"/>
      <c r="J28" s="42"/>
      <c r="K28" s="35">
        <f t="shared" si="4"/>
        <v>4</v>
      </c>
      <c r="L28" s="39">
        <f t="shared" si="0"/>
        <v>6</v>
      </c>
      <c r="M28" s="39">
        <f t="shared" si="1"/>
        <v>0</v>
      </c>
      <c r="N28" s="39">
        <f t="shared" si="1"/>
        <v>1</v>
      </c>
      <c r="O28" s="39">
        <f t="shared" si="2"/>
        <v>0</v>
      </c>
      <c r="P28" s="35">
        <f t="shared" si="5"/>
        <v>7</v>
      </c>
    </row>
    <row r="29" spans="1:16" ht="12" customHeight="1" x14ac:dyDescent="0.2">
      <c r="A29" s="39" t="s">
        <v>89</v>
      </c>
      <c r="B29" s="39">
        <v>2</v>
      </c>
      <c r="C29" s="39"/>
      <c r="D29" s="39">
        <v>1</v>
      </c>
      <c r="E29" s="39"/>
      <c r="F29" s="35">
        <f t="shared" si="3"/>
        <v>3</v>
      </c>
      <c r="G29" s="42">
        <v>2</v>
      </c>
      <c r="H29" s="42"/>
      <c r="I29" s="42"/>
      <c r="J29" s="42"/>
      <c r="K29" s="35">
        <f t="shared" si="4"/>
        <v>2</v>
      </c>
      <c r="L29" s="39">
        <f t="shared" si="0"/>
        <v>4</v>
      </c>
      <c r="M29" s="39">
        <f t="shared" si="1"/>
        <v>0</v>
      </c>
      <c r="N29" s="39">
        <f t="shared" si="1"/>
        <v>1</v>
      </c>
      <c r="O29" s="39">
        <f t="shared" si="2"/>
        <v>0</v>
      </c>
      <c r="P29" s="35">
        <f t="shared" si="5"/>
        <v>5</v>
      </c>
    </row>
    <row r="30" spans="1:16" ht="12" customHeight="1" x14ac:dyDescent="0.2">
      <c r="A30" s="39" t="s">
        <v>259</v>
      </c>
      <c r="B30" s="39">
        <v>3</v>
      </c>
      <c r="C30" s="39"/>
      <c r="D30" s="39"/>
      <c r="E30" s="39"/>
      <c r="F30" s="35">
        <f t="shared" si="3"/>
        <v>3</v>
      </c>
      <c r="G30" s="42">
        <v>3</v>
      </c>
      <c r="H30" s="42">
        <v>1</v>
      </c>
      <c r="I30" s="42"/>
      <c r="J30" s="42"/>
      <c r="K30" s="35">
        <f t="shared" si="4"/>
        <v>4</v>
      </c>
      <c r="L30" s="39">
        <f t="shared" si="0"/>
        <v>6</v>
      </c>
      <c r="M30" s="39">
        <f t="shared" si="1"/>
        <v>1</v>
      </c>
      <c r="N30" s="39">
        <f t="shared" si="1"/>
        <v>0</v>
      </c>
      <c r="O30" s="39">
        <f t="shared" si="2"/>
        <v>0</v>
      </c>
      <c r="P30" s="35">
        <f t="shared" si="5"/>
        <v>7</v>
      </c>
    </row>
    <row r="31" spans="1:16" ht="12" customHeight="1" x14ac:dyDescent="0.2">
      <c r="A31" s="39" t="s">
        <v>182</v>
      </c>
      <c r="B31" s="39">
        <v>5</v>
      </c>
      <c r="C31" s="39">
        <v>3</v>
      </c>
      <c r="D31" s="39"/>
      <c r="E31" s="39"/>
      <c r="F31" s="35">
        <f t="shared" si="3"/>
        <v>8</v>
      </c>
      <c r="G31" s="42">
        <v>7</v>
      </c>
      <c r="H31" s="42">
        <v>1</v>
      </c>
      <c r="I31" s="42">
        <v>1</v>
      </c>
      <c r="J31" s="42"/>
      <c r="K31" s="35">
        <f t="shared" si="4"/>
        <v>9</v>
      </c>
      <c r="L31" s="39">
        <f t="shared" si="0"/>
        <v>12</v>
      </c>
      <c r="M31" s="39">
        <f t="shared" si="1"/>
        <v>4</v>
      </c>
      <c r="N31" s="39">
        <f t="shared" si="1"/>
        <v>1</v>
      </c>
      <c r="O31" s="39">
        <f t="shared" si="2"/>
        <v>0</v>
      </c>
      <c r="P31" s="35">
        <f t="shared" si="5"/>
        <v>17</v>
      </c>
    </row>
    <row r="32" spans="1:16" ht="12" customHeight="1" x14ac:dyDescent="0.2">
      <c r="A32" s="39" t="s">
        <v>260</v>
      </c>
      <c r="B32" s="39">
        <v>2</v>
      </c>
      <c r="C32" s="39">
        <v>6</v>
      </c>
      <c r="D32" s="39">
        <v>1</v>
      </c>
      <c r="E32" s="39"/>
      <c r="F32" s="35">
        <f t="shared" si="3"/>
        <v>9</v>
      </c>
      <c r="G32" s="42">
        <v>3</v>
      </c>
      <c r="H32" s="42"/>
      <c r="I32" s="42"/>
      <c r="J32" s="42"/>
      <c r="K32" s="35">
        <f t="shared" si="4"/>
        <v>3</v>
      </c>
      <c r="L32" s="39">
        <f t="shared" si="0"/>
        <v>5</v>
      </c>
      <c r="M32" s="39">
        <f t="shared" si="1"/>
        <v>6</v>
      </c>
      <c r="N32" s="39">
        <f t="shared" si="1"/>
        <v>1</v>
      </c>
      <c r="O32" s="39">
        <f t="shared" si="2"/>
        <v>0</v>
      </c>
      <c r="P32" s="35">
        <f t="shared" si="5"/>
        <v>12</v>
      </c>
    </row>
    <row r="33" spans="1:16" ht="12" customHeight="1" x14ac:dyDescent="0.2">
      <c r="A33" s="39" t="s">
        <v>90</v>
      </c>
      <c r="B33" s="39">
        <v>2</v>
      </c>
      <c r="C33" s="39"/>
      <c r="D33" s="39"/>
      <c r="E33" s="39"/>
      <c r="F33" s="35">
        <f t="shared" si="3"/>
        <v>2</v>
      </c>
      <c r="G33" s="42">
        <v>3</v>
      </c>
      <c r="H33" s="42"/>
      <c r="I33" s="42"/>
      <c r="J33" s="42"/>
      <c r="K33" s="35">
        <f t="shared" si="4"/>
        <v>3</v>
      </c>
      <c r="L33" s="39">
        <f t="shared" si="0"/>
        <v>5</v>
      </c>
      <c r="M33" s="39">
        <f t="shared" si="1"/>
        <v>0</v>
      </c>
      <c r="N33" s="39">
        <f t="shared" si="1"/>
        <v>0</v>
      </c>
      <c r="O33" s="39">
        <f t="shared" si="2"/>
        <v>0</v>
      </c>
      <c r="P33" s="35">
        <f t="shared" si="5"/>
        <v>5</v>
      </c>
    </row>
    <row r="34" spans="1:16" ht="12" customHeight="1" x14ac:dyDescent="0.2">
      <c r="A34" s="39" t="s">
        <v>91</v>
      </c>
      <c r="B34" s="39">
        <v>14</v>
      </c>
      <c r="C34" s="39">
        <v>16</v>
      </c>
      <c r="D34" s="39">
        <v>1</v>
      </c>
      <c r="E34" s="39"/>
      <c r="F34" s="35">
        <f t="shared" si="3"/>
        <v>31</v>
      </c>
      <c r="G34" s="42">
        <v>10</v>
      </c>
      <c r="H34" s="42">
        <v>9</v>
      </c>
      <c r="I34" s="42"/>
      <c r="J34" s="42"/>
      <c r="K34" s="35">
        <f t="shared" si="4"/>
        <v>19</v>
      </c>
      <c r="L34" s="39">
        <f t="shared" si="0"/>
        <v>24</v>
      </c>
      <c r="M34" s="39">
        <f t="shared" si="1"/>
        <v>25</v>
      </c>
      <c r="N34" s="39">
        <f t="shared" si="1"/>
        <v>1</v>
      </c>
      <c r="O34" s="39">
        <f t="shared" si="2"/>
        <v>0</v>
      </c>
      <c r="P34" s="35">
        <f t="shared" si="5"/>
        <v>50</v>
      </c>
    </row>
    <row r="35" spans="1:16" ht="12" customHeight="1" x14ac:dyDescent="0.2">
      <c r="A35" s="39" t="s">
        <v>92</v>
      </c>
      <c r="B35" s="39">
        <v>4</v>
      </c>
      <c r="C35" s="39">
        <v>1</v>
      </c>
      <c r="D35" s="39"/>
      <c r="E35" s="39"/>
      <c r="F35" s="35">
        <f t="shared" si="3"/>
        <v>5</v>
      </c>
      <c r="G35" s="42">
        <v>3</v>
      </c>
      <c r="H35" s="42"/>
      <c r="I35" s="42"/>
      <c r="J35" s="42"/>
      <c r="K35" s="35">
        <f t="shared" si="4"/>
        <v>3</v>
      </c>
      <c r="L35" s="39">
        <f t="shared" si="0"/>
        <v>7</v>
      </c>
      <c r="M35" s="39">
        <f t="shared" si="1"/>
        <v>1</v>
      </c>
      <c r="N35" s="39">
        <f t="shared" si="1"/>
        <v>0</v>
      </c>
      <c r="O35" s="39">
        <f t="shared" si="2"/>
        <v>0</v>
      </c>
      <c r="P35" s="35">
        <f t="shared" si="5"/>
        <v>8</v>
      </c>
    </row>
    <row r="36" spans="1:16" ht="12" customHeight="1" x14ac:dyDescent="0.2">
      <c r="A36" s="39" t="s">
        <v>93</v>
      </c>
      <c r="B36" s="39">
        <v>2</v>
      </c>
      <c r="C36" s="39">
        <v>3</v>
      </c>
      <c r="D36" s="39"/>
      <c r="E36" s="39"/>
      <c r="F36" s="35">
        <f t="shared" si="3"/>
        <v>5</v>
      </c>
      <c r="G36" s="45">
        <v>3</v>
      </c>
      <c r="H36" s="45">
        <v>1</v>
      </c>
      <c r="I36" s="42">
        <v>1</v>
      </c>
      <c r="J36" s="42"/>
      <c r="K36" s="35">
        <f t="shared" si="4"/>
        <v>5</v>
      </c>
      <c r="L36" s="39">
        <f t="shared" si="0"/>
        <v>5</v>
      </c>
      <c r="M36" s="39">
        <f t="shared" si="1"/>
        <v>4</v>
      </c>
      <c r="N36" s="39">
        <f t="shared" si="1"/>
        <v>1</v>
      </c>
      <c r="O36" s="39">
        <f t="shared" si="2"/>
        <v>0</v>
      </c>
      <c r="P36" s="35">
        <f t="shared" si="5"/>
        <v>10</v>
      </c>
    </row>
    <row r="37" spans="1:16" ht="12" customHeight="1" x14ac:dyDescent="0.2">
      <c r="A37" s="39" t="s">
        <v>183</v>
      </c>
      <c r="B37" s="39">
        <v>7</v>
      </c>
      <c r="C37" s="39">
        <v>2</v>
      </c>
      <c r="D37" s="39"/>
      <c r="E37" s="39"/>
      <c r="F37" s="36">
        <f t="shared" si="3"/>
        <v>9</v>
      </c>
      <c r="G37" s="45">
        <v>20</v>
      </c>
      <c r="H37" s="45">
        <v>3</v>
      </c>
      <c r="I37" s="45"/>
      <c r="J37" s="45"/>
      <c r="K37" s="36">
        <f t="shared" si="4"/>
        <v>23</v>
      </c>
      <c r="L37" s="39">
        <f t="shared" si="0"/>
        <v>27</v>
      </c>
      <c r="M37" s="39">
        <f t="shared" si="1"/>
        <v>5</v>
      </c>
      <c r="N37" s="39">
        <f t="shared" si="1"/>
        <v>0</v>
      </c>
      <c r="O37" s="39">
        <f t="shared" si="2"/>
        <v>0</v>
      </c>
      <c r="P37" s="36">
        <f t="shared" si="5"/>
        <v>32</v>
      </c>
    </row>
    <row r="38" spans="1:16" ht="12" customHeight="1" x14ac:dyDescent="0.2">
      <c r="A38" s="39" t="s">
        <v>261</v>
      </c>
      <c r="B38" s="39">
        <v>2</v>
      </c>
      <c r="C38" s="39"/>
      <c r="D38" s="39"/>
      <c r="E38" s="39"/>
      <c r="F38" s="34">
        <f t="shared" si="3"/>
        <v>2</v>
      </c>
      <c r="G38" s="39">
        <v>1</v>
      </c>
      <c r="H38" s="39"/>
      <c r="I38" s="39"/>
      <c r="J38" s="39"/>
      <c r="K38" s="34">
        <f t="shared" si="4"/>
        <v>1</v>
      </c>
      <c r="L38" s="39">
        <f t="shared" ref="L38:L69" si="8">B38+G38</f>
        <v>3</v>
      </c>
      <c r="M38" s="39">
        <f t="shared" ref="M38:N69" si="9">C38+H38</f>
        <v>0</v>
      </c>
      <c r="N38" s="39">
        <f t="shared" si="9"/>
        <v>0</v>
      </c>
      <c r="O38" s="39">
        <f t="shared" ref="O38:O69" si="10">E38+J38</f>
        <v>0</v>
      </c>
      <c r="P38" s="34">
        <f t="shared" si="5"/>
        <v>3</v>
      </c>
    </row>
    <row r="39" spans="1:16" ht="12" customHeight="1" x14ac:dyDescent="0.2">
      <c r="A39" s="39" t="s">
        <v>262</v>
      </c>
      <c r="B39" s="39">
        <v>1</v>
      </c>
      <c r="C39" s="39"/>
      <c r="D39" s="39"/>
      <c r="E39" s="39"/>
      <c r="F39" s="35">
        <f t="shared" si="3"/>
        <v>1</v>
      </c>
      <c r="G39" s="42">
        <v>2</v>
      </c>
      <c r="H39" s="42"/>
      <c r="I39" s="42"/>
      <c r="J39" s="42"/>
      <c r="K39" s="35">
        <f t="shared" si="4"/>
        <v>2</v>
      </c>
      <c r="L39" s="39">
        <f t="shared" si="8"/>
        <v>3</v>
      </c>
      <c r="M39" s="39">
        <f t="shared" si="9"/>
        <v>0</v>
      </c>
      <c r="N39" s="39">
        <f t="shared" si="9"/>
        <v>0</v>
      </c>
      <c r="O39" s="39">
        <f t="shared" si="10"/>
        <v>0</v>
      </c>
      <c r="P39" s="35">
        <f t="shared" si="5"/>
        <v>3</v>
      </c>
    </row>
    <row r="40" spans="1:16" ht="12" customHeight="1" x14ac:dyDescent="0.2">
      <c r="A40" s="39" t="s">
        <v>286</v>
      </c>
      <c r="B40" s="39">
        <v>3</v>
      </c>
      <c r="C40" s="39">
        <v>3</v>
      </c>
      <c r="D40" s="39"/>
      <c r="E40" s="39"/>
      <c r="F40" s="35">
        <f t="shared" si="3"/>
        <v>6</v>
      </c>
      <c r="G40" s="42"/>
      <c r="H40" s="42"/>
      <c r="I40" s="42"/>
      <c r="J40" s="42"/>
      <c r="K40" s="35">
        <f t="shared" si="4"/>
        <v>0</v>
      </c>
      <c r="L40" s="39">
        <f t="shared" si="8"/>
        <v>3</v>
      </c>
      <c r="M40" s="39">
        <f t="shared" si="9"/>
        <v>3</v>
      </c>
      <c r="N40" s="39">
        <f t="shared" si="9"/>
        <v>0</v>
      </c>
      <c r="O40" s="39">
        <f t="shared" si="10"/>
        <v>0</v>
      </c>
      <c r="P40" s="35">
        <f t="shared" si="5"/>
        <v>6</v>
      </c>
    </row>
    <row r="41" spans="1:16" ht="12" customHeight="1" x14ac:dyDescent="0.2">
      <c r="A41" s="39" t="s">
        <v>263</v>
      </c>
      <c r="B41" s="39">
        <v>3</v>
      </c>
      <c r="C41" s="39">
        <v>5</v>
      </c>
      <c r="D41" s="39"/>
      <c r="E41" s="39"/>
      <c r="F41" s="35">
        <f>SUM(B41:E41)</f>
        <v>8</v>
      </c>
      <c r="G41" s="42">
        <v>2</v>
      </c>
      <c r="H41" s="42">
        <v>1</v>
      </c>
      <c r="I41" s="42">
        <v>1</v>
      </c>
      <c r="J41" s="42"/>
      <c r="K41" s="35">
        <f t="shared" si="4"/>
        <v>4</v>
      </c>
      <c r="L41" s="39">
        <f t="shared" si="8"/>
        <v>5</v>
      </c>
      <c r="M41" s="39">
        <f t="shared" si="9"/>
        <v>6</v>
      </c>
      <c r="N41" s="39">
        <f t="shared" si="9"/>
        <v>1</v>
      </c>
      <c r="O41" s="39">
        <f t="shared" si="10"/>
        <v>0</v>
      </c>
      <c r="P41" s="35">
        <f t="shared" si="5"/>
        <v>12</v>
      </c>
    </row>
    <row r="42" spans="1:16" ht="12" customHeight="1" x14ac:dyDescent="0.2">
      <c r="A42" s="39" t="s">
        <v>264</v>
      </c>
      <c r="B42" s="39"/>
      <c r="C42" s="39"/>
      <c r="D42" s="39"/>
      <c r="E42" s="39"/>
      <c r="F42" s="35"/>
      <c r="G42" s="42">
        <v>13</v>
      </c>
      <c r="H42" s="42"/>
      <c r="I42" s="42"/>
      <c r="J42" s="42"/>
      <c r="K42" s="35">
        <f t="shared" si="4"/>
        <v>13</v>
      </c>
      <c r="L42" s="39">
        <f t="shared" si="8"/>
        <v>13</v>
      </c>
      <c r="M42" s="39">
        <f t="shared" si="9"/>
        <v>0</v>
      </c>
      <c r="N42" s="39">
        <f t="shared" si="9"/>
        <v>0</v>
      </c>
      <c r="O42" s="39">
        <f t="shared" si="10"/>
        <v>0</v>
      </c>
      <c r="P42" s="35">
        <f t="shared" si="5"/>
        <v>13</v>
      </c>
    </row>
    <row r="43" spans="1:16" ht="12" customHeight="1" x14ac:dyDescent="0.2">
      <c r="A43" s="39" t="s">
        <v>265</v>
      </c>
      <c r="B43" s="39">
        <v>1</v>
      </c>
      <c r="C43" s="39"/>
      <c r="D43" s="39"/>
      <c r="E43" s="39"/>
      <c r="F43" s="35">
        <f t="shared" si="3"/>
        <v>1</v>
      </c>
      <c r="G43" s="42">
        <v>1</v>
      </c>
      <c r="H43" s="42"/>
      <c r="I43" s="42"/>
      <c r="J43" s="42"/>
      <c r="K43" s="35">
        <f t="shared" si="4"/>
        <v>1</v>
      </c>
      <c r="L43" s="39">
        <f t="shared" si="8"/>
        <v>2</v>
      </c>
      <c r="M43" s="39">
        <f t="shared" si="9"/>
        <v>0</v>
      </c>
      <c r="N43" s="39">
        <f t="shared" si="9"/>
        <v>0</v>
      </c>
      <c r="O43" s="39">
        <f t="shared" si="10"/>
        <v>0</v>
      </c>
      <c r="P43" s="35">
        <f t="shared" si="5"/>
        <v>2</v>
      </c>
    </row>
    <row r="44" spans="1:16" ht="12" customHeight="1" x14ac:dyDescent="0.2">
      <c r="A44" s="39" t="s">
        <v>266</v>
      </c>
      <c r="B44" s="39">
        <v>3</v>
      </c>
      <c r="C44" s="39">
        <v>3</v>
      </c>
      <c r="D44" s="39"/>
      <c r="E44" s="39"/>
      <c r="F44" s="35">
        <f t="shared" si="3"/>
        <v>6</v>
      </c>
      <c r="G44" s="42">
        <v>2</v>
      </c>
      <c r="H44" s="42"/>
      <c r="I44" s="42"/>
      <c r="J44" s="42"/>
      <c r="K44" s="35">
        <f t="shared" si="4"/>
        <v>2</v>
      </c>
      <c r="L44" s="39">
        <f t="shared" si="8"/>
        <v>5</v>
      </c>
      <c r="M44" s="39">
        <f t="shared" si="9"/>
        <v>3</v>
      </c>
      <c r="N44" s="39">
        <f t="shared" si="9"/>
        <v>0</v>
      </c>
      <c r="O44" s="39">
        <f t="shared" si="10"/>
        <v>0</v>
      </c>
      <c r="P44" s="35">
        <f t="shared" si="5"/>
        <v>8</v>
      </c>
    </row>
    <row r="45" spans="1:16" ht="12" customHeight="1" x14ac:dyDescent="0.2">
      <c r="A45" s="39" t="s">
        <v>94</v>
      </c>
      <c r="B45" s="39">
        <v>3</v>
      </c>
      <c r="C45" s="39">
        <v>2</v>
      </c>
      <c r="D45" s="39"/>
      <c r="E45" s="39"/>
      <c r="F45" s="35">
        <f t="shared" si="3"/>
        <v>5</v>
      </c>
      <c r="G45" s="42">
        <v>4</v>
      </c>
      <c r="H45" s="42"/>
      <c r="I45" s="42"/>
      <c r="J45" s="42"/>
      <c r="K45" s="35">
        <f t="shared" si="4"/>
        <v>4</v>
      </c>
      <c r="L45" s="39">
        <f t="shared" si="8"/>
        <v>7</v>
      </c>
      <c r="M45" s="39">
        <f t="shared" si="9"/>
        <v>2</v>
      </c>
      <c r="N45" s="39">
        <f t="shared" si="9"/>
        <v>0</v>
      </c>
      <c r="O45" s="39">
        <f t="shared" si="10"/>
        <v>0</v>
      </c>
      <c r="P45" s="35">
        <f t="shared" si="5"/>
        <v>9</v>
      </c>
    </row>
    <row r="46" spans="1:16" ht="12" customHeight="1" x14ac:dyDescent="0.2">
      <c r="A46" s="39" t="s">
        <v>95</v>
      </c>
      <c r="B46" s="39">
        <v>3</v>
      </c>
      <c r="C46" s="39"/>
      <c r="D46" s="39">
        <v>1</v>
      </c>
      <c r="E46" s="39"/>
      <c r="F46" s="35">
        <f t="shared" si="3"/>
        <v>4</v>
      </c>
      <c r="G46" s="42">
        <v>1</v>
      </c>
      <c r="H46" s="42"/>
      <c r="I46" s="42"/>
      <c r="J46" s="42"/>
      <c r="K46" s="35">
        <f t="shared" si="4"/>
        <v>1</v>
      </c>
      <c r="L46" s="39">
        <f t="shared" si="8"/>
        <v>4</v>
      </c>
      <c r="M46" s="39">
        <f t="shared" si="9"/>
        <v>0</v>
      </c>
      <c r="N46" s="39">
        <f t="shared" si="9"/>
        <v>1</v>
      </c>
      <c r="O46" s="39">
        <f t="shared" si="10"/>
        <v>0</v>
      </c>
      <c r="P46" s="35">
        <f t="shared" si="5"/>
        <v>5</v>
      </c>
    </row>
    <row r="47" spans="1:16" ht="12" customHeight="1" x14ac:dyDescent="0.2">
      <c r="A47" s="39" t="s">
        <v>96</v>
      </c>
      <c r="B47" s="39">
        <v>23</v>
      </c>
      <c r="C47" s="39">
        <v>3</v>
      </c>
      <c r="D47" s="39"/>
      <c r="E47" s="39"/>
      <c r="F47" s="35">
        <f t="shared" si="3"/>
        <v>26</v>
      </c>
      <c r="G47" s="42">
        <v>14</v>
      </c>
      <c r="H47" s="42">
        <v>2</v>
      </c>
      <c r="I47" s="42"/>
      <c r="J47" s="42"/>
      <c r="K47" s="35">
        <f t="shared" si="4"/>
        <v>16</v>
      </c>
      <c r="L47" s="39">
        <f t="shared" si="8"/>
        <v>37</v>
      </c>
      <c r="M47" s="39">
        <f t="shared" si="9"/>
        <v>5</v>
      </c>
      <c r="N47" s="39">
        <f t="shared" si="9"/>
        <v>0</v>
      </c>
      <c r="O47" s="39">
        <f t="shared" si="10"/>
        <v>0</v>
      </c>
      <c r="P47" s="35">
        <f t="shared" si="5"/>
        <v>42</v>
      </c>
    </row>
    <row r="48" spans="1:16" ht="12" customHeight="1" x14ac:dyDescent="0.2">
      <c r="A48" s="39" t="s">
        <v>161</v>
      </c>
      <c r="B48" s="39">
        <v>14</v>
      </c>
      <c r="C48" s="39">
        <v>11</v>
      </c>
      <c r="D48" s="39"/>
      <c r="E48" s="39"/>
      <c r="F48" s="35">
        <f t="shared" si="3"/>
        <v>25</v>
      </c>
      <c r="G48" s="42">
        <v>11</v>
      </c>
      <c r="H48" s="42">
        <v>9</v>
      </c>
      <c r="I48" s="42"/>
      <c r="J48" s="42"/>
      <c r="K48" s="35">
        <f t="shared" si="4"/>
        <v>20</v>
      </c>
      <c r="L48" s="39">
        <f t="shared" si="8"/>
        <v>25</v>
      </c>
      <c r="M48" s="39">
        <f t="shared" si="9"/>
        <v>20</v>
      </c>
      <c r="N48" s="39">
        <f t="shared" si="9"/>
        <v>0</v>
      </c>
      <c r="O48" s="39">
        <f t="shared" si="10"/>
        <v>0</v>
      </c>
      <c r="P48" s="35">
        <f t="shared" si="5"/>
        <v>45</v>
      </c>
    </row>
    <row r="49" spans="1:16" ht="12" customHeight="1" x14ac:dyDescent="0.2">
      <c r="A49" s="39" t="s">
        <v>97</v>
      </c>
      <c r="B49" s="39">
        <v>50</v>
      </c>
      <c r="C49" s="39">
        <v>15</v>
      </c>
      <c r="D49" s="39"/>
      <c r="E49" s="39"/>
      <c r="F49" s="35">
        <f t="shared" si="3"/>
        <v>65</v>
      </c>
      <c r="G49" s="42">
        <v>24</v>
      </c>
      <c r="H49" s="42">
        <v>8</v>
      </c>
      <c r="I49" s="42"/>
      <c r="J49" s="42"/>
      <c r="K49" s="35">
        <f t="shared" si="4"/>
        <v>32</v>
      </c>
      <c r="L49" s="39">
        <f t="shared" si="8"/>
        <v>74</v>
      </c>
      <c r="M49" s="39">
        <f t="shared" si="9"/>
        <v>23</v>
      </c>
      <c r="N49" s="39">
        <f t="shared" si="9"/>
        <v>0</v>
      </c>
      <c r="O49" s="39">
        <f t="shared" si="10"/>
        <v>0</v>
      </c>
      <c r="P49" s="35">
        <f t="shared" si="5"/>
        <v>97</v>
      </c>
    </row>
    <row r="50" spans="1:16" ht="12" customHeight="1" x14ac:dyDescent="0.2">
      <c r="A50" s="39" t="s">
        <v>98</v>
      </c>
      <c r="B50" s="39">
        <v>13</v>
      </c>
      <c r="C50" s="39">
        <v>15</v>
      </c>
      <c r="D50" s="39"/>
      <c r="E50" s="39"/>
      <c r="F50" s="35">
        <f t="shared" si="3"/>
        <v>28</v>
      </c>
      <c r="G50" s="42">
        <v>18</v>
      </c>
      <c r="H50" s="42">
        <v>10</v>
      </c>
      <c r="I50" s="42"/>
      <c r="J50" s="42"/>
      <c r="K50" s="35">
        <f t="shared" si="4"/>
        <v>28</v>
      </c>
      <c r="L50" s="39">
        <f t="shared" si="8"/>
        <v>31</v>
      </c>
      <c r="M50" s="39">
        <f t="shared" si="9"/>
        <v>25</v>
      </c>
      <c r="N50" s="39">
        <f t="shared" si="9"/>
        <v>0</v>
      </c>
      <c r="O50" s="39">
        <f t="shared" si="10"/>
        <v>0</v>
      </c>
      <c r="P50" s="35">
        <f t="shared" si="5"/>
        <v>56</v>
      </c>
    </row>
    <row r="51" spans="1:16" ht="12" customHeight="1" x14ac:dyDescent="0.2">
      <c r="A51" s="39" t="s">
        <v>99</v>
      </c>
      <c r="B51" s="39">
        <v>6</v>
      </c>
      <c r="C51" s="39">
        <v>5</v>
      </c>
      <c r="D51" s="39"/>
      <c r="E51" s="39"/>
      <c r="F51" s="35">
        <f t="shared" si="3"/>
        <v>11</v>
      </c>
      <c r="G51" s="42">
        <v>8</v>
      </c>
      <c r="H51" s="42"/>
      <c r="I51" s="42"/>
      <c r="J51" s="42"/>
      <c r="K51" s="35">
        <f t="shared" si="4"/>
        <v>8</v>
      </c>
      <c r="L51" s="39">
        <f t="shared" si="8"/>
        <v>14</v>
      </c>
      <c r="M51" s="39">
        <f t="shared" si="9"/>
        <v>5</v>
      </c>
      <c r="N51" s="39">
        <f t="shared" si="9"/>
        <v>0</v>
      </c>
      <c r="O51" s="39">
        <f t="shared" si="10"/>
        <v>0</v>
      </c>
      <c r="P51" s="35">
        <f t="shared" si="5"/>
        <v>19</v>
      </c>
    </row>
    <row r="52" spans="1:16" ht="12" customHeight="1" x14ac:dyDescent="0.2">
      <c r="A52" s="39" t="s">
        <v>100</v>
      </c>
      <c r="B52" s="39">
        <v>57</v>
      </c>
      <c r="C52" s="39">
        <v>9</v>
      </c>
      <c r="D52" s="39"/>
      <c r="E52" s="39"/>
      <c r="F52" s="35">
        <f>SUM(B52:E52)</f>
        <v>66</v>
      </c>
      <c r="G52" s="42">
        <v>43</v>
      </c>
      <c r="H52" s="42"/>
      <c r="I52" s="42"/>
      <c r="J52" s="42"/>
      <c r="K52" s="35">
        <f t="shared" si="4"/>
        <v>43</v>
      </c>
      <c r="L52" s="39">
        <f t="shared" si="8"/>
        <v>100</v>
      </c>
      <c r="M52" s="39">
        <f t="shared" si="9"/>
        <v>9</v>
      </c>
      <c r="N52" s="39">
        <f t="shared" si="9"/>
        <v>0</v>
      </c>
      <c r="O52" s="39">
        <f t="shared" si="10"/>
        <v>0</v>
      </c>
      <c r="P52" s="35">
        <f t="shared" si="5"/>
        <v>109</v>
      </c>
    </row>
    <row r="53" spans="1:16" ht="12" customHeight="1" x14ac:dyDescent="0.2">
      <c r="A53" s="39" t="s">
        <v>101</v>
      </c>
      <c r="B53" s="39">
        <v>7</v>
      </c>
      <c r="C53" s="39">
        <v>11</v>
      </c>
      <c r="D53" s="39">
        <v>1</v>
      </c>
      <c r="E53" s="39"/>
      <c r="F53" s="35">
        <f t="shared" si="3"/>
        <v>19</v>
      </c>
      <c r="G53" s="42">
        <v>6</v>
      </c>
      <c r="H53" s="42">
        <v>2</v>
      </c>
      <c r="I53" s="42"/>
      <c r="J53" s="42"/>
      <c r="K53" s="35">
        <f t="shared" si="4"/>
        <v>8</v>
      </c>
      <c r="L53" s="39">
        <f t="shared" si="8"/>
        <v>13</v>
      </c>
      <c r="M53" s="39">
        <f t="shared" si="9"/>
        <v>13</v>
      </c>
      <c r="N53" s="39">
        <f t="shared" si="9"/>
        <v>1</v>
      </c>
      <c r="O53" s="39">
        <f t="shared" si="10"/>
        <v>0</v>
      </c>
      <c r="P53" s="35">
        <f t="shared" si="5"/>
        <v>27</v>
      </c>
    </row>
    <row r="54" spans="1:16" ht="12" customHeight="1" x14ac:dyDescent="0.2">
      <c r="A54" s="39" t="s">
        <v>102</v>
      </c>
      <c r="B54" s="39">
        <v>9</v>
      </c>
      <c r="C54" s="39"/>
      <c r="D54" s="39"/>
      <c r="E54" s="39"/>
      <c r="F54" s="35">
        <f t="shared" si="3"/>
        <v>9</v>
      </c>
      <c r="G54" s="42">
        <v>10</v>
      </c>
      <c r="H54" s="42">
        <v>1</v>
      </c>
      <c r="I54" s="42"/>
      <c r="J54" s="42"/>
      <c r="K54" s="35">
        <f t="shared" si="4"/>
        <v>11</v>
      </c>
      <c r="L54" s="39">
        <f t="shared" si="8"/>
        <v>19</v>
      </c>
      <c r="M54" s="39">
        <f t="shared" si="9"/>
        <v>1</v>
      </c>
      <c r="N54" s="39">
        <f t="shared" si="9"/>
        <v>0</v>
      </c>
      <c r="O54" s="39">
        <f t="shared" si="10"/>
        <v>0</v>
      </c>
      <c r="P54" s="35">
        <f t="shared" si="5"/>
        <v>20</v>
      </c>
    </row>
    <row r="55" spans="1:16" ht="12" customHeight="1" x14ac:dyDescent="0.2">
      <c r="A55" s="39" t="s">
        <v>103</v>
      </c>
      <c r="B55" s="39">
        <v>5</v>
      </c>
      <c r="C55" s="39">
        <v>4</v>
      </c>
      <c r="D55" s="39"/>
      <c r="E55" s="39"/>
      <c r="F55" s="35">
        <f t="shared" si="3"/>
        <v>9</v>
      </c>
      <c r="G55" s="42">
        <v>4</v>
      </c>
      <c r="H55" s="42"/>
      <c r="I55" s="42">
        <v>1</v>
      </c>
      <c r="J55" s="42"/>
      <c r="K55" s="35">
        <f t="shared" si="4"/>
        <v>5</v>
      </c>
      <c r="L55" s="39">
        <f t="shared" si="8"/>
        <v>9</v>
      </c>
      <c r="M55" s="39">
        <f t="shared" si="9"/>
        <v>4</v>
      </c>
      <c r="N55" s="39">
        <f t="shared" si="9"/>
        <v>1</v>
      </c>
      <c r="O55" s="39">
        <f t="shared" si="10"/>
        <v>0</v>
      </c>
      <c r="P55" s="35">
        <f t="shared" si="5"/>
        <v>14</v>
      </c>
    </row>
    <row r="56" spans="1:16" ht="12" customHeight="1" x14ac:dyDescent="0.2">
      <c r="A56" s="39" t="s">
        <v>104</v>
      </c>
      <c r="B56" s="39">
        <v>17</v>
      </c>
      <c r="C56" s="39">
        <v>7</v>
      </c>
      <c r="D56" s="39">
        <v>2</v>
      </c>
      <c r="E56" s="39"/>
      <c r="F56" s="35">
        <f t="shared" si="3"/>
        <v>26</v>
      </c>
      <c r="G56" s="42">
        <v>15</v>
      </c>
      <c r="H56" s="42"/>
      <c r="I56" s="42"/>
      <c r="J56" s="42"/>
      <c r="K56" s="35">
        <f t="shared" si="4"/>
        <v>15</v>
      </c>
      <c r="L56" s="39">
        <f t="shared" si="8"/>
        <v>32</v>
      </c>
      <c r="M56" s="39">
        <f t="shared" si="9"/>
        <v>7</v>
      </c>
      <c r="N56" s="39">
        <f t="shared" si="9"/>
        <v>2</v>
      </c>
      <c r="O56" s="39">
        <f t="shared" si="10"/>
        <v>0</v>
      </c>
      <c r="P56" s="35">
        <f t="shared" si="5"/>
        <v>41</v>
      </c>
    </row>
    <row r="57" spans="1:16" ht="12" customHeight="1" x14ac:dyDescent="0.2">
      <c r="A57" s="39" t="s">
        <v>184</v>
      </c>
      <c r="B57" s="39">
        <v>9</v>
      </c>
      <c r="C57" s="39"/>
      <c r="D57" s="39"/>
      <c r="E57" s="39"/>
      <c r="F57" s="35">
        <f t="shared" si="3"/>
        <v>9</v>
      </c>
      <c r="G57" s="42">
        <v>6</v>
      </c>
      <c r="H57" s="42"/>
      <c r="I57" s="42"/>
      <c r="J57" s="42"/>
      <c r="K57" s="35">
        <f t="shared" si="4"/>
        <v>6</v>
      </c>
      <c r="L57" s="39">
        <f t="shared" si="8"/>
        <v>15</v>
      </c>
      <c r="M57" s="39">
        <f t="shared" si="9"/>
        <v>0</v>
      </c>
      <c r="N57" s="39">
        <f t="shared" si="9"/>
        <v>0</v>
      </c>
      <c r="O57" s="39">
        <f t="shared" si="10"/>
        <v>0</v>
      </c>
      <c r="P57" s="35">
        <f t="shared" si="5"/>
        <v>15</v>
      </c>
    </row>
    <row r="58" spans="1:16" ht="12" customHeight="1" x14ac:dyDescent="0.2">
      <c r="A58" s="39" t="s">
        <v>267</v>
      </c>
      <c r="B58" s="39">
        <v>3</v>
      </c>
      <c r="C58" s="39">
        <v>4</v>
      </c>
      <c r="D58" s="39"/>
      <c r="E58" s="39"/>
      <c r="F58" s="35">
        <f t="shared" si="3"/>
        <v>7</v>
      </c>
      <c r="G58" s="42"/>
      <c r="H58" s="42">
        <v>2</v>
      </c>
      <c r="I58" s="42"/>
      <c r="J58" s="42"/>
      <c r="K58" s="35">
        <f t="shared" si="4"/>
        <v>2</v>
      </c>
      <c r="L58" s="39">
        <f t="shared" si="8"/>
        <v>3</v>
      </c>
      <c r="M58" s="39">
        <f t="shared" si="9"/>
        <v>6</v>
      </c>
      <c r="N58" s="39">
        <f t="shared" si="9"/>
        <v>0</v>
      </c>
      <c r="O58" s="39">
        <f t="shared" si="10"/>
        <v>0</v>
      </c>
      <c r="P58" s="35">
        <f t="shared" si="5"/>
        <v>9</v>
      </c>
    </row>
    <row r="59" spans="1:16" ht="12" customHeight="1" x14ac:dyDescent="0.2">
      <c r="A59" s="39" t="s">
        <v>268</v>
      </c>
      <c r="B59" s="39">
        <v>5</v>
      </c>
      <c r="C59" s="39"/>
      <c r="D59" s="39"/>
      <c r="E59" s="39"/>
      <c r="F59" s="35">
        <f t="shared" si="3"/>
        <v>5</v>
      </c>
      <c r="G59" s="42">
        <v>4</v>
      </c>
      <c r="H59" s="42">
        <v>2</v>
      </c>
      <c r="I59" s="42"/>
      <c r="J59" s="42"/>
      <c r="K59" s="35">
        <f t="shared" si="4"/>
        <v>6</v>
      </c>
      <c r="L59" s="39">
        <f t="shared" si="8"/>
        <v>9</v>
      </c>
      <c r="M59" s="39">
        <f t="shared" si="9"/>
        <v>2</v>
      </c>
      <c r="N59" s="39">
        <f t="shared" si="9"/>
        <v>0</v>
      </c>
      <c r="O59" s="39">
        <f t="shared" si="10"/>
        <v>0</v>
      </c>
      <c r="P59" s="35">
        <f t="shared" si="5"/>
        <v>11</v>
      </c>
    </row>
    <row r="60" spans="1:16" ht="12" customHeight="1" x14ac:dyDescent="0.2">
      <c r="A60" s="39" t="s">
        <v>269</v>
      </c>
      <c r="B60" s="39">
        <v>6</v>
      </c>
      <c r="C60" s="39"/>
      <c r="D60" s="39"/>
      <c r="E60" s="39"/>
      <c r="F60" s="36">
        <f t="shared" si="3"/>
        <v>6</v>
      </c>
      <c r="G60" s="45">
        <v>3</v>
      </c>
      <c r="H60" s="45"/>
      <c r="I60" s="45"/>
      <c r="J60" s="45"/>
      <c r="K60" s="36">
        <f t="shared" si="4"/>
        <v>3</v>
      </c>
      <c r="L60" s="39">
        <f t="shared" si="8"/>
        <v>9</v>
      </c>
      <c r="M60" s="39">
        <f t="shared" si="9"/>
        <v>0</v>
      </c>
      <c r="N60" s="39">
        <f t="shared" si="9"/>
        <v>0</v>
      </c>
      <c r="O60" s="39">
        <f t="shared" si="10"/>
        <v>0</v>
      </c>
      <c r="P60" s="36">
        <f t="shared" si="5"/>
        <v>9</v>
      </c>
    </row>
    <row r="61" spans="1:16" ht="12" customHeight="1" x14ac:dyDescent="0.2">
      <c r="A61" s="39" t="s">
        <v>270</v>
      </c>
      <c r="B61" s="39">
        <v>11</v>
      </c>
      <c r="C61" s="39">
        <v>5</v>
      </c>
      <c r="D61" s="39"/>
      <c r="E61" s="39"/>
      <c r="F61" s="34">
        <f t="shared" si="3"/>
        <v>16</v>
      </c>
      <c r="G61" s="39">
        <v>1</v>
      </c>
      <c r="H61" s="39">
        <v>2</v>
      </c>
      <c r="I61" s="39"/>
      <c r="J61" s="39"/>
      <c r="K61" s="34">
        <f t="shared" si="4"/>
        <v>3</v>
      </c>
      <c r="L61" s="39">
        <f t="shared" si="8"/>
        <v>12</v>
      </c>
      <c r="M61" s="39">
        <f t="shared" si="9"/>
        <v>7</v>
      </c>
      <c r="N61" s="39">
        <f t="shared" si="9"/>
        <v>0</v>
      </c>
      <c r="O61" s="39">
        <f t="shared" si="10"/>
        <v>0</v>
      </c>
      <c r="P61" s="34">
        <f t="shared" si="5"/>
        <v>19</v>
      </c>
    </row>
    <row r="62" spans="1:16" ht="12" customHeight="1" x14ac:dyDescent="0.2">
      <c r="A62" s="39" t="s">
        <v>271</v>
      </c>
      <c r="B62" s="39">
        <v>1</v>
      </c>
      <c r="C62" s="39"/>
      <c r="D62" s="39"/>
      <c r="E62" s="39"/>
      <c r="F62" s="35">
        <f t="shared" si="3"/>
        <v>1</v>
      </c>
      <c r="G62" s="42">
        <v>4</v>
      </c>
      <c r="H62" s="42"/>
      <c r="I62" s="42">
        <v>3</v>
      </c>
      <c r="J62" s="42"/>
      <c r="K62" s="35">
        <f t="shared" si="4"/>
        <v>7</v>
      </c>
      <c r="L62" s="39">
        <f t="shared" si="8"/>
        <v>5</v>
      </c>
      <c r="M62" s="39">
        <f t="shared" si="9"/>
        <v>0</v>
      </c>
      <c r="N62" s="39">
        <f t="shared" si="9"/>
        <v>3</v>
      </c>
      <c r="O62" s="39">
        <f t="shared" si="10"/>
        <v>0</v>
      </c>
      <c r="P62" s="35">
        <f t="shared" si="5"/>
        <v>8</v>
      </c>
    </row>
    <row r="63" spans="1:16" ht="12" customHeight="1" x14ac:dyDescent="0.2">
      <c r="A63" s="39" t="s">
        <v>272</v>
      </c>
      <c r="B63" s="39">
        <v>13</v>
      </c>
      <c r="C63" s="39">
        <v>5</v>
      </c>
      <c r="D63" s="39">
        <v>4</v>
      </c>
      <c r="E63" s="39"/>
      <c r="F63" s="36">
        <f t="shared" si="3"/>
        <v>22</v>
      </c>
      <c r="G63" s="45">
        <v>10</v>
      </c>
      <c r="H63" s="45">
        <v>1</v>
      </c>
      <c r="I63" s="45"/>
      <c r="J63" s="45"/>
      <c r="K63" s="36">
        <f t="shared" si="4"/>
        <v>11</v>
      </c>
      <c r="L63" s="39">
        <f t="shared" si="8"/>
        <v>23</v>
      </c>
      <c r="M63" s="39">
        <f t="shared" si="9"/>
        <v>6</v>
      </c>
      <c r="N63" s="39">
        <f t="shared" si="9"/>
        <v>4</v>
      </c>
      <c r="O63" s="39">
        <f t="shared" si="10"/>
        <v>0</v>
      </c>
      <c r="P63" s="36">
        <f t="shared" si="5"/>
        <v>33</v>
      </c>
    </row>
    <row r="64" spans="1:16" ht="12" customHeight="1" x14ac:dyDescent="0.2">
      <c r="A64" s="39" t="s">
        <v>273</v>
      </c>
      <c r="B64" s="39">
        <v>56</v>
      </c>
      <c r="C64" s="39">
        <v>65</v>
      </c>
      <c r="D64" s="39">
        <v>13</v>
      </c>
      <c r="E64" s="39"/>
      <c r="F64" s="36">
        <f t="shared" si="3"/>
        <v>134</v>
      </c>
      <c r="G64" s="45">
        <v>56</v>
      </c>
      <c r="H64" s="45">
        <v>22</v>
      </c>
      <c r="I64" s="45">
        <v>2</v>
      </c>
      <c r="J64" s="45"/>
      <c r="K64" s="36">
        <f t="shared" si="4"/>
        <v>80</v>
      </c>
      <c r="L64" s="39">
        <f t="shared" si="8"/>
        <v>112</v>
      </c>
      <c r="M64" s="39">
        <f t="shared" si="9"/>
        <v>87</v>
      </c>
      <c r="N64" s="39">
        <f t="shared" si="9"/>
        <v>15</v>
      </c>
      <c r="O64" s="39">
        <f t="shared" si="10"/>
        <v>0</v>
      </c>
      <c r="P64" s="36">
        <f t="shared" si="5"/>
        <v>214</v>
      </c>
    </row>
    <row r="65" spans="1:16" ht="12" customHeight="1" x14ac:dyDescent="0.2">
      <c r="A65" s="39" t="s">
        <v>106</v>
      </c>
      <c r="B65" s="39">
        <v>1</v>
      </c>
      <c r="C65" s="39"/>
      <c r="D65" s="39">
        <v>1</v>
      </c>
      <c r="E65" s="39"/>
      <c r="F65" s="36">
        <f t="shared" si="3"/>
        <v>2</v>
      </c>
      <c r="G65" s="45">
        <v>3</v>
      </c>
      <c r="H65" s="45"/>
      <c r="I65" s="45"/>
      <c r="J65" s="45"/>
      <c r="K65" s="36">
        <f t="shared" si="4"/>
        <v>3</v>
      </c>
      <c r="L65" s="39">
        <f t="shared" si="8"/>
        <v>4</v>
      </c>
      <c r="M65" s="39">
        <f t="shared" si="9"/>
        <v>0</v>
      </c>
      <c r="N65" s="39">
        <f t="shared" si="9"/>
        <v>1</v>
      </c>
      <c r="O65" s="39">
        <f t="shared" si="10"/>
        <v>0</v>
      </c>
      <c r="P65" s="36">
        <f t="shared" si="5"/>
        <v>5</v>
      </c>
    </row>
    <row r="66" spans="1:16" ht="12" customHeight="1" x14ac:dyDescent="0.2">
      <c r="A66" s="39" t="s">
        <v>105</v>
      </c>
      <c r="B66" s="39">
        <v>9</v>
      </c>
      <c r="C66" s="39">
        <v>1</v>
      </c>
      <c r="D66" s="39"/>
      <c r="E66" s="39"/>
      <c r="F66" s="36">
        <f t="shared" si="3"/>
        <v>10</v>
      </c>
      <c r="G66" s="45"/>
      <c r="H66" s="45">
        <v>1</v>
      </c>
      <c r="I66" s="45"/>
      <c r="J66" s="45"/>
      <c r="K66" s="36">
        <f t="shared" si="4"/>
        <v>1</v>
      </c>
      <c r="L66" s="39">
        <f t="shared" si="8"/>
        <v>9</v>
      </c>
      <c r="M66" s="39">
        <f t="shared" si="9"/>
        <v>2</v>
      </c>
      <c r="N66" s="39">
        <f t="shared" si="9"/>
        <v>0</v>
      </c>
      <c r="O66" s="39">
        <f t="shared" si="10"/>
        <v>0</v>
      </c>
      <c r="P66" s="36">
        <f t="shared" si="5"/>
        <v>11</v>
      </c>
    </row>
    <row r="67" spans="1:16" ht="12" customHeight="1" x14ac:dyDescent="0.2">
      <c r="A67" s="39" t="s">
        <v>274</v>
      </c>
      <c r="B67" s="39">
        <v>1</v>
      </c>
      <c r="C67" s="39">
        <v>1</v>
      </c>
      <c r="D67" s="39"/>
      <c r="E67" s="39"/>
      <c r="F67" s="36">
        <f t="shared" si="3"/>
        <v>2</v>
      </c>
      <c r="G67" s="45">
        <v>2</v>
      </c>
      <c r="H67" s="45"/>
      <c r="I67" s="45"/>
      <c r="J67" s="45"/>
      <c r="K67" s="36">
        <f t="shared" si="4"/>
        <v>2</v>
      </c>
      <c r="L67" s="39">
        <f t="shared" si="8"/>
        <v>3</v>
      </c>
      <c r="M67" s="39">
        <f t="shared" si="9"/>
        <v>1</v>
      </c>
      <c r="N67" s="39">
        <f t="shared" si="9"/>
        <v>0</v>
      </c>
      <c r="O67" s="39">
        <f t="shared" si="10"/>
        <v>0</v>
      </c>
      <c r="P67" s="36">
        <f t="shared" si="5"/>
        <v>4</v>
      </c>
    </row>
    <row r="68" spans="1:16" ht="12" customHeight="1" x14ac:dyDescent="0.2">
      <c r="A68" s="39" t="s">
        <v>275</v>
      </c>
      <c r="B68" s="39">
        <v>46</v>
      </c>
      <c r="C68" s="39">
        <v>22</v>
      </c>
      <c r="D68" s="39">
        <v>1</v>
      </c>
      <c r="E68" s="39"/>
      <c r="F68" s="36">
        <f t="shared" si="3"/>
        <v>69</v>
      </c>
      <c r="G68" s="45">
        <v>17</v>
      </c>
      <c r="H68" s="45">
        <v>8</v>
      </c>
      <c r="I68" s="45"/>
      <c r="J68" s="45"/>
      <c r="K68" s="36">
        <f t="shared" ref="K68:K131" si="11">SUM(G68:J68)</f>
        <v>25</v>
      </c>
      <c r="L68" s="39">
        <f t="shared" si="8"/>
        <v>63</v>
      </c>
      <c r="M68" s="39">
        <f t="shared" si="9"/>
        <v>30</v>
      </c>
      <c r="N68" s="39">
        <f t="shared" si="9"/>
        <v>1</v>
      </c>
      <c r="O68" s="39">
        <f t="shared" si="10"/>
        <v>0</v>
      </c>
      <c r="P68" s="36">
        <f t="shared" ref="P68:P131" si="12">SUM(L68:O68)</f>
        <v>94</v>
      </c>
    </row>
    <row r="69" spans="1:16" x14ac:dyDescent="0.2">
      <c r="A69" s="39" t="s">
        <v>276</v>
      </c>
      <c r="B69" s="39">
        <v>4</v>
      </c>
      <c r="C69" s="39">
        <v>3</v>
      </c>
      <c r="D69" s="39"/>
      <c r="E69" s="39"/>
      <c r="F69" s="36">
        <f t="shared" si="3"/>
        <v>7</v>
      </c>
      <c r="G69" s="45">
        <v>4</v>
      </c>
      <c r="H69" s="45"/>
      <c r="I69" s="45">
        <v>1</v>
      </c>
      <c r="J69" s="45"/>
      <c r="K69" s="36">
        <f t="shared" si="11"/>
        <v>5</v>
      </c>
      <c r="L69" s="39">
        <f t="shared" si="8"/>
        <v>8</v>
      </c>
      <c r="M69" s="39">
        <f t="shared" si="9"/>
        <v>3</v>
      </c>
      <c r="N69" s="39">
        <f t="shared" si="9"/>
        <v>1</v>
      </c>
      <c r="O69" s="39">
        <f t="shared" si="10"/>
        <v>0</v>
      </c>
      <c r="P69" s="36">
        <f t="shared" si="12"/>
        <v>12</v>
      </c>
    </row>
    <row r="70" spans="1:16" x14ac:dyDescent="0.2">
      <c r="A70" s="39" t="s">
        <v>277</v>
      </c>
      <c r="B70" s="39">
        <v>18</v>
      </c>
      <c r="C70" s="39">
        <v>13</v>
      </c>
      <c r="D70" s="39"/>
      <c r="E70" s="39"/>
      <c r="F70" s="36">
        <f t="shared" si="3"/>
        <v>31</v>
      </c>
      <c r="G70" s="45">
        <v>16</v>
      </c>
      <c r="H70" s="45">
        <v>13</v>
      </c>
      <c r="I70" s="45"/>
      <c r="J70" s="45"/>
      <c r="K70" s="36">
        <f t="shared" si="11"/>
        <v>29</v>
      </c>
      <c r="L70" s="39">
        <f t="shared" ref="L70:L101" si="13">B70+G70</f>
        <v>34</v>
      </c>
      <c r="M70" s="39">
        <f t="shared" ref="M70:N101" si="14">C70+H70</f>
        <v>26</v>
      </c>
      <c r="N70" s="39">
        <f t="shared" si="14"/>
        <v>0</v>
      </c>
      <c r="O70" s="39">
        <f t="shared" ref="O70:O101" si="15">E70+J70</f>
        <v>0</v>
      </c>
      <c r="P70" s="36">
        <f t="shared" si="12"/>
        <v>60</v>
      </c>
    </row>
    <row r="71" spans="1:16" x14ac:dyDescent="0.2">
      <c r="A71" s="39" t="s">
        <v>107</v>
      </c>
      <c r="B71" s="39">
        <v>142</v>
      </c>
      <c r="C71" s="39">
        <v>77</v>
      </c>
      <c r="D71" s="39">
        <v>10</v>
      </c>
      <c r="E71" s="39"/>
      <c r="F71" s="36">
        <f t="shared" si="3"/>
        <v>229</v>
      </c>
      <c r="G71" s="45">
        <v>112</v>
      </c>
      <c r="H71" s="45">
        <v>34</v>
      </c>
      <c r="I71" s="45">
        <v>4</v>
      </c>
      <c r="J71" s="45"/>
      <c r="K71" s="36">
        <f t="shared" si="11"/>
        <v>150</v>
      </c>
      <c r="L71" s="39">
        <f t="shared" si="13"/>
        <v>254</v>
      </c>
      <c r="M71" s="39">
        <f t="shared" si="14"/>
        <v>111</v>
      </c>
      <c r="N71" s="39">
        <f t="shared" si="14"/>
        <v>14</v>
      </c>
      <c r="O71" s="39">
        <f t="shared" si="15"/>
        <v>0</v>
      </c>
      <c r="P71" s="36">
        <f t="shared" si="12"/>
        <v>379</v>
      </c>
    </row>
    <row r="72" spans="1:16" x14ac:dyDescent="0.2">
      <c r="A72" s="39" t="s">
        <v>108</v>
      </c>
      <c r="B72" s="39">
        <v>26</v>
      </c>
      <c r="C72" s="39">
        <v>24</v>
      </c>
      <c r="D72" s="39"/>
      <c r="E72" s="39"/>
      <c r="F72" s="36">
        <f t="shared" si="3"/>
        <v>50</v>
      </c>
      <c r="G72" s="45">
        <v>16</v>
      </c>
      <c r="H72" s="45">
        <v>15</v>
      </c>
      <c r="I72" s="45"/>
      <c r="J72" s="45"/>
      <c r="K72" s="36">
        <f t="shared" si="11"/>
        <v>31</v>
      </c>
      <c r="L72" s="39">
        <f t="shared" si="13"/>
        <v>42</v>
      </c>
      <c r="M72" s="39">
        <f t="shared" si="14"/>
        <v>39</v>
      </c>
      <c r="N72" s="39">
        <f t="shared" si="14"/>
        <v>0</v>
      </c>
      <c r="O72" s="39">
        <f t="shared" si="15"/>
        <v>0</v>
      </c>
      <c r="P72" s="36">
        <f t="shared" si="12"/>
        <v>81</v>
      </c>
    </row>
    <row r="73" spans="1:16" x14ac:dyDescent="0.2">
      <c r="A73" s="39" t="s">
        <v>109</v>
      </c>
      <c r="B73" s="39">
        <v>75</v>
      </c>
      <c r="C73" s="39">
        <v>58</v>
      </c>
      <c r="D73" s="39">
        <v>16</v>
      </c>
      <c r="E73" s="39"/>
      <c r="F73" s="36">
        <f t="shared" ref="F73:F135" si="16">SUM(B73:E73)</f>
        <v>149</v>
      </c>
      <c r="G73" s="45">
        <v>39</v>
      </c>
      <c r="H73" s="45">
        <v>25</v>
      </c>
      <c r="I73" s="45"/>
      <c r="J73" s="45"/>
      <c r="K73" s="36">
        <f t="shared" si="11"/>
        <v>64</v>
      </c>
      <c r="L73" s="39">
        <f t="shared" si="13"/>
        <v>114</v>
      </c>
      <c r="M73" s="39">
        <f t="shared" si="14"/>
        <v>83</v>
      </c>
      <c r="N73" s="39">
        <f t="shared" si="14"/>
        <v>16</v>
      </c>
      <c r="O73" s="39">
        <f t="shared" si="15"/>
        <v>0</v>
      </c>
      <c r="P73" s="36">
        <f t="shared" si="12"/>
        <v>213</v>
      </c>
    </row>
    <row r="74" spans="1:16" x14ac:dyDescent="0.2">
      <c r="A74" s="39" t="s">
        <v>175</v>
      </c>
      <c r="B74" s="39">
        <v>93</v>
      </c>
      <c r="C74" s="39">
        <v>32</v>
      </c>
      <c r="D74" s="39">
        <v>5</v>
      </c>
      <c r="E74" s="39"/>
      <c r="F74" s="36">
        <f t="shared" si="16"/>
        <v>130</v>
      </c>
      <c r="G74" s="45">
        <v>72</v>
      </c>
      <c r="H74" s="45">
        <v>15</v>
      </c>
      <c r="I74" s="45">
        <v>1</v>
      </c>
      <c r="J74" s="45"/>
      <c r="K74" s="36">
        <f t="shared" si="11"/>
        <v>88</v>
      </c>
      <c r="L74" s="39">
        <f t="shared" si="13"/>
        <v>165</v>
      </c>
      <c r="M74" s="39">
        <f t="shared" si="14"/>
        <v>47</v>
      </c>
      <c r="N74" s="39">
        <f t="shared" si="14"/>
        <v>6</v>
      </c>
      <c r="O74" s="39">
        <f t="shared" si="15"/>
        <v>0</v>
      </c>
      <c r="P74" s="36">
        <f t="shared" si="12"/>
        <v>218</v>
      </c>
    </row>
    <row r="75" spans="1:16" x14ac:dyDescent="0.2">
      <c r="A75" s="39" t="s">
        <v>110</v>
      </c>
      <c r="B75" s="39">
        <v>65</v>
      </c>
      <c r="C75" s="39">
        <v>29</v>
      </c>
      <c r="D75" s="39">
        <v>43</v>
      </c>
      <c r="E75" s="39"/>
      <c r="F75" s="36">
        <f t="shared" si="16"/>
        <v>137</v>
      </c>
      <c r="G75" s="45">
        <v>38</v>
      </c>
      <c r="H75" s="45">
        <v>3</v>
      </c>
      <c r="I75" s="45">
        <v>6</v>
      </c>
      <c r="J75" s="45"/>
      <c r="K75" s="36">
        <f t="shared" si="11"/>
        <v>47</v>
      </c>
      <c r="L75" s="39">
        <f t="shared" si="13"/>
        <v>103</v>
      </c>
      <c r="M75" s="39">
        <f t="shared" si="14"/>
        <v>32</v>
      </c>
      <c r="N75" s="39">
        <f t="shared" si="14"/>
        <v>49</v>
      </c>
      <c r="O75" s="39">
        <f t="shared" si="15"/>
        <v>0</v>
      </c>
      <c r="P75" s="36">
        <f t="shared" si="12"/>
        <v>184</v>
      </c>
    </row>
    <row r="76" spans="1:16" x14ac:dyDescent="0.2">
      <c r="A76" s="39" t="s">
        <v>111</v>
      </c>
      <c r="B76" s="39">
        <v>80</v>
      </c>
      <c r="C76" s="39">
        <v>5</v>
      </c>
      <c r="D76" s="39">
        <v>1</v>
      </c>
      <c r="E76" s="39"/>
      <c r="F76" s="36">
        <f t="shared" si="16"/>
        <v>86</v>
      </c>
      <c r="G76" s="45">
        <v>48</v>
      </c>
      <c r="H76" s="45">
        <v>2</v>
      </c>
      <c r="I76" s="45"/>
      <c r="J76" s="45"/>
      <c r="K76" s="36">
        <f t="shared" si="11"/>
        <v>50</v>
      </c>
      <c r="L76" s="39">
        <f t="shared" si="13"/>
        <v>128</v>
      </c>
      <c r="M76" s="39">
        <f t="shared" si="14"/>
        <v>7</v>
      </c>
      <c r="N76" s="39">
        <f t="shared" si="14"/>
        <v>1</v>
      </c>
      <c r="O76" s="39">
        <f t="shared" si="15"/>
        <v>0</v>
      </c>
      <c r="P76" s="36">
        <f t="shared" si="12"/>
        <v>136</v>
      </c>
    </row>
    <row r="77" spans="1:16" x14ac:dyDescent="0.2">
      <c r="A77" s="39" t="s">
        <v>112</v>
      </c>
      <c r="B77" s="39">
        <v>20</v>
      </c>
      <c r="C77" s="39">
        <v>10</v>
      </c>
      <c r="D77" s="39">
        <v>1</v>
      </c>
      <c r="E77" s="39"/>
      <c r="F77" s="36">
        <f t="shared" si="16"/>
        <v>31</v>
      </c>
      <c r="G77" s="45">
        <v>19</v>
      </c>
      <c r="H77" s="45">
        <v>2</v>
      </c>
      <c r="I77" s="45"/>
      <c r="J77" s="45"/>
      <c r="K77" s="36">
        <f t="shared" si="11"/>
        <v>21</v>
      </c>
      <c r="L77" s="39">
        <f t="shared" si="13"/>
        <v>39</v>
      </c>
      <c r="M77" s="39">
        <f t="shared" si="14"/>
        <v>12</v>
      </c>
      <c r="N77" s="39">
        <f t="shared" si="14"/>
        <v>1</v>
      </c>
      <c r="O77" s="39">
        <f t="shared" si="15"/>
        <v>0</v>
      </c>
      <c r="P77" s="36">
        <f t="shared" si="12"/>
        <v>52</v>
      </c>
    </row>
    <row r="78" spans="1:16" x14ac:dyDescent="0.2">
      <c r="A78" s="39" t="s">
        <v>113</v>
      </c>
      <c r="B78" s="39">
        <v>20</v>
      </c>
      <c r="C78" s="39">
        <v>28</v>
      </c>
      <c r="D78" s="39"/>
      <c r="E78" s="39"/>
      <c r="F78" s="36">
        <f t="shared" si="16"/>
        <v>48</v>
      </c>
      <c r="G78" s="45">
        <v>7</v>
      </c>
      <c r="H78" s="45">
        <v>12</v>
      </c>
      <c r="I78" s="45"/>
      <c r="J78" s="45"/>
      <c r="K78" s="36">
        <f t="shared" si="11"/>
        <v>19</v>
      </c>
      <c r="L78" s="39">
        <f t="shared" si="13"/>
        <v>27</v>
      </c>
      <c r="M78" s="39">
        <f t="shared" si="14"/>
        <v>40</v>
      </c>
      <c r="N78" s="39">
        <f t="shared" si="14"/>
        <v>0</v>
      </c>
      <c r="O78" s="39">
        <f t="shared" si="15"/>
        <v>0</v>
      </c>
      <c r="P78" s="36">
        <f t="shared" si="12"/>
        <v>67</v>
      </c>
    </row>
    <row r="79" spans="1:16" x14ac:dyDescent="0.2">
      <c r="A79" s="39" t="s">
        <v>114</v>
      </c>
      <c r="B79" s="39">
        <v>43</v>
      </c>
      <c r="C79" s="39">
        <v>56</v>
      </c>
      <c r="D79" s="39">
        <v>4</v>
      </c>
      <c r="E79" s="39"/>
      <c r="F79" s="36">
        <f t="shared" si="16"/>
        <v>103</v>
      </c>
      <c r="G79" s="45">
        <v>29</v>
      </c>
      <c r="H79" s="45">
        <v>24</v>
      </c>
      <c r="I79" s="45">
        <v>1</v>
      </c>
      <c r="J79" s="45"/>
      <c r="K79" s="36">
        <f t="shared" si="11"/>
        <v>54</v>
      </c>
      <c r="L79" s="39">
        <f t="shared" si="13"/>
        <v>72</v>
      </c>
      <c r="M79" s="39">
        <f t="shared" si="14"/>
        <v>80</v>
      </c>
      <c r="N79" s="39">
        <f t="shared" si="14"/>
        <v>5</v>
      </c>
      <c r="O79" s="39">
        <f t="shared" si="15"/>
        <v>0</v>
      </c>
      <c r="P79" s="36">
        <f t="shared" si="12"/>
        <v>157</v>
      </c>
    </row>
    <row r="80" spans="1:16" x14ac:dyDescent="0.2">
      <c r="A80" s="39" t="s">
        <v>115</v>
      </c>
      <c r="B80" s="39">
        <v>78</v>
      </c>
      <c r="C80" s="39">
        <v>73</v>
      </c>
      <c r="D80" s="39">
        <v>9</v>
      </c>
      <c r="E80" s="39"/>
      <c r="F80" s="36">
        <f t="shared" si="16"/>
        <v>160</v>
      </c>
      <c r="G80" s="45">
        <v>126</v>
      </c>
      <c r="H80" s="45">
        <v>34</v>
      </c>
      <c r="I80" s="45">
        <v>1</v>
      </c>
      <c r="J80" s="45"/>
      <c r="K80" s="36">
        <f t="shared" si="11"/>
        <v>161</v>
      </c>
      <c r="L80" s="39">
        <f t="shared" si="13"/>
        <v>204</v>
      </c>
      <c r="M80" s="39">
        <f t="shared" si="14"/>
        <v>107</v>
      </c>
      <c r="N80" s="39">
        <f t="shared" si="14"/>
        <v>10</v>
      </c>
      <c r="O80" s="39">
        <f t="shared" si="15"/>
        <v>0</v>
      </c>
      <c r="P80" s="36">
        <f t="shared" si="12"/>
        <v>321</v>
      </c>
    </row>
    <row r="81" spans="1:16" x14ac:dyDescent="0.2">
      <c r="A81" s="39" t="s">
        <v>116</v>
      </c>
      <c r="B81" s="39">
        <v>17</v>
      </c>
      <c r="C81" s="39">
        <v>20</v>
      </c>
      <c r="D81" s="39">
        <v>7</v>
      </c>
      <c r="E81" s="39"/>
      <c r="F81" s="36">
        <f t="shared" si="16"/>
        <v>44</v>
      </c>
      <c r="G81" s="45">
        <v>13</v>
      </c>
      <c r="H81" s="45">
        <v>8</v>
      </c>
      <c r="I81" s="45"/>
      <c r="J81" s="45"/>
      <c r="K81" s="36">
        <f t="shared" si="11"/>
        <v>21</v>
      </c>
      <c r="L81" s="39">
        <f t="shared" si="13"/>
        <v>30</v>
      </c>
      <c r="M81" s="39">
        <f t="shared" si="14"/>
        <v>28</v>
      </c>
      <c r="N81" s="39">
        <f t="shared" si="14"/>
        <v>7</v>
      </c>
      <c r="O81" s="39">
        <f t="shared" si="15"/>
        <v>0</v>
      </c>
      <c r="P81" s="36">
        <f t="shared" si="12"/>
        <v>65</v>
      </c>
    </row>
    <row r="82" spans="1:16" x14ac:dyDescent="0.2">
      <c r="A82" s="39" t="s">
        <v>117</v>
      </c>
      <c r="B82" s="39">
        <v>42</v>
      </c>
      <c r="C82" s="39">
        <v>79</v>
      </c>
      <c r="D82" s="39"/>
      <c r="E82" s="39"/>
      <c r="F82" s="36">
        <f t="shared" si="16"/>
        <v>121</v>
      </c>
      <c r="G82" s="45">
        <v>26</v>
      </c>
      <c r="H82" s="45">
        <v>33</v>
      </c>
      <c r="I82" s="45"/>
      <c r="J82" s="45"/>
      <c r="K82" s="36">
        <f t="shared" si="11"/>
        <v>59</v>
      </c>
      <c r="L82" s="39">
        <f t="shared" si="13"/>
        <v>68</v>
      </c>
      <c r="M82" s="39">
        <f t="shared" si="14"/>
        <v>112</v>
      </c>
      <c r="N82" s="39">
        <f t="shared" si="14"/>
        <v>0</v>
      </c>
      <c r="O82" s="39">
        <f t="shared" si="15"/>
        <v>0</v>
      </c>
      <c r="P82" s="36">
        <f t="shared" si="12"/>
        <v>180</v>
      </c>
    </row>
    <row r="83" spans="1:16" x14ac:dyDescent="0.2">
      <c r="A83" s="39" t="s">
        <v>186</v>
      </c>
      <c r="B83" s="39">
        <v>21</v>
      </c>
      <c r="C83" s="39">
        <v>23</v>
      </c>
      <c r="D83" s="39">
        <v>1</v>
      </c>
      <c r="E83" s="39"/>
      <c r="F83" s="36">
        <f t="shared" si="16"/>
        <v>45</v>
      </c>
      <c r="G83" s="45">
        <v>7</v>
      </c>
      <c r="H83" s="45">
        <v>5</v>
      </c>
      <c r="I83" s="45"/>
      <c r="J83" s="45"/>
      <c r="K83" s="36">
        <f t="shared" si="11"/>
        <v>12</v>
      </c>
      <c r="L83" s="39">
        <f t="shared" si="13"/>
        <v>28</v>
      </c>
      <c r="M83" s="39">
        <f t="shared" si="14"/>
        <v>28</v>
      </c>
      <c r="N83" s="39">
        <f t="shared" si="14"/>
        <v>1</v>
      </c>
      <c r="O83" s="39">
        <f t="shared" si="15"/>
        <v>0</v>
      </c>
      <c r="P83" s="36">
        <f t="shared" si="12"/>
        <v>57</v>
      </c>
    </row>
    <row r="84" spans="1:16" x14ac:dyDescent="0.2">
      <c r="A84" s="39" t="s">
        <v>118</v>
      </c>
      <c r="B84" s="39">
        <v>37</v>
      </c>
      <c r="C84" s="39">
        <v>55</v>
      </c>
      <c r="D84" s="39">
        <v>16</v>
      </c>
      <c r="E84" s="39"/>
      <c r="F84" s="36">
        <f t="shared" si="16"/>
        <v>108</v>
      </c>
      <c r="G84" s="45">
        <v>43</v>
      </c>
      <c r="H84" s="45">
        <v>18</v>
      </c>
      <c r="I84" s="45">
        <v>5</v>
      </c>
      <c r="J84" s="45"/>
      <c r="K84" s="36">
        <f t="shared" si="11"/>
        <v>66</v>
      </c>
      <c r="L84" s="39">
        <f t="shared" si="13"/>
        <v>80</v>
      </c>
      <c r="M84" s="39">
        <f t="shared" si="14"/>
        <v>73</v>
      </c>
      <c r="N84" s="39">
        <f t="shared" si="14"/>
        <v>21</v>
      </c>
      <c r="O84" s="39">
        <f t="shared" si="15"/>
        <v>0</v>
      </c>
      <c r="P84" s="36">
        <f t="shared" si="12"/>
        <v>174</v>
      </c>
    </row>
    <row r="85" spans="1:16" x14ac:dyDescent="0.2">
      <c r="A85" s="39" t="s">
        <v>176</v>
      </c>
      <c r="B85" s="39">
        <v>5</v>
      </c>
      <c r="C85" s="39">
        <v>2</v>
      </c>
      <c r="D85" s="39">
        <v>1</v>
      </c>
      <c r="E85" s="39"/>
      <c r="F85" s="36">
        <f t="shared" si="16"/>
        <v>8</v>
      </c>
      <c r="G85" s="45">
        <v>1</v>
      </c>
      <c r="H85" s="45">
        <v>2</v>
      </c>
      <c r="I85" s="45"/>
      <c r="J85" s="45"/>
      <c r="K85" s="36">
        <f t="shared" si="11"/>
        <v>3</v>
      </c>
      <c r="L85" s="39">
        <f t="shared" si="13"/>
        <v>6</v>
      </c>
      <c r="M85" s="39">
        <f t="shared" si="14"/>
        <v>4</v>
      </c>
      <c r="N85" s="39">
        <f t="shared" si="14"/>
        <v>1</v>
      </c>
      <c r="O85" s="39">
        <f t="shared" si="15"/>
        <v>0</v>
      </c>
      <c r="P85" s="36">
        <f t="shared" si="12"/>
        <v>11</v>
      </c>
    </row>
    <row r="86" spans="1:16" x14ac:dyDescent="0.2">
      <c r="A86" s="39" t="s">
        <v>119</v>
      </c>
      <c r="B86" s="39">
        <v>19</v>
      </c>
      <c r="C86" s="39">
        <v>15</v>
      </c>
      <c r="D86" s="39">
        <v>7</v>
      </c>
      <c r="E86" s="39"/>
      <c r="F86" s="36">
        <f t="shared" si="16"/>
        <v>41</v>
      </c>
      <c r="G86" s="45">
        <v>8</v>
      </c>
      <c r="H86" s="45">
        <v>4</v>
      </c>
      <c r="I86" s="45">
        <v>2</v>
      </c>
      <c r="J86" s="45"/>
      <c r="K86" s="36">
        <f t="shared" si="11"/>
        <v>14</v>
      </c>
      <c r="L86" s="39">
        <f t="shared" si="13"/>
        <v>27</v>
      </c>
      <c r="M86" s="39">
        <f t="shared" si="14"/>
        <v>19</v>
      </c>
      <c r="N86" s="39">
        <f t="shared" si="14"/>
        <v>9</v>
      </c>
      <c r="O86" s="39">
        <f t="shared" si="15"/>
        <v>0</v>
      </c>
      <c r="P86" s="36">
        <f t="shared" si="12"/>
        <v>55</v>
      </c>
    </row>
    <row r="87" spans="1:16" x14ac:dyDescent="0.2">
      <c r="A87" s="39" t="s">
        <v>120</v>
      </c>
      <c r="B87" s="39">
        <v>9</v>
      </c>
      <c r="C87" s="39">
        <v>12</v>
      </c>
      <c r="D87" s="39">
        <v>20</v>
      </c>
      <c r="E87" s="39"/>
      <c r="F87" s="36">
        <f t="shared" si="16"/>
        <v>41</v>
      </c>
      <c r="G87" s="45">
        <v>9</v>
      </c>
      <c r="H87" s="45">
        <v>4</v>
      </c>
      <c r="I87" s="45">
        <v>8</v>
      </c>
      <c r="J87" s="45"/>
      <c r="K87" s="36">
        <f t="shared" si="11"/>
        <v>21</v>
      </c>
      <c r="L87" s="39">
        <f t="shared" si="13"/>
        <v>18</v>
      </c>
      <c r="M87" s="39">
        <f t="shared" si="14"/>
        <v>16</v>
      </c>
      <c r="N87" s="39">
        <f t="shared" si="14"/>
        <v>28</v>
      </c>
      <c r="O87" s="39">
        <f t="shared" si="15"/>
        <v>0</v>
      </c>
      <c r="P87" s="36">
        <f t="shared" si="12"/>
        <v>62</v>
      </c>
    </row>
    <row r="88" spans="1:16" x14ac:dyDescent="0.2">
      <c r="A88" s="39" t="s">
        <v>121</v>
      </c>
      <c r="B88" s="39">
        <v>185</v>
      </c>
      <c r="C88" s="39">
        <v>67</v>
      </c>
      <c r="D88" s="39">
        <v>8</v>
      </c>
      <c r="E88" s="39"/>
      <c r="F88" s="36">
        <f t="shared" si="16"/>
        <v>260</v>
      </c>
      <c r="G88" s="45">
        <v>128</v>
      </c>
      <c r="H88" s="45">
        <v>19</v>
      </c>
      <c r="I88" s="45"/>
      <c r="J88" s="45"/>
      <c r="K88" s="36">
        <f t="shared" si="11"/>
        <v>147</v>
      </c>
      <c r="L88" s="39">
        <f t="shared" si="13"/>
        <v>313</v>
      </c>
      <c r="M88" s="39">
        <f t="shared" si="14"/>
        <v>86</v>
      </c>
      <c r="N88" s="39">
        <f t="shared" si="14"/>
        <v>8</v>
      </c>
      <c r="O88" s="39">
        <f t="shared" si="15"/>
        <v>0</v>
      </c>
      <c r="P88" s="36">
        <f t="shared" si="12"/>
        <v>407</v>
      </c>
    </row>
    <row r="89" spans="1:16" x14ac:dyDescent="0.2">
      <c r="A89" s="39" t="s">
        <v>122</v>
      </c>
      <c r="B89" s="39">
        <v>48</v>
      </c>
      <c r="C89" s="39">
        <v>29</v>
      </c>
      <c r="D89" s="39">
        <v>10</v>
      </c>
      <c r="E89" s="39"/>
      <c r="F89" s="36">
        <f t="shared" si="16"/>
        <v>87</v>
      </c>
      <c r="G89" s="45">
        <v>26</v>
      </c>
      <c r="H89" s="45">
        <v>8</v>
      </c>
      <c r="I89" s="45">
        <v>1</v>
      </c>
      <c r="J89" s="45"/>
      <c r="K89" s="36">
        <f t="shared" si="11"/>
        <v>35</v>
      </c>
      <c r="L89" s="39">
        <f t="shared" si="13"/>
        <v>74</v>
      </c>
      <c r="M89" s="39">
        <f t="shared" si="14"/>
        <v>37</v>
      </c>
      <c r="N89" s="39">
        <f t="shared" si="14"/>
        <v>11</v>
      </c>
      <c r="O89" s="39">
        <f t="shared" si="15"/>
        <v>0</v>
      </c>
      <c r="P89" s="36">
        <f t="shared" si="12"/>
        <v>122</v>
      </c>
    </row>
    <row r="90" spans="1:16" x14ac:dyDescent="0.2">
      <c r="A90" s="39" t="s">
        <v>123</v>
      </c>
      <c r="B90" s="39">
        <v>186</v>
      </c>
      <c r="C90" s="39">
        <v>93</v>
      </c>
      <c r="D90" s="39">
        <v>19</v>
      </c>
      <c r="E90" s="39"/>
      <c r="F90" s="36">
        <f t="shared" si="16"/>
        <v>298</v>
      </c>
      <c r="G90" s="45">
        <v>139</v>
      </c>
      <c r="H90" s="45">
        <v>47</v>
      </c>
      <c r="I90" s="45">
        <v>6</v>
      </c>
      <c r="J90" s="45"/>
      <c r="K90" s="36">
        <f t="shared" si="11"/>
        <v>192</v>
      </c>
      <c r="L90" s="39">
        <f t="shared" si="13"/>
        <v>325</v>
      </c>
      <c r="M90" s="39">
        <f t="shared" si="14"/>
        <v>140</v>
      </c>
      <c r="N90" s="39">
        <f t="shared" si="14"/>
        <v>25</v>
      </c>
      <c r="O90" s="39">
        <f t="shared" si="15"/>
        <v>0</v>
      </c>
      <c r="P90" s="36">
        <f t="shared" si="12"/>
        <v>490</v>
      </c>
    </row>
    <row r="91" spans="1:16" x14ac:dyDescent="0.2">
      <c r="A91" s="39" t="s">
        <v>124</v>
      </c>
      <c r="B91" s="39">
        <v>85</v>
      </c>
      <c r="C91" s="39">
        <v>80</v>
      </c>
      <c r="D91" s="39">
        <v>2</v>
      </c>
      <c r="E91" s="39"/>
      <c r="F91" s="36">
        <f t="shared" si="16"/>
        <v>167</v>
      </c>
      <c r="G91" s="45">
        <v>68</v>
      </c>
      <c r="H91" s="45">
        <v>23</v>
      </c>
      <c r="I91" s="45"/>
      <c r="J91" s="45"/>
      <c r="K91" s="36">
        <f t="shared" si="11"/>
        <v>91</v>
      </c>
      <c r="L91" s="39">
        <f t="shared" si="13"/>
        <v>153</v>
      </c>
      <c r="M91" s="39">
        <f t="shared" si="14"/>
        <v>103</v>
      </c>
      <c r="N91" s="39">
        <f t="shared" si="14"/>
        <v>2</v>
      </c>
      <c r="O91" s="39">
        <f t="shared" si="15"/>
        <v>0</v>
      </c>
      <c r="P91" s="36">
        <f t="shared" si="12"/>
        <v>258</v>
      </c>
    </row>
    <row r="92" spans="1:16" x14ac:dyDescent="0.2">
      <c r="A92" s="39" t="s">
        <v>125</v>
      </c>
      <c r="B92" s="39">
        <v>25</v>
      </c>
      <c r="C92" s="39">
        <v>17</v>
      </c>
      <c r="D92" s="39">
        <v>1</v>
      </c>
      <c r="E92" s="39"/>
      <c r="F92" s="36">
        <f t="shared" si="16"/>
        <v>43</v>
      </c>
      <c r="G92" s="45">
        <v>21</v>
      </c>
      <c r="H92" s="45">
        <v>1</v>
      </c>
      <c r="I92" s="45"/>
      <c r="J92" s="45"/>
      <c r="K92" s="36">
        <f t="shared" si="11"/>
        <v>22</v>
      </c>
      <c r="L92" s="39">
        <f t="shared" si="13"/>
        <v>46</v>
      </c>
      <c r="M92" s="39">
        <f t="shared" si="14"/>
        <v>18</v>
      </c>
      <c r="N92" s="39">
        <f t="shared" si="14"/>
        <v>1</v>
      </c>
      <c r="O92" s="39">
        <f t="shared" si="15"/>
        <v>0</v>
      </c>
      <c r="P92" s="36">
        <f t="shared" si="12"/>
        <v>65</v>
      </c>
    </row>
    <row r="93" spans="1:16" x14ac:dyDescent="0.2">
      <c r="A93" s="39" t="s">
        <v>126</v>
      </c>
      <c r="B93" s="39">
        <v>7</v>
      </c>
      <c r="C93" s="39">
        <v>7</v>
      </c>
      <c r="D93" s="39"/>
      <c r="E93" s="39"/>
      <c r="F93" s="36">
        <f t="shared" si="16"/>
        <v>14</v>
      </c>
      <c r="G93" s="45">
        <v>2</v>
      </c>
      <c r="H93" s="45">
        <v>3</v>
      </c>
      <c r="I93" s="45"/>
      <c r="J93" s="45"/>
      <c r="K93" s="36">
        <f t="shared" si="11"/>
        <v>5</v>
      </c>
      <c r="L93" s="39">
        <f t="shared" si="13"/>
        <v>9</v>
      </c>
      <c r="M93" s="39">
        <f t="shared" si="14"/>
        <v>10</v>
      </c>
      <c r="N93" s="39">
        <f t="shared" si="14"/>
        <v>0</v>
      </c>
      <c r="O93" s="39">
        <f t="shared" si="15"/>
        <v>0</v>
      </c>
      <c r="P93" s="36">
        <f t="shared" si="12"/>
        <v>19</v>
      </c>
    </row>
    <row r="94" spans="1:16" x14ac:dyDescent="0.2">
      <c r="A94" s="39" t="s">
        <v>127</v>
      </c>
      <c r="B94" s="39">
        <v>22</v>
      </c>
      <c r="C94" s="39">
        <v>43</v>
      </c>
      <c r="D94" s="39">
        <v>11</v>
      </c>
      <c r="E94" s="39"/>
      <c r="F94" s="36">
        <f t="shared" si="16"/>
        <v>76</v>
      </c>
      <c r="G94" s="45">
        <v>15</v>
      </c>
      <c r="H94" s="45">
        <v>20</v>
      </c>
      <c r="I94" s="45"/>
      <c r="J94" s="45"/>
      <c r="K94" s="36">
        <f t="shared" si="11"/>
        <v>35</v>
      </c>
      <c r="L94" s="39">
        <f t="shared" si="13"/>
        <v>37</v>
      </c>
      <c r="M94" s="39">
        <f t="shared" si="14"/>
        <v>63</v>
      </c>
      <c r="N94" s="39">
        <f t="shared" si="14"/>
        <v>11</v>
      </c>
      <c r="O94" s="39">
        <f t="shared" si="15"/>
        <v>0</v>
      </c>
      <c r="P94" s="36">
        <f t="shared" si="12"/>
        <v>111</v>
      </c>
    </row>
    <row r="95" spans="1:16" x14ac:dyDescent="0.2">
      <c r="A95" s="39" t="s">
        <v>128</v>
      </c>
      <c r="B95" s="39">
        <v>27</v>
      </c>
      <c r="C95" s="39">
        <v>18</v>
      </c>
      <c r="D95" s="39">
        <v>1</v>
      </c>
      <c r="E95" s="39"/>
      <c r="F95" s="36">
        <f t="shared" si="16"/>
        <v>46</v>
      </c>
      <c r="G95" s="45">
        <v>16</v>
      </c>
      <c r="H95" s="45"/>
      <c r="I95" s="45"/>
      <c r="J95" s="45"/>
      <c r="K95" s="36">
        <f t="shared" si="11"/>
        <v>16</v>
      </c>
      <c r="L95" s="39">
        <f t="shared" si="13"/>
        <v>43</v>
      </c>
      <c r="M95" s="39">
        <f t="shared" si="14"/>
        <v>18</v>
      </c>
      <c r="N95" s="39">
        <f t="shared" si="14"/>
        <v>1</v>
      </c>
      <c r="O95" s="39">
        <f t="shared" si="15"/>
        <v>0</v>
      </c>
      <c r="P95" s="36">
        <f t="shared" si="12"/>
        <v>62</v>
      </c>
    </row>
    <row r="96" spans="1:16" x14ac:dyDescent="0.2">
      <c r="A96" s="39" t="s">
        <v>129</v>
      </c>
      <c r="B96" s="39">
        <v>69</v>
      </c>
      <c r="C96" s="39">
        <v>51</v>
      </c>
      <c r="D96" s="39">
        <v>10</v>
      </c>
      <c r="E96" s="39"/>
      <c r="F96" s="36">
        <f t="shared" si="16"/>
        <v>130</v>
      </c>
      <c r="G96" s="45">
        <v>31</v>
      </c>
      <c r="H96" s="45">
        <v>22</v>
      </c>
      <c r="I96" s="45">
        <v>1</v>
      </c>
      <c r="J96" s="45"/>
      <c r="K96" s="36">
        <f t="shared" si="11"/>
        <v>54</v>
      </c>
      <c r="L96" s="39">
        <f t="shared" si="13"/>
        <v>100</v>
      </c>
      <c r="M96" s="39">
        <f t="shared" si="14"/>
        <v>73</v>
      </c>
      <c r="N96" s="39">
        <f t="shared" si="14"/>
        <v>11</v>
      </c>
      <c r="O96" s="39">
        <f t="shared" si="15"/>
        <v>0</v>
      </c>
      <c r="P96" s="36">
        <f t="shared" si="12"/>
        <v>184</v>
      </c>
    </row>
    <row r="97" spans="1:16" x14ac:dyDescent="0.2">
      <c r="A97" s="39" t="s">
        <v>162</v>
      </c>
      <c r="B97" s="39">
        <v>5</v>
      </c>
      <c r="C97" s="39">
        <v>5</v>
      </c>
      <c r="D97" s="39">
        <v>1</v>
      </c>
      <c r="E97" s="39"/>
      <c r="F97" s="36">
        <f t="shared" si="16"/>
        <v>11</v>
      </c>
      <c r="G97" s="45">
        <v>3</v>
      </c>
      <c r="H97" s="45">
        <v>1</v>
      </c>
      <c r="I97" s="45"/>
      <c r="J97" s="45"/>
      <c r="K97" s="36">
        <f t="shared" si="11"/>
        <v>4</v>
      </c>
      <c r="L97" s="39">
        <f t="shared" si="13"/>
        <v>8</v>
      </c>
      <c r="M97" s="39">
        <f t="shared" si="14"/>
        <v>6</v>
      </c>
      <c r="N97" s="39">
        <f t="shared" si="14"/>
        <v>1</v>
      </c>
      <c r="O97" s="39">
        <f t="shared" si="15"/>
        <v>0</v>
      </c>
      <c r="P97" s="36">
        <f t="shared" si="12"/>
        <v>15</v>
      </c>
    </row>
    <row r="98" spans="1:16" x14ac:dyDescent="0.2">
      <c r="A98" s="39" t="s">
        <v>130</v>
      </c>
      <c r="B98" s="39">
        <v>40</v>
      </c>
      <c r="C98" s="39">
        <v>43</v>
      </c>
      <c r="D98" s="39"/>
      <c r="E98" s="39"/>
      <c r="F98" s="36">
        <f t="shared" si="16"/>
        <v>83</v>
      </c>
      <c r="G98" s="45">
        <v>19</v>
      </c>
      <c r="H98" s="45">
        <v>20</v>
      </c>
      <c r="I98" s="45"/>
      <c r="J98" s="45"/>
      <c r="K98" s="36">
        <f t="shared" si="11"/>
        <v>39</v>
      </c>
      <c r="L98" s="39">
        <f t="shared" si="13"/>
        <v>59</v>
      </c>
      <c r="M98" s="39">
        <f t="shared" si="14"/>
        <v>63</v>
      </c>
      <c r="N98" s="39">
        <f t="shared" si="14"/>
        <v>0</v>
      </c>
      <c r="O98" s="39">
        <f t="shared" si="15"/>
        <v>0</v>
      </c>
      <c r="P98" s="36">
        <f t="shared" si="12"/>
        <v>122</v>
      </c>
    </row>
    <row r="99" spans="1:16" x14ac:dyDescent="0.2">
      <c r="A99" s="39" t="s">
        <v>278</v>
      </c>
      <c r="B99" s="39">
        <v>77</v>
      </c>
      <c r="C99" s="39">
        <v>40</v>
      </c>
      <c r="D99" s="39">
        <v>9</v>
      </c>
      <c r="E99" s="39"/>
      <c r="F99" s="36">
        <f t="shared" si="16"/>
        <v>126</v>
      </c>
      <c r="G99" s="45">
        <v>54</v>
      </c>
      <c r="H99" s="45">
        <v>19</v>
      </c>
      <c r="I99" s="45"/>
      <c r="J99" s="45"/>
      <c r="K99" s="36">
        <f t="shared" si="11"/>
        <v>73</v>
      </c>
      <c r="L99" s="39">
        <f t="shared" si="13"/>
        <v>131</v>
      </c>
      <c r="M99" s="39">
        <f t="shared" si="14"/>
        <v>59</v>
      </c>
      <c r="N99" s="39">
        <f t="shared" si="14"/>
        <v>9</v>
      </c>
      <c r="O99" s="39">
        <f t="shared" si="15"/>
        <v>0</v>
      </c>
      <c r="P99" s="36">
        <f t="shared" si="12"/>
        <v>199</v>
      </c>
    </row>
    <row r="100" spans="1:16" x14ac:dyDescent="0.2">
      <c r="A100" s="39" t="s">
        <v>131</v>
      </c>
      <c r="B100" s="39">
        <v>47</v>
      </c>
      <c r="C100" s="39">
        <v>64</v>
      </c>
      <c r="D100" s="39">
        <v>21</v>
      </c>
      <c r="E100" s="39"/>
      <c r="F100" s="36">
        <f t="shared" si="16"/>
        <v>132</v>
      </c>
      <c r="G100" s="45">
        <v>37</v>
      </c>
      <c r="H100" s="45">
        <v>23</v>
      </c>
      <c r="I100" s="45">
        <v>6</v>
      </c>
      <c r="J100" s="45"/>
      <c r="K100" s="36">
        <f t="shared" si="11"/>
        <v>66</v>
      </c>
      <c r="L100" s="39">
        <f t="shared" si="13"/>
        <v>84</v>
      </c>
      <c r="M100" s="39">
        <f t="shared" si="14"/>
        <v>87</v>
      </c>
      <c r="N100" s="39">
        <f t="shared" si="14"/>
        <v>27</v>
      </c>
      <c r="O100" s="39">
        <f t="shared" si="15"/>
        <v>0</v>
      </c>
      <c r="P100" s="36">
        <f t="shared" si="12"/>
        <v>198</v>
      </c>
    </row>
    <row r="101" spans="1:16" x14ac:dyDescent="0.2">
      <c r="A101" s="39" t="s">
        <v>132</v>
      </c>
      <c r="B101" s="39">
        <v>21</v>
      </c>
      <c r="C101" s="39">
        <v>39</v>
      </c>
      <c r="D101" s="39">
        <v>11</v>
      </c>
      <c r="E101" s="39"/>
      <c r="F101" s="36">
        <f t="shared" si="16"/>
        <v>71</v>
      </c>
      <c r="G101" s="45">
        <v>20</v>
      </c>
      <c r="H101" s="45">
        <v>9</v>
      </c>
      <c r="I101" s="45"/>
      <c r="J101" s="45"/>
      <c r="K101" s="36">
        <f t="shared" si="11"/>
        <v>29</v>
      </c>
      <c r="L101" s="39">
        <f t="shared" si="13"/>
        <v>41</v>
      </c>
      <c r="M101" s="39">
        <f t="shared" si="14"/>
        <v>48</v>
      </c>
      <c r="N101" s="39">
        <f t="shared" si="14"/>
        <v>11</v>
      </c>
      <c r="O101" s="39">
        <f t="shared" si="15"/>
        <v>0</v>
      </c>
      <c r="P101" s="36">
        <f t="shared" si="12"/>
        <v>100</v>
      </c>
    </row>
    <row r="102" spans="1:16" x14ac:dyDescent="0.2">
      <c r="A102" s="39" t="s">
        <v>133</v>
      </c>
      <c r="B102" s="39">
        <v>35</v>
      </c>
      <c r="C102" s="39">
        <v>24</v>
      </c>
      <c r="D102" s="39">
        <v>1</v>
      </c>
      <c r="E102" s="39"/>
      <c r="F102" s="36">
        <f t="shared" si="16"/>
        <v>60</v>
      </c>
      <c r="G102" s="45">
        <v>23</v>
      </c>
      <c r="H102" s="45">
        <v>3</v>
      </c>
      <c r="I102" s="45"/>
      <c r="J102" s="45"/>
      <c r="K102" s="36">
        <f t="shared" si="11"/>
        <v>26</v>
      </c>
      <c r="L102" s="39">
        <f t="shared" ref="L102:L136" si="17">B102+G102</f>
        <v>58</v>
      </c>
      <c r="M102" s="39">
        <f t="shared" ref="M102:N136" si="18">C102+H102</f>
        <v>27</v>
      </c>
      <c r="N102" s="39">
        <f t="shared" si="18"/>
        <v>1</v>
      </c>
      <c r="O102" s="39">
        <f t="shared" ref="O102:O136" si="19">E102+J102</f>
        <v>0</v>
      </c>
      <c r="P102" s="36">
        <f t="shared" si="12"/>
        <v>86</v>
      </c>
    </row>
    <row r="103" spans="1:16" x14ac:dyDescent="0.2">
      <c r="A103" s="39" t="s">
        <v>134</v>
      </c>
      <c r="B103" s="39">
        <v>114</v>
      </c>
      <c r="C103" s="39">
        <v>42</v>
      </c>
      <c r="D103" s="39"/>
      <c r="E103" s="39"/>
      <c r="F103" s="36">
        <f t="shared" si="16"/>
        <v>156</v>
      </c>
      <c r="G103" s="45">
        <v>100</v>
      </c>
      <c r="H103" s="45">
        <v>9</v>
      </c>
      <c r="I103" s="45"/>
      <c r="J103" s="45"/>
      <c r="K103" s="36">
        <f t="shared" si="11"/>
        <v>109</v>
      </c>
      <c r="L103" s="39">
        <f t="shared" si="17"/>
        <v>214</v>
      </c>
      <c r="M103" s="39">
        <f t="shared" si="18"/>
        <v>51</v>
      </c>
      <c r="N103" s="39">
        <f t="shared" si="18"/>
        <v>0</v>
      </c>
      <c r="O103" s="39">
        <f t="shared" si="19"/>
        <v>0</v>
      </c>
      <c r="P103" s="36">
        <f t="shared" si="12"/>
        <v>265</v>
      </c>
    </row>
    <row r="104" spans="1:16" x14ac:dyDescent="0.2">
      <c r="A104" s="39" t="s">
        <v>135</v>
      </c>
      <c r="B104" s="39">
        <v>14</v>
      </c>
      <c r="C104" s="39">
        <v>14</v>
      </c>
      <c r="D104" s="39">
        <v>1</v>
      </c>
      <c r="E104" s="39"/>
      <c r="F104" s="36">
        <f t="shared" si="16"/>
        <v>29</v>
      </c>
      <c r="G104" s="45">
        <v>13</v>
      </c>
      <c r="H104" s="45">
        <v>2</v>
      </c>
      <c r="I104" s="45">
        <v>1</v>
      </c>
      <c r="J104" s="45"/>
      <c r="K104" s="36">
        <f t="shared" si="11"/>
        <v>16</v>
      </c>
      <c r="L104" s="39">
        <f t="shared" si="17"/>
        <v>27</v>
      </c>
      <c r="M104" s="39">
        <f t="shared" si="18"/>
        <v>16</v>
      </c>
      <c r="N104" s="39">
        <f t="shared" si="18"/>
        <v>2</v>
      </c>
      <c r="O104" s="39">
        <f t="shared" si="19"/>
        <v>0</v>
      </c>
      <c r="P104" s="36">
        <f t="shared" si="12"/>
        <v>45</v>
      </c>
    </row>
    <row r="105" spans="1:16" x14ac:dyDescent="0.2">
      <c r="A105" s="39" t="s">
        <v>279</v>
      </c>
      <c r="B105" s="39">
        <v>7</v>
      </c>
      <c r="C105" s="39">
        <v>6</v>
      </c>
      <c r="D105" s="39">
        <v>1</v>
      </c>
      <c r="E105" s="39"/>
      <c r="F105" s="36">
        <f t="shared" si="16"/>
        <v>14</v>
      </c>
      <c r="G105" s="45">
        <v>9</v>
      </c>
      <c r="H105" s="45"/>
      <c r="I105" s="45"/>
      <c r="J105" s="45"/>
      <c r="K105" s="36">
        <f t="shared" si="11"/>
        <v>9</v>
      </c>
      <c r="L105" s="39">
        <f t="shared" si="17"/>
        <v>16</v>
      </c>
      <c r="M105" s="39">
        <f t="shared" si="18"/>
        <v>6</v>
      </c>
      <c r="N105" s="39">
        <f t="shared" si="18"/>
        <v>1</v>
      </c>
      <c r="O105" s="39">
        <f t="shared" si="19"/>
        <v>0</v>
      </c>
      <c r="P105" s="36">
        <f t="shared" si="12"/>
        <v>23</v>
      </c>
    </row>
    <row r="106" spans="1:16" x14ac:dyDescent="0.2">
      <c r="A106" s="39" t="s">
        <v>136</v>
      </c>
      <c r="B106" s="39">
        <v>4</v>
      </c>
      <c r="C106" s="39">
        <v>6</v>
      </c>
      <c r="D106" s="39">
        <v>2</v>
      </c>
      <c r="E106" s="39"/>
      <c r="F106" s="36">
        <f t="shared" si="16"/>
        <v>12</v>
      </c>
      <c r="G106" s="45">
        <v>5</v>
      </c>
      <c r="H106" s="45">
        <v>5</v>
      </c>
      <c r="I106" s="45"/>
      <c r="J106" s="45"/>
      <c r="K106" s="36">
        <f t="shared" si="11"/>
        <v>10</v>
      </c>
      <c r="L106" s="39">
        <f t="shared" si="17"/>
        <v>9</v>
      </c>
      <c r="M106" s="39">
        <f t="shared" si="18"/>
        <v>11</v>
      </c>
      <c r="N106" s="39">
        <f t="shared" si="18"/>
        <v>2</v>
      </c>
      <c r="O106" s="39">
        <f t="shared" si="19"/>
        <v>0</v>
      </c>
      <c r="P106" s="36">
        <f t="shared" si="12"/>
        <v>22</v>
      </c>
    </row>
    <row r="107" spans="1:16" x14ac:dyDescent="0.2">
      <c r="A107" s="39" t="s">
        <v>137</v>
      </c>
      <c r="B107" s="39">
        <v>18</v>
      </c>
      <c r="C107" s="39">
        <v>31</v>
      </c>
      <c r="D107" s="39">
        <v>3</v>
      </c>
      <c r="E107" s="39"/>
      <c r="F107" s="36">
        <f t="shared" si="16"/>
        <v>52</v>
      </c>
      <c r="G107" s="45">
        <v>9</v>
      </c>
      <c r="H107" s="45">
        <v>16</v>
      </c>
      <c r="I107" s="45">
        <v>1</v>
      </c>
      <c r="J107" s="45"/>
      <c r="K107" s="36">
        <f t="shared" si="11"/>
        <v>26</v>
      </c>
      <c r="L107" s="39">
        <f t="shared" si="17"/>
        <v>27</v>
      </c>
      <c r="M107" s="39">
        <f t="shared" si="18"/>
        <v>47</v>
      </c>
      <c r="N107" s="39">
        <f t="shared" si="18"/>
        <v>4</v>
      </c>
      <c r="O107" s="39">
        <f t="shared" si="19"/>
        <v>0</v>
      </c>
      <c r="P107" s="36">
        <f t="shared" si="12"/>
        <v>78</v>
      </c>
    </row>
    <row r="108" spans="1:16" x14ac:dyDescent="0.2">
      <c r="A108" s="39" t="s">
        <v>138</v>
      </c>
      <c r="B108" s="39">
        <v>30</v>
      </c>
      <c r="C108" s="39">
        <v>43</v>
      </c>
      <c r="D108" s="39">
        <v>33</v>
      </c>
      <c r="E108" s="39"/>
      <c r="F108" s="36">
        <f t="shared" si="16"/>
        <v>106</v>
      </c>
      <c r="G108" s="45">
        <v>23</v>
      </c>
      <c r="H108" s="45">
        <v>22</v>
      </c>
      <c r="I108" s="45">
        <v>1</v>
      </c>
      <c r="J108" s="45"/>
      <c r="K108" s="36">
        <f t="shared" si="11"/>
        <v>46</v>
      </c>
      <c r="L108" s="39">
        <f t="shared" si="17"/>
        <v>53</v>
      </c>
      <c r="M108" s="39">
        <f t="shared" si="18"/>
        <v>65</v>
      </c>
      <c r="N108" s="39">
        <f t="shared" si="18"/>
        <v>34</v>
      </c>
      <c r="O108" s="39">
        <f t="shared" si="19"/>
        <v>0</v>
      </c>
      <c r="P108" s="36">
        <f t="shared" si="12"/>
        <v>152</v>
      </c>
    </row>
    <row r="109" spans="1:16" x14ac:dyDescent="0.2">
      <c r="A109" s="39" t="s">
        <v>139</v>
      </c>
      <c r="B109" s="39">
        <v>15</v>
      </c>
      <c r="C109" s="39">
        <v>21</v>
      </c>
      <c r="D109" s="39">
        <v>4</v>
      </c>
      <c r="E109" s="39"/>
      <c r="F109" s="36">
        <f t="shared" si="16"/>
        <v>40</v>
      </c>
      <c r="G109" s="45">
        <v>13</v>
      </c>
      <c r="H109" s="45">
        <v>5</v>
      </c>
      <c r="I109" s="45"/>
      <c r="J109" s="45"/>
      <c r="K109" s="36">
        <f t="shared" si="11"/>
        <v>18</v>
      </c>
      <c r="L109" s="39">
        <f t="shared" si="17"/>
        <v>28</v>
      </c>
      <c r="M109" s="39">
        <f t="shared" si="18"/>
        <v>26</v>
      </c>
      <c r="N109" s="39">
        <f t="shared" si="18"/>
        <v>4</v>
      </c>
      <c r="O109" s="39">
        <f t="shared" si="19"/>
        <v>0</v>
      </c>
      <c r="P109" s="36">
        <f t="shared" si="12"/>
        <v>58</v>
      </c>
    </row>
    <row r="110" spans="1:16" x14ac:dyDescent="0.2">
      <c r="A110" s="39" t="s">
        <v>140</v>
      </c>
      <c r="B110" s="39">
        <v>46</v>
      </c>
      <c r="C110" s="39">
        <v>13</v>
      </c>
      <c r="D110" s="39">
        <v>3</v>
      </c>
      <c r="E110" s="39"/>
      <c r="F110" s="36">
        <f t="shared" si="16"/>
        <v>62</v>
      </c>
      <c r="G110" s="45">
        <v>27</v>
      </c>
      <c r="H110" s="45">
        <v>3</v>
      </c>
      <c r="I110" s="45"/>
      <c r="J110" s="45"/>
      <c r="K110" s="36">
        <f t="shared" si="11"/>
        <v>30</v>
      </c>
      <c r="L110" s="39">
        <f t="shared" si="17"/>
        <v>73</v>
      </c>
      <c r="M110" s="39">
        <f t="shared" si="18"/>
        <v>16</v>
      </c>
      <c r="N110" s="39">
        <f t="shared" si="18"/>
        <v>3</v>
      </c>
      <c r="O110" s="39">
        <f t="shared" si="19"/>
        <v>0</v>
      </c>
      <c r="P110" s="36">
        <f t="shared" si="12"/>
        <v>92</v>
      </c>
    </row>
    <row r="111" spans="1:16" x14ac:dyDescent="0.2">
      <c r="A111" s="39" t="s">
        <v>141</v>
      </c>
      <c r="B111" s="39">
        <v>41</v>
      </c>
      <c r="C111" s="39">
        <v>45</v>
      </c>
      <c r="D111" s="39">
        <v>4</v>
      </c>
      <c r="E111" s="39"/>
      <c r="F111" s="36">
        <f t="shared" si="16"/>
        <v>90</v>
      </c>
      <c r="G111" s="45">
        <v>20</v>
      </c>
      <c r="H111" s="45">
        <v>13</v>
      </c>
      <c r="I111" s="45"/>
      <c r="J111" s="45"/>
      <c r="K111" s="36">
        <f t="shared" si="11"/>
        <v>33</v>
      </c>
      <c r="L111" s="39">
        <f t="shared" si="17"/>
        <v>61</v>
      </c>
      <c r="M111" s="39">
        <f t="shared" si="18"/>
        <v>58</v>
      </c>
      <c r="N111" s="39">
        <f t="shared" si="18"/>
        <v>4</v>
      </c>
      <c r="O111" s="39">
        <f t="shared" si="19"/>
        <v>0</v>
      </c>
      <c r="P111" s="36">
        <f t="shared" si="12"/>
        <v>123</v>
      </c>
    </row>
    <row r="112" spans="1:16" x14ac:dyDescent="0.2">
      <c r="A112" s="39" t="s">
        <v>142</v>
      </c>
      <c r="B112" s="39">
        <v>31</v>
      </c>
      <c r="C112" s="39">
        <v>5</v>
      </c>
      <c r="D112" s="39">
        <v>4</v>
      </c>
      <c r="E112" s="39"/>
      <c r="F112" s="36">
        <f t="shared" si="16"/>
        <v>40</v>
      </c>
      <c r="G112" s="45">
        <v>12</v>
      </c>
      <c r="H112" s="45">
        <v>4</v>
      </c>
      <c r="I112" s="45"/>
      <c r="J112" s="45"/>
      <c r="K112" s="36">
        <f t="shared" si="11"/>
        <v>16</v>
      </c>
      <c r="L112" s="39">
        <f t="shared" si="17"/>
        <v>43</v>
      </c>
      <c r="M112" s="39">
        <f t="shared" si="18"/>
        <v>9</v>
      </c>
      <c r="N112" s="39">
        <f t="shared" si="18"/>
        <v>4</v>
      </c>
      <c r="O112" s="39">
        <f t="shared" si="19"/>
        <v>0</v>
      </c>
      <c r="P112" s="36">
        <f t="shared" si="12"/>
        <v>56</v>
      </c>
    </row>
    <row r="113" spans="1:16" x14ac:dyDescent="0.2">
      <c r="A113" s="39" t="s">
        <v>143</v>
      </c>
      <c r="B113" s="39">
        <v>43</v>
      </c>
      <c r="C113" s="39">
        <v>23</v>
      </c>
      <c r="D113" s="39">
        <v>1</v>
      </c>
      <c r="E113" s="39"/>
      <c r="F113" s="36">
        <f t="shared" si="16"/>
        <v>67</v>
      </c>
      <c r="G113" s="45">
        <v>27</v>
      </c>
      <c r="H113" s="45">
        <v>3</v>
      </c>
      <c r="I113" s="45"/>
      <c r="J113" s="45"/>
      <c r="K113" s="36">
        <f t="shared" si="11"/>
        <v>30</v>
      </c>
      <c r="L113" s="39">
        <f t="shared" si="17"/>
        <v>70</v>
      </c>
      <c r="M113" s="39">
        <f t="shared" si="18"/>
        <v>26</v>
      </c>
      <c r="N113" s="39">
        <f t="shared" si="18"/>
        <v>1</v>
      </c>
      <c r="O113" s="39">
        <f t="shared" si="19"/>
        <v>0</v>
      </c>
      <c r="P113" s="36">
        <f t="shared" si="12"/>
        <v>97</v>
      </c>
    </row>
    <row r="114" spans="1:16" x14ac:dyDescent="0.2">
      <c r="A114" s="39" t="s">
        <v>144</v>
      </c>
      <c r="B114" s="39">
        <v>29</v>
      </c>
      <c r="C114" s="39">
        <v>22</v>
      </c>
      <c r="D114" s="39">
        <v>3</v>
      </c>
      <c r="E114" s="39"/>
      <c r="F114" s="36">
        <f t="shared" si="16"/>
        <v>54</v>
      </c>
      <c r="G114" s="45">
        <v>13</v>
      </c>
      <c r="H114" s="45">
        <v>5</v>
      </c>
      <c r="I114" s="45"/>
      <c r="J114" s="45"/>
      <c r="K114" s="36">
        <f t="shared" si="11"/>
        <v>18</v>
      </c>
      <c r="L114" s="39">
        <f t="shared" si="17"/>
        <v>42</v>
      </c>
      <c r="M114" s="39">
        <f t="shared" si="18"/>
        <v>27</v>
      </c>
      <c r="N114" s="39">
        <f t="shared" si="18"/>
        <v>3</v>
      </c>
      <c r="O114" s="39">
        <f t="shared" si="19"/>
        <v>0</v>
      </c>
      <c r="P114" s="36">
        <f t="shared" si="12"/>
        <v>72</v>
      </c>
    </row>
    <row r="115" spans="1:16" x14ac:dyDescent="0.2">
      <c r="A115" s="39" t="s">
        <v>145</v>
      </c>
      <c r="B115" s="39">
        <v>183</v>
      </c>
      <c r="C115" s="39">
        <v>36</v>
      </c>
      <c r="D115" s="39">
        <v>6</v>
      </c>
      <c r="E115" s="39"/>
      <c r="F115" s="36">
        <f t="shared" si="16"/>
        <v>225</v>
      </c>
      <c r="G115" s="45">
        <v>94</v>
      </c>
      <c r="H115" s="45">
        <v>3</v>
      </c>
      <c r="I115" s="45">
        <v>2</v>
      </c>
      <c r="J115" s="45"/>
      <c r="K115" s="36">
        <f t="shared" si="11"/>
        <v>99</v>
      </c>
      <c r="L115" s="39">
        <f t="shared" si="17"/>
        <v>277</v>
      </c>
      <c r="M115" s="39">
        <f t="shared" si="18"/>
        <v>39</v>
      </c>
      <c r="N115" s="39">
        <f t="shared" si="18"/>
        <v>8</v>
      </c>
      <c r="O115" s="39">
        <f t="shared" si="19"/>
        <v>0</v>
      </c>
      <c r="P115" s="36">
        <f t="shared" si="12"/>
        <v>324</v>
      </c>
    </row>
    <row r="116" spans="1:16" x14ac:dyDescent="0.2">
      <c r="A116" s="39" t="s">
        <v>177</v>
      </c>
      <c r="B116" s="39">
        <v>16</v>
      </c>
      <c r="C116" s="39">
        <v>20</v>
      </c>
      <c r="D116" s="39">
        <v>1</v>
      </c>
      <c r="E116" s="39"/>
      <c r="F116" s="36">
        <f t="shared" si="16"/>
        <v>37</v>
      </c>
      <c r="G116" s="45">
        <v>14</v>
      </c>
      <c r="H116" s="45">
        <v>5</v>
      </c>
      <c r="I116" s="45"/>
      <c r="J116" s="45"/>
      <c r="K116" s="36">
        <f t="shared" si="11"/>
        <v>19</v>
      </c>
      <c r="L116" s="39">
        <f t="shared" si="17"/>
        <v>30</v>
      </c>
      <c r="M116" s="39">
        <f t="shared" si="18"/>
        <v>25</v>
      </c>
      <c r="N116" s="39">
        <f t="shared" si="18"/>
        <v>1</v>
      </c>
      <c r="O116" s="39">
        <f t="shared" si="19"/>
        <v>0</v>
      </c>
      <c r="P116" s="36">
        <f t="shared" si="12"/>
        <v>56</v>
      </c>
    </row>
    <row r="117" spans="1:16" x14ac:dyDescent="0.2">
      <c r="A117" s="39" t="s">
        <v>146</v>
      </c>
      <c r="B117" s="39">
        <v>79</v>
      </c>
      <c r="C117" s="39">
        <v>66</v>
      </c>
      <c r="D117" s="39">
        <v>19</v>
      </c>
      <c r="E117" s="39"/>
      <c r="F117" s="36">
        <f t="shared" si="16"/>
        <v>164</v>
      </c>
      <c r="G117" s="45">
        <v>42</v>
      </c>
      <c r="H117" s="45">
        <v>25</v>
      </c>
      <c r="I117" s="45">
        <v>10</v>
      </c>
      <c r="J117" s="45"/>
      <c r="K117" s="36">
        <f t="shared" si="11"/>
        <v>77</v>
      </c>
      <c r="L117" s="39">
        <f t="shared" si="17"/>
        <v>121</v>
      </c>
      <c r="M117" s="39">
        <f t="shared" si="18"/>
        <v>91</v>
      </c>
      <c r="N117" s="39">
        <f t="shared" si="18"/>
        <v>29</v>
      </c>
      <c r="O117" s="39">
        <f t="shared" si="19"/>
        <v>0</v>
      </c>
      <c r="P117" s="36">
        <f t="shared" si="12"/>
        <v>241</v>
      </c>
    </row>
    <row r="118" spans="1:16" x14ac:dyDescent="0.2">
      <c r="A118" s="39" t="s">
        <v>147</v>
      </c>
      <c r="B118" s="39">
        <v>27</v>
      </c>
      <c r="C118" s="39">
        <v>28</v>
      </c>
      <c r="D118" s="39"/>
      <c r="E118" s="39"/>
      <c r="F118" s="36">
        <f t="shared" si="16"/>
        <v>55</v>
      </c>
      <c r="G118" s="45">
        <v>14</v>
      </c>
      <c r="H118" s="45">
        <v>26</v>
      </c>
      <c r="I118" s="45">
        <v>1</v>
      </c>
      <c r="J118" s="45"/>
      <c r="K118" s="36">
        <f t="shared" si="11"/>
        <v>41</v>
      </c>
      <c r="L118" s="39">
        <f t="shared" si="17"/>
        <v>41</v>
      </c>
      <c r="M118" s="39">
        <f t="shared" si="18"/>
        <v>54</v>
      </c>
      <c r="N118" s="39">
        <f t="shared" si="18"/>
        <v>1</v>
      </c>
      <c r="O118" s="39">
        <f t="shared" si="19"/>
        <v>0</v>
      </c>
      <c r="P118" s="36">
        <f t="shared" si="12"/>
        <v>96</v>
      </c>
    </row>
    <row r="119" spans="1:16" x14ac:dyDescent="0.2">
      <c r="A119" s="39" t="s">
        <v>148</v>
      </c>
      <c r="B119" s="39">
        <v>34</v>
      </c>
      <c r="C119" s="39">
        <v>18</v>
      </c>
      <c r="D119" s="39">
        <v>4</v>
      </c>
      <c r="E119" s="39"/>
      <c r="F119" s="36">
        <f t="shared" si="16"/>
        <v>56</v>
      </c>
      <c r="G119" s="45">
        <v>17</v>
      </c>
      <c r="H119" s="45">
        <v>11</v>
      </c>
      <c r="I119" s="45"/>
      <c r="J119" s="45"/>
      <c r="K119" s="36">
        <f t="shared" si="11"/>
        <v>28</v>
      </c>
      <c r="L119" s="39">
        <f t="shared" si="17"/>
        <v>51</v>
      </c>
      <c r="M119" s="39">
        <f t="shared" si="18"/>
        <v>29</v>
      </c>
      <c r="N119" s="39">
        <f t="shared" si="18"/>
        <v>4</v>
      </c>
      <c r="O119" s="39">
        <f t="shared" si="19"/>
        <v>0</v>
      </c>
      <c r="P119" s="36">
        <f t="shared" si="12"/>
        <v>84</v>
      </c>
    </row>
    <row r="120" spans="1:16" x14ac:dyDescent="0.2">
      <c r="A120" s="39" t="s">
        <v>149</v>
      </c>
      <c r="B120" s="39">
        <v>17</v>
      </c>
      <c r="C120" s="39">
        <v>36</v>
      </c>
      <c r="D120" s="39">
        <v>19</v>
      </c>
      <c r="E120" s="39"/>
      <c r="F120" s="36">
        <f t="shared" si="16"/>
        <v>72</v>
      </c>
      <c r="G120" s="45">
        <v>21</v>
      </c>
      <c r="H120" s="45">
        <v>17</v>
      </c>
      <c r="I120" s="45">
        <v>4</v>
      </c>
      <c r="J120" s="45"/>
      <c r="K120" s="36">
        <f t="shared" si="11"/>
        <v>42</v>
      </c>
      <c r="L120" s="39">
        <f t="shared" si="17"/>
        <v>38</v>
      </c>
      <c r="M120" s="39">
        <f t="shared" si="18"/>
        <v>53</v>
      </c>
      <c r="N120" s="39">
        <f t="shared" si="18"/>
        <v>23</v>
      </c>
      <c r="O120" s="39">
        <f t="shared" si="19"/>
        <v>0</v>
      </c>
      <c r="P120" s="36">
        <f t="shared" si="12"/>
        <v>114</v>
      </c>
    </row>
    <row r="121" spans="1:16" x14ac:dyDescent="0.2">
      <c r="A121" s="39" t="s">
        <v>150</v>
      </c>
      <c r="B121" s="39">
        <v>43</v>
      </c>
      <c r="C121" s="39">
        <v>33</v>
      </c>
      <c r="D121" s="39">
        <v>2</v>
      </c>
      <c r="E121" s="39"/>
      <c r="F121" s="36">
        <f t="shared" si="16"/>
        <v>78</v>
      </c>
      <c r="G121" s="45">
        <v>37</v>
      </c>
      <c r="H121" s="45">
        <v>15</v>
      </c>
      <c r="I121" s="45"/>
      <c r="J121" s="45"/>
      <c r="K121" s="36">
        <f t="shared" si="11"/>
        <v>52</v>
      </c>
      <c r="L121" s="39">
        <f t="shared" si="17"/>
        <v>80</v>
      </c>
      <c r="M121" s="39">
        <f t="shared" si="18"/>
        <v>48</v>
      </c>
      <c r="N121" s="39">
        <f t="shared" si="18"/>
        <v>2</v>
      </c>
      <c r="O121" s="39">
        <f t="shared" si="19"/>
        <v>0</v>
      </c>
      <c r="P121" s="36">
        <f t="shared" si="12"/>
        <v>130</v>
      </c>
    </row>
    <row r="122" spans="1:16" x14ac:dyDescent="0.2">
      <c r="A122" s="39" t="s">
        <v>151</v>
      </c>
      <c r="B122" s="39">
        <v>80</v>
      </c>
      <c r="C122" s="39">
        <v>52</v>
      </c>
      <c r="D122" s="39"/>
      <c r="E122" s="39"/>
      <c r="F122" s="36">
        <f t="shared" si="16"/>
        <v>132</v>
      </c>
      <c r="G122" s="45">
        <v>75</v>
      </c>
      <c r="H122" s="45">
        <v>15</v>
      </c>
      <c r="I122" s="45"/>
      <c r="J122" s="45"/>
      <c r="K122" s="36">
        <f t="shared" si="11"/>
        <v>90</v>
      </c>
      <c r="L122" s="39">
        <f t="shared" si="17"/>
        <v>155</v>
      </c>
      <c r="M122" s="39">
        <f t="shared" si="18"/>
        <v>67</v>
      </c>
      <c r="N122" s="39">
        <f t="shared" si="18"/>
        <v>0</v>
      </c>
      <c r="O122" s="39">
        <f t="shared" si="19"/>
        <v>0</v>
      </c>
      <c r="P122" s="36">
        <f t="shared" si="12"/>
        <v>222</v>
      </c>
    </row>
    <row r="123" spans="1:16" x14ac:dyDescent="0.2">
      <c r="A123" s="39" t="s">
        <v>362</v>
      </c>
      <c r="B123" s="39">
        <v>28</v>
      </c>
      <c r="C123" s="39">
        <v>37</v>
      </c>
      <c r="D123" s="39">
        <v>8</v>
      </c>
      <c r="E123" s="39"/>
      <c r="F123" s="36">
        <f t="shared" si="16"/>
        <v>73</v>
      </c>
      <c r="G123" s="45">
        <v>29</v>
      </c>
      <c r="H123" s="45">
        <v>6</v>
      </c>
      <c r="I123" s="45">
        <v>2</v>
      </c>
      <c r="J123" s="45"/>
      <c r="K123" s="36">
        <f t="shared" si="11"/>
        <v>37</v>
      </c>
      <c r="L123" s="39">
        <f t="shared" si="17"/>
        <v>57</v>
      </c>
      <c r="M123" s="39">
        <f t="shared" si="18"/>
        <v>43</v>
      </c>
      <c r="N123" s="39">
        <f t="shared" si="18"/>
        <v>10</v>
      </c>
      <c r="O123" s="39">
        <f t="shared" si="19"/>
        <v>0</v>
      </c>
      <c r="P123" s="36">
        <f t="shared" si="12"/>
        <v>110</v>
      </c>
    </row>
    <row r="124" spans="1:16" x14ac:dyDescent="0.2">
      <c r="A124" s="39" t="s">
        <v>152</v>
      </c>
      <c r="B124" s="39">
        <v>17</v>
      </c>
      <c r="C124" s="39">
        <v>20</v>
      </c>
      <c r="D124" s="39"/>
      <c r="E124" s="39"/>
      <c r="F124" s="36">
        <f t="shared" si="16"/>
        <v>37</v>
      </c>
      <c r="G124" s="45">
        <v>28</v>
      </c>
      <c r="H124" s="45">
        <v>8</v>
      </c>
      <c r="I124" s="45"/>
      <c r="J124" s="45"/>
      <c r="K124" s="36">
        <f t="shared" si="11"/>
        <v>36</v>
      </c>
      <c r="L124" s="39">
        <f t="shared" si="17"/>
        <v>45</v>
      </c>
      <c r="M124" s="39">
        <f t="shared" si="18"/>
        <v>28</v>
      </c>
      <c r="N124" s="39">
        <f t="shared" si="18"/>
        <v>0</v>
      </c>
      <c r="O124" s="39">
        <f t="shared" si="19"/>
        <v>0</v>
      </c>
      <c r="P124" s="36">
        <f t="shared" si="12"/>
        <v>73</v>
      </c>
    </row>
    <row r="125" spans="1:16" x14ac:dyDescent="0.2">
      <c r="A125" s="39" t="s">
        <v>153</v>
      </c>
      <c r="B125" s="39">
        <v>30</v>
      </c>
      <c r="C125" s="39">
        <v>23</v>
      </c>
      <c r="D125" s="39"/>
      <c r="E125" s="39"/>
      <c r="F125" s="36">
        <f t="shared" si="16"/>
        <v>53</v>
      </c>
      <c r="G125" s="45">
        <v>25</v>
      </c>
      <c r="H125" s="45">
        <v>15</v>
      </c>
      <c r="I125" s="45"/>
      <c r="J125" s="45"/>
      <c r="K125" s="36">
        <f t="shared" si="11"/>
        <v>40</v>
      </c>
      <c r="L125" s="39">
        <f t="shared" si="17"/>
        <v>55</v>
      </c>
      <c r="M125" s="39">
        <f t="shared" si="18"/>
        <v>38</v>
      </c>
      <c r="N125" s="39">
        <f t="shared" si="18"/>
        <v>0</v>
      </c>
      <c r="O125" s="39">
        <f t="shared" si="19"/>
        <v>0</v>
      </c>
      <c r="P125" s="36">
        <f t="shared" si="12"/>
        <v>93</v>
      </c>
    </row>
    <row r="126" spans="1:16" x14ac:dyDescent="0.2">
      <c r="A126" s="39" t="s">
        <v>280</v>
      </c>
      <c r="B126" s="39">
        <v>101</v>
      </c>
      <c r="C126" s="39">
        <v>153</v>
      </c>
      <c r="D126" s="39"/>
      <c r="E126" s="39"/>
      <c r="F126" s="36">
        <f t="shared" si="16"/>
        <v>254</v>
      </c>
      <c r="G126" s="45">
        <v>57</v>
      </c>
      <c r="H126" s="45">
        <v>75</v>
      </c>
      <c r="I126" s="45"/>
      <c r="J126" s="45"/>
      <c r="K126" s="36">
        <f t="shared" si="11"/>
        <v>132</v>
      </c>
      <c r="L126" s="39">
        <f t="shared" si="17"/>
        <v>158</v>
      </c>
      <c r="M126" s="39">
        <f t="shared" si="18"/>
        <v>228</v>
      </c>
      <c r="N126" s="39">
        <f t="shared" si="18"/>
        <v>0</v>
      </c>
      <c r="O126" s="39">
        <f t="shared" si="19"/>
        <v>0</v>
      </c>
      <c r="P126" s="36">
        <f t="shared" si="12"/>
        <v>386</v>
      </c>
    </row>
    <row r="127" spans="1:16" x14ac:dyDescent="0.2">
      <c r="A127" s="39" t="s">
        <v>154</v>
      </c>
      <c r="B127" s="39">
        <v>70</v>
      </c>
      <c r="C127" s="39">
        <v>39</v>
      </c>
      <c r="D127" s="39">
        <v>10</v>
      </c>
      <c r="E127" s="39"/>
      <c r="F127" s="36">
        <f t="shared" si="16"/>
        <v>119</v>
      </c>
      <c r="G127" s="45">
        <v>38</v>
      </c>
      <c r="H127" s="45">
        <v>15</v>
      </c>
      <c r="I127" s="45"/>
      <c r="J127" s="45"/>
      <c r="K127" s="36">
        <f t="shared" si="11"/>
        <v>53</v>
      </c>
      <c r="L127" s="39">
        <f t="shared" si="17"/>
        <v>108</v>
      </c>
      <c r="M127" s="39">
        <f t="shared" si="18"/>
        <v>54</v>
      </c>
      <c r="N127" s="39">
        <f t="shared" si="18"/>
        <v>10</v>
      </c>
      <c r="O127" s="39">
        <f t="shared" si="19"/>
        <v>0</v>
      </c>
      <c r="P127" s="36">
        <f t="shared" si="12"/>
        <v>172</v>
      </c>
    </row>
    <row r="128" spans="1:16" x14ac:dyDescent="0.2">
      <c r="A128" s="39" t="s">
        <v>281</v>
      </c>
      <c r="B128" s="39">
        <v>24</v>
      </c>
      <c r="C128" s="39">
        <v>4</v>
      </c>
      <c r="D128" s="39">
        <v>2</v>
      </c>
      <c r="E128" s="39"/>
      <c r="F128" s="36">
        <f t="shared" si="16"/>
        <v>30</v>
      </c>
      <c r="G128" s="45">
        <v>31</v>
      </c>
      <c r="H128" s="45"/>
      <c r="I128" s="45"/>
      <c r="J128" s="45"/>
      <c r="K128" s="36">
        <f t="shared" si="11"/>
        <v>31</v>
      </c>
      <c r="L128" s="39">
        <f t="shared" si="17"/>
        <v>55</v>
      </c>
      <c r="M128" s="39">
        <f t="shared" si="18"/>
        <v>4</v>
      </c>
      <c r="N128" s="39">
        <f t="shared" si="18"/>
        <v>2</v>
      </c>
      <c r="O128" s="39">
        <f t="shared" si="19"/>
        <v>0</v>
      </c>
      <c r="P128" s="36">
        <f t="shared" si="12"/>
        <v>61</v>
      </c>
    </row>
    <row r="129" spans="1:16" x14ac:dyDescent="0.2">
      <c r="A129" s="39" t="s">
        <v>178</v>
      </c>
      <c r="B129" s="39">
        <v>134</v>
      </c>
      <c r="C129" s="39">
        <v>55</v>
      </c>
      <c r="D129" s="39">
        <v>13</v>
      </c>
      <c r="E129" s="39"/>
      <c r="F129" s="36">
        <f t="shared" si="16"/>
        <v>202</v>
      </c>
      <c r="G129" s="45">
        <v>58</v>
      </c>
      <c r="H129" s="45">
        <v>19</v>
      </c>
      <c r="I129" s="45">
        <v>1</v>
      </c>
      <c r="J129" s="45"/>
      <c r="K129" s="36">
        <f t="shared" si="11"/>
        <v>78</v>
      </c>
      <c r="L129" s="39">
        <f t="shared" si="17"/>
        <v>192</v>
      </c>
      <c r="M129" s="39">
        <f t="shared" si="18"/>
        <v>74</v>
      </c>
      <c r="N129" s="39">
        <f t="shared" si="18"/>
        <v>14</v>
      </c>
      <c r="O129" s="39">
        <f t="shared" si="19"/>
        <v>0</v>
      </c>
      <c r="P129" s="36">
        <f t="shared" si="12"/>
        <v>280</v>
      </c>
    </row>
    <row r="130" spans="1:16" x14ac:dyDescent="0.2">
      <c r="A130" s="39" t="s">
        <v>155</v>
      </c>
      <c r="B130" s="39">
        <v>19</v>
      </c>
      <c r="C130" s="39">
        <v>18</v>
      </c>
      <c r="D130" s="39"/>
      <c r="E130" s="39"/>
      <c r="F130" s="36">
        <f t="shared" si="16"/>
        <v>37</v>
      </c>
      <c r="G130" s="45">
        <v>24</v>
      </c>
      <c r="H130" s="45">
        <v>8</v>
      </c>
      <c r="I130" s="45"/>
      <c r="J130" s="45"/>
      <c r="K130" s="36">
        <f t="shared" si="11"/>
        <v>32</v>
      </c>
      <c r="L130" s="39">
        <f t="shared" si="17"/>
        <v>43</v>
      </c>
      <c r="M130" s="39">
        <f t="shared" si="18"/>
        <v>26</v>
      </c>
      <c r="N130" s="39">
        <f t="shared" si="18"/>
        <v>0</v>
      </c>
      <c r="O130" s="39">
        <f t="shared" si="19"/>
        <v>0</v>
      </c>
      <c r="P130" s="36">
        <f t="shared" si="12"/>
        <v>69</v>
      </c>
    </row>
    <row r="131" spans="1:16" x14ac:dyDescent="0.2">
      <c r="A131" s="39" t="s">
        <v>156</v>
      </c>
      <c r="B131" s="39">
        <v>29</v>
      </c>
      <c r="C131" s="39">
        <v>39</v>
      </c>
      <c r="D131" s="39"/>
      <c r="E131" s="39"/>
      <c r="F131" s="36">
        <f t="shared" si="16"/>
        <v>68</v>
      </c>
      <c r="G131" s="45">
        <v>18</v>
      </c>
      <c r="H131" s="45">
        <v>4</v>
      </c>
      <c r="I131" s="45"/>
      <c r="J131" s="45"/>
      <c r="K131" s="36">
        <f t="shared" si="11"/>
        <v>22</v>
      </c>
      <c r="L131" s="39">
        <f t="shared" si="17"/>
        <v>47</v>
      </c>
      <c r="M131" s="39">
        <f t="shared" si="18"/>
        <v>43</v>
      </c>
      <c r="N131" s="39">
        <f t="shared" si="18"/>
        <v>0</v>
      </c>
      <c r="O131" s="39">
        <f t="shared" si="19"/>
        <v>0</v>
      </c>
      <c r="P131" s="36">
        <f t="shared" si="12"/>
        <v>90</v>
      </c>
    </row>
    <row r="132" spans="1:16" x14ac:dyDescent="0.2">
      <c r="A132" s="39" t="s">
        <v>282</v>
      </c>
      <c r="B132" s="39">
        <v>177</v>
      </c>
      <c r="C132" s="39">
        <v>59</v>
      </c>
      <c r="D132" s="39">
        <v>15</v>
      </c>
      <c r="E132" s="39"/>
      <c r="F132" s="36">
        <f t="shared" si="16"/>
        <v>251</v>
      </c>
      <c r="G132" s="45">
        <v>124</v>
      </c>
      <c r="H132" s="45">
        <v>39</v>
      </c>
      <c r="I132" s="45">
        <v>6</v>
      </c>
      <c r="J132" s="45"/>
      <c r="K132" s="36">
        <f t="shared" ref="K132:K136" si="20">SUM(G132:J132)</f>
        <v>169</v>
      </c>
      <c r="L132" s="39">
        <f t="shared" si="17"/>
        <v>301</v>
      </c>
      <c r="M132" s="39">
        <f t="shared" si="18"/>
        <v>98</v>
      </c>
      <c r="N132" s="39">
        <f t="shared" si="18"/>
        <v>21</v>
      </c>
      <c r="O132" s="39">
        <f t="shared" si="19"/>
        <v>0</v>
      </c>
      <c r="P132" s="36">
        <f t="shared" ref="P132:P136" si="21">SUM(L132:O132)</f>
        <v>420</v>
      </c>
    </row>
    <row r="133" spans="1:16" x14ac:dyDescent="0.2">
      <c r="A133" s="39" t="s">
        <v>157</v>
      </c>
      <c r="B133" s="39">
        <v>52</v>
      </c>
      <c r="C133" s="39">
        <v>12</v>
      </c>
      <c r="D133" s="39">
        <v>5</v>
      </c>
      <c r="E133" s="39"/>
      <c r="F133" s="36">
        <f t="shared" si="16"/>
        <v>69</v>
      </c>
      <c r="G133" s="45">
        <v>38</v>
      </c>
      <c r="H133" s="45">
        <v>5</v>
      </c>
      <c r="I133" s="45">
        <v>2</v>
      </c>
      <c r="J133" s="45"/>
      <c r="K133" s="36">
        <f t="shared" si="20"/>
        <v>45</v>
      </c>
      <c r="L133" s="39">
        <f t="shared" si="17"/>
        <v>90</v>
      </c>
      <c r="M133" s="39">
        <f t="shared" si="18"/>
        <v>17</v>
      </c>
      <c r="N133" s="39">
        <f t="shared" si="18"/>
        <v>7</v>
      </c>
      <c r="O133" s="39">
        <f t="shared" si="19"/>
        <v>0</v>
      </c>
      <c r="P133" s="36">
        <f t="shared" si="21"/>
        <v>114</v>
      </c>
    </row>
    <row r="134" spans="1:16" x14ac:dyDescent="0.2">
      <c r="A134" s="39" t="s">
        <v>158</v>
      </c>
      <c r="B134" s="39">
        <v>123</v>
      </c>
      <c r="C134" s="39">
        <v>29</v>
      </c>
      <c r="D134" s="39">
        <v>14</v>
      </c>
      <c r="E134" s="39"/>
      <c r="F134" s="36">
        <f t="shared" si="16"/>
        <v>166</v>
      </c>
      <c r="G134" s="45">
        <v>76</v>
      </c>
      <c r="H134" s="45">
        <v>9</v>
      </c>
      <c r="I134" s="45">
        <v>2</v>
      </c>
      <c r="J134" s="45"/>
      <c r="K134" s="36">
        <f t="shared" si="20"/>
        <v>87</v>
      </c>
      <c r="L134" s="39">
        <f t="shared" si="17"/>
        <v>199</v>
      </c>
      <c r="M134" s="39">
        <f t="shared" si="18"/>
        <v>38</v>
      </c>
      <c r="N134" s="39">
        <f t="shared" si="18"/>
        <v>16</v>
      </c>
      <c r="O134" s="39">
        <f t="shared" si="19"/>
        <v>0</v>
      </c>
      <c r="P134" s="36">
        <f t="shared" si="21"/>
        <v>253</v>
      </c>
    </row>
    <row r="135" spans="1:16" x14ac:dyDescent="0.2">
      <c r="A135" s="39" t="s">
        <v>283</v>
      </c>
      <c r="B135" s="39">
        <v>6</v>
      </c>
      <c r="C135" s="39">
        <v>19</v>
      </c>
      <c r="D135" s="39"/>
      <c r="E135" s="39"/>
      <c r="F135" s="36">
        <f t="shared" si="16"/>
        <v>25</v>
      </c>
      <c r="G135" s="45">
        <v>15</v>
      </c>
      <c r="H135" s="45">
        <v>8</v>
      </c>
      <c r="I135" s="45">
        <v>1</v>
      </c>
      <c r="J135" s="45"/>
      <c r="K135" s="36">
        <f t="shared" si="20"/>
        <v>24</v>
      </c>
      <c r="L135" s="67">
        <f t="shared" si="17"/>
        <v>21</v>
      </c>
      <c r="M135" s="53">
        <f t="shared" si="18"/>
        <v>27</v>
      </c>
      <c r="N135" s="39">
        <f t="shared" si="18"/>
        <v>1</v>
      </c>
      <c r="O135" s="39">
        <f t="shared" si="19"/>
        <v>0</v>
      </c>
      <c r="P135" s="36">
        <f t="shared" si="21"/>
        <v>49</v>
      </c>
    </row>
    <row r="136" spans="1:16" x14ac:dyDescent="0.2">
      <c r="A136" s="39" t="s">
        <v>159</v>
      </c>
      <c r="B136" s="39">
        <v>33</v>
      </c>
      <c r="C136" s="39">
        <v>31</v>
      </c>
      <c r="D136" s="39"/>
      <c r="E136" s="39"/>
      <c r="F136" s="36">
        <f t="shared" ref="F136" si="22">SUM(B136:E136)</f>
        <v>64</v>
      </c>
      <c r="G136" s="45">
        <v>30</v>
      </c>
      <c r="H136" s="45">
        <v>5</v>
      </c>
      <c r="I136" s="45"/>
      <c r="J136" s="45"/>
      <c r="K136" s="36">
        <f t="shared" si="20"/>
        <v>35</v>
      </c>
      <c r="L136" s="66">
        <f t="shared" si="17"/>
        <v>63</v>
      </c>
      <c r="M136" s="68">
        <f t="shared" si="18"/>
        <v>36</v>
      </c>
      <c r="N136" s="39">
        <f t="shared" si="18"/>
        <v>0</v>
      </c>
      <c r="O136" s="39">
        <f t="shared" si="19"/>
        <v>0</v>
      </c>
      <c r="P136" s="36">
        <f t="shared" si="21"/>
        <v>99</v>
      </c>
    </row>
    <row r="137" spans="1:16" x14ac:dyDescent="0.2">
      <c r="A137" s="47" t="s">
        <v>249</v>
      </c>
      <c r="B137" s="47">
        <f>SUM(B6:B136)</f>
        <v>4006</v>
      </c>
      <c r="C137" s="47">
        <f>SUM(C6:C136)</f>
        <v>2656</v>
      </c>
      <c r="D137" s="47">
        <f>SUM(D6:D136)</f>
        <v>472</v>
      </c>
      <c r="E137" s="47">
        <f>SUM(E6:E136)</f>
        <v>0</v>
      </c>
      <c r="F137" s="47">
        <f>SUM(F6:F136)</f>
        <v>7134</v>
      </c>
      <c r="G137" s="47">
        <f t="shared" ref="G137:J137" si="23">SUM(G6:G136)</f>
        <v>2924</v>
      </c>
      <c r="H137" s="47">
        <f t="shared" si="23"/>
        <v>1026</v>
      </c>
      <c r="I137" s="47">
        <f t="shared" si="23"/>
        <v>90</v>
      </c>
      <c r="J137" s="47">
        <f t="shared" si="23"/>
        <v>1</v>
      </c>
      <c r="K137" s="47">
        <f t="shared" ref="K137:P137" si="24">SUM(K6:K136)</f>
        <v>4041</v>
      </c>
      <c r="L137" s="47">
        <f t="shared" si="24"/>
        <v>6930</v>
      </c>
      <c r="M137" s="47">
        <f t="shared" si="24"/>
        <v>3682</v>
      </c>
      <c r="N137" s="47">
        <f t="shared" si="24"/>
        <v>562</v>
      </c>
      <c r="O137" s="47">
        <f t="shared" si="24"/>
        <v>1</v>
      </c>
      <c r="P137" s="47">
        <f t="shared" si="24"/>
        <v>11175</v>
      </c>
    </row>
    <row r="149" spans="1:1" ht="15" x14ac:dyDescent="0.25">
      <c r="A149" s="33"/>
    </row>
  </sheetData>
  <mergeCells count="4">
    <mergeCell ref="A1:H1"/>
    <mergeCell ref="B4:F4"/>
    <mergeCell ref="G4:K4"/>
    <mergeCell ref="L4:P4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8"/>
  <sheetViews>
    <sheetView zoomScale="80" zoomScaleNormal="80" workbookViewId="0">
      <selection activeCell="P150" sqref="P150"/>
    </sheetView>
  </sheetViews>
  <sheetFormatPr baseColWidth="10" defaultColWidth="11.42578125" defaultRowHeight="12.75" x14ac:dyDescent="0.2"/>
  <cols>
    <col min="1" max="1" width="44.28515625" style="31" customWidth="1"/>
    <col min="2" max="5" width="9.85546875" style="29" customWidth="1"/>
    <col min="6" max="9" width="9.85546875" style="57" customWidth="1"/>
    <col min="10" max="13" width="9.85546875" style="29" customWidth="1"/>
    <col min="14" max="16384" width="11.42578125" style="29"/>
  </cols>
  <sheetData>
    <row r="1" spans="1:13" ht="23.25" customHeight="1" x14ac:dyDescent="0.2">
      <c r="A1" s="162" t="s">
        <v>348</v>
      </c>
      <c r="B1" s="162"/>
      <c r="C1" s="162"/>
      <c r="D1" s="162"/>
      <c r="E1" s="162"/>
      <c r="F1" s="162"/>
      <c r="G1" s="162"/>
      <c r="H1" s="54"/>
      <c r="I1" s="54"/>
    </row>
    <row r="2" spans="1:13" ht="12.75" customHeight="1" x14ac:dyDescent="0.3">
      <c r="A2" s="30"/>
      <c r="F2" s="54"/>
      <c r="G2" s="54"/>
      <c r="H2" s="54"/>
      <c r="I2" s="54"/>
    </row>
    <row r="3" spans="1:13" ht="3" customHeight="1" x14ac:dyDescent="0.2">
      <c r="F3" s="54"/>
      <c r="G3" s="54"/>
      <c r="H3" s="54"/>
      <c r="I3" s="54"/>
    </row>
    <row r="4" spans="1:13" ht="26.25" customHeight="1" x14ac:dyDescent="0.2">
      <c r="B4" s="152" t="s">
        <v>189</v>
      </c>
      <c r="C4" s="153"/>
      <c r="D4" s="153"/>
      <c r="E4" s="154"/>
      <c r="F4" s="169" t="s">
        <v>190</v>
      </c>
      <c r="G4" s="170"/>
      <c r="H4" s="170"/>
      <c r="I4" s="171"/>
      <c r="J4" s="155" t="s">
        <v>255</v>
      </c>
      <c r="K4" s="156"/>
      <c r="L4" s="156"/>
      <c r="M4" s="157"/>
    </row>
    <row r="5" spans="1:13" ht="26.25" customHeight="1" x14ac:dyDescent="0.2">
      <c r="A5" s="37" t="s">
        <v>256</v>
      </c>
      <c r="B5" s="32" t="s">
        <v>251</v>
      </c>
      <c r="C5" s="32" t="s">
        <v>252</v>
      </c>
      <c r="D5" s="32" t="s">
        <v>253</v>
      </c>
      <c r="E5" s="32" t="s">
        <v>254</v>
      </c>
      <c r="F5" s="55" t="s">
        <v>251</v>
      </c>
      <c r="G5" s="55" t="s">
        <v>252</v>
      </c>
      <c r="H5" s="55" t="s">
        <v>253</v>
      </c>
      <c r="I5" s="55" t="s">
        <v>254</v>
      </c>
      <c r="J5" s="48" t="s">
        <v>251</v>
      </c>
      <c r="K5" s="48" t="s">
        <v>252</v>
      </c>
      <c r="L5" s="49" t="s">
        <v>253</v>
      </c>
      <c r="M5" s="50" t="s">
        <v>254</v>
      </c>
    </row>
    <row r="6" spans="1:13" ht="23.25" customHeight="1" x14ac:dyDescent="0.2">
      <c r="A6" s="51" t="s">
        <v>180</v>
      </c>
      <c r="B6" s="51">
        <f>'TAB8'!B6/'TAB8'!F6</f>
        <v>0.92307692307692313</v>
      </c>
      <c r="C6" s="51">
        <f>'TAB8'!C6/'TAB8'!F6</f>
        <v>7.6923076923076927E-2</v>
      </c>
      <c r="D6" s="51">
        <f>'TAB8'!D6/'TAB8'!F6</f>
        <v>0</v>
      </c>
      <c r="E6" s="51">
        <v>0</v>
      </c>
      <c r="F6" s="51">
        <f>'TAB8'!G6/'TAB8'!K6</f>
        <v>0.9</v>
      </c>
      <c r="G6" s="51">
        <f>'TAB8'!H6/'TAB8'!K6</f>
        <v>0.1</v>
      </c>
      <c r="H6" s="51">
        <f>'TAB8'!I6/'TAB8'!K6</f>
        <v>0</v>
      </c>
      <c r="I6" s="51">
        <f>'TAB8'!J6/'TAB8'!K6</f>
        <v>0</v>
      </c>
      <c r="J6" s="51">
        <f>'TAB8'!L6/'TAB8'!P6</f>
        <v>0.91304347826086951</v>
      </c>
      <c r="K6" s="51">
        <f>'TAB8'!M6/'TAB8'!P6</f>
        <v>8.6956521739130432E-2</v>
      </c>
      <c r="L6" s="51">
        <f>'TAB8'!N6/'TAB8'!P6</f>
        <v>0</v>
      </c>
      <c r="M6" s="51">
        <f>'TAB8'!O6/'TAB8'!P6</f>
        <v>0</v>
      </c>
    </row>
    <row r="7" spans="1:13" ht="23.25" customHeight="1" x14ac:dyDescent="0.2">
      <c r="A7" s="51" t="s">
        <v>174</v>
      </c>
      <c r="B7" s="51">
        <f>'TAB8'!B7/'TAB8'!F7</f>
        <v>0.84615384615384615</v>
      </c>
      <c r="C7" s="51">
        <f>'TAB8'!C7/'TAB8'!F7</f>
        <v>0.15384615384615385</v>
      </c>
      <c r="D7" s="51">
        <f>'TAB8'!D7/'TAB8'!F7</f>
        <v>0</v>
      </c>
      <c r="E7" s="51">
        <v>0</v>
      </c>
      <c r="F7" s="51">
        <f>'TAB8'!G7/'TAB8'!K7</f>
        <v>0.90909090909090906</v>
      </c>
      <c r="G7" s="51">
        <f>'TAB8'!H7/'TAB8'!K7</f>
        <v>9.0909090909090912E-2</v>
      </c>
      <c r="H7" s="51">
        <f>'TAB8'!I7/'TAB8'!K7</f>
        <v>0</v>
      </c>
      <c r="I7" s="51">
        <f>'TAB8'!J7/'TAB8'!K7</f>
        <v>0</v>
      </c>
      <c r="J7" s="51">
        <f>'TAB8'!L7/'TAB8'!P7</f>
        <v>0.875</v>
      </c>
      <c r="K7" s="51">
        <f>'TAB8'!M7/'TAB8'!P7</f>
        <v>0.125</v>
      </c>
      <c r="L7" s="51">
        <f>'TAB8'!N7/'TAB8'!P7</f>
        <v>0</v>
      </c>
      <c r="M7" s="51">
        <f>'TAB8'!O7/'TAB8'!P7</f>
        <v>0</v>
      </c>
    </row>
    <row r="8" spans="1:13" ht="23.25" customHeight="1" x14ac:dyDescent="0.2">
      <c r="A8" s="51" t="s">
        <v>76</v>
      </c>
      <c r="B8" s="51">
        <f>'TAB8'!B8/'TAB8'!F8</f>
        <v>0.66666666666666663</v>
      </c>
      <c r="C8" s="51">
        <f>'TAB8'!C8/'TAB8'!F8</f>
        <v>0.33333333333333331</v>
      </c>
      <c r="D8" s="51">
        <f>'TAB8'!D8/'TAB8'!F8</f>
        <v>0</v>
      </c>
      <c r="E8" s="51">
        <v>0</v>
      </c>
      <c r="F8" s="51">
        <f>'TAB8'!G8/'TAB8'!K8</f>
        <v>0.36363636363636365</v>
      </c>
      <c r="G8" s="51">
        <f>'TAB8'!H8/'TAB8'!K8</f>
        <v>0.63636363636363635</v>
      </c>
      <c r="H8" s="51">
        <f>'TAB8'!I8/'TAB8'!K8</f>
        <v>0</v>
      </c>
      <c r="I8" s="51">
        <f>'TAB8'!J8/'TAB8'!K8</f>
        <v>0</v>
      </c>
      <c r="J8" s="51">
        <f>'TAB8'!L8/'TAB8'!P8</f>
        <v>0.52173913043478259</v>
      </c>
      <c r="K8" s="51">
        <f>'TAB8'!M8/'TAB8'!P8</f>
        <v>0.47826086956521741</v>
      </c>
      <c r="L8" s="51">
        <f>'TAB8'!N8/'TAB8'!P8</f>
        <v>0</v>
      </c>
      <c r="M8" s="51">
        <f>'TAB8'!O8/'TAB8'!P8</f>
        <v>0</v>
      </c>
    </row>
    <row r="9" spans="1:13" ht="23.25" customHeight="1" x14ac:dyDescent="0.2">
      <c r="A9" s="51" t="s">
        <v>181</v>
      </c>
      <c r="B9" s="51">
        <f>'TAB8'!B9/'TAB8'!F9</f>
        <v>0.5714285714285714</v>
      </c>
      <c r="C9" s="51">
        <f>'TAB8'!C9/'TAB8'!F9</f>
        <v>0.42857142857142855</v>
      </c>
      <c r="D9" s="51">
        <f>'TAB8'!D9/'TAB8'!F9</f>
        <v>0</v>
      </c>
      <c r="E9" s="51">
        <v>0</v>
      </c>
      <c r="F9" s="51">
        <f>'TAB8'!G9/'TAB8'!K9</f>
        <v>0.7142857142857143</v>
      </c>
      <c r="G9" s="51">
        <f>'TAB8'!H9/'TAB8'!K9</f>
        <v>0.2857142857142857</v>
      </c>
      <c r="H9" s="51">
        <f>'TAB8'!I9/'TAB8'!K9</f>
        <v>0</v>
      </c>
      <c r="I9" s="51">
        <f>'TAB8'!J9/'TAB8'!K9</f>
        <v>0</v>
      </c>
      <c r="J9" s="51">
        <f>'TAB8'!L9/'TAB8'!P9</f>
        <v>0.6428571428571429</v>
      </c>
      <c r="K9" s="51">
        <f>'TAB8'!M9/'TAB8'!P9</f>
        <v>0.35714285714285715</v>
      </c>
      <c r="L9" s="51">
        <f>'TAB8'!N9/'TAB8'!P9</f>
        <v>0</v>
      </c>
      <c r="M9" s="51">
        <f>'TAB8'!O9/'TAB8'!P9</f>
        <v>0</v>
      </c>
    </row>
    <row r="10" spans="1:13" ht="23.25" customHeight="1" x14ac:dyDescent="0.2">
      <c r="A10" s="51" t="s">
        <v>257</v>
      </c>
      <c r="B10" s="51">
        <f>'TAB8'!B10/'TAB8'!F10</f>
        <v>0.4576271186440678</v>
      </c>
      <c r="C10" s="51">
        <f>'TAB8'!C10/'TAB8'!F10</f>
        <v>0.52542372881355937</v>
      </c>
      <c r="D10" s="51">
        <f>'TAB8'!D10/'TAB8'!F10</f>
        <v>1.6949152542372881E-2</v>
      </c>
      <c r="E10" s="51">
        <v>0</v>
      </c>
      <c r="F10" s="51">
        <f>'TAB8'!G10/'TAB8'!K10</f>
        <v>0.47058823529411764</v>
      </c>
      <c r="G10" s="51">
        <f>'TAB8'!H10/'TAB8'!K10</f>
        <v>0.52941176470588236</v>
      </c>
      <c r="H10" s="51">
        <f>'TAB8'!I10/'TAB8'!K10</f>
        <v>0</v>
      </c>
      <c r="I10" s="51">
        <f>'TAB8'!J10/'TAB8'!K10</f>
        <v>0</v>
      </c>
      <c r="J10" s="51">
        <f>'TAB8'!L10/'TAB8'!P10</f>
        <v>0.46236559139784944</v>
      </c>
      <c r="K10" s="51">
        <f>'TAB8'!M10/'TAB8'!P10</f>
        <v>0.5268817204301075</v>
      </c>
      <c r="L10" s="51">
        <f>'TAB8'!N10/'TAB8'!P10</f>
        <v>1.0752688172043012E-2</v>
      </c>
      <c r="M10" s="51">
        <f>'TAB8'!O10/'TAB8'!P10</f>
        <v>0</v>
      </c>
    </row>
    <row r="11" spans="1:13" ht="23.25" customHeight="1" x14ac:dyDescent="0.2">
      <c r="A11" s="51" t="s">
        <v>284</v>
      </c>
      <c r="B11" s="51">
        <f>'TAB8'!B11/'TAB8'!F11</f>
        <v>0.5714285714285714</v>
      </c>
      <c r="C11" s="51">
        <f>'TAB8'!C11/'TAB8'!F11</f>
        <v>0.42857142857142855</v>
      </c>
      <c r="D11" s="51">
        <f>'TAB8'!D11/'TAB8'!F11</f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f>'TAB8'!L11/'TAB8'!P11</f>
        <v>0.5714285714285714</v>
      </c>
      <c r="K11" s="51">
        <f>'TAB8'!M11/'TAB8'!P11</f>
        <v>0.42857142857142855</v>
      </c>
      <c r="L11" s="51">
        <f>'TAB8'!N11/'TAB8'!P11</f>
        <v>0</v>
      </c>
      <c r="M11" s="51">
        <f>'TAB8'!O11/'TAB8'!P11</f>
        <v>0</v>
      </c>
    </row>
    <row r="12" spans="1:13" ht="23.25" customHeight="1" x14ac:dyDescent="0.2">
      <c r="A12" s="51" t="s">
        <v>185</v>
      </c>
      <c r="B12" s="51">
        <f>'TAB8'!B12/'TAB8'!F12</f>
        <v>0.66666666666666663</v>
      </c>
      <c r="C12" s="51">
        <f>'TAB8'!C12/'TAB8'!F12</f>
        <v>0</v>
      </c>
      <c r="D12" s="51">
        <f>'TAB8'!D12/'TAB8'!F12</f>
        <v>0.33333333333333331</v>
      </c>
      <c r="E12" s="51">
        <v>0</v>
      </c>
      <c r="F12" s="51">
        <f>'TAB8'!G12/'TAB8'!K12</f>
        <v>0.93939393939393945</v>
      </c>
      <c r="G12" s="51">
        <f>'TAB8'!H12/'TAB8'!K12</f>
        <v>0</v>
      </c>
      <c r="H12" s="51">
        <f>'TAB8'!I12/'TAB8'!K12</f>
        <v>6.0606060606060608E-2</v>
      </c>
      <c r="I12" s="51">
        <f>'TAB8'!J12/'TAB8'!K12</f>
        <v>0</v>
      </c>
      <c r="J12" s="51">
        <f>'TAB8'!L12/'TAB8'!P12</f>
        <v>0.77777777777777779</v>
      </c>
      <c r="K12" s="51">
        <f>'TAB8'!M12/'TAB8'!P12</f>
        <v>0</v>
      </c>
      <c r="L12" s="51">
        <f>'TAB8'!N12/'TAB8'!P12</f>
        <v>0.22222222222222221</v>
      </c>
      <c r="M12" s="51">
        <f>'TAB8'!O12/'TAB8'!P12</f>
        <v>0</v>
      </c>
    </row>
    <row r="13" spans="1:13" ht="23.25" customHeight="1" x14ac:dyDescent="0.2">
      <c r="A13" s="51" t="s">
        <v>285</v>
      </c>
      <c r="B13" s="51">
        <f>'TAB8'!B13/'TAB8'!F13</f>
        <v>0</v>
      </c>
      <c r="C13" s="51">
        <f>'TAB8'!C13/'TAB8'!F13</f>
        <v>1</v>
      </c>
      <c r="D13" s="51">
        <f>'TAB8'!D13/'TAB8'!F13</f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f>'TAB8'!L13/'TAB8'!P13</f>
        <v>0</v>
      </c>
      <c r="K13" s="51">
        <f>'TAB8'!M13/'TAB8'!P13</f>
        <v>1</v>
      </c>
      <c r="L13" s="51">
        <f>'TAB8'!N13/'TAB8'!P13</f>
        <v>0</v>
      </c>
      <c r="M13" s="51">
        <f>'TAB8'!O13/'TAB8'!P13</f>
        <v>0</v>
      </c>
    </row>
    <row r="14" spans="1:13" ht="23.25" customHeight="1" x14ac:dyDescent="0.2">
      <c r="A14" s="51" t="s">
        <v>77</v>
      </c>
      <c r="B14" s="51">
        <f>'TAB8'!B14/'TAB8'!F14</f>
        <v>0.48148148148148145</v>
      </c>
      <c r="C14" s="51">
        <f>'TAB8'!C14/'TAB8'!F14</f>
        <v>0.48148148148148145</v>
      </c>
      <c r="D14" s="51">
        <f>'TAB8'!D14/'TAB8'!F14</f>
        <v>3.7037037037037035E-2</v>
      </c>
      <c r="E14" s="51">
        <v>0</v>
      </c>
      <c r="F14" s="51">
        <f>'TAB8'!G14/'TAB8'!K14</f>
        <v>0.90909090909090906</v>
      </c>
      <c r="G14" s="51">
        <f>'TAB8'!H14/'TAB8'!K14</f>
        <v>9.0909090909090912E-2</v>
      </c>
      <c r="H14" s="51">
        <f>'TAB8'!I14/'TAB8'!K14</f>
        <v>0</v>
      </c>
      <c r="I14" s="51">
        <f>'TAB8'!J14/'TAB8'!K14</f>
        <v>0</v>
      </c>
      <c r="J14" s="51">
        <f>'TAB8'!L14/'TAB8'!P14</f>
        <v>0.60526315789473684</v>
      </c>
      <c r="K14" s="51">
        <f>'TAB8'!M14/'TAB8'!P14</f>
        <v>0.36842105263157893</v>
      </c>
      <c r="L14" s="51">
        <f>'TAB8'!N14/'TAB8'!P14</f>
        <v>2.6315789473684209E-2</v>
      </c>
      <c r="M14" s="51">
        <f>'TAB8'!O14/'TAB8'!P14</f>
        <v>0</v>
      </c>
    </row>
    <row r="15" spans="1:13" ht="23.25" customHeight="1" x14ac:dyDescent="0.2">
      <c r="A15" s="51" t="s">
        <v>78</v>
      </c>
      <c r="B15" s="51">
        <f>'TAB8'!B15/'TAB8'!F15</f>
        <v>0.83333333333333337</v>
      </c>
      <c r="C15" s="51">
        <f>'TAB8'!C15/'TAB8'!F15</f>
        <v>0</v>
      </c>
      <c r="D15" s="51">
        <f>'TAB8'!D15/'TAB8'!F15</f>
        <v>0.16666666666666666</v>
      </c>
      <c r="E15" s="51">
        <v>0</v>
      </c>
      <c r="F15" s="51">
        <f>'TAB8'!G15/'TAB8'!K15</f>
        <v>1</v>
      </c>
      <c r="G15" s="51">
        <f>'TAB8'!H15/'TAB8'!K15</f>
        <v>0</v>
      </c>
      <c r="H15" s="51">
        <f>'TAB8'!I15/'TAB8'!K15</f>
        <v>0</v>
      </c>
      <c r="I15" s="51">
        <f>'TAB8'!J15/'TAB8'!K15</f>
        <v>0</v>
      </c>
      <c r="J15" s="51">
        <f>'TAB8'!L15/'TAB8'!P15</f>
        <v>0.9285714285714286</v>
      </c>
      <c r="K15" s="51">
        <f>'TAB8'!M15/'TAB8'!P15</f>
        <v>0</v>
      </c>
      <c r="L15" s="51">
        <f>'TAB8'!N15/'TAB8'!P15</f>
        <v>7.1428571428571425E-2</v>
      </c>
      <c r="M15" s="51">
        <f>'TAB8'!O15/'TAB8'!P15</f>
        <v>0</v>
      </c>
    </row>
    <row r="16" spans="1:13" ht="23.25" customHeight="1" x14ac:dyDescent="0.2">
      <c r="A16" s="51" t="s">
        <v>79</v>
      </c>
      <c r="B16" s="51">
        <f>'TAB8'!B16/'TAB8'!F16</f>
        <v>0.5</v>
      </c>
      <c r="C16" s="51">
        <f>'TAB8'!C16/'TAB8'!F16</f>
        <v>0.42857142857142855</v>
      </c>
      <c r="D16" s="51">
        <f>'TAB8'!D16/'TAB8'!F16</f>
        <v>7.1428571428571425E-2</v>
      </c>
      <c r="E16" s="51">
        <v>0</v>
      </c>
      <c r="F16" s="51">
        <f>'TAB8'!G16/'TAB8'!K16</f>
        <v>0.9285714285714286</v>
      </c>
      <c r="G16" s="51">
        <f>'TAB8'!H16/'TAB8'!K16</f>
        <v>7.1428571428571425E-2</v>
      </c>
      <c r="H16" s="51">
        <f>'TAB8'!I16/'TAB8'!K16</f>
        <v>0</v>
      </c>
      <c r="I16" s="51">
        <f>'TAB8'!J16/'TAB8'!K16</f>
        <v>0</v>
      </c>
      <c r="J16" s="51">
        <f>'TAB8'!L16/'TAB8'!P16</f>
        <v>0.7142857142857143</v>
      </c>
      <c r="K16" s="51">
        <f>'TAB8'!M16/'TAB8'!P16</f>
        <v>0.25</v>
      </c>
      <c r="L16" s="51">
        <f>'TAB8'!N16/'TAB8'!P16</f>
        <v>3.5714285714285712E-2</v>
      </c>
      <c r="M16" s="51">
        <f>'TAB8'!O16/'TAB8'!P16</f>
        <v>0</v>
      </c>
    </row>
    <row r="17" spans="1:13" ht="23.25" customHeight="1" x14ac:dyDescent="0.2">
      <c r="A17" s="51" t="s">
        <v>258</v>
      </c>
      <c r="B17" s="51">
        <f>'TAB8'!B17/'TAB8'!F17</f>
        <v>0</v>
      </c>
      <c r="C17" s="51">
        <f>'TAB8'!C17/'TAB8'!F17</f>
        <v>0.83333333333333337</v>
      </c>
      <c r="D17" s="51">
        <f>'TAB8'!D17/'TAB8'!F17</f>
        <v>0.16666666666666666</v>
      </c>
      <c r="E17" s="51">
        <v>0</v>
      </c>
      <c r="F17" s="51">
        <f>'TAB8'!G17/'TAB8'!K17</f>
        <v>0</v>
      </c>
      <c r="G17" s="51">
        <f>'TAB8'!H17/'TAB8'!K17</f>
        <v>1</v>
      </c>
      <c r="H17" s="51">
        <f>'TAB8'!I17/'TAB8'!K17</f>
        <v>0</v>
      </c>
      <c r="I17" s="51">
        <f>'TAB8'!J17/'TAB8'!K17</f>
        <v>0</v>
      </c>
      <c r="J17" s="51">
        <f>'TAB8'!L17/'TAB8'!P17</f>
        <v>0</v>
      </c>
      <c r="K17" s="51">
        <f>'TAB8'!M17/'TAB8'!P17</f>
        <v>0.90909090909090906</v>
      </c>
      <c r="L17" s="51">
        <f>'TAB8'!N17/'TAB8'!P17</f>
        <v>9.0909090909090912E-2</v>
      </c>
      <c r="M17" s="51">
        <f>'TAB8'!O17/'TAB8'!P17</f>
        <v>0</v>
      </c>
    </row>
    <row r="18" spans="1:13" ht="23.25" customHeight="1" x14ac:dyDescent="0.2">
      <c r="A18" s="51" t="s">
        <v>164</v>
      </c>
      <c r="B18" s="51">
        <v>0</v>
      </c>
      <c r="C18" s="51">
        <v>0</v>
      </c>
      <c r="D18" s="51">
        <v>0</v>
      </c>
      <c r="E18" s="51">
        <v>0</v>
      </c>
      <c r="F18" s="51">
        <f>'TAB8'!G18/'TAB8'!K18</f>
        <v>0.66666666666666663</v>
      </c>
      <c r="G18" s="51">
        <f>'TAB8'!H18/'TAB8'!K18</f>
        <v>0</v>
      </c>
      <c r="H18" s="51">
        <f>'TAB8'!I18/'TAB8'!K18</f>
        <v>0.33333333333333331</v>
      </c>
      <c r="I18" s="51">
        <f>'TAB8'!J18/'TAB8'!K18</f>
        <v>0</v>
      </c>
      <c r="J18" s="51">
        <f>'TAB8'!L18/'TAB8'!P18</f>
        <v>0.66666666666666663</v>
      </c>
      <c r="K18" s="51">
        <f>'TAB8'!M18/'TAB8'!P18</f>
        <v>0</v>
      </c>
      <c r="L18" s="51">
        <f>'TAB8'!N18/'TAB8'!P18</f>
        <v>0.33333333333333331</v>
      </c>
      <c r="M18" s="51">
        <f>'TAB8'!O18/'TAB8'!P18</f>
        <v>0</v>
      </c>
    </row>
    <row r="19" spans="1:13" ht="23.25" customHeight="1" x14ac:dyDescent="0.2">
      <c r="A19" s="51" t="s">
        <v>289</v>
      </c>
      <c r="B19" s="51">
        <v>0</v>
      </c>
      <c r="C19" s="51">
        <v>0</v>
      </c>
      <c r="D19" s="51">
        <v>0</v>
      </c>
      <c r="E19" s="51">
        <v>0</v>
      </c>
      <c r="F19" s="51">
        <f>'TAB8'!G19/'TAB8'!K19</f>
        <v>0</v>
      </c>
      <c r="G19" s="51">
        <f>'TAB8'!H19/'TAB8'!K19</f>
        <v>0</v>
      </c>
      <c r="H19" s="51">
        <f>'TAB8'!I19/'TAB8'!K19</f>
        <v>0</v>
      </c>
      <c r="I19" s="51">
        <f>'TAB8'!J19/'TAB8'!K19</f>
        <v>1</v>
      </c>
      <c r="J19" s="51">
        <f>'TAB8'!L19/'TAB8'!P19</f>
        <v>0</v>
      </c>
      <c r="K19" s="51">
        <f>'TAB8'!M19/'TAB8'!P19</f>
        <v>0</v>
      </c>
      <c r="L19" s="51">
        <f>'TAB8'!N19/'TAB8'!P19</f>
        <v>0</v>
      </c>
      <c r="M19" s="51">
        <f>'TAB8'!O19/'TAB8'!P19</f>
        <v>1</v>
      </c>
    </row>
    <row r="20" spans="1:13" ht="23.25" customHeight="1" x14ac:dyDescent="0.2">
      <c r="A20" s="51" t="s">
        <v>80</v>
      </c>
      <c r="B20" s="51">
        <v>0</v>
      </c>
      <c r="C20" s="51">
        <v>0</v>
      </c>
      <c r="D20" s="51">
        <v>0</v>
      </c>
      <c r="E20" s="51">
        <v>0</v>
      </c>
      <c r="F20" s="51">
        <f>'TAB8'!G20/'TAB8'!K20</f>
        <v>1</v>
      </c>
      <c r="G20" s="51">
        <f>'TAB8'!H20/'TAB8'!K20</f>
        <v>0</v>
      </c>
      <c r="H20" s="51">
        <f>'TAB8'!I20/'TAB8'!K20</f>
        <v>0</v>
      </c>
      <c r="I20" s="51">
        <f>'TAB8'!J20/'TAB8'!K20</f>
        <v>0</v>
      </c>
      <c r="J20" s="51">
        <f>'TAB8'!L20/'TAB8'!P20</f>
        <v>1</v>
      </c>
      <c r="K20" s="51">
        <f>'TAB8'!M20/'TAB8'!P20</f>
        <v>0</v>
      </c>
      <c r="L20" s="51">
        <f>'TAB8'!N20/'TAB8'!P20</f>
        <v>0</v>
      </c>
      <c r="M20" s="51">
        <f>'TAB8'!O20/'TAB8'!P20</f>
        <v>0</v>
      </c>
    </row>
    <row r="21" spans="1:13" ht="23.25" customHeight="1" x14ac:dyDescent="0.2">
      <c r="A21" s="51" t="s">
        <v>81</v>
      </c>
      <c r="B21" s="51">
        <f>'TAB8'!B21/'TAB8'!F21</f>
        <v>0.6216216216216216</v>
      </c>
      <c r="C21" s="51">
        <f>'TAB8'!C21/'TAB8'!F21</f>
        <v>0.3783783783783784</v>
      </c>
      <c r="D21" s="51">
        <f>'TAB8'!D21/'TAB8'!F21</f>
        <v>0</v>
      </c>
      <c r="E21" s="51">
        <v>0</v>
      </c>
      <c r="F21" s="51">
        <f>'TAB8'!G21/'TAB8'!K21</f>
        <v>0.80769230769230771</v>
      </c>
      <c r="G21" s="51">
        <f>'TAB8'!H21/'TAB8'!K21</f>
        <v>0.19230769230769232</v>
      </c>
      <c r="H21" s="51">
        <f>'TAB8'!I21/'TAB8'!K21</f>
        <v>0</v>
      </c>
      <c r="I21" s="51">
        <f>'TAB8'!J21/'TAB8'!K21</f>
        <v>0</v>
      </c>
      <c r="J21" s="51">
        <f>'TAB8'!L21/'TAB8'!P21</f>
        <v>0.69841269841269837</v>
      </c>
      <c r="K21" s="51">
        <f>'TAB8'!M21/'TAB8'!P21</f>
        <v>0.30158730158730157</v>
      </c>
      <c r="L21" s="51">
        <f>'TAB8'!N21/'TAB8'!P21</f>
        <v>0</v>
      </c>
      <c r="M21" s="51">
        <f>'TAB8'!O21/'TAB8'!P21</f>
        <v>0</v>
      </c>
    </row>
    <row r="22" spans="1:13" ht="23.25" customHeight="1" x14ac:dyDescent="0.2">
      <c r="A22" s="51" t="s">
        <v>82</v>
      </c>
      <c r="B22" s="51">
        <f>'TAB8'!B22/'TAB8'!F22</f>
        <v>0.75</v>
      </c>
      <c r="C22" s="51">
        <f>'TAB8'!C22/'TAB8'!F22</f>
        <v>0.25</v>
      </c>
      <c r="D22" s="51">
        <f>'TAB8'!D22/'TAB8'!F22</f>
        <v>0</v>
      </c>
      <c r="E22" s="51">
        <v>0</v>
      </c>
      <c r="F22" s="51">
        <f>'TAB8'!G22/'TAB8'!K22</f>
        <v>0.91666666666666663</v>
      </c>
      <c r="G22" s="51">
        <f>'TAB8'!H22/'TAB8'!K22</f>
        <v>8.3333333333333329E-2</v>
      </c>
      <c r="H22" s="51">
        <f>'TAB8'!I22/'TAB8'!K22</f>
        <v>0</v>
      </c>
      <c r="I22" s="51">
        <f>'TAB8'!J22/'TAB8'!K22</f>
        <v>0</v>
      </c>
      <c r="J22" s="51">
        <f>'TAB8'!L22/'TAB8'!P22</f>
        <v>0.85</v>
      </c>
      <c r="K22" s="51">
        <f>'TAB8'!M22/'TAB8'!P22</f>
        <v>0.15</v>
      </c>
      <c r="L22" s="51">
        <f>'TAB8'!N22/'TAB8'!P22</f>
        <v>0</v>
      </c>
      <c r="M22" s="51">
        <f>'TAB8'!O22/'TAB8'!P22</f>
        <v>0</v>
      </c>
    </row>
    <row r="23" spans="1:13" ht="23.25" customHeight="1" x14ac:dyDescent="0.2">
      <c r="A23" s="51" t="s">
        <v>83</v>
      </c>
      <c r="B23" s="51">
        <f>'TAB8'!B23/'TAB8'!F23</f>
        <v>1</v>
      </c>
      <c r="C23" s="51">
        <f>'TAB8'!C23/'TAB8'!F23</f>
        <v>0</v>
      </c>
      <c r="D23" s="51">
        <f>'TAB8'!D23/'TAB8'!F23</f>
        <v>0</v>
      </c>
      <c r="E23" s="51">
        <v>0</v>
      </c>
      <c r="F23" s="51">
        <f>'TAB8'!G23/'TAB8'!K23</f>
        <v>0.5</v>
      </c>
      <c r="G23" s="51">
        <f>'TAB8'!H23/'TAB8'!K23</f>
        <v>0.5</v>
      </c>
      <c r="H23" s="51">
        <f>'TAB8'!I23/'TAB8'!K23</f>
        <v>0</v>
      </c>
      <c r="I23" s="51">
        <f>'TAB8'!J23/'TAB8'!K23</f>
        <v>0</v>
      </c>
      <c r="J23" s="51">
        <f>'TAB8'!L23/'TAB8'!P23</f>
        <v>0.75</v>
      </c>
      <c r="K23" s="51">
        <f>'TAB8'!M23/'TAB8'!P23</f>
        <v>0.25</v>
      </c>
      <c r="L23" s="51">
        <f>'TAB8'!N23/'TAB8'!P23</f>
        <v>0</v>
      </c>
      <c r="M23" s="51">
        <f>'TAB8'!O23/'TAB8'!P23</f>
        <v>0</v>
      </c>
    </row>
    <row r="24" spans="1:13" ht="23.25" customHeight="1" x14ac:dyDescent="0.2">
      <c r="A24" s="51" t="s">
        <v>84</v>
      </c>
      <c r="B24" s="51">
        <f>'TAB8'!B24/'TAB8'!F24</f>
        <v>0.75</v>
      </c>
      <c r="C24" s="51">
        <f>'TAB8'!C24/'TAB8'!F24</f>
        <v>0.25</v>
      </c>
      <c r="D24" s="51">
        <f>'TAB8'!D24/'TAB8'!F24</f>
        <v>0</v>
      </c>
      <c r="E24" s="51">
        <v>0</v>
      </c>
      <c r="F24" s="51">
        <f>'TAB8'!G24/'TAB8'!K24</f>
        <v>0.84</v>
      </c>
      <c r="G24" s="51">
        <f>'TAB8'!H24/'TAB8'!K24</f>
        <v>0.12</v>
      </c>
      <c r="H24" s="51">
        <f>'TAB8'!I24/'TAB8'!K24</f>
        <v>0.04</v>
      </c>
      <c r="I24" s="51">
        <f>'TAB8'!J24/'TAB8'!K24</f>
        <v>0</v>
      </c>
      <c r="J24" s="51">
        <f>'TAB8'!L24/'TAB8'!P24</f>
        <v>0.81818181818181823</v>
      </c>
      <c r="K24" s="51">
        <f>'TAB8'!M24/'TAB8'!P24</f>
        <v>0.15151515151515152</v>
      </c>
      <c r="L24" s="51">
        <f>'TAB8'!N24/'TAB8'!P24</f>
        <v>3.0303030303030304E-2</v>
      </c>
      <c r="M24" s="51">
        <f>'TAB8'!O24/'TAB8'!P24</f>
        <v>0</v>
      </c>
    </row>
    <row r="25" spans="1:13" ht="23.25" customHeight="1" x14ac:dyDescent="0.2">
      <c r="A25" s="51" t="s">
        <v>85</v>
      </c>
      <c r="B25" s="51">
        <f>'TAB8'!B25/'TAB8'!F25</f>
        <v>0.77777777777777779</v>
      </c>
      <c r="C25" s="51">
        <f>'TAB8'!C25/'TAB8'!F25</f>
        <v>0.1111111111111111</v>
      </c>
      <c r="D25" s="51">
        <f>'TAB8'!D25/'TAB8'!F25</f>
        <v>0.1111111111111111</v>
      </c>
      <c r="E25" s="51">
        <v>0</v>
      </c>
      <c r="F25" s="51">
        <f>'TAB8'!G25/'TAB8'!K25</f>
        <v>0.75</v>
      </c>
      <c r="G25" s="51">
        <f>'TAB8'!H25/'TAB8'!K25</f>
        <v>0.25</v>
      </c>
      <c r="H25" s="51">
        <f>'TAB8'!I25/'TAB8'!K25</f>
        <v>0</v>
      </c>
      <c r="I25" s="51">
        <f>'TAB8'!J25/'TAB8'!K25</f>
        <v>0</v>
      </c>
      <c r="J25" s="51">
        <f>'TAB8'!L25/'TAB8'!P25</f>
        <v>0.76923076923076927</v>
      </c>
      <c r="K25" s="51">
        <f>'TAB8'!M25/'TAB8'!P25</f>
        <v>0.15384615384615385</v>
      </c>
      <c r="L25" s="51">
        <f>'TAB8'!N25/'TAB8'!P25</f>
        <v>7.6923076923076927E-2</v>
      </c>
      <c r="M25" s="51">
        <f>'TAB8'!O25/'TAB8'!P25</f>
        <v>0</v>
      </c>
    </row>
    <row r="26" spans="1:13" ht="23.25" customHeight="1" x14ac:dyDescent="0.2">
      <c r="A26" s="51" t="s">
        <v>86</v>
      </c>
      <c r="B26" s="51">
        <f>'TAB8'!B26/'TAB8'!F26</f>
        <v>0.6</v>
      </c>
      <c r="C26" s="51">
        <f>'TAB8'!C26/'TAB8'!F26</f>
        <v>0.4</v>
      </c>
      <c r="D26" s="51">
        <f>'TAB8'!D26/'TAB8'!F26</f>
        <v>0</v>
      </c>
      <c r="E26" s="51">
        <v>0</v>
      </c>
      <c r="F26" s="51">
        <f>'TAB8'!G26/'TAB8'!K26</f>
        <v>0.5</v>
      </c>
      <c r="G26" s="51">
        <f>'TAB8'!H26/'TAB8'!K26</f>
        <v>0.5</v>
      </c>
      <c r="H26" s="51">
        <f>'TAB8'!I26/'TAB8'!K26</f>
        <v>0</v>
      </c>
      <c r="I26" s="51">
        <f>'TAB8'!J26/'TAB8'!K26</f>
        <v>0</v>
      </c>
      <c r="J26" s="51">
        <f>'TAB8'!L26/'TAB8'!P26</f>
        <v>0.58333333333333337</v>
      </c>
      <c r="K26" s="51">
        <f>'TAB8'!M26/'TAB8'!P26</f>
        <v>0.41666666666666669</v>
      </c>
      <c r="L26" s="51">
        <f>'TAB8'!N26/'TAB8'!P26</f>
        <v>0</v>
      </c>
      <c r="M26" s="51">
        <f>'TAB8'!O26/'TAB8'!P26</f>
        <v>0</v>
      </c>
    </row>
    <row r="27" spans="1:13" ht="23.25" customHeight="1" x14ac:dyDescent="0.2">
      <c r="A27" s="51" t="s">
        <v>87</v>
      </c>
      <c r="B27" s="51">
        <f>'TAB8'!B27/'TAB8'!F27</f>
        <v>0.2857142857142857</v>
      </c>
      <c r="C27" s="51">
        <f>'TAB8'!C27/'TAB8'!F27</f>
        <v>0.7142857142857143</v>
      </c>
      <c r="D27" s="51">
        <f>'TAB8'!D27/'TAB8'!F27</f>
        <v>0</v>
      </c>
      <c r="E27" s="51">
        <v>0</v>
      </c>
      <c r="F27" s="51">
        <f>'TAB8'!G27/'TAB8'!K27</f>
        <v>0.66666666666666663</v>
      </c>
      <c r="G27" s="51">
        <f>'TAB8'!H27/'TAB8'!K27</f>
        <v>0.33333333333333331</v>
      </c>
      <c r="H27" s="51">
        <f>'TAB8'!I27/'TAB8'!K27</f>
        <v>0</v>
      </c>
      <c r="I27" s="51">
        <f>'TAB8'!J27/'TAB8'!K27</f>
        <v>0</v>
      </c>
      <c r="J27" s="51">
        <f>'TAB8'!L27/'TAB8'!P27</f>
        <v>0.4</v>
      </c>
      <c r="K27" s="51">
        <f>'TAB8'!M27/'TAB8'!P27</f>
        <v>0.6</v>
      </c>
      <c r="L27" s="51">
        <f>'TAB8'!N27/'TAB8'!P27</f>
        <v>0</v>
      </c>
      <c r="M27" s="51">
        <f>'TAB8'!O27/'TAB8'!P27</f>
        <v>0</v>
      </c>
    </row>
    <row r="28" spans="1:13" ht="23.25" customHeight="1" x14ac:dyDescent="0.2">
      <c r="A28" s="51" t="s">
        <v>88</v>
      </c>
      <c r="B28" s="51">
        <f>'TAB8'!B28/'TAB8'!F28</f>
        <v>0.66666666666666663</v>
      </c>
      <c r="C28" s="51">
        <f>'TAB8'!C28/'TAB8'!F28</f>
        <v>0</v>
      </c>
      <c r="D28" s="51">
        <f>'TAB8'!D28/'TAB8'!F28</f>
        <v>0.33333333333333331</v>
      </c>
      <c r="E28" s="51">
        <v>0</v>
      </c>
      <c r="F28" s="51">
        <f>'TAB8'!G28/'TAB8'!K28</f>
        <v>1</v>
      </c>
      <c r="G28" s="51">
        <f>'TAB8'!H28/'TAB8'!K28</f>
        <v>0</v>
      </c>
      <c r="H28" s="51">
        <f>'TAB8'!I28/'TAB8'!K28</f>
        <v>0</v>
      </c>
      <c r="I28" s="51">
        <f>'TAB8'!J28/'TAB8'!K28</f>
        <v>0</v>
      </c>
      <c r="J28" s="51">
        <f>'TAB8'!L28/'TAB8'!P28</f>
        <v>0.8571428571428571</v>
      </c>
      <c r="K28" s="51">
        <f>'TAB8'!M28/'TAB8'!P28</f>
        <v>0</v>
      </c>
      <c r="L28" s="51">
        <f>'TAB8'!N28/'TAB8'!P28</f>
        <v>0.14285714285714285</v>
      </c>
      <c r="M28" s="51">
        <f>'TAB8'!O28/'TAB8'!P28</f>
        <v>0</v>
      </c>
    </row>
    <row r="29" spans="1:13" ht="23.25" customHeight="1" x14ac:dyDescent="0.2">
      <c r="A29" s="51" t="s">
        <v>89</v>
      </c>
      <c r="B29" s="51">
        <f>'TAB8'!B29/'TAB8'!F29</f>
        <v>0.66666666666666663</v>
      </c>
      <c r="C29" s="51">
        <f>'TAB8'!C29/'TAB8'!F29</f>
        <v>0</v>
      </c>
      <c r="D29" s="51">
        <f>'TAB8'!D29/'TAB8'!F29</f>
        <v>0.33333333333333331</v>
      </c>
      <c r="E29" s="51">
        <v>0</v>
      </c>
      <c r="F29" s="51">
        <f>'TAB8'!G29/'TAB8'!K29</f>
        <v>1</v>
      </c>
      <c r="G29" s="51">
        <f>'TAB8'!H29/'TAB8'!K29</f>
        <v>0</v>
      </c>
      <c r="H29" s="51">
        <f>'TAB8'!I29/'TAB8'!K29</f>
        <v>0</v>
      </c>
      <c r="I29" s="51">
        <f>'TAB8'!J29/'TAB8'!K29</f>
        <v>0</v>
      </c>
      <c r="J29" s="51">
        <f>'TAB8'!L29/'TAB8'!P29</f>
        <v>0.8</v>
      </c>
      <c r="K29" s="51">
        <f>'TAB8'!M29/'TAB8'!P29</f>
        <v>0</v>
      </c>
      <c r="L29" s="51">
        <f>'TAB8'!N29/'TAB8'!P29</f>
        <v>0.2</v>
      </c>
      <c r="M29" s="51">
        <f>'TAB8'!O29/'TAB8'!P29</f>
        <v>0</v>
      </c>
    </row>
    <row r="30" spans="1:13" ht="23.25" customHeight="1" x14ac:dyDescent="0.2">
      <c r="A30" s="51" t="s">
        <v>259</v>
      </c>
      <c r="B30" s="51">
        <f>'TAB8'!B30/'TAB8'!F30</f>
        <v>1</v>
      </c>
      <c r="C30" s="51">
        <f>'TAB8'!C30/'TAB8'!F30</f>
        <v>0</v>
      </c>
      <c r="D30" s="51">
        <f>'TAB8'!D30/'TAB8'!F30</f>
        <v>0</v>
      </c>
      <c r="E30" s="51">
        <v>0</v>
      </c>
      <c r="F30" s="51">
        <f>'TAB8'!G30/'TAB8'!K30</f>
        <v>0.75</v>
      </c>
      <c r="G30" s="51">
        <f>'TAB8'!H30/'TAB8'!K30</f>
        <v>0.25</v>
      </c>
      <c r="H30" s="51">
        <f>'TAB8'!I30/'TAB8'!K30</f>
        <v>0</v>
      </c>
      <c r="I30" s="51">
        <f>'TAB8'!J30/'TAB8'!K30</f>
        <v>0</v>
      </c>
      <c r="J30" s="51">
        <f>'TAB8'!L30/'TAB8'!P30</f>
        <v>0.8571428571428571</v>
      </c>
      <c r="K30" s="51">
        <f>'TAB8'!M30/'TAB8'!P30</f>
        <v>0.14285714285714285</v>
      </c>
      <c r="L30" s="51">
        <f>'TAB8'!N30/'TAB8'!P30</f>
        <v>0</v>
      </c>
      <c r="M30" s="51">
        <f>'TAB8'!O30/'TAB8'!P30</f>
        <v>0</v>
      </c>
    </row>
    <row r="31" spans="1:13" ht="23.25" customHeight="1" x14ac:dyDescent="0.2">
      <c r="A31" s="51" t="s">
        <v>182</v>
      </c>
      <c r="B31" s="51">
        <f>'TAB8'!B31/'TAB8'!F31</f>
        <v>0.625</v>
      </c>
      <c r="C31" s="51">
        <f>'TAB8'!C31/'TAB8'!F31</f>
        <v>0.375</v>
      </c>
      <c r="D31" s="51">
        <f>'TAB8'!D31/'TAB8'!F31</f>
        <v>0</v>
      </c>
      <c r="E31" s="51">
        <v>0</v>
      </c>
      <c r="F31" s="51">
        <f>'TAB8'!G31/'TAB8'!K31</f>
        <v>0.77777777777777779</v>
      </c>
      <c r="G31" s="51">
        <f>'TAB8'!H31/'TAB8'!K31</f>
        <v>0.1111111111111111</v>
      </c>
      <c r="H31" s="51">
        <f>'TAB8'!I31/'TAB8'!K31</f>
        <v>0.1111111111111111</v>
      </c>
      <c r="I31" s="51">
        <f>'TAB8'!J31/'TAB8'!K31</f>
        <v>0</v>
      </c>
      <c r="J31" s="51">
        <f>'TAB8'!L31/'TAB8'!P31</f>
        <v>0.70588235294117652</v>
      </c>
      <c r="K31" s="51">
        <f>'TAB8'!M31/'TAB8'!P31</f>
        <v>0.23529411764705882</v>
      </c>
      <c r="L31" s="51">
        <f>'TAB8'!N31/'TAB8'!P31</f>
        <v>5.8823529411764705E-2</v>
      </c>
      <c r="M31" s="51">
        <f>'TAB8'!O31/'TAB8'!P31</f>
        <v>0</v>
      </c>
    </row>
    <row r="32" spans="1:13" ht="23.25" customHeight="1" x14ac:dyDescent="0.2">
      <c r="A32" s="51" t="s">
        <v>260</v>
      </c>
      <c r="B32" s="51">
        <f>'TAB8'!B32/'TAB8'!F32</f>
        <v>0.22222222222222221</v>
      </c>
      <c r="C32" s="51">
        <f>'TAB8'!C32/'TAB8'!F32</f>
        <v>0.66666666666666663</v>
      </c>
      <c r="D32" s="51">
        <f>'TAB8'!D32/'TAB8'!F32</f>
        <v>0.1111111111111111</v>
      </c>
      <c r="E32" s="51">
        <v>0</v>
      </c>
      <c r="F32" s="51">
        <f>'TAB8'!G32/'TAB8'!K32</f>
        <v>1</v>
      </c>
      <c r="G32" s="51">
        <f>'TAB8'!H32/'TAB8'!K32</f>
        <v>0</v>
      </c>
      <c r="H32" s="51">
        <f>'TAB8'!I32/'TAB8'!K32</f>
        <v>0</v>
      </c>
      <c r="I32" s="51">
        <f>'TAB8'!J32/'TAB8'!K32</f>
        <v>0</v>
      </c>
      <c r="J32" s="51">
        <f>'TAB8'!L32/'TAB8'!P32</f>
        <v>0.41666666666666669</v>
      </c>
      <c r="K32" s="51">
        <f>'TAB8'!M32/'TAB8'!P32</f>
        <v>0.5</v>
      </c>
      <c r="L32" s="51">
        <f>'TAB8'!N32/'TAB8'!P32</f>
        <v>8.3333333333333329E-2</v>
      </c>
      <c r="M32" s="51">
        <f>'TAB8'!O32/'TAB8'!P32</f>
        <v>0</v>
      </c>
    </row>
    <row r="33" spans="1:13" ht="23.25" customHeight="1" x14ac:dyDescent="0.2">
      <c r="A33" s="51" t="s">
        <v>90</v>
      </c>
      <c r="B33" s="51">
        <f>'TAB8'!B33/'TAB8'!F33</f>
        <v>1</v>
      </c>
      <c r="C33" s="51">
        <f>'TAB8'!C33/'TAB8'!F33</f>
        <v>0</v>
      </c>
      <c r="D33" s="51">
        <f>'TAB8'!D33/'TAB8'!F33</f>
        <v>0</v>
      </c>
      <c r="E33" s="51">
        <v>0</v>
      </c>
      <c r="F33" s="51">
        <f>'TAB8'!G33/'TAB8'!K33</f>
        <v>1</v>
      </c>
      <c r="G33" s="51">
        <f>'TAB8'!H33/'TAB8'!K33</f>
        <v>0</v>
      </c>
      <c r="H33" s="51">
        <f>'TAB8'!I33/'TAB8'!K33</f>
        <v>0</v>
      </c>
      <c r="I33" s="51">
        <f>'TAB8'!J33/'TAB8'!K33</f>
        <v>0</v>
      </c>
      <c r="J33" s="51">
        <f>'TAB8'!L33/'TAB8'!P33</f>
        <v>1</v>
      </c>
      <c r="K33" s="51">
        <f>'TAB8'!M33/'TAB8'!P33</f>
        <v>0</v>
      </c>
      <c r="L33" s="51">
        <f>'TAB8'!N33/'TAB8'!P33</f>
        <v>0</v>
      </c>
      <c r="M33" s="51">
        <f>'TAB8'!O33/'TAB8'!P33</f>
        <v>0</v>
      </c>
    </row>
    <row r="34" spans="1:13" ht="23.25" customHeight="1" x14ac:dyDescent="0.2">
      <c r="A34" s="51" t="s">
        <v>91</v>
      </c>
      <c r="B34" s="51">
        <f>'TAB8'!B34/'TAB8'!F34</f>
        <v>0.45161290322580644</v>
      </c>
      <c r="C34" s="51">
        <f>'TAB8'!C34/'TAB8'!F34</f>
        <v>0.5161290322580645</v>
      </c>
      <c r="D34" s="51">
        <f>'TAB8'!D34/'TAB8'!F34</f>
        <v>3.2258064516129031E-2</v>
      </c>
      <c r="E34" s="51">
        <v>0</v>
      </c>
      <c r="F34" s="51">
        <f>'TAB8'!G34/'TAB8'!K34</f>
        <v>0.52631578947368418</v>
      </c>
      <c r="G34" s="51">
        <f>'TAB8'!H34/'TAB8'!K34</f>
        <v>0.47368421052631576</v>
      </c>
      <c r="H34" s="51">
        <f>'TAB8'!I34/'TAB8'!K34</f>
        <v>0</v>
      </c>
      <c r="I34" s="51">
        <f>'TAB8'!J34/'TAB8'!K34</f>
        <v>0</v>
      </c>
      <c r="J34" s="51">
        <f>'TAB8'!L34/'TAB8'!P34</f>
        <v>0.48</v>
      </c>
      <c r="K34" s="51">
        <f>'TAB8'!M34/'TAB8'!P34</f>
        <v>0.5</v>
      </c>
      <c r="L34" s="51">
        <f>'TAB8'!N34/'TAB8'!P34</f>
        <v>0.02</v>
      </c>
      <c r="M34" s="51">
        <f>'TAB8'!O34/'TAB8'!P34</f>
        <v>0</v>
      </c>
    </row>
    <row r="35" spans="1:13" ht="23.25" customHeight="1" x14ac:dyDescent="0.2">
      <c r="A35" s="51" t="s">
        <v>92</v>
      </c>
      <c r="B35" s="51">
        <f>'TAB8'!B35/'TAB8'!F35</f>
        <v>0.8</v>
      </c>
      <c r="C35" s="51">
        <f>'TAB8'!C35/'TAB8'!F35</f>
        <v>0.2</v>
      </c>
      <c r="D35" s="51">
        <f>'TAB8'!D35/'TAB8'!F35</f>
        <v>0</v>
      </c>
      <c r="E35" s="51">
        <v>0</v>
      </c>
      <c r="F35" s="51">
        <f>'TAB8'!G35/'TAB8'!K35</f>
        <v>1</v>
      </c>
      <c r="G35" s="51">
        <f>'TAB8'!H35/'TAB8'!K35</f>
        <v>0</v>
      </c>
      <c r="H35" s="51">
        <f>'TAB8'!I35/'TAB8'!K35</f>
        <v>0</v>
      </c>
      <c r="I35" s="51">
        <f>'TAB8'!J35/'TAB8'!K35</f>
        <v>0</v>
      </c>
      <c r="J35" s="51">
        <f>'TAB8'!L35/'TAB8'!P35</f>
        <v>0.875</v>
      </c>
      <c r="K35" s="51">
        <f>'TAB8'!M35/'TAB8'!P35</f>
        <v>0.125</v>
      </c>
      <c r="L35" s="51">
        <f>'TAB8'!N35/'TAB8'!P35</f>
        <v>0</v>
      </c>
      <c r="M35" s="51">
        <f>'TAB8'!O35/'TAB8'!P35</f>
        <v>0</v>
      </c>
    </row>
    <row r="36" spans="1:13" ht="23.25" customHeight="1" x14ac:dyDescent="0.2">
      <c r="A36" s="51" t="s">
        <v>93</v>
      </c>
      <c r="B36" s="51">
        <f>'TAB8'!B36/'TAB8'!F36</f>
        <v>0.4</v>
      </c>
      <c r="C36" s="51">
        <f>'TAB8'!C36/'TAB8'!F36</f>
        <v>0.6</v>
      </c>
      <c r="D36" s="51">
        <f>'TAB8'!D36/'TAB8'!F36</f>
        <v>0</v>
      </c>
      <c r="E36" s="51">
        <v>0</v>
      </c>
      <c r="F36" s="51">
        <f>'TAB8'!G36/'TAB8'!K36</f>
        <v>0.6</v>
      </c>
      <c r="G36" s="51">
        <f>'TAB8'!H36/'TAB8'!K36</f>
        <v>0.2</v>
      </c>
      <c r="H36" s="51">
        <f>'TAB8'!I36/'TAB8'!K36</f>
        <v>0.2</v>
      </c>
      <c r="I36" s="51">
        <f>'TAB8'!J36/'TAB8'!K36</f>
        <v>0</v>
      </c>
      <c r="J36" s="51">
        <f>'TAB8'!L36/'TAB8'!P36</f>
        <v>0.5</v>
      </c>
      <c r="K36" s="51">
        <f>'TAB8'!M36/'TAB8'!P36</f>
        <v>0.4</v>
      </c>
      <c r="L36" s="51">
        <f>'TAB8'!N36/'TAB8'!P36</f>
        <v>0.1</v>
      </c>
      <c r="M36" s="51">
        <f>'TAB8'!O36/'TAB8'!P36</f>
        <v>0</v>
      </c>
    </row>
    <row r="37" spans="1:13" ht="23.25" customHeight="1" x14ac:dyDescent="0.2">
      <c r="A37" s="51" t="s">
        <v>183</v>
      </c>
      <c r="B37" s="51">
        <f>'TAB8'!B37/'TAB8'!F37</f>
        <v>0.77777777777777779</v>
      </c>
      <c r="C37" s="51">
        <f>'TAB8'!C37/'TAB8'!F37</f>
        <v>0.22222222222222221</v>
      </c>
      <c r="D37" s="51">
        <f>'TAB8'!D37/'TAB8'!F37</f>
        <v>0</v>
      </c>
      <c r="E37" s="51">
        <v>0</v>
      </c>
      <c r="F37" s="51">
        <f>'TAB8'!G37/'TAB8'!K37</f>
        <v>0.86956521739130432</v>
      </c>
      <c r="G37" s="51">
        <f>'TAB8'!H37/'TAB8'!K37</f>
        <v>0.13043478260869565</v>
      </c>
      <c r="H37" s="51">
        <f>'TAB8'!I37/'TAB8'!K37</f>
        <v>0</v>
      </c>
      <c r="I37" s="51">
        <f>'TAB8'!J37/'TAB8'!K37</f>
        <v>0</v>
      </c>
      <c r="J37" s="51">
        <f>'TAB8'!L37/'TAB8'!P37</f>
        <v>0.84375</v>
      </c>
      <c r="K37" s="51">
        <f>'TAB8'!M37/'TAB8'!P37</f>
        <v>0.15625</v>
      </c>
      <c r="L37" s="51">
        <f>'TAB8'!N37/'TAB8'!P37</f>
        <v>0</v>
      </c>
      <c r="M37" s="51">
        <f>'TAB8'!O37/'TAB8'!P37</f>
        <v>0</v>
      </c>
    </row>
    <row r="38" spans="1:13" ht="23.25" customHeight="1" x14ac:dyDescent="0.2">
      <c r="A38" s="51" t="s">
        <v>261</v>
      </c>
      <c r="B38" s="51">
        <f>'TAB8'!B38/'TAB8'!F38</f>
        <v>1</v>
      </c>
      <c r="C38" s="51">
        <f>'TAB8'!C38/'TAB8'!F38</f>
        <v>0</v>
      </c>
      <c r="D38" s="51">
        <f>'TAB8'!D38/'TAB8'!F38</f>
        <v>0</v>
      </c>
      <c r="E38" s="51">
        <v>0</v>
      </c>
      <c r="F38" s="51">
        <f>'TAB8'!G38/'TAB8'!K38</f>
        <v>1</v>
      </c>
      <c r="G38" s="51">
        <f>'TAB8'!H38/'TAB8'!K38</f>
        <v>0</v>
      </c>
      <c r="H38" s="51">
        <f>'TAB8'!I38/'TAB8'!K38</f>
        <v>0</v>
      </c>
      <c r="I38" s="51">
        <f>'TAB8'!J38/'TAB8'!K38</f>
        <v>0</v>
      </c>
      <c r="J38" s="51">
        <f>'TAB8'!L38/'TAB8'!P38</f>
        <v>1</v>
      </c>
      <c r="K38" s="51">
        <f>'TAB8'!M38/'TAB8'!P38</f>
        <v>0</v>
      </c>
      <c r="L38" s="51">
        <f>'TAB8'!N38/'TAB8'!P38</f>
        <v>0</v>
      </c>
      <c r="M38" s="51">
        <f>'TAB8'!O38/'TAB8'!P38</f>
        <v>0</v>
      </c>
    </row>
    <row r="39" spans="1:13" ht="23.25" customHeight="1" x14ac:dyDescent="0.2">
      <c r="A39" s="51" t="s">
        <v>262</v>
      </c>
      <c r="B39" s="51">
        <f>'TAB8'!B39/'TAB8'!F39</f>
        <v>1</v>
      </c>
      <c r="C39" s="51">
        <f>'TAB8'!C39/'TAB8'!F39</f>
        <v>0</v>
      </c>
      <c r="D39" s="51">
        <f>'TAB8'!D39/'TAB8'!F39</f>
        <v>0</v>
      </c>
      <c r="E39" s="51">
        <v>0</v>
      </c>
      <c r="F39" s="51">
        <f>'TAB8'!G39/'TAB8'!K39</f>
        <v>1</v>
      </c>
      <c r="G39" s="51">
        <f>'TAB8'!H39/'TAB8'!K39</f>
        <v>0</v>
      </c>
      <c r="H39" s="51">
        <f>'TAB8'!I39/'TAB8'!K39</f>
        <v>0</v>
      </c>
      <c r="I39" s="51">
        <f>'TAB8'!J39/'TAB8'!K39</f>
        <v>0</v>
      </c>
      <c r="J39" s="51">
        <f>'TAB8'!L39/'TAB8'!P39</f>
        <v>1</v>
      </c>
      <c r="K39" s="51">
        <f>'TAB8'!M39/'TAB8'!P39</f>
        <v>0</v>
      </c>
      <c r="L39" s="51">
        <f>'TAB8'!N39/'TAB8'!P39</f>
        <v>0</v>
      </c>
      <c r="M39" s="51">
        <f>'TAB8'!O39/'TAB8'!P39</f>
        <v>0</v>
      </c>
    </row>
    <row r="40" spans="1:13" ht="23.25" customHeight="1" x14ac:dyDescent="0.2">
      <c r="A40" s="51" t="s">
        <v>286</v>
      </c>
      <c r="B40" s="51">
        <f>'TAB8'!B40/'TAB8'!F40</f>
        <v>0.5</v>
      </c>
      <c r="C40" s="51">
        <f>'TAB8'!C40/'TAB8'!F40</f>
        <v>0.5</v>
      </c>
      <c r="D40" s="51">
        <f>'TAB8'!D40/'TAB8'!F40</f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f>'TAB8'!L40/'TAB8'!P40</f>
        <v>0.5</v>
      </c>
      <c r="K40" s="51">
        <f>'TAB8'!M40/'TAB8'!P40</f>
        <v>0.5</v>
      </c>
      <c r="L40" s="51">
        <f>'TAB8'!N40/'TAB8'!P40</f>
        <v>0</v>
      </c>
      <c r="M40" s="51">
        <f>'TAB8'!O40/'TAB8'!P40</f>
        <v>0</v>
      </c>
    </row>
    <row r="41" spans="1:13" ht="23.25" customHeight="1" x14ac:dyDescent="0.2">
      <c r="A41" s="51" t="s">
        <v>263</v>
      </c>
      <c r="B41" s="51">
        <f>'TAB8'!B41/'TAB8'!F41</f>
        <v>0.375</v>
      </c>
      <c r="C41" s="51">
        <f>'TAB8'!C41/'TAB8'!F41</f>
        <v>0.625</v>
      </c>
      <c r="D41" s="51">
        <f>'TAB8'!D41/'TAB8'!F41</f>
        <v>0</v>
      </c>
      <c r="E41" s="51">
        <v>0</v>
      </c>
      <c r="F41" s="51">
        <f>'TAB8'!G41/'TAB8'!K41</f>
        <v>0.5</v>
      </c>
      <c r="G41" s="51">
        <f>'TAB8'!H41/'TAB8'!K41</f>
        <v>0.25</v>
      </c>
      <c r="H41" s="51">
        <f>'TAB8'!I41/'TAB8'!K41</f>
        <v>0.25</v>
      </c>
      <c r="I41" s="51">
        <f>'TAB8'!J41/'TAB8'!K41</f>
        <v>0</v>
      </c>
      <c r="J41" s="51">
        <f>'TAB8'!L41/'TAB8'!P41</f>
        <v>0.41666666666666669</v>
      </c>
      <c r="K41" s="51">
        <f>'TAB8'!M41/'TAB8'!P41</f>
        <v>0.5</v>
      </c>
      <c r="L41" s="51">
        <f>'TAB8'!N41/'TAB8'!P41</f>
        <v>8.3333333333333329E-2</v>
      </c>
      <c r="M41" s="51">
        <f>'TAB8'!O41/'TAB8'!P41</f>
        <v>0</v>
      </c>
    </row>
    <row r="42" spans="1:13" ht="23.25" customHeight="1" x14ac:dyDescent="0.2">
      <c r="A42" s="51" t="s">
        <v>264</v>
      </c>
      <c r="B42" s="51">
        <v>0</v>
      </c>
      <c r="C42" s="51">
        <v>0</v>
      </c>
      <c r="D42" s="51">
        <v>0</v>
      </c>
      <c r="E42" s="51">
        <v>0</v>
      </c>
      <c r="F42" s="51">
        <f>'TAB8'!G42/'TAB8'!K42</f>
        <v>1</v>
      </c>
      <c r="G42" s="51">
        <f>'TAB8'!H42/'TAB8'!K42</f>
        <v>0</v>
      </c>
      <c r="H42" s="51">
        <f>'TAB8'!I42/'TAB8'!K42</f>
        <v>0</v>
      </c>
      <c r="I42" s="51">
        <f>'TAB8'!J42/'TAB8'!K42</f>
        <v>0</v>
      </c>
      <c r="J42" s="51">
        <f>'TAB8'!L42/'TAB8'!P42</f>
        <v>1</v>
      </c>
      <c r="K42" s="51">
        <f>'TAB8'!M42/'TAB8'!P42</f>
        <v>0</v>
      </c>
      <c r="L42" s="51">
        <f>'TAB8'!N42/'TAB8'!P42</f>
        <v>0</v>
      </c>
      <c r="M42" s="51">
        <f>'TAB8'!O42/'TAB8'!P42</f>
        <v>0</v>
      </c>
    </row>
    <row r="43" spans="1:13" ht="23.25" customHeight="1" x14ac:dyDescent="0.2">
      <c r="A43" s="51" t="s">
        <v>265</v>
      </c>
      <c r="B43" s="51">
        <f>'TAB8'!B43/'TAB8'!F43</f>
        <v>1</v>
      </c>
      <c r="C43" s="51">
        <f>'TAB8'!C43/'TAB8'!F43</f>
        <v>0</v>
      </c>
      <c r="D43" s="51">
        <f>'TAB8'!D43/'TAB8'!F43</f>
        <v>0</v>
      </c>
      <c r="E43" s="51">
        <v>0</v>
      </c>
      <c r="F43" s="51">
        <f>'TAB8'!G43/'TAB8'!K43</f>
        <v>1</v>
      </c>
      <c r="G43" s="51">
        <f>'TAB8'!H43/'TAB8'!K43</f>
        <v>0</v>
      </c>
      <c r="H43" s="51">
        <f>'TAB8'!I43/'TAB8'!K43</f>
        <v>0</v>
      </c>
      <c r="I43" s="51">
        <f>'TAB8'!J43/'TAB8'!K43</f>
        <v>0</v>
      </c>
      <c r="J43" s="51">
        <f>'TAB8'!L43/'TAB8'!P43</f>
        <v>1</v>
      </c>
      <c r="K43" s="51">
        <f>'TAB8'!M43/'TAB8'!P43</f>
        <v>0</v>
      </c>
      <c r="L43" s="51">
        <f>'TAB8'!N43/'TAB8'!P43</f>
        <v>0</v>
      </c>
      <c r="M43" s="51">
        <f>'TAB8'!O43/'TAB8'!P43</f>
        <v>0</v>
      </c>
    </row>
    <row r="44" spans="1:13" ht="23.25" customHeight="1" x14ac:dyDescent="0.2">
      <c r="A44" s="51" t="s">
        <v>266</v>
      </c>
      <c r="B44" s="51">
        <f>'TAB8'!B44/'TAB8'!F44</f>
        <v>0.5</v>
      </c>
      <c r="C44" s="51">
        <f>'TAB8'!C44/'TAB8'!F44</f>
        <v>0.5</v>
      </c>
      <c r="D44" s="51">
        <f>'TAB8'!D44/'TAB8'!F44</f>
        <v>0</v>
      </c>
      <c r="E44" s="51">
        <v>0</v>
      </c>
      <c r="F44" s="51">
        <f>'TAB8'!G44/'TAB8'!K44</f>
        <v>1</v>
      </c>
      <c r="G44" s="51">
        <f>'TAB8'!H44/'TAB8'!K44</f>
        <v>0</v>
      </c>
      <c r="H44" s="51">
        <f>'TAB8'!I44/'TAB8'!K44</f>
        <v>0</v>
      </c>
      <c r="I44" s="51">
        <f>'TAB8'!J44/'TAB8'!K44</f>
        <v>0</v>
      </c>
      <c r="J44" s="51">
        <f>'TAB8'!L44/'TAB8'!P44</f>
        <v>0.625</v>
      </c>
      <c r="K44" s="51">
        <f>'TAB8'!M44/'TAB8'!P44</f>
        <v>0.375</v>
      </c>
      <c r="L44" s="51">
        <f>'TAB8'!N44/'TAB8'!P44</f>
        <v>0</v>
      </c>
      <c r="M44" s="51">
        <f>'TAB8'!O44/'TAB8'!P44</f>
        <v>0</v>
      </c>
    </row>
    <row r="45" spans="1:13" ht="23.25" customHeight="1" x14ac:dyDescent="0.2">
      <c r="A45" s="51" t="s">
        <v>94</v>
      </c>
      <c r="B45" s="51">
        <f>'TAB8'!B45/'TAB8'!F45</f>
        <v>0.6</v>
      </c>
      <c r="C45" s="51">
        <f>'TAB8'!C45/'TAB8'!F45</f>
        <v>0.4</v>
      </c>
      <c r="D45" s="51">
        <f>'TAB8'!D45/'TAB8'!F45</f>
        <v>0</v>
      </c>
      <c r="E45" s="51">
        <v>0</v>
      </c>
      <c r="F45" s="51">
        <f>'TAB8'!G45/'TAB8'!K45</f>
        <v>1</v>
      </c>
      <c r="G45" s="51">
        <f>'TAB8'!H45/'TAB8'!K45</f>
        <v>0</v>
      </c>
      <c r="H45" s="51">
        <f>'TAB8'!I45/'TAB8'!K45</f>
        <v>0</v>
      </c>
      <c r="I45" s="51">
        <f>'TAB8'!J45/'TAB8'!K45</f>
        <v>0</v>
      </c>
      <c r="J45" s="51">
        <f>'TAB8'!L45/'TAB8'!P45</f>
        <v>0.77777777777777779</v>
      </c>
      <c r="K45" s="51">
        <f>'TAB8'!M45/'TAB8'!P45</f>
        <v>0.22222222222222221</v>
      </c>
      <c r="L45" s="51">
        <f>'TAB8'!N45/'TAB8'!P45</f>
        <v>0</v>
      </c>
      <c r="M45" s="51">
        <f>'TAB8'!O45/'TAB8'!P45</f>
        <v>0</v>
      </c>
    </row>
    <row r="46" spans="1:13" ht="23.25" customHeight="1" x14ac:dyDescent="0.2">
      <c r="A46" s="51" t="s">
        <v>95</v>
      </c>
      <c r="B46" s="51">
        <f>'TAB8'!B46/'TAB8'!F46</f>
        <v>0.75</v>
      </c>
      <c r="C46" s="51">
        <f>'TAB8'!C46/'TAB8'!F46</f>
        <v>0</v>
      </c>
      <c r="D46" s="51">
        <f>'TAB8'!D46/'TAB8'!F46</f>
        <v>0.25</v>
      </c>
      <c r="E46" s="51">
        <v>0</v>
      </c>
      <c r="F46" s="51">
        <f>'TAB8'!G46/'TAB8'!K46</f>
        <v>1</v>
      </c>
      <c r="G46" s="51">
        <f>'TAB8'!H46/'TAB8'!K46</f>
        <v>0</v>
      </c>
      <c r="H46" s="51">
        <f>'TAB8'!I46/'TAB8'!K46</f>
        <v>0</v>
      </c>
      <c r="I46" s="51">
        <f>'TAB8'!J46/'TAB8'!K46</f>
        <v>0</v>
      </c>
      <c r="J46" s="51">
        <f>'TAB8'!L46/'TAB8'!P46</f>
        <v>0.8</v>
      </c>
      <c r="K46" s="51">
        <f>'TAB8'!M46/'TAB8'!P46</f>
        <v>0</v>
      </c>
      <c r="L46" s="51">
        <f>'TAB8'!N46/'TAB8'!P46</f>
        <v>0.2</v>
      </c>
      <c r="M46" s="51">
        <f>'TAB8'!O46/'TAB8'!P46</f>
        <v>0</v>
      </c>
    </row>
    <row r="47" spans="1:13" ht="23.25" customHeight="1" x14ac:dyDescent="0.2">
      <c r="A47" s="51" t="s">
        <v>96</v>
      </c>
      <c r="B47" s="51">
        <f>'TAB8'!B47/'TAB8'!F47</f>
        <v>0.88461538461538458</v>
      </c>
      <c r="C47" s="51">
        <f>'TAB8'!C47/'TAB8'!F47</f>
        <v>0.11538461538461539</v>
      </c>
      <c r="D47" s="51">
        <f>'TAB8'!D47/'TAB8'!F47</f>
        <v>0</v>
      </c>
      <c r="E47" s="51">
        <v>0</v>
      </c>
      <c r="F47" s="51">
        <f>'TAB8'!G47/'TAB8'!K47</f>
        <v>0.875</v>
      </c>
      <c r="G47" s="51">
        <f>'TAB8'!H47/'TAB8'!K47</f>
        <v>0.125</v>
      </c>
      <c r="H47" s="51">
        <f>'TAB8'!I47/'TAB8'!K47</f>
        <v>0</v>
      </c>
      <c r="I47" s="51">
        <f>'TAB8'!J47/'TAB8'!K47</f>
        <v>0</v>
      </c>
      <c r="J47" s="51">
        <f>'TAB8'!L47/'TAB8'!P47</f>
        <v>0.88095238095238093</v>
      </c>
      <c r="K47" s="51">
        <f>'TAB8'!M47/'TAB8'!P47</f>
        <v>0.11904761904761904</v>
      </c>
      <c r="L47" s="51">
        <f>'TAB8'!N47/'TAB8'!P47</f>
        <v>0</v>
      </c>
      <c r="M47" s="51">
        <f>'TAB8'!O47/'TAB8'!P47</f>
        <v>0</v>
      </c>
    </row>
    <row r="48" spans="1:13" ht="23.25" customHeight="1" x14ac:dyDescent="0.2">
      <c r="A48" s="51" t="s">
        <v>161</v>
      </c>
      <c r="B48" s="51">
        <f>'TAB8'!B48/'TAB8'!F48</f>
        <v>0.56000000000000005</v>
      </c>
      <c r="C48" s="51">
        <f>'TAB8'!C48/'TAB8'!F48</f>
        <v>0.44</v>
      </c>
      <c r="D48" s="51">
        <f>'TAB8'!D48/'TAB8'!F48</f>
        <v>0</v>
      </c>
      <c r="E48" s="51">
        <v>0</v>
      </c>
      <c r="F48" s="51">
        <f>'TAB8'!G48/'TAB8'!K48</f>
        <v>0.55000000000000004</v>
      </c>
      <c r="G48" s="51">
        <f>'TAB8'!H48/'TAB8'!K48</f>
        <v>0.45</v>
      </c>
      <c r="H48" s="51">
        <f>'TAB8'!I48/'TAB8'!K48</f>
        <v>0</v>
      </c>
      <c r="I48" s="51">
        <f>'TAB8'!J48/'TAB8'!K48</f>
        <v>0</v>
      </c>
      <c r="J48" s="51">
        <f>'TAB8'!L48/'TAB8'!P48</f>
        <v>0.55555555555555558</v>
      </c>
      <c r="K48" s="51">
        <f>'TAB8'!M48/'TAB8'!P48</f>
        <v>0.44444444444444442</v>
      </c>
      <c r="L48" s="51">
        <f>'TAB8'!N48/'TAB8'!P48</f>
        <v>0</v>
      </c>
      <c r="M48" s="51">
        <f>'TAB8'!O48/'TAB8'!P48</f>
        <v>0</v>
      </c>
    </row>
    <row r="49" spans="1:13" ht="23.25" customHeight="1" x14ac:dyDescent="0.2">
      <c r="A49" s="51" t="s">
        <v>97</v>
      </c>
      <c r="B49" s="51">
        <f>'TAB8'!B49/'TAB8'!F49</f>
        <v>0.76923076923076927</v>
      </c>
      <c r="C49" s="51">
        <f>'TAB8'!C49/'TAB8'!F49</f>
        <v>0.23076923076923078</v>
      </c>
      <c r="D49" s="51">
        <f>'TAB8'!D49/'TAB8'!F49</f>
        <v>0</v>
      </c>
      <c r="E49" s="51">
        <v>0</v>
      </c>
      <c r="F49" s="51">
        <f>'TAB8'!G49/'TAB8'!K49</f>
        <v>0.75</v>
      </c>
      <c r="G49" s="51">
        <f>'TAB8'!H49/'TAB8'!K49</f>
        <v>0.25</v>
      </c>
      <c r="H49" s="51">
        <f>'TAB8'!I49/'TAB8'!K49</f>
        <v>0</v>
      </c>
      <c r="I49" s="51">
        <f>'TAB8'!J49/'TAB8'!K49</f>
        <v>0</v>
      </c>
      <c r="J49" s="51">
        <f>'TAB8'!L49/'TAB8'!P49</f>
        <v>0.76288659793814428</v>
      </c>
      <c r="K49" s="51">
        <f>'TAB8'!M49/'TAB8'!P49</f>
        <v>0.23711340206185566</v>
      </c>
      <c r="L49" s="51">
        <f>'TAB8'!N49/'TAB8'!P49</f>
        <v>0</v>
      </c>
      <c r="M49" s="51">
        <f>'TAB8'!O49/'TAB8'!P49</f>
        <v>0</v>
      </c>
    </row>
    <row r="50" spans="1:13" ht="23.25" customHeight="1" x14ac:dyDescent="0.2">
      <c r="A50" s="51" t="s">
        <v>98</v>
      </c>
      <c r="B50" s="51">
        <f>'TAB8'!B50/'TAB8'!F50</f>
        <v>0.4642857142857143</v>
      </c>
      <c r="C50" s="51">
        <f>'TAB8'!C50/'TAB8'!F50</f>
        <v>0.5357142857142857</v>
      </c>
      <c r="D50" s="51">
        <f>'TAB8'!D50/'TAB8'!F50</f>
        <v>0</v>
      </c>
      <c r="E50" s="51">
        <v>0</v>
      </c>
      <c r="F50" s="51">
        <f>'TAB8'!G50/'TAB8'!K50</f>
        <v>0.6428571428571429</v>
      </c>
      <c r="G50" s="51">
        <f>'TAB8'!H50/'TAB8'!K50</f>
        <v>0.35714285714285715</v>
      </c>
      <c r="H50" s="51">
        <f>'TAB8'!I50/'TAB8'!K50</f>
        <v>0</v>
      </c>
      <c r="I50" s="51">
        <f>'TAB8'!J50/'TAB8'!K50</f>
        <v>0</v>
      </c>
      <c r="J50" s="51">
        <f>'TAB8'!L50/'TAB8'!P50</f>
        <v>0.5535714285714286</v>
      </c>
      <c r="K50" s="51">
        <f>'TAB8'!M50/'TAB8'!P50</f>
        <v>0.44642857142857145</v>
      </c>
      <c r="L50" s="51">
        <f>'TAB8'!N50/'TAB8'!P50</f>
        <v>0</v>
      </c>
      <c r="M50" s="51">
        <f>'TAB8'!O50/'TAB8'!P50</f>
        <v>0</v>
      </c>
    </row>
    <row r="51" spans="1:13" ht="23.25" customHeight="1" x14ac:dyDescent="0.2">
      <c r="A51" s="51" t="s">
        <v>99</v>
      </c>
      <c r="B51" s="51">
        <f>'TAB8'!B51/'TAB8'!F51</f>
        <v>0.54545454545454541</v>
      </c>
      <c r="C51" s="51">
        <f>'TAB8'!C51/'TAB8'!F51</f>
        <v>0.45454545454545453</v>
      </c>
      <c r="D51" s="51">
        <f>'TAB8'!D51/'TAB8'!F51</f>
        <v>0</v>
      </c>
      <c r="E51" s="51">
        <v>0</v>
      </c>
      <c r="F51" s="51">
        <f>'TAB8'!G51/'TAB8'!K51</f>
        <v>1</v>
      </c>
      <c r="G51" s="51">
        <f>'TAB8'!H51/'TAB8'!K51</f>
        <v>0</v>
      </c>
      <c r="H51" s="51">
        <f>'TAB8'!I51/'TAB8'!K51</f>
        <v>0</v>
      </c>
      <c r="I51" s="51">
        <f>'TAB8'!J51/'TAB8'!K51</f>
        <v>0</v>
      </c>
      <c r="J51" s="51">
        <f>'TAB8'!L51/'TAB8'!P51</f>
        <v>0.73684210526315785</v>
      </c>
      <c r="K51" s="51">
        <f>'TAB8'!M51/'TAB8'!P51</f>
        <v>0.26315789473684209</v>
      </c>
      <c r="L51" s="51">
        <f>'TAB8'!N51/'TAB8'!P51</f>
        <v>0</v>
      </c>
      <c r="M51" s="51">
        <f>'TAB8'!O51/'TAB8'!P51</f>
        <v>0</v>
      </c>
    </row>
    <row r="52" spans="1:13" ht="23.25" customHeight="1" x14ac:dyDescent="0.2">
      <c r="A52" s="51" t="s">
        <v>100</v>
      </c>
      <c r="B52" s="51">
        <f>'TAB8'!B52/'TAB8'!F52</f>
        <v>0.86363636363636365</v>
      </c>
      <c r="C52" s="51">
        <f>'TAB8'!C52/'TAB8'!F52</f>
        <v>0.13636363636363635</v>
      </c>
      <c r="D52" s="51">
        <f>'TAB8'!D52/'TAB8'!F52</f>
        <v>0</v>
      </c>
      <c r="E52" s="51">
        <v>0</v>
      </c>
      <c r="F52" s="51">
        <f>'TAB8'!G52/'TAB8'!K52</f>
        <v>1</v>
      </c>
      <c r="G52" s="51">
        <f>'TAB8'!H52/'TAB8'!K52</f>
        <v>0</v>
      </c>
      <c r="H52" s="51">
        <f>'TAB8'!I52/'TAB8'!K52</f>
        <v>0</v>
      </c>
      <c r="I52" s="51">
        <f>'TAB8'!J52/'TAB8'!K52</f>
        <v>0</v>
      </c>
      <c r="J52" s="51">
        <f>'TAB8'!L52/'TAB8'!P52</f>
        <v>0.91743119266055051</v>
      </c>
      <c r="K52" s="51">
        <f>'TAB8'!M52/'TAB8'!P52</f>
        <v>8.2568807339449546E-2</v>
      </c>
      <c r="L52" s="51">
        <f>'TAB8'!N52/'TAB8'!P52</f>
        <v>0</v>
      </c>
      <c r="M52" s="51">
        <f>'TAB8'!O52/'TAB8'!P52</f>
        <v>0</v>
      </c>
    </row>
    <row r="53" spans="1:13" ht="23.25" customHeight="1" x14ac:dyDescent="0.2">
      <c r="A53" s="51" t="s">
        <v>101</v>
      </c>
      <c r="B53" s="51">
        <f>'TAB8'!B53/'TAB8'!F53</f>
        <v>0.36842105263157893</v>
      </c>
      <c r="C53" s="51">
        <f>'TAB8'!C53/'TAB8'!F53</f>
        <v>0.57894736842105265</v>
      </c>
      <c r="D53" s="51">
        <f>'TAB8'!D53/'TAB8'!F53</f>
        <v>5.2631578947368418E-2</v>
      </c>
      <c r="E53" s="51">
        <v>0</v>
      </c>
      <c r="F53" s="51">
        <f>'TAB8'!G53/'TAB8'!K53</f>
        <v>0.75</v>
      </c>
      <c r="G53" s="51">
        <f>'TAB8'!H53/'TAB8'!K53</f>
        <v>0.25</v>
      </c>
      <c r="H53" s="51">
        <f>'TAB8'!I53/'TAB8'!K53</f>
        <v>0</v>
      </c>
      <c r="I53" s="51">
        <f>'TAB8'!J53/'TAB8'!K53</f>
        <v>0</v>
      </c>
      <c r="J53" s="51">
        <f>'TAB8'!L53/'TAB8'!P53</f>
        <v>0.48148148148148145</v>
      </c>
      <c r="K53" s="51">
        <f>'TAB8'!M53/'TAB8'!P53</f>
        <v>0.48148148148148145</v>
      </c>
      <c r="L53" s="51">
        <f>'TAB8'!N53/'TAB8'!P53</f>
        <v>3.7037037037037035E-2</v>
      </c>
      <c r="M53" s="51">
        <f>'TAB8'!O53/'TAB8'!P53</f>
        <v>0</v>
      </c>
    </row>
    <row r="54" spans="1:13" ht="23.25" customHeight="1" x14ac:dyDescent="0.2">
      <c r="A54" s="51" t="s">
        <v>102</v>
      </c>
      <c r="B54" s="51">
        <f>'TAB8'!B54/'TAB8'!F54</f>
        <v>1</v>
      </c>
      <c r="C54" s="51">
        <f>'TAB8'!C54/'TAB8'!F54</f>
        <v>0</v>
      </c>
      <c r="D54" s="51">
        <f>'TAB8'!D54/'TAB8'!F54</f>
        <v>0</v>
      </c>
      <c r="E54" s="51">
        <v>0</v>
      </c>
      <c r="F54" s="51">
        <f>'TAB8'!G54/'TAB8'!K54</f>
        <v>0.90909090909090906</v>
      </c>
      <c r="G54" s="51">
        <f>'TAB8'!H54/'TAB8'!K54</f>
        <v>9.0909090909090912E-2</v>
      </c>
      <c r="H54" s="51">
        <f>'TAB8'!I54/'TAB8'!K54</f>
        <v>0</v>
      </c>
      <c r="I54" s="51">
        <f>'TAB8'!J54/'TAB8'!K54</f>
        <v>0</v>
      </c>
      <c r="J54" s="51">
        <f>'TAB8'!L54/'TAB8'!P54</f>
        <v>0.95</v>
      </c>
      <c r="K54" s="51">
        <f>'TAB8'!M54/'TAB8'!P54</f>
        <v>0.05</v>
      </c>
      <c r="L54" s="51">
        <f>'TAB8'!N54/'TAB8'!P54</f>
        <v>0</v>
      </c>
      <c r="M54" s="51">
        <f>'TAB8'!O54/'TAB8'!P54</f>
        <v>0</v>
      </c>
    </row>
    <row r="55" spans="1:13" ht="23.25" customHeight="1" x14ac:dyDescent="0.2">
      <c r="A55" s="51" t="s">
        <v>103</v>
      </c>
      <c r="B55" s="51">
        <f>'TAB8'!B55/'TAB8'!F55</f>
        <v>0.55555555555555558</v>
      </c>
      <c r="C55" s="51">
        <f>'TAB8'!C55/'TAB8'!F55</f>
        <v>0.44444444444444442</v>
      </c>
      <c r="D55" s="51">
        <f>'TAB8'!D55/'TAB8'!F55</f>
        <v>0</v>
      </c>
      <c r="E55" s="51">
        <v>0</v>
      </c>
      <c r="F55" s="51">
        <f>'TAB8'!G55/'TAB8'!K55</f>
        <v>0.8</v>
      </c>
      <c r="G55" s="51">
        <f>'TAB8'!H55/'TAB8'!K55</f>
        <v>0</v>
      </c>
      <c r="H55" s="51">
        <f>'TAB8'!I55/'TAB8'!K55</f>
        <v>0.2</v>
      </c>
      <c r="I55" s="51">
        <f>'TAB8'!J55/'TAB8'!K55</f>
        <v>0</v>
      </c>
      <c r="J55" s="51">
        <f>'TAB8'!L55/'TAB8'!P55</f>
        <v>0.6428571428571429</v>
      </c>
      <c r="K55" s="51">
        <f>'TAB8'!M55/'TAB8'!P55</f>
        <v>0.2857142857142857</v>
      </c>
      <c r="L55" s="51">
        <f>'TAB8'!N55/'TAB8'!P55</f>
        <v>7.1428571428571425E-2</v>
      </c>
      <c r="M55" s="51">
        <f>'TAB8'!O55/'TAB8'!P55</f>
        <v>0</v>
      </c>
    </row>
    <row r="56" spans="1:13" ht="23.25" customHeight="1" x14ac:dyDescent="0.2">
      <c r="A56" s="51" t="s">
        <v>104</v>
      </c>
      <c r="B56" s="51">
        <f>'TAB8'!B56/'TAB8'!F56</f>
        <v>0.65384615384615385</v>
      </c>
      <c r="C56" s="51">
        <f>'TAB8'!C56/'TAB8'!F56</f>
        <v>0.26923076923076922</v>
      </c>
      <c r="D56" s="51">
        <f>'TAB8'!D56/'TAB8'!F56</f>
        <v>7.6923076923076927E-2</v>
      </c>
      <c r="E56" s="51">
        <v>0</v>
      </c>
      <c r="F56" s="51">
        <f>'TAB8'!G56/'TAB8'!K56</f>
        <v>1</v>
      </c>
      <c r="G56" s="51">
        <f>'TAB8'!H56/'TAB8'!K56</f>
        <v>0</v>
      </c>
      <c r="H56" s="51">
        <f>'TAB8'!I56/'TAB8'!K56</f>
        <v>0</v>
      </c>
      <c r="I56" s="51">
        <f>'TAB8'!J56/'TAB8'!K56</f>
        <v>0</v>
      </c>
      <c r="J56" s="51">
        <f>'TAB8'!L56/'TAB8'!P56</f>
        <v>0.78048780487804881</v>
      </c>
      <c r="K56" s="51">
        <f>'TAB8'!M56/'TAB8'!P56</f>
        <v>0.17073170731707318</v>
      </c>
      <c r="L56" s="51">
        <f>'TAB8'!N56/'TAB8'!P56</f>
        <v>4.878048780487805E-2</v>
      </c>
      <c r="M56" s="51">
        <f>'TAB8'!O56/'TAB8'!P56</f>
        <v>0</v>
      </c>
    </row>
    <row r="57" spans="1:13" ht="23.25" customHeight="1" x14ac:dyDescent="0.2">
      <c r="A57" s="51" t="s">
        <v>184</v>
      </c>
      <c r="B57" s="51">
        <f>'TAB8'!B57/'TAB8'!F57</f>
        <v>1</v>
      </c>
      <c r="C57" s="51">
        <f>'TAB8'!C57/'TAB8'!F57</f>
        <v>0</v>
      </c>
      <c r="D57" s="51">
        <f>'TAB8'!D57/'TAB8'!F57</f>
        <v>0</v>
      </c>
      <c r="E57" s="51">
        <v>0</v>
      </c>
      <c r="F57" s="51">
        <f>'TAB8'!G57/'TAB8'!K57</f>
        <v>1</v>
      </c>
      <c r="G57" s="51">
        <f>'TAB8'!H57/'TAB8'!K57</f>
        <v>0</v>
      </c>
      <c r="H57" s="51">
        <f>'TAB8'!I57/'TAB8'!K57</f>
        <v>0</v>
      </c>
      <c r="I57" s="51">
        <f>'TAB8'!J57/'TAB8'!K57</f>
        <v>0</v>
      </c>
      <c r="J57" s="51">
        <f>'TAB8'!L57/'TAB8'!P57</f>
        <v>1</v>
      </c>
      <c r="K57" s="51">
        <f>'TAB8'!M57/'TAB8'!P57</f>
        <v>0</v>
      </c>
      <c r="L57" s="51">
        <f>'TAB8'!N57/'TAB8'!P57</f>
        <v>0</v>
      </c>
      <c r="M57" s="51">
        <f>'TAB8'!O57/'TAB8'!P57</f>
        <v>0</v>
      </c>
    </row>
    <row r="58" spans="1:13" ht="23.25" customHeight="1" x14ac:dyDescent="0.2">
      <c r="A58" s="51" t="s">
        <v>267</v>
      </c>
      <c r="B58" s="51">
        <f>'TAB8'!B58/'TAB8'!F58</f>
        <v>0.42857142857142855</v>
      </c>
      <c r="C58" s="51">
        <f>'TAB8'!C58/'TAB8'!F58</f>
        <v>0.5714285714285714</v>
      </c>
      <c r="D58" s="51">
        <f>'TAB8'!D58/'TAB8'!F58</f>
        <v>0</v>
      </c>
      <c r="E58" s="51">
        <v>0</v>
      </c>
      <c r="F58" s="51">
        <f>'TAB8'!G58/'TAB8'!K58</f>
        <v>0</v>
      </c>
      <c r="G58" s="51">
        <f>'TAB8'!H58/'TAB8'!K58</f>
        <v>1</v>
      </c>
      <c r="H58" s="51">
        <f>'TAB8'!I58/'TAB8'!K58</f>
        <v>0</v>
      </c>
      <c r="I58" s="51">
        <f>'TAB8'!J58/'TAB8'!K58</f>
        <v>0</v>
      </c>
      <c r="J58" s="51">
        <f>'TAB8'!L58/'TAB8'!P58</f>
        <v>0.33333333333333331</v>
      </c>
      <c r="K58" s="51">
        <f>'TAB8'!M58/'TAB8'!P58</f>
        <v>0.66666666666666663</v>
      </c>
      <c r="L58" s="51">
        <f>'TAB8'!N58/'TAB8'!P58</f>
        <v>0</v>
      </c>
      <c r="M58" s="51">
        <f>'TAB8'!O58/'TAB8'!P58</f>
        <v>0</v>
      </c>
    </row>
    <row r="59" spans="1:13" ht="23.25" customHeight="1" x14ac:dyDescent="0.2">
      <c r="A59" s="51" t="s">
        <v>268</v>
      </c>
      <c r="B59" s="51">
        <f>'TAB8'!B59/'TAB8'!F59</f>
        <v>1</v>
      </c>
      <c r="C59" s="51">
        <f>'TAB8'!C59/'TAB8'!F59</f>
        <v>0</v>
      </c>
      <c r="D59" s="51">
        <f>'TAB8'!D59/'TAB8'!F59</f>
        <v>0</v>
      </c>
      <c r="E59" s="51">
        <v>0</v>
      </c>
      <c r="F59" s="51">
        <f>'TAB8'!G59/'TAB8'!K59</f>
        <v>0.66666666666666663</v>
      </c>
      <c r="G59" s="51">
        <f>'TAB8'!H59/'TAB8'!K59</f>
        <v>0.33333333333333331</v>
      </c>
      <c r="H59" s="51">
        <f>'TAB8'!I59/'TAB8'!K59</f>
        <v>0</v>
      </c>
      <c r="I59" s="51">
        <f>'TAB8'!J59/'TAB8'!K59</f>
        <v>0</v>
      </c>
      <c r="J59" s="51">
        <f>'TAB8'!L59/'TAB8'!P59</f>
        <v>0.81818181818181823</v>
      </c>
      <c r="K59" s="51">
        <f>'TAB8'!M59/'TAB8'!P59</f>
        <v>0.18181818181818182</v>
      </c>
      <c r="L59" s="51">
        <f>'TAB8'!N59/'TAB8'!P59</f>
        <v>0</v>
      </c>
      <c r="M59" s="51">
        <f>'TAB8'!O59/'TAB8'!P59</f>
        <v>0</v>
      </c>
    </row>
    <row r="60" spans="1:13" ht="23.25" customHeight="1" x14ac:dyDescent="0.2">
      <c r="A60" s="51" t="s">
        <v>269</v>
      </c>
      <c r="B60" s="51">
        <f>'TAB8'!B60/'TAB8'!F60</f>
        <v>1</v>
      </c>
      <c r="C60" s="51">
        <f>'TAB8'!C60/'TAB8'!F60</f>
        <v>0</v>
      </c>
      <c r="D60" s="51">
        <f>'TAB8'!D60/'TAB8'!F60</f>
        <v>0</v>
      </c>
      <c r="E60" s="51">
        <v>0</v>
      </c>
      <c r="F60" s="51">
        <f>'TAB8'!G60/'TAB8'!K60</f>
        <v>1</v>
      </c>
      <c r="G60" s="51">
        <f>'TAB8'!H60/'TAB8'!K60</f>
        <v>0</v>
      </c>
      <c r="H60" s="51">
        <f>'TAB8'!I60/'TAB8'!K60</f>
        <v>0</v>
      </c>
      <c r="I60" s="51">
        <f>'TAB8'!J60/'TAB8'!K60</f>
        <v>0</v>
      </c>
      <c r="J60" s="51">
        <f>'TAB8'!L60/'TAB8'!P60</f>
        <v>1</v>
      </c>
      <c r="K60" s="51">
        <f>'TAB8'!M60/'TAB8'!P60</f>
        <v>0</v>
      </c>
      <c r="L60" s="51">
        <f>'TAB8'!N60/'TAB8'!P60</f>
        <v>0</v>
      </c>
      <c r="M60" s="51">
        <f>'TAB8'!O60/'TAB8'!P60</f>
        <v>0</v>
      </c>
    </row>
    <row r="61" spans="1:13" ht="23.25" customHeight="1" x14ac:dyDescent="0.2">
      <c r="A61" s="51" t="s">
        <v>270</v>
      </c>
      <c r="B61" s="51">
        <f>'TAB8'!B61/'TAB8'!F61</f>
        <v>0.6875</v>
      </c>
      <c r="C61" s="51">
        <f>'TAB8'!C61/'TAB8'!F61</f>
        <v>0.3125</v>
      </c>
      <c r="D61" s="51">
        <f>'TAB8'!D61/'TAB8'!F61</f>
        <v>0</v>
      </c>
      <c r="E61" s="51">
        <v>0</v>
      </c>
      <c r="F61" s="51">
        <f>'TAB8'!G61/'TAB8'!K61</f>
        <v>0.33333333333333331</v>
      </c>
      <c r="G61" s="51">
        <f>'TAB8'!H61/'TAB8'!K61</f>
        <v>0.66666666666666663</v>
      </c>
      <c r="H61" s="51">
        <f>'TAB8'!I61/'TAB8'!K61</f>
        <v>0</v>
      </c>
      <c r="I61" s="51">
        <f>'TAB8'!J61/'TAB8'!K61</f>
        <v>0</v>
      </c>
      <c r="J61" s="51">
        <f>'TAB8'!L61/'TAB8'!P61</f>
        <v>0.63157894736842102</v>
      </c>
      <c r="K61" s="51">
        <f>'TAB8'!M61/'TAB8'!P61</f>
        <v>0.36842105263157893</v>
      </c>
      <c r="L61" s="51">
        <f>'TAB8'!N61/'TAB8'!P61</f>
        <v>0</v>
      </c>
      <c r="M61" s="51">
        <f>'TAB8'!O61/'TAB8'!P61</f>
        <v>0</v>
      </c>
    </row>
    <row r="62" spans="1:13" ht="23.25" customHeight="1" x14ac:dyDescent="0.2">
      <c r="A62" s="51" t="s">
        <v>271</v>
      </c>
      <c r="B62" s="51">
        <f>'TAB8'!B62/'TAB8'!F62</f>
        <v>1</v>
      </c>
      <c r="C62" s="51">
        <f>'TAB8'!C62/'TAB8'!F62</f>
        <v>0</v>
      </c>
      <c r="D62" s="51">
        <f>'TAB8'!D62/'TAB8'!F62</f>
        <v>0</v>
      </c>
      <c r="E62" s="51">
        <v>0</v>
      </c>
      <c r="F62" s="51">
        <f>'TAB8'!G62/'TAB8'!K62</f>
        <v>0.5714285714285714</v>
      </c>
      <c r="G62" s="51">
        <f>'TAB8'!H62/'TAB8'!K62</f>
        <v>0</v>
      </c>
      <c r="H62" s="51">
        <f>'TAB8'!I62/'TAB8'!K62</f>
        <v>0.42857142857142855</v>
      </c>
      <c r="I62" s="51">
        <f>'TAB8'!J62/'TAB8'!K62</f>
        <v>0</v>
      </c>
      <c r="J62" s="51">
        <f>'TAB8'!L62/'TAB8'!P62</f>
        <v>0.625</v>
      </c>
      <c r="K62" s="51">
        <f>'TAB8'!M62/'TAB8'!P62</f>
        <v>0</v>
      </c>
      <c r="L62" s="51">
        <f>'TAB8'!N62/'TAB8'!P62</f>
        <v>0.375</v>
      </c>
      <c r="M62" s="51">
        <f>'TAB8'!O62/'TAB8'!P62</f>
        <v>0</v>
      </c>
    </row>
    <row r="63" spans="1:13" ht="23.25" customHeight="1" x14ac:dyDescent="0.2">
      <c r="A63" s="51" t="s">
        <v>272</v>
      </c>
      <c r="B63" s="51">
        <f>'TAB8'!B63/'TAB8'!F63</f>
        <v>0.59090909090909094</v>
      </c>
      <c r="C63" s="51">
        <f>'TAB8'!C63/'TAB8'!F63</f>
        <v>0.22727272727272727</v>
      </c>
      <c r="D63" s="51">
        <f>'TAB8'!D63/'TAB8'!F63</f>
        <v>0.18181818181818182</v>
      </c>
      <c r="E63" s="51">
        <v>0</v>
      </c>
      <c r="F63" s="51">
        <f>'TAB8'!G63/'TAB8'!K63</f>
        <v>0.90909090909090906</v>
      </c>
      <c r="G63" s="51">
        <f>'TAB8'!H63/'TAB8'!K63</f>
        <v>9.0909090909090912E-2</v>
      </c>
      <c r="H63" s="51">
        <f>'TAB8'!I63/'TAB8'!K63</f>
        <v>0</v>
      </c>
      <c r="I63" s="51">
        <f>'TAB8'!J63/'TAB8'!K63</f>
        <v>0</v>
      </c>
      <c r="J63" s="51">
        <f>'TAB8'!L63/'TAB8'!P63</f>
        <v>0.69696969696969702</v>
      </c>
      <c r="K63" s="51">
        <f>'TAB8'!M63/'TAB8'!P63</f>
        <v>0.18181818181818182</v>
      </c>
      <c r="L63" s="51">
        <f>'TAB8'!N63/'TAB8'!P63</f>
        <v>0.12121212121212122</v>
      </c>
      <c r="M63" s="51">
        <f>'TAB8'!O63/'TAB8'!P63</f>
        <v>0</v>
      </c>
    </row>
    <row r="64" spans="1:13" ht="23.25" customHeight="1" x14ac:dyDescent="0.2">
      <c r="A64" s="51" t="s">
        <v>273</v>
      </c>
      <c r="B64" s="51">
        <f>'TAB8'!B64/'TAB8'!F64</f>
        <v>0.41791044776119401</v>
      </c>
      <c r="C64" s="51">
        <f>'TAB8'!C64/'TAB8'!F64</f>
        <v>0.48507462686567165</v>
      </c>
      <c r="D64" s="51">
        <f>'TAB8'!D64/'TAB8'!F64</f>
        <v>9.7014925373134331E-2</v>
      </c>
      <c r="E64" s="51">
        <v>0</v>
      </c>
      <c r="F64" s="51">
        <f>'TAB8'!G64/'TAB8'!K64</f>
        <v>0.7</v>
      </c>
      <c r="G64" s="51">
        <f>'TAB8'!H64/'TAB8'!K64</f>
        <v>0.27500000000000002</v>
      </c>
      <c r="H64" s="51">
        <f>'TAB8'!I64/'TAB8'!K64</f>
        <v>2.5000000000000001E-2</v>
      </c>
      <c r="I64" s="51">
        <f>'TAB8'!J64/'TAB8'!K64</f>
        <v>0</v>
      </c>
      <c r="J64" s="51">
        <f>'TAB8'!L64/'TAB8'!P64</f>
        <v>0.52336448598130836</v>
      </c>
      <c r="K64" s="51">
        <f>'TAB8'!M64/'TAB8'!P64</f>
        <v>0.40654205607476634</v>
      </c>
      <c r="L64" s="51">
        <f>'TAB8'!N64/'TAB8'!P64</f>
        <v>7.0093457943925228E-2</v>
      </c>
      <c r="M64" s="51">
        <f>'TAB8'!O64/'TAB8'!P64</f>
        <v>0</v>
      </c>
    </row>
    <row r="65" spans="1:13" ht="23.25" customHeight="1" x14ac:dyDescent="0.2">
      <c r="A65" s="51" t="s">
        <v>106</v>
      </c>
      <c r="B65" s="51">
        <f>'TAB8'!B65/'TAB8'!F65</f>
        <v>0.5</v>
      </c>
      <c r="C65" s="51">
        <f>'TAB8'!C65/'TAB8'!F65</f>
        <v>0</v>
      </c>
      <c r="D65" s="51">
        <f>'TAB8'!D65/'TAB8'!F65</f>
        <v>0.5</v>
      </c>
      <c r="E65" s="51">
        <v>0</v>
      </c>
      <c r="F65" s="51">
        <f>'TAB8'!G65/'TAB8'!K65</f>
        <v>1</v>
      </c>
      <c r="G65" s="51">
        <f>'TAB8'!H65/'TAB8'!K65</f>
        <v>0</v>
      </c>
      <c r="H65" s="51">
        <f>'TAB8'!I65/'TAB8'!K65</f>
        <v>0</v>
      </c>
      <c r="I65" s="51">
        <f>'TAB8'!J65/'TAB8'!K65</f>
        <v>0</v>
      </c>
      <c r="J65" s="51">
        <f>'TAB8'!L65/'TAB8'!P65</f>
        <v>0.8</v>
      </c>
      <c r="K65" s="51">
        <f>'TAB8'!M65/'TAB8'!P65</f>
        <v>0</v>
      </c>
      <c r="L65" s="51">
        <f>'TAB8'!N65/'TAB8'!P65</f>
        <v>0.2</v>
      </c>
      <c r="M65" s="51">
        <f>'TAB8'!O65/'TAB8'!P65</f>
        <v>0</v>
      </c>
    </row>
    <row r="66" spans="1:13" ht="23.25" customHeight="1" x14ac:dyDescent="0.2">
      <c r="A66" s="51" t="s">
        <v>105</v>
      </c>
      <c r="B66" s="51">
        <f>'TAB8'!B66/'TAB8'!F66</f>
        <v>0.9</v>
      </c>
      <c r="C66" s="51">
        <f>'TAB8'!C66/'TAB8'!F66</f>
        <v>0.1</v>
      </c>
      <c r="D66" s="51">
        <f>'TAB8'!D66/'TAB8'!F66</f>
        <v>0</v>
      </c>
      <c r="E66" s="51">
        <v>0</v>
      </c>
      <c r="F66" s="51">
        <f>'TAB8'!G66/'TAB8'!K66</f>
        <v>0</v>
      </c>
      <c r="G66" s="51">
        <f>'TAB8'!H66/'TAB8'!K66</f>
        <v>1</v>
      </c>
      <c r="H66" s="51">
        <f>'TAB8'!I66/'TAB8'!K66</f>
        <v>0</v>
      </c>
      <c r="I66" s="51">
        <f>'TAB8'!J66/'TAB8'!K66</f>
        <v>0</v>
      </c>
      <c r="J66" s="51">
        <f>'TAB8'!L66/'TAB8'!P66</f>
        <v>0.81818181818181823</v>
      </c>
      <c r="K66" s="51">
        <f>'TAB8'!M66/'TAB8'!P66</f>
        <v>0.18181818181818182</v>
      </c>
      <c r="L66" s="51">
        <f>'TAB8'!N66/'TAB8'!P66</f>
        <v>0</v>
      </c>
      <c r="M66" s="51">
        <f>'TAB8'!O66/'TAB8'!P66</f>
        <v>0</v>
      </c>
    </row>
    <row r="67" spans="1:13" ht="23.25" customHeight="1" x14ac:dyDescent="0.2">
      <c r="A67" s="51" t="s">
        <v>274</v>
      </c>
      <c r="B67" s="51">
        <f>'TAB8'!B67/'TAB8'!F67</f>
        <v>0.5</v>
      </c>
      <c r="C67" s="51">
        <f>'TAB8'!C67/'TAB8'!F67</f>
        <v>0.5</v>
      </c>
      <c r="D67" s="51">
        <f>'TAB8'!D67/'TAB8'!F67</f>
        <v>0</v>
      </c>
      <c r="E67" s="51">
        <v>0</v>
      </c>
      <c r="F67" s="51">
        <f>'TAB8'!G67/'TAB8'!K67</f>
        <v>1</v>
      </c>
      <c r="G67" s="51">
        <f>'TAB8'!H67/'TAB8'!K67</f>
        <v>0</v>
      </c>
      <c r="H67" s="51">
        <f>'TAB8'!I67/'TAB8'!K67</f>
        <v>0</v>
      </c>
      <c r="I67" s="51">
        <f>'TAB8'!J67/'TAB8'!K67</f>
        <v>0</v>
      </c>
      <c r="J67" s="51">
        <f>'TAB8'!L67/'TAB8'!P67</f>
        <v>0.75</v>
      </c>
      <c r="K67" s="51">
        <f>'TAB8'!M67/'TAB8'!P67</f>
        <v>0.25</v>
      </c>
      <c r="L67" s="51">
        <f>'TAB8'!N67/'TAB8'!P67</f>
        <v>0</v>
      </c>
      <c r="M67" s="51">
        <f>'TAB8'!O67/'TAB8'!P67</f>
        <v>0</v>
      </c>
    </row>
    <row r="68" spans="1:13" ht="23.25" customHeight="1" x14ac:dyDescent="0.2">
      <c r="A68" s="51" t="s">
        <v>275</v>
      </c>
      <c r="B68" s="51">
        <f>'TAB8'!B68/'TAB8'!F68</f>
        <v>0.66666666666666663</v>
      </c>
      <c r="C68" s="51">
        <f>'TAB8'!C68/'TAB8'!F68</f>
        <v>0.3188405797101449</v>
      </c>
      <c r="D68" s="51">
        <f>'TAB8'!D68/'TAB8'!F68</f>
        <v>1.4492753623188406E-2</v>
      </c>
      <c r="E68" s="51">
        <v>0</v>
      </c>
      <c r="F68" s="51">
        <f>'TAB8'!G68/'TAB8'!K68</f>
        <v>0.68</v>
      </c>
      <c r="G68" s="51">
        <f>'TAB8'!H68/'TAB8'!K68</f>
        <v>0.32</v>
      </c>
      <c r="H68" s="51">
        <f>'TAB8'!I68/'TAB8'!K68</f>
        <v>0</v>
      </c>
      <c r="I68" s="51">
        <f>'TAB8'!J68/'TAB8'!K68</f>
        <v>0</v>
      </c>
      <c r="J68" s="51">
        <f>'TAB8'!L68/'TAB8'!P68</f>
        <v>0.67021276595744683</v>
      </c>
      <c r="K68" s="51">
        <f>'TAB8'!M68/'TAB8'!P68</f>
        <v>0.31914893617021278</v>
      </c>
      <c r="L68" s="51">
        <f>'TAB8'!N68/'TAB8'!P68</f>
        <v>1.0638297872340425E-2</v>
      </c>
      <c r="M68" s="51">
        <f>'TAB8'!O68/'TAB8'!P68</f>
        <v>0</v>
      </c>
    </row>
    <row r="69" spans="1:13" ht="23.25" customHeight="1" x14ac:dyDescent="0.2">
      <c r="A69" s="51" t="s">
        <v>276</v>
      </c>
      <c r="B69" s="51">
        <f>'TAB8'!B69/'TAB8'!F69</f>
        <v>0.5714285714285714</v>
      </c>
      <c r="C69" s="51">
        <f>'TAB8'!C69/'TAB8'!F69</f>
        <v>0.42857142857142855</v>
      </c>
      <c r="D69" s="51">
        <f>'TAB8'!D69/'TAB8'!F69</f>
        <v>0</v>
      </c>
      <c r="E69" s="51">
        <v>0</v>
      </c>
      <c r="F69" s="51">
        <f>'TAB8'!G69/'TAB8'!K69</f>
        <v>0.8</v>
      </c>
      <c r="G69" s="51">
        <f>'TAB8'!H69/'TAB8'!K69</f>
        <v>0</v>
      </c>
      <c r="H69" s="51">
        <f>'TAB8'!I69/'TAB8'!K69</f>
        <v>0.2</v>
      </c>
      <c r="I69" s="51">
        <f>'TAB8'!J69/'TAB8'!K69</f>
        <v>0</v>
      </c>
      <c r="J69" s="51">
        <f>'TAB8'!L69/'TAB8'!P69</f>
        <v>0.66666666666666663</v>
      </c>
      <c r="K69" s="51">
        <f>'TAB8'!M69/'TAB8'!P69</f>
        <v>0.25</v>
      </c>
      <c r="L69" s="51">
        <f>'TAB8'!N69/'TAB8'!P69</f>
        <v>8.3333333333333329E-2</v>
      </c>
      <c r="M69" s="51">
        <f>'TAB8'!O69/'TAB8'!P69</f>
        <v>0</v>
      </c>
    </row>
    <row r="70" spans="1:13" ht="23.25" customHeight="1" x14ac:dyDescent="0.2">
      <c r="A70" s="51" t="s">
        <v>277</v>
      </c>
      <c r="B70" s="51">
        <f>'TAB8'!B70/'TAB8'!F70</f>
        <v>0.58064516129032262</v>
      </c>
      <c r="C70" s="51">
        <f>'TAB8'!C70/'TAB8'!F70</f>
        <v>0.41935483870967744</v>
      </c>
      <c r="D70" s="51">
        <f>'TAB8'!D70/'TAB8'!F70</f>
        <v>0</v>
      </c>
      <c r="E70" s="51">
        <v>0</v>
      </c>
      <c r="F70" s="51">
        <f>'TAB8'!G70/'TAB8'!K70</f>
        <v>0.55172413793103448</v>
      </c>
      <c r="G70" s="51">
        <f>'TAB8'!H70/'TAB8'!K70</f>
        <v>0.44827586206896552</v>
      </c>
      <c r="H70" s="51">
        <f>'TAB8'!I70/'TAB8'!K70</f>
        <v>0</v>
      </c>
      <c r="I70" s="51">
        <f>'TAB8'!J70/'TAB8'!K70</f>
        <v>0</v>
      </c>
      <c r="J70" s="51">
        <f>'TAB8'!L70/'TAB8'!P70</f>
        <v>0.56666666666666665</v>
      </c>
      <c r="K70" s="51">
        <f>'TAB8'!M70/'TAB8'!P70</f>
        <v>0.43333333333333335</v>
      </c>
      <c r="L70" s="51">
        <f>'TAB8'!N70/'TAB8'!P70</f>
        <v>0</v>
      </c>
      <c r="M70" s="51">
        <f>'TAB8'!O70/'TAB8'!P70</f>
        <v>0</v>
      </c>
    </row>
    <row r="71" spans="1:13" ht="23.25" customHeight="1" x14ac:dyDescent="0.2">
      <c r="A71" s="51" t="s">
        <v>107</v>
      </c>
      <c r="B71" s="51">
        <f>'TAB8'!B71/'TAB8'!F71</f>
        <v>0.62008733624454149</v>
      </c>
      <c r="C71" s="51">
        <f>'TAB8'!C71/'TAB8'!F71</f>
        <v>0.33624454148471616</v>
      </c>
      <c r="D71" s="51">
        <f>'TAB8'!D71/'TAB8'!F71</f>
        <v>4.3668122270742356E-2</v>
      </c>
      <c r="E71" s="51">
        <v>0</v>
      </c>
      <c r="F71" s="51">
        <f>'TAB8'!G71/'TAB8'!K71</f>
        <v>0.7466666666666667</v>
      </c>
      <c r="G71" s="51">
        <f>'TAB8'!H71/'TAB8'!K71</f>
        <v>0.22666666666666666</v>
      </c>
      <c r="H71" s="51">
        <f>'TAB8'!I71/'TAB8'!K71</f>
        <v>2.6666666666666668E-2</v>
      </c>
      <c r="I71" s="51">
        <f>'TAB8'!J71/'TAB8'!K71</f>
        <v>0</v>
      </c>
      <c r="J71" s="51">
        <f>'TAB8'!L71/'TAB8'!P71</f>
        <v>0.67018469656992086</v>
      </c>
      <c r="K71" s="51">
        <f>'TAB8'!M71/'TAB8'!P71</f>
        <v>0.29287598944591031</v>
      </c>
      <c r="L71" s="51">
        <f>'TAB8'!N71/'TAB8'!P71</f>
        <v>3.6939313984168866E-2</v>
      </c>
      <c r="M71" s="51">
        <f>'TAB8'!O71/'TAB8'!P71</f>
        <v>0</v>
      </c>
    </row>
    <row r="72" spans="1:13" ht="23.25" customHeight="1" x14ac:dyDescent="0.2">
      <c r="A72" s="51" t="s">
        <v>108</v>
      </c>
      <c r="B72" s="51">
        <f>'TAB8'!B72/'TAB8'!F72</f>
        <v>0.52</v>
      </c>
      <c r="C72" s="51">
        <f>'TAB8'!C72/'TAB8'!F72</f>
        <v>0.48</v>
      </c>
      <c r="D72" s="51">
        <f>'TAB8'!D72/'TAB8'!F72</f>
        <v>0</v>
      </c>
      <c r="E72" s="51">
        <v>0</v>
      </c>
      <c r="F72" s="51">
        <f>'TAB8'!G72/'TAB8'!K72</f>
        <v>0.5161290322580645</v>
      </c>
      <c r="G72" s="51">
        <f>'TAB8'!H72/'TAB8'!K72</f>
        <v>0.4838709677419355</v>
      </c>
      <c r="H72" s="51">
        <f>'TAB8'!I72/'TAB8'!K72</f>
        <v>0</v>
      </c>
      <c r="I72" s="51">
        <f>'TAB8'!J72/'TAB8'!K72</f>
        <v>0</v>
      </c>
      <c r="J72" s="51">
        <f>'TAB8'!L72/'TAB8'!P72</f>
        <v>0.51851851851851849</v>
      </c>
      <c r="K72" s="51">
        <f>'TAB8'!M72/'TAB8'!P72</f>
        <v>0.48148148148148145</v>
      </c>
      <c r="L72" s="51">
        <f>'TAB8'!N72/'TAB8'!P72</f>
        <v>0</v>
      </c>
      <c r="M72" s="51">
        <f>'TAB8'!O72/'TAB8'!P72</f>
        <v>0</v>
      </c>
    </row>
    <row r="73" spans="1:13" ht="23.25" customHeight="1" x14ac:dyDescent="0.2">
      <c r="A73" s="51" t="s">
        <v>109</v>
      </c>
      <c r="B73" s="51">
        <f>'TAB8'!B73/'TAB8'!F73</f>
        <v>0.50335570469798663</v>
      </c>
      <c r="C73" s="51">
        <f>'TAB8'!C73/'TAB8'!F73</f>
        <v>0.38926174496644295</v>
      </c>
      <c r="D73" s="51">
        <f>'TAB8'!D73/'TAB8'!F73</f>
        <v>0.10738255033557047</v>
      </c>
      <c r="E73" s="51">
        <v>0</v>
      </c>
      <c r="F73" s="51">
        <f>'TAB8'!G73/'TAB8'!K73</f>
        <v>0.609375</v>
      </c>
      <c r="G73" s="51">
        <f>'TAB8'!H73/'TAB8'!K73</f>
        <v>0.390625</v>
      </c>
      <c r="H73" s="51">
        <f>'TAB8'!I73/'TAB8'!K73</f>
        <v>0</v>
      </c>
      <c r="I73" s="51">
        <f>'TAB8'!J73/'TAB8'!K73</f>
        <v>0</v>
      </c>
      <c r="J73" s="51">
        <f>'TAB8'!L73/'TAB8'!P73</f>
        <v>0.53521126760563376</v>
      </c>
      <c r="K73" s="51">
        <f>'TAB8'!M73/'TAB8'!P73</f>
        <v>0.38967136150234744</v>
      </c>
      <c r="L73" s="51">
        <f>'TAB8'!N73/'TAB8'!P73</f>
        <v>7.5117370892018781E-2</v>
      </c>
      <c r="M73" s="51">
        <f>'TAB8'!O73/'TAB8'!P73</f>
        <v>0</v>
      </c>
    </row>
    <row r="74" spans="1:13" ht="23.25" customHeight="1" x14ac:dyDescent="0.2">
      <c r="A74" s="51" t="s">
        <v>175</v>
      </c>
      <c r="B74" s="51">
        <f>'TAB8'!B74/'TAB8'!F74</f>
        <v>0.7153846153846154</v>
      </c>
      <c r="C74" s="51">
        <f>'TAB8'!C74/'TAB8'!F74</f>
        <v>0.24615384615384617</v>
      </c>
      <c r="D74" s="51">
        <f>'TAB8'!D74/'TAB8'!F74</f>
        <v>3.8461538461538464E-2</v>
      </c>
      <c r="E74" s="51">
        <v>0</v>
      </c>
      <c r="F74" s="51">
        <f>'TAB8'!G74/'TAB8'!K74</f>
        <v>0.81818181818181823</v>
      </c>
      <c r="G74" s="51">
        <f>'TAB8'!H74/'TAB8'!K74</f>
        <v>0.17045454545454544</v>
      </c>
      <c r="H74" s="51">
        <f>'TAB8'!I74/'TAB8'!K74</f>
        <v>1.1363636363636364E-2</v>
      </c>
      <c r="I74" s="51">
        <f>'TAB8'!J74/'TAB8'!K74</f>
        <v>0</v>
      </c>
      <c r="J74" s="51">
        <f>'TAB8'!L74/'TAB8'!P74</f>
        <v>0.75688073394495414</v>
      </c>
      <c r="K74" s="51">
        <f>'TAB8'!M74/'TAB8'!P74</f>
        <v>0.21559633027522937</v>
      </c>
      <c r="L74" s="51">
        <f>'TAB8'!N74/'TAB8'!P74</f>
        <v>2.7522935779816515E-2</v>
      </c>
      <c r="M74" s="51">
        <f>'TAB8'!O74/'TAB8'!P74</f>
        <v>0</v>
      </c>
    </row>
    <row r="75" spans="1:13" ht="23.25" customHeight="1" x14ac:dyDescent="0.2">
      <c r="A75" s="51" t="s">
        <v>110</v>
      </c>
      <c r="B75" s="51">
        <f>'TAB8'!B75/'TAB8'!F75</f>
        <v>0.47445255474452552</v>
      </c>
      <c r="C75" s="51">
        <f>'TAB8'!C75/'TAB8'!F75</f>
        <v>0.21167883211678831</v>
      </c>
      <c r="D75" s="51">
        <f>'TAB8'!D75/'TAB8'!F75</f>
        <v>0.31386861313868614</v>
      </c>
      <c r="E75" s="51">
        <v>0</v>
      </c>
      <c r="F75" s="51">
        <f>'TAB8'!G75/'TAB8'!K75</f>
        <v>0.80851063829787229</v>
      </c>
      <c r="G75" s="51">
        <f>'TAB8'!H75/'TAB8'!K75</f>
        <v>6.3829787234042548E-2</v>
      </c>
      <c r="H75" s="51">
        <f>'TAB8'!I75/'TAB8'!K75</f>
        <v>0.1276595744680851</v>
      </c>
      <c r="I75" s="51">
        <f>'TAB8'!J75/'TAB8'!K75</f>
        <v>0</v>
      </c>
      <c r="J75" s="51">
        <f>'TAB8'!L75/'TAB8'!P75</f>
        <v>0.55978260869565222</v>
      </c>
      <c r="K75" s="51">
        <f>'TAB8'!M75/'TAB8'!P75</f>
        <v>0.17391304347826086</v>
      </c>
      <c r="L75" s="51">
        <f>'TAB8'!N75/'TAB8'!P75</f>
        <v>0.26630434782608697</v>
      </c>
      <c r="M75" s="51">
        <f>'TAB8'!O75/'TAB8'!P75</f>
        <v>0</v>
      </c>
    </row>
    <row r="76" spans="1:13" ht="23.25" customHeight="1" x14ac:dyDescent="0.2">
      <c r="A76" s="51" t="s">
        <v>111</v>
      </c>
      <c r="B76" s="51">
        <f>'TAB8'!B76/'TAB8'!F76</f>
        <v>0.93023255813953487</v>
      </c>
      <c r="C76" s="51">
        <f>'TAB8'!C76/'TAB8'!F76</f>
        <v>5.8139534883720929E-2</v>
      </c>
      <c r="D76" s="51">
        <f>'TAB8'!D76/'TAB8'!F76</f>
        <v>1.1627906976744186E-2</v>
      </c>
      <c r="E76" s="51">
        <v>0</v>
      </c>
      <c r="F76" s="51">
        <f>'TAB8'!G76/'TAB8'!K76</f>
        <v>0.96</v>
      </c>
      <c r="G76" s="51">
        <f>'TAB8'!H76/'TAB8'!K76</f>
        <v>0.04</v>
      </c>
      <c r="H76" s="51">
        <f>'TAB8'!I76/'TAB8'!K76</f>
        <v>0</v>
      </c>
      <c r="I76" s="51">
        <f>'TAB8'!J76/'TAB8'!K76</f>
        <v>0</v>
      </c>
      <c r="J76" s="51">
        <f>'TAB8'!L76/'TAB8'!P76</f>
        <v>0.94117647058823528</v>
      </c>
      <c r="K76" s="51">
        <f>'TAB8'!M76/'TAB8'!P76</f>
        <v>5.1470588235294115E-2</v>
      </c>
      <c r="L76" s="51">
        <f>'TAB8'!N76/'TAB8'!P76</f>
        <v>7.3529411764705881E-3</v>
      </c>
      <c r="M76" s="51">
        <f>'TAB8'!O76/'TAB8'!P76</f>
        <v>0</v>
      </c>
    </row>
    <row r="77" spans="1:13" ht="23.25" customHeight="1" x14ac:dyDescent="0.2">
      <c r="A77" s="51" t="s">
        <v>112</v>
      </c>
      <c r="B77" s="51">
        <f>'TAB8'!B77/'TAB8'!F77</f>
        <v>0.64516129032258063</v>
      </c>
      <c r="C77" s="51">
        <f>'TAB8'!C77/'TAB8'!F77</f>
        <v>0.32258064516129031</v>
      </c>
      <c r="D77" s="51">
        <f>'TAB8'!D77/'TAB8'!F77</f>
        <v>3.2258064516129031E-2</v>
      </c>
      <c r="E77" s="51">
        <v>0</v>
      </c>
      <c r="F77" s="51">
        <f>'TAB8'!G77/'TAB8'!K77</f>
        <v>0.90476190476190477</v>
      </c>
      <c r="G77" s="51">
        <f>'TAB8'!H77/'TAB8'!K77</f>
        <v>9.5238095238095233E-2</v>
      </c>
      <c r="H77" s="51">
        <f>'TAB8'!I77/'TAB8'!K77</f>
        <v>0</v>
      </c>
      <c r="I77" s="51">
        <f>'TAB8'!J77/'TAB8'!K77</f>
        <v>0</v>
      </c>
      <c r="J77" s="51">
        <f>'TAB8'!L77/'TAB8'!P77</f>
        <v>0.75</v>
      </c>
      <c r="K77" s="51">
        <f>'TAB8'!M77/'TAB8'!P77</f>
        <v>0.23076923076923078</v>
      </c>
      <c r="L77" s="51">
        <f>'TAB8'!N77/'TAB8'!P77</f>
        <v>1.9230769230769232E-2</v>
      </c>
      <c r="M77" s="51">
        <f>'TAB8'!O77/'TAB8'!P77</f>
        <v>0</v>
      </c>
    </row>
    <row r="78" spans="1:13" ht="23.25" customHeight="1" x14ac:dyDescent="0.2">
      <c r="A78" s="51" t="s">
        <v>113</v>
      </c>
      <c r="B78" s="51">
        <f>'TAB8'!B78/'TAB8'!F78</f>
        <v>0.41666666666666669</v>
      </c>
      <c r="C78" s="51">
        <f>'TAB8'!C78/'TAB8'!F78</f>
        <v>0.58333333333333337</v>
      </c>
      <c r="D78" s="51">
        <f>'TAB8'!D78/'TAB8'!F78</f>
        <v>0</v>
      </c>
      <c r="E78" s="51">
        <v>0</v>
      </c>
      <c r="F78" s="51">
        <f>'TAB8'!G78/'TAB8'!K78</f>
        <v>0.36842105263157893</v>
      </c>
      <c r="G78" s="51">
        <f>'TAB8'!H78/'TAB8'!K78</f>
        <v>0.63157894736842102</v>
      </c>
      <c r="H78" s="51">
        <f>'TAB8'!I78/'TAB8'!K78</f>
        <v>0</v>
      </c>
      <c r="I78" s="51">
        <f>'TAB8'!J78/'TAB8'!K78</f>
        <v>0</v>
      </c>
      <c r="J78" s="51">
        <f>'TAB8'!L78/'TAB8'!P78</f>
        <v>0.40298507462686567</v>
      </c>
      <c r="K78" s="51">
        <f>'TAB8'!M78/'TAB8'!P78</f>
        <v>0.59701492537313428</v>
      </c>
      <c r="L78" s="51">
        <f>'TAB8'!N78/'TAB8'!P78</f>
        <v>0</v>
      </c>
      <c r="M78" s="51">
        <f>'TAB8'!O78/'TAB8'!P78</f>
        <v>0</v>
      </c>
    </row>
    <row r="79" spans="1:13" ht="23.25" customHeight="1" x14ac:dyDescent="0.2">
      <c r="A79" s="51" t="s">
        <v>114</v>
      </c>
      <c r="B79" s="51">
        <f>'TAB8'!B79/'TAB8'!F79</f>
        <v>0.41747572815533979</v>
      </c>
      <c r="C79" s="51">
        <f>'TAB8'!C79/'TAB8'!F79</f>
        <v>0.5436893203883495</v>
      </c>
      <c r="D79" s="51">
        <f>'TAB8'!D79/'TAB8'!F79</f>
        <v>3.8834951456310676E-2</v>
      </c>
      <c r="E79" s="51">
        <v>0</v>
      </c>
      <c r="F79" s="51">
        <f>'TAB8'!G79/'TAB8'!K79</f>
        <v>0.53703703703703709</v>
      </c>
      <c r="G79" s="51">
        <f>'TAB8'!H79/'TAB8'!K79</f>
        <v>0.44444444444444442</v>
      </c>
      <c r="H79" s="51">
        <f>'TAB8'!I79/'TAB8'!K79</f>
        <v>1.8518518518518517E-2</v>
      </c>
      <c r="I79" s="51">
        <f>'TAB8'!J79/'TAB8'!K79</f>
        <v>0</v>
      </c>
      <c r="J79" s="51">
        <f>'TAB8'!L79/'TAB8'!P79</f>
        <v>0.45859872611464969</v>
      </c>
      <c r="K79" s="51">
        <f>'TAB8'!M79/'TAB8'!P79</f>
        <v>0.50955414012738853</v>
      </c>
      <c r="L79" s="51">
        <f>'TAB8'!N79/'TAB8'!P79</f>
        <v>3.1847133757961783E-2</v>
      </c>
      <c r="M79" s="51">
        <f>'TAB8'!O79/'TAB8'!P79</f>
        <v>0</v>
      </c>
    </row>
    <row r="80" spans="1:13" ht="23.25" customHeight="1" x14ac:dyDescent="0.2">
      <c r="A80" s="51" t="s">
        <v>115</v>
      </c>
      <c r="B80" s="51">
        <f>'TAB8'!B80/'TAB8'!F80</f>
        <v>0.48749999999999999</v>
      </c>
      <c r="C80" s="51">
        <f>'TAB8'!C80/'TAB8'!F80</f>
        <v>0.45624999999999999</v>
      </c>
      <c r="D80" s="51">
        <f>'TAB8'!D80/'TAB8'!F80</f>
        <v>5.6250000000000001E-2</v>
      </c>
      <c r="E80" s="51">
        <v>0</v>
      </c>
      <c r="F80" s="51">
        <f>'TAB8'!G80/'TAB8'!K80</f>
        <v>0.78260869565217395</v>
      </c>
      <c r="G80" s="51">
        <f>'TAB8'!H80/'TAB8'!K80</f>
        <v>0.21118012422360249</v>
      </c>
      <c r="H80" s="51">
        <f>'TAB8'!I80/'TAB8'!K80</f>
        <v>6.2111801242236021E-3</v>
      </c>
      <c r="I80" s="51">
        <f>'TAB8'!J80/'TAB8'!K80</f>
        <v>0</v>
      </c>
      <c r="J80" s="51">
        <f>'TAB8'!L80/'TAB8'!P80</f>
        <v>0.63551401869158874</v>
      </c>
      <c r="K80" s="51">
        <f>'TAB8'!M80/'TAB8'!P80</f>
        <v>0.33333333333333331</v>
      </c>
      <c r="L80" s="51">
        <f>'TAB8'!N80/'TAB8'!P80</f>
        <v>3.1152647975077882E-2</v>
      </c>
      <c r="M80" s="51">
        <f>'TAB8'!O80/'TAB8'!P80</f>
        <v>0</v>
      </c>
    </row>
    <row r="81" spans="1:13" ht="23.25" customHeight="1" x14ac:dyDescent="0.2">
      <c r="A81" s="51" t="s">
        <v>116</v>
      </c>
      <c r="B81" s="51">
        <f>'TAB8'!B81/'TAB8'!F81</f>
        <v>0.38636363636363635</v>
      </c>
      <c r="C81" s="51">
        <f>'TAB8'!C81/'TAB8'!F81</f>
        <v>0.45454545454545453</v>
      </c>
      <c r="D81" s="51">
        <f>'TAB8'!D81/'TAB8'!F81</f>
        <v>0.15909090909090909</v>
      </c>
      <c r="E81" s="51">
        <v>0</v>
      </c>
      <c r="F81" s="51">
        <f>'TAB8'!G81/'TAB8'!K81</f>
        <v>0.61904761904761907</v>
      </c>
      <c r="G81" s="51">
        <f>'TAB8'!H81/'TAB8'!K81</f>
        <v>0.38095238095238093</v>
      </c>
      <c r="H81" s="51">
        <f>'TAB8'!I81/'TAB8'!K81</f>
        <v>0</v>
      </c>
      <c r="I81" s="51">
        <f>'TAB8'!J81/'TAB8'!K81</f>
        <v>0</v>
      </c>
      <c r="J81" s="51">
        <f>'TAB8'!L81/'TAB8'!P81</f>
        <v>0.46153846153846156</v>
      </c>
      <c r="K81" s="51">
        <f>'TAB8'!M81/'TAB8'!P81</f>
        <v>0.43076923076923079</v>
      </c>
      <c r="L81" s="51">
        <f>'TAB8'!N81/'TAB8'!P81</f>
        <v>0.1076923076923077</v>
      </c>
      <c r="M81" s="51">
        <f>'TAB8'!O81/'TAB8'!P81</f>
        <v>0</v>
      </c>
    </row>
    <row r="82" spans="1:13" ht="23.25" customHeight="1" x14ac:dyDescent="0.2">
      <c r="A82" s="51" t="s">
        <v>117</v>
      </c>
      <c r="B82" s="51">
        <f>'TAB8'!B82/'TAB8'!F82</f>
        <v>0.34710743801652894</v>
      </c>
      <c r="C82" s="51">
        <f>'TAB8'!C82/'TAB8'!F82</f>
        <v>0.65289256198347112</v>
      </c>
      <c r="D82" s="51">
        <f>'TAB8'!D82/'TAB8'!F82</f>
        <v>0</v>
      </c>
      <c r="E82" s="51">
        <v>0</v>
      </c>
      <c r="F82" s="51">
        <f>'TAB8'!G82/'TAB8'!K82</f>
        <v>0.44067796610169491</v>
      </c>
      <c r="G82" s="51">
        <f>'TAB8'!H82/'TAB8'!K82</f>
        <v>0.55932203389830504</v>
      </c>
      <c r="H82" s="51">
        <f>'TAB8'!I82/'TAB8'!K82</f>
        <v>0</v>
      </c>
      <c r="I82" s="51">
        <f>'TAB8'!J82/'TAB8'!K82</f>
        <v>0</v>
      </c>
      <c r="J82" s="51">
        <f>'TAB8'!L82/'TAB8'!P82</f>
        <v>0.37777777777777777</v>
      </c>
      <c r="K82" s="51">
        <f>'TAB8'!M82/'TAB8'!P82</f>
        <v>0.62222222222222223</v>
      </c>
      <c r="L82" s="51">
        <f>'TAB8'!N82/'TAB8'!P82</f>
        <v>0</v>
      </c>
      <c r="M82" s="51">
        <f>'TAB8'!O82/'TAB8'!P82</f>
        <v>0</v>
      </c>
    </row>
    <row r="83" spans="1:13" ht="23.25" customHeight="1" x14ac:dyDescent="0.2">
      <c r="A83" s="51" t="s">
        <v>186</v>
      </c>
      <c r="B83" s="51">
        <f>'TAB8'!B83/'TAB8'!F83</f>
        <v>0.46666666666666667</v>
      </c>
      <c r="C83" s="51">
        <f>'TAB8'!C83/'TAB8'!F83</f>
        <v>0.51111111111111107</v>
      </c>
      <c r="D83" s="51">
        <f>'TAB8'!D83/'TAB8'!F83</f>
        <v>2.2222222222222223E-2</v>
      </c>
      <c r="E83" s="51">
        <v>0</v>
      </c>
      <c r="F83" s="51">
        <f>'TAB8'!G83/'TAB8'!K83</f>
        <v>0.58333333333333337</v>
      </c>
      <c r="G83" s="51">
        <f>'TAB8'!H83/'TAB8'!K83</f>
        <v>0.41666666666666669</v>
      </c>
      <c r="H83" s="51">
        <f>'TAB8'!I83/'TAB8'!K83</f>
        <v>0</v>
      </c>
      <c r="I83" s="51">
        <f>'TAB8'!J83/'TAB8'!K83</f>
        <v>0</v>
      </c>
      <c r="J83" s="51">
        <f>'TAB8'!L83/'TAB8'!P83</f>
        <v>0.49122807017543857</v>
      </c>
      <c r="K83" s="51">
        <f>'TAB8'!M83/'TAB8'!P83</f>
        <v>0.49122807017543857</v>
      </c>
      <c r="L83" s="51">
        <f>'TAB8'!N83/'TAB8'!P83</f>
        <v>1.7543859649122806E-2</v>
      </c>
      <c r="M83" s="51">
        <f>'TAB8'!O83/'TAB8'!P83</f>
        <v>0</v>
      </c>
    </row>
    <row r="84" spans="1:13" ht="23.25" customHeight="1" x14ac:dyDescent="0.2">
      <c r="A84" s="51" t="s">
        <v>118</v>
      </c>
      <c r="B84" s="51">
        <f>'TAB8'!B84/'TAB8'!F84</f>
        <v>0.34259259259259262</v>
      </c>
      <c r="C84" s="51">
        <f>'TAB8'!C84/'TAB8'!F84</f>
        <v>0.5092592592592593</v>
      </c>
      <c r="D84" s="51">
        <f>'TAB8'!D84/'TAB8'!F84</f>
        <v>0.14814814814814814</v>
      </c>
      <c r="E84" s="51">
        <v>0</v>
      </c>
      <c r="F84" s="51">
        <f>'TAB8'!G84/'TAB8'!K84</f>
        <v>0.65151515151515149</v>
      </c>
      <c r="G84" s="51">
        <f>'TAB8'!H84/'TAB8'!K84</f>
        <v>0.27272727272727271</v>
      </c>
      <c r="H84" s="51">
        <f>'TAB8'!I84/'TAB8'!K84</f>
        <v>7.575757575757576E-2</v>
      </c>
      <c r="I84" s="51">
        <f>'TAB8'!J84/'TAB8'!K84</f>
        <v>0</v>
      </c>
      <c r="J84" s="51">
        <f>'TAB8'!L84/'TAB8'!P84</f>
        <v>0.45977011494252873</v>
      </c>
      <c r="K84" s="51">
        <f>'TAB8'!M84/'TAB8'!P84</f>
        <v>0.41954022988505746</v>
      </c>
      <c r="L84" s="51">
        <f>'TAB8'!N84/'TAB8'!P84</f>
        <v>0.1206896551724138</v>
      </c>
      <c r="M84" s="51">
        <f>'TAB8'!O84/'TAB8'!P84</f>
        <v>0</v>
      </c>
    </row>
    <row r="85" spans="1:13" ht="23.25" customHeight="1" x14ac:dyDescent="0.2">
      <c r="A85" s="51" t="s">
        <v>176</v>
      </c>
      <c r="B85" s="51">
        <f>'TAB8'!B85/'TAB8'!F85</f>
        <v>0.625</v>
      </c>
      <c r="C85" s="51">
        <f>'TAB8'!C85/'TAB8'!F85</f>
        <v>0.25</v>
      </c>
      <c r="D85" s="51">
        <f>'TAB8'!D85/'TAB8'!F85</f>
        <v>0.125</v>
      </c>
      <c r="E85" s="51">
        <v>0</v>
      </c>
      <c r="F85" s="51">
        <f>'TAB8'!G85/'TAB8'!K85</f>
        <v>0.33333333333333331</v>
      </c>
      <c r="G85" s="51">
        <f>'TAB8'!H85/'TAB8'!K85</f>
        <v>0.66666666666666663</v>
      </c>
      <c r="H85" s="51">
        <f>'TAB8'!I85/'TAB8'!K85</f>
        <v>0</v>
      </c>
      <c r="I85" s="51">
        <f>'TAB8'!J85/'TAB8'!K85</f>
        <v>0</v>
      </c>
      <c r="J85" s="51">
        <f>'TAB8'!L85/'TAB8'!P85</f>
        <v>0.54545454545454541</v>
      </c>
      <c r="K85" s="51">
        <f>'TAB8'!M85/'TAB8'!P85</f>
        <v>0.36363636363636365</v>
      </c>
      <c r="L85" s="51">
        <f>'TAB8'!N85/'TAB8'!P85</f>
        <v>9.0909090909090912E-2</v>
      </c>
      <c r="M85" s="51">
        <f>'TAB8'!O85/'TAB8'!P85</f>
        <v>0</v>
      </c>
    </row>
    <row r="86" spans="1:13" ht="23.25" customHeight="1" x14ac:dyDescent="0.2">
      <c r="A86" s="51" t="s">
        <v>119</v>
      </c>
      <c r="B86" s="51">
        <f>'TAB8'!B86/'TAB8'!F86</f>
        <v>0.46341463414634149</v>
      </c>
      <c r="C86" s="51">
        <f>'TAB8'!C86/'TAB8'!F86</f>
        <v>0.36585365853658536</v>
      </c>
      <c r="D86" s="51">
        <f>'TAB8'!D86/'TAB8'!F86</f>
        <v>0.17073170731707318</v>
      </c>
      <c r="E86" s="51">
        <v>0</v>
      </c>
      <c r="F86" s="51">
        <f>'TAB8'!G86/'TAB8'!K86</f>
        <v>0.5714285714285714</v>
      </c>
      <c r="G86" s="51">
        <f>'TAB8'!H86/'TAB8'!K86</f>
        <v>0.2857142857142857</v>
      </c>
      <c r="H86" s="51">
        <f>'TAB8'!I86/'TAB8'!K86</f>
        <v>0.14285714285714285</v>
      </c>
      <c r="I86" s="51">
        <f>'TAB8'!J86/'TAB8'!K86</f>
        <v>0</v>
      </c>
      <c r="J86" s="51">
        <f>'TAB8'!L86/'TAB8'!P86</f>
        <v>0.49090909090909091</v>
      </c>
      <c r="K86" s="51">
        <f>'TAB8'!M86/'TAB8'!P86</f>
        <v>0.34545454545454546</v>
      </c>
      <c r="L86" s="51">
        <f>'TAB8'!N86/'TAB8'!P86</f>
        <v>0.16363636363636364</v>
      </c>
      <c r="M86" s="51">
        <f>'TAB8'!O86/'TAB8'!P86</f>
        <v>0</v>
      </c>
    </row>
    <row r="87" spans="1:13" ht="23.25" customHeight="1" x14ac:dyDescent="0.2">
      <c r="A87" s="51" t="s">
        <v>120</v>
      </c>
      <c r="B87" s="51">
        <f>'TAB8'!B87/'TAB8'!F87</f>
        <v>0.21951219512195122</v>
      </c>
      <c r="C87" s="51">
        <f>'TAB8'!C87/'TAB8'!F87</f>
        <v>0.29268292682926828</v>
      </c>
      <c r="D87" s="51">
        <f>'TAB8'!D87/'TAB8'!F87</f>
        <v>0.48780487804878048</v>
      </c>
      <c r="E87" s="51">
        <v>0</v>
      </c>
      <c r="F87" s="51">
        <f>'TAB8'!G87/'TAB8'!K87</f>
        <v>0.42857142857142855</v>
      </c>
      <c r="G87" s="51">
        <f>'TAB8'!H87/'TAB8'!K87</f>
        <v>0.19047619047619047</v>
      </c>
      <c r="H87" s="51">
        <f>'TAB8'!I87/'TAB8'!K87</f>
        <v>0.38095238095238093</v>
      </c>
      <c r="I87" s="51">
        <f>'TAB8'!J87/'TAB8'!K87</f>
        <v>0</v>
      </c>
      <c r="J87" s="51">
        <f>'TAB8'!L87/'TAB8'!P87</f>
        <v>0.29032258064516131</v>
      </c>
      <c r="K87" s="51">
        <f>'TAB8'!M87/'TAB8'!P87</f>
        <v>0.25806451612903225</v>
      </c>
      <c r="L87" s="51">
        <f>'TAB8'!N87/'TAB8'!P87</f>
        <v>0.45161290322580644</v>
      </c>
      <c r="M87" s="51">
        <f>'TAB8'!O87/'TAB8'!P87</f>
        <v>0</v>
      </c>
    </row>
    <row r="88" spans="1:13" ht="23.25" customHeight="1" x14ac:dyDescent="0.2">
      <c r="A88" s="51" t="s">
        <v>121</v>
      </c>
      <c r="B88" s="51">
        <f>'TAB8'!B88/'TAB8'!F88</f>
        <v>0.71153846153846156</v>
      </c>
      <c r="C88" s="51">
        <f>'TAB8'!C88/'TAB8'!F88</f>
        <v>0.25769230769230766</v>
      </c>
      <c r="D88" s="51">
        <f>'TAB8'!D88/'TAB8'!F88</f>
        <v>3.0769230769230771E-2</v>
      </c>
      <c r="E88" s="51">
        <v>0</v>
      </c>
      <c r="F88" s="51">
        <f>'TAB8'!G88/'TAB8'!K88</f>
        <v>0.87074829931972786</v>
      </c>
      <c r="G88" s="51">
        <f>'TAB8'!H88/'TAB8'!K88</f>
        <v>0.12925170068027211</v>
      </c>
      <c r="H88" s="51">
        <f>'TAB8'!I88/'TAB8'!K88</f>
        <v>0</v>
      </c>
      <c r="I88" s="51">
        <f>'TAB8'!J88/'TAB8'!K88</f>
        <v>0</v>
      </c>
      <c r="J88" s="51">
        <f>'TAB8'!L88/'TAB8'!P88</f>
        <v>0.76904176904176902</v>
      </c>
      <c r="K88" s="51">
        <f>'TAB8'!M88/'TAB8'!P88</f>
        <v>0.2113022113022113</v>
      </c>
      <c r="L88" s="51">
        <f>'TAB8'!N88/'TAB8'!P88</f>
        <v>1.9656019656019656E-2</v>
      </c>
      <c r="M88" s="51">
        <f>'TAB8'!O88/'TAB8'!P88</f>
        <v>0</v>
      </c>
    </row>
    <row r="89" spans="1:13" ht="23.25" customHeight="1" x14ac:dyDescent="0.2">
      <c r="A89" s="51" t="s">
        <v>122</v>
      </c>
      <c r="B89" s="51">
        <f>'TAB8'!B89/'TAB8'!F89</f>
        <v>0.55172413793103448</v>
      </c>
      <c r="C89" s="51">
        <f>'TAB8'!C89/'TAB8'!F89</f>
        <v>0.33333333333333331</v>
      </c>
      <c r="D89" s="51">
        <f>'TAB8'!D89/'TAB8'!F89</f>
        <v>0.11494252873563218</v>
      </c>
      <c r="E89" s="51">
        <v>0</v>
      </c>
      <c r="F89" s="51">
        <f>'TAB8'!G89/'TAB8'!K89</f>
        <v>0.74285714285714288</v>
      </c>
      <c r="G89" s="51">
        <f>'TAB8'!H89/'TAB8'!K89</f>
        <v>0.22857142857142856</v>
      </c>
      <c r="H89" s="51">
        <f>'TAB8'!I89/'TAB8'!K89</f>
        <v>2.8571428571428571E-2</v>
      </c>
      <c r="I89" s="51">
        <f>'TAB8'!J89/'TAB8'!K89</f>
        <v>0</v>
      </c>
      <c r="J89" s="51">
        <f>'TAB8'!L89/'TAB8'!P89</f>
        <v>0.60655737704918034</v>
      </c>
      <c r="K89" s="51">
        <f>'TAB8'!M89/'TAB8'!P89</f>
        <v>0.30327868852459017</v>
      </c>
      <c r="L89" s="51">
        <f>'TAB8'!N89/'TAB8'!P89</f>
        <v>9.0163934426229511E-2</v>
      </c>
      <c r="M89" s="51">
        <f>'TAB8'!O89/'TAB8'!P89</f>
        <v>0</v>
      </c>
    </row>
    <row r="90" spans="1:13" ht="23.25" customHeight="1" x14ac:dyDescent="0.2">
      <c r="A90" s="51" t="s">
        <v>123</v>
      </c>
      <c r="B90" s="51">
        <f>'TAB8'!B90/'TAB8'!F90</f>
        <v>0.62416107382550334</v>
      </c>
      <c r="C90" s="51">
        <f>'TAB8'!C90/'TAB8'!F90</f>
        <v>0.31208053691275167</v>
      </c>
      <c r="D90" s="51">
        <f>'TAB8'!D90/'TAB8'!F90</f>
        <v>6.3758389261744972E-2</v>
      </c>
      <c r="E90" s="51">
        <v>0</v>
      </c>
      <c r="F90" s="51">
        <f>'TAB8'!G90/'TAB8'!K90</f>
        <v>0.72395833333333337</v>
      </c>
      <c r="G90" s="51">
        <f>'TAB8'!H90/'TAB8'!K90</f>
        <v>0.24479166666666666</v>
      </c>
      <c r="H90" s="51">
        <f>'TAB8'!I90/'TAB8'!K90</f>
        <v>3.125E-2</v>
      </c>
      <c r="I90" s="51">
        <f>'TAB8'!J90/'TAB8'!K90</f>
        <v>0</v>
      </c>
      <c r="J90" s="51">
        <f>'TAB8'!L90/'TAB8'!P90</f>
        <v>0.66326530612244894</v>
      </c>
      <c r="K90" s="51">
        <f>'TAB8'!M90/'TAB8'!P90</f>
        <v>0.2857142857142857</v>
      </c>
      <c r="L90" s="51">
        <f>'TAB8'!N90/'TAB8'!P90</f>
        <v>5.1020408163265307E-2</v>
      </c>
      <c r="M90" s="51">
        <f>'TAB8'!O90/'TAB8'!P90</f>
        <v>0</v>
      </c>
    </row>
    <row r="91" spans="1:13" ht="23.25" customHeight="1" x14ac:dyDescent="0.2">
      <c r="A91" s="51" t="s">
        <v>124</v>
      </c>
      <c r="B91" s="51">
        <f>'TAB8'!B91/'TAB8'!F91</f>
        <v>0.50898203592814373</v>
      </c>
      <c r="C91" s="51">
        <f>'TAB8'!C91/'TAB8'!F91</f>
        <v>0.47904191616766467</v>
      </c>
      <c r="D91" s="51">
        <f>'TAB8'!D91/'TAB8'!F91</f>
        <v>1.1976047904191617E-2</v>
      </c>
      <c r="E91" s="51">
        <v>0</v>
      </c>
      <c r="F91" s="51">
        <f>'TAB8'!G91/'TAB8'!K91</f>
        <v>0.74725274725274726</v>
      </c>
      <c r="G91" s="51">
        <f>'TAB8'!H91/'TAB8'!K91</f>
        <v>0.25274725274725274</v>
      </c>
      <c r="H91" s="51">
        <f>'TAB8'!I91/'TAB8'!K91</f>
        <v>0</v>
      </c>
      <c r="I91" s="51">
        <f>'TAB8'!J91/'TAB8'!K91</f>
        <v>0</v>
      </c>
      <c r="J91" s="51">
        <f>'TAB8'!L91/'TAB8'!P91</f>
        <v>0.59302325581395354</v>
      </c>
      <c r="K91" s="51">
        <f>'TAB8'!M91/'TAB8'!P91</f>
        <v>0.39922480620155038</v>
      </c>
      <c r="L91" s="51">
        <f>'TAB8'!N91/'TAB8'!P91</f>
        <v>7.7519379844961239E-3</v>
      </c>
      <c r="M91" s="51">
        <f>'TAB8'!O91/'TAB8'!P91</f>
        <v>0</v>
      </c>
    </row>
    <row r="92" spans="1:13" ht="23.25" customHeight="1" x14ac:dyDescent="0.2">
      <c r="A92" s="51" t="s">
        <v>125</v>
      </c>
      <c r="B92" s="51">
        <f>'TAB8'!B92/'TAB8'!F92</f>
        <v>0.58139534883720934</v>
      </c>
      <c r="C92" s="51">
        <f>'TAB8'!C92/'TAB8'!F92</f>
        <v>0.39534883720930231</v>
      </c>
      <c r="D92" s="51">
        <f>'TAB8'!D92/'TAB8'!F92</f>
        <v>2.3255813953488372E-2</v>
      </c>
      <c r="E92" s="51">
        <v>0</v>
      </c>
      <c r="F92" s="51">
        <f>'TAB8'!G92/'TAB8'!K92</f>
        <v>0.95454545454545459</v>
      </c>
      <c r="G92" s="51">
        <f>'TAB8'!H92/'TAB8'!K92</f>
        <v>4.5454545454545456E-2</v>
      </c>
      <c r="H92" s="51">
        <f>'TAB8'!I92/'TAB8'!K92</f>
        <v>0</v>
      </c>
      <c r="I92" s="51">
        <f>'TAB8'!J92/'TAB8'!K92</f>
        <v>0</v>
      </c>
      <c r="J92" s="51">
        <f>'TAB8'!L92/'TAB8'!P92</f>
        <v>0.70769230769230773</v>
      </c>
      <c r="K92" s="51">
        <f>'TAB8'!M92/'TAB8'!P92</f>
        <v>0.27692307692307694</v>
      </c>
      <c r="L92" s="51">
        <f>'TAB8'!N92/'TAB8'!P92</f>
        <v>1.5384615384615385E-2</v>
      </c>
      <c r="M92" s="51">
        <f>'TAB8'!O92/'TAB8'!P92</f>
        <v>0</v>
      </c>
    </row>
    <row r="93" spans="1:13" ht="23.25" customHeight="1" x14ac:dyDescent="0.2">
      <c r="A93" s="51" t="s">
        <v>126</v>
      </c>
      <c r="B93" s="51">
        <f>'TAB8'!B93/'TAB8'!F93</f>
        <v>0.5</v>
      </c>
      <c r="C93" s="51">
        <f>'TAB8'!C93/'TAB8'!F93</f>
        <v>0.5</v>
      </c>
      <c r="D93" s="51">
        <f>'TAB8'!D93/'TAB8'!F93</f>
        <v>0</v>
      </c>
      <c r="E93" s="51">
        <v>0</v>
      </c>
      <c r="F93" s="51">
        <f>'TAB8'!G93/'TAB8'!K93</f>
        <v>0.4</v>
      </c>
      <c r="G93" s="51">
        <f>'TAB8'!H93/'TAB8'!K93</f>
        <v>0.6</v>
      </c>
      <c r="H93" s="51">
        <f>'TAB8'!I93/'TAB8'!K93</f>
        <v>0</v>
      </c>
      <c r="I93" s="51">
        <f>'TAB8'!J93/'TAB8'!K93</f>
        <v>0</v>
      </c>
      <c r="J93" s="51">
        <f>'TAB8'!L93/'TAB8'!P93</f>
        <v>0.47368421052631576</v>
      </c>
      <c r="K93" s="51">
        <f>'TAB8'!M93/'TAB8'!P93</f>
        <v>0.52631578947368418</v>
      </c>
      <c r="L93" s="51">
        <f>'TAB8'!N93/'TAB8'!P93</f>
        <v>0</v>
      </c>
      <c r="M93" s="51">
        <f>'TAB8'!O93/'TAB8'!P93</f>
        <v>0</v>
      </c>
    </row>
    <row r="94" spans="1:13" ht="23.25" customHeight="1" x14ac:dyDescent="0.2">
      <c r="A94" s="51" t="s">
        <v>127</v>
      </c>
      <c r="B94" s="51">
        <f>'TAB8'!B94/'TAB8'!F94</f>
        <v>0.28947368421052633</v>
      </c>
      <c r="C94" s="51">
        <f>'TAB8'!C94/'TAB8'!F94</f>
        <v>0.56578947368421051</v>
      </c>
      <c r="D94" s="51">
        <f>'TAB8'!D94/'TAB8'!F94</f>
        <v>0.14473684210526316</v>
      </c>
      <c r="E94" s="51">
        <v>0</v>
      </c>
      <c r="F94" s="51">
        <f>'TAB8'!G94/'TAB8'!K94</f>
        <v>0.42857142857142855</v>
      </c>
      <c r="G94" s="51">
        <f>'TAB8'!H94/'TAB8'!K94</f>
        <v>0.5714285714285714</v>
      </c>
      <c r="H94" s="51">
        <f>'TAB8'!I94/'TAB8'!K94</f>
        <v>0</v>
      </c>
      <c r="I94" s="51">
        <f>'TAB8'!J94/'TAB8'!K94</f>
        <v>0</v>
      </c>
      <c r="J94" s="51">
        <f>'TAB8'!L94/'TAB8'!P94</f>
        <v>0.33333333333333331</v>
      </c>
      <c r="K94" s="51">
        <f>'TAB8'!M94/'TAB8'!P94</f>
        <v>0.56756756756756754</v>
      </c>
      <c r="L94" s="51">
        <f>'TAB8'!N94/'TAB8'!P94</f>
        <v>9.90990990990991E-2</v>
      </c>
      <c r="M94" s="51">
        <f>'TAB8'!O94/'TAB8'!P94</f>
        <v>0</v>
      </c>
    </row>
    <row r="95" spans="1:13" ht="23.25" customHeight="1" x14ac:dyDescent="0.2">
      <c r="A95" s="51" t="s">
        <v>128</v>
      </c>
      <c r="B95" s="51">
        <f>'TAB8'!B95/'TAB8'!F95</f>
        <v>0.58695652173913049</v>
      </c>
      <c r="C95" s="51">
        <f>'TAB8'!C95/'TAB8'!F95</f>
        <v>0.39130434782608697</v>
      </c>
      <c r="D95" s="51">
        <f>'TAB8'!D95/'TAB8'!F95</f>
        <v>2.1739130434782608E-2</v>
      </c>
      <c r="E95" s="51">
        <v>0</v>
      </c>
      <c r="F95" s="51">
        <f>'TAB8'!G95/'TAB8'!K95</f>
        <v>1</v>
      </c>
      <c r="G95" s="51">
        <f>'TAB8'!H95/'TAB8'!K95</f>
        <v>0</v>
      </c>
      <c r="H95" s="51">
        <f>'TAB8'!I95/'TAB8'!K95</f>
        <v>0</v>
      </c>
      <c r="I95" s="51">
        <f>'TAB8'!J95/'TAB8'!K95</f>
        <v>0</v>
      </c>
      <c r="J95" s="51">
        <f>'TAB8'!L95/'TAB8'!P95</f>
        <v>0.69354838709677424</v>
      </c>
      <c r="K95" s="51">
        <f>'TAB8'!M95/'TAB8'!P95</f>
        <v>0.29032258064516131</v>
      </c>
      <c r="L95" s="51">
        <f>'TAB8'!N95/'TAB8'!P95</f>
        <v>1.6129032258064516E-2</v>
      </c>
      <c r="M95" s="51">
        <f>'TAB8'!O95/'TAB8'!P95</f>
        <v>0</v>
      </c>
    </row>
    <row r="96" spans="1:13" ht="23.25" customHeight="1" x14ac:dyDescent="0.2">
      <c r="A96" s="51" t="s">
        <v>129</v>
      </c>
      <c r="B96" s="51">
        <f>'TAB8'!B96/'TAB8'!F96</f>
        <v>0.53076923076923077</v>
      </c>
      <c r="C96" s="51">
        <f>'TAB8'!C96/'TAB8'!F96</f>
        <v>0.3923076923076923</v>
      </c>
      <c r="D96" s="51">
        <f>'TAB8'!D96/'TAB8'!F96</f>
        <v>7.6923076923076927E-2</v>
      </c>
      <c r="E96" s="51">
        <v>0</v>
      </c>
      <c r="F96" s="51">
        <f>'TAB8'!G96/'TAB8'!K96</f>
        <v>0.57407407407407407</v>
      </c>
      <c r="G96" s="51">
        <f>'TAB8'!H96/'TAB8'!K96</f>
        <v>0.40740740740740738</v>
      </c>
      <c r="H96" s="51">
        <f>'TAB8'!I96/'TAB8'!K96</f>
        <v>1.8518518518518517E-2</v>
      </c>
      <c r="I96" s="51">
        <f>'TAB8'!J96/'TAB8'!K96</f>
        <v>0</v>
      </c>
      <c r="J96" s="51">
        <f>'TAB8'!L96/'TAB8'!P96</f>
        <v>0.54347826086956519</v>
      </c>
      <c r="K96" s="51">
        <f>'TAB8'!M96/'TAB8'!P96</f>
        <v>0.39673913043478259</v>
      </c>
      <c r="L96" s="51">
        <f>'TAB8'!N96/'TAB8'!P96</f>
        <v>5.9782608695652176E-2</v>
      </c>
      <c r="M96" s="51">
        <f>'TAB8'!O96/'TAB8'!P96</f>
        <v>0</v>
      </c>
    </row>
    <row r="97" spans="1:13" ht="23.25" customHeight="1" x14ac:dyDescent="0.2">
      <c r="A97" s="51" t="s">
        <v>162</v>
      </c>
      <c r="B97" s="51">
        <f>'TAB8'!B97/'TAB8'!F97</f>
        <v>0.45454545454545453</v>
      </c>
      <c r="C97" s="51">
        <f>'TAB8'!C97/'TAB8'!F97</f>
        <v>0.45454545454545453</v>
      </c>
      <c r="D97" s="51">
        <f>'TAB8'!D97/'TAB8'!F97</f>
        <v>9.0909090909090912E-2</v>
      </c>
      <c r="E97" s="51">
        <v>0</v>
      </c>
      <c r="F97" s="51">
        <f>'TAB8'!G97/'TAB8'!K97</f>
        <v>0.75</v>
      </c>
      <c r="G97" s="51">
        <f>'TAB8'!H97/'TAB8'!K97</f>
        <v>0.25</v>
      </c>
      <c r="H97" s="51">
        <f>'TAB8'!I97/'TAB8'!K97</f>
        <v>0</v>
      </c>
      <c r="I97" s="51">
        <f>'TAB8'!J97/'TAB8'!K97</f>
        <v>0</v>
      </c>
      <c r="J97" s="51">
        <f>'TAB8'!L97/'TAB8'!P97</f>
        <v>0.53333333333333333</v>
      </c>
      <c r="K97" s="51">
        <f>'TAB8'!M97/'TAB8'!P97</f>
        <v>0.4</v>
      </c>
      <c r="L97" s="51">
        <f>'TAB8'!N97/'TAB8'!P97</f>
        <v>6.6666666666666666E-2</v>
      </c>
      <c r="M97" s="51">
        <f>'TAB8'!O97/'TAB8'!P97</f>
        <v>0</v>
      </c>
    </row>
    <row r="98" spans="1:13" ht="23.25" customHeight="1" x14ac:dyDescent="0.2">
      <c r="A98" s="51" t="s">
        <v>130</v>
      </c>
      <c r="B98" s="51">
        <f>'TAB8'!B98/'TAB8'!F98</f>
        <v>0.48192771084337349</v>
      </c>
      <c r="C98" s="51">
        <f>'TAB8'!C98/'TAB8'!F98</f>
        <v>0.51807228915662651</v>
      </c>
      <c r="D98" s="51">
        <f>'TAB8'!D98/'TAB8'!F98</f>
        <v>0</v>
      </c>
      <c r="E98" s="51">
        <v>0</v>
      </c>
      <c r="F98" s="51">
        <f>'TAB8'!G98/'TAB8'!K98</f>
        <v>0.48717948717948717</v>
      </c>
      <c r="G98" s="51">
        <f>'TAB8'!H98/'TAB8'!K98</f>
        <v>0.51282051282051277</v>
      </c>
      <c r="H98" s="51">
        <f>'TAB8'!I98/'TAB8'!K98</f>
        <v>0</v>
      </c>
      <c r="I98" s="51">
        <f>'TAB8'!J98/'TAB8'!K98</f>
        <v>0</v>
      </c>
      <c r="J98" s="51">
        <f>'TAB8'!L98/'TAB8'!P98</f>
        <v>0.48360655737704916</v>
      </c>
      <c r="K98" s="51">
        <f>'TAB8'!M98/'TAB8'!P98</f>
        <v>0.51639344262295084</v>
      </c>
      <c r="L98" s="51">
        <f>'TAB8'!N98/'TAB8'!P98</f>
        <v>0</v>
      </c>
      <c r="M98" s="51">
        <f>'TAB8'!O98/'TAB8'!P98</f>
        <v>0</v>
      </c>
    </row>
    <row r="99" spans="1:13" ht="23.25" customHeight="1" x14ac:dyDescent="0.2">
      <c r="A99" s="51" t="s">
        <v>278</v>
      </c>
      <c r="B99" s="51">
        <f>'TAB8'!B99/'TAB8'!F99</f>
        <v>0.61111111111111116</v>
      </c>
      <c r="C99" s="51">
        <f>'TAB8'!C99/'TAB8'!F99</f>
        <v>0.31746031746031744</v>
      </c>
      <c r="D99" s="51">
        <f>'TAB8'!D99/'TAB8'!F99</f>
        <v>7.1428571428571425E-2</v>
      </c>
      <c r="E99" s="51">
        <v>0</v>
      </c>
      <c r="F99" s="51">
        <f>'TAB8'!G99/'TAB8'!K99</f>
        <v>0.73972602739726023</v>
      </c>
      <c r="G99" s="51">
        <f>'TAB8'!H99/'TAB8'!K99</f>
        <v>0.26027397260273971</v>
      </c>
      <c r="H99" s="51">
        <f>'TAB8'!I99/'TAB8'!K99</f>
        <v>0</v>
      </c>
      <c r="I99" s="51">
        <f>'TAB8'!J99/'TAB8'!K99</f>
        <v>0</v>
      </c>
      <c r="J99" s="51">
        <f>'TAB8'!L99/'TAB8'!P99</f>
        <v>0.65829145728643212</v>
      </c>
      <c r="K99" s="51">
        <f>'TAB8'!M99/'TAB8'!P99</f>
        <v>0.29648241206030151</v>
      </c>
      <c r="L99" s="51">
        <f>'TAB8'!N99/'TAB8'!P99</f>
        <v>4.5226130653266333E-2</v>
      </c>
      <c r="M99" s="51">
        <f>'TAB8'!O99/'TAB8'!P99</f>
        <v>0</v>
      </c>
    </row>
    <row r="100" spans="1:13" ht="23.25" customHeight="1" x14ac:dyDescent="0.2">
      <c r="A100" s="51" t="s">
        <v>131</v>
      </c>
      <c r="B100" s="51">
        <f>'TAB8'!B100/'TAB8'!F100</f>
        <v>0.35606060606060608</v>
      </c>
      <c r="C100" s="51">
        <f>'TAB8'!C100/'TAB8'!F100</f>
        <v>0.48484848484848486</v>
      </c>
      <c r="D100" s="51">
        <f>'TAB8'!D100/'TAB8'!F100</f>
        <v>0.15909090909090909</v>
      </c>
      <c r="E100" s="51">
        <v>0</v>
      </c>
      <c r="F100" s="51">
        <f>'TAB8'!G100/'TAB8'!K100</f>
        <v>0.56060606060606055</v>
      </c>
      <c r="G100" s="51">
        <f>'TAB8'!H100/'TAB8'!K100</f>
        <v>0.34848484848484851</v>
      </c>
      <c r="H100" s="51">
        <f>'TAB8'!I100/'TAB8'!K100</f>
        <v>9.0909090909090912E-2</v>
      </c>
      <c r="I100" s="51">
        <f>'TAB8'!J100/'TAB8'!K100</f>
        <v>0</v>
      </c>
      <c r="J100" s="51">
        <f>'TAB8'!L100/'TAB8'!P100</f>
        <v>0.42424242424242425</v>
      </c>
      <c r="K100" s="51">
        <f>'TAB8'!M100/'TAB8'!P100</f>
        <v>0.43939393939393939</v>
      </c>
      <c r="L100" s="51">
        <f>'TAB8'!N100/'TAB8'!P100</f>
        <v>0.13636363636363635</v>
      </c>
      <c r="M100" s="51">
        <f>'TAB8'!O100/'TAB8'!P100</f>
        <v>0</v>
      </c>
    </row>
    <row r="101" spans="1:13" ht="23.25" customHeight="1" x14ac:dyDescent="0.2">
      <c r="A101" s="51" t="s">
        <v>132</v>
      </c>
      <c r="B101" s="51">
        <f>'TAB8'!B101/'TAB8'!F101</f>
        <v>0.29577464788732394</v>
      </c>
      <c r="C101" s="51">
        <f>'TAB8'!C101/'TAB8'!F101</f>
        <v>0.54929577464788737</v>
      </c>
      <c r="D101" s="51">
        <f>'TAB8'!D101/'TAB8'!F101</f>
        <v>0.15492957746478872</v>
      </c>
      <c r="E101" s="51">
        <v>0</v>
      </c>
      <c r="F101" s="51">
        <f>'TAB8'!G101/'TAB8'!K101</f>
        <v>0.68965517241379315</v>
      </c>
      <c r="G101" s="51">
        <f>'TAB8'!H101/'TAB8'!K101</f>
        <v>0.31034482758620691</v>
      </c>
      <c r="H101" s="51">
        <f>'TAB8'!I101/'TAB8'!K101</f>
        <v>0</v>
      </c>
      <c r="I101" s="51">
        <f>'TAB8'!J101/'TAB8'!K101</f>
        <v>0</v>
      </c>
      <c r="J101" s="51">
        <f>'TAB8'!L101/'TAB8'!P101</f>
        <v>0.41</v>
      </c>
      <c r="K101" s="51">
        <f>'TAB8'!M101/'TAB8'!P101</f>
        <v>0.48</v>
      </c>
      <c r="L101" s="51">
        <f>'TAB8'!N101/'TAB8'!P101</f>
        <v>0.11</v>
      </c>
      <c r="M101" s="51">
        <f>'TAB8'!O101/'TAB8'!P101</f>
        <v>0</v>
      </c>
    </row>
    <row r="102" spans="1:13" ht="23.25" customHeight="1" x14ac:dyDescent="0.2">
      <c r="A102" s="51" t="s">
        <v>133</v>
      </c>
      <c r="B102" s="51">
        <f>'TAB8'!B102/'TAB8'!F102</f>
        <v>0.58333333333333337</v>
      </c>
      <c r="C102" s="51">
        <f>'TAB8'!C102/'TAB8'!F102</f>
        <v>0.4</v>
      </c>
      <c r="D102" s="51">
        <f>'TAB8'!D102/'TAB8'!F102</f>
        <v>1.6666666666666666E-2</v>
      </c>
      <c r="E102" s="51">
        <v>0</v>
      </c>
      <c r="F102" s="51">
        <f>'TAB8'!G102/'TAB8'!K102</f>
        <v>0.88461538461538458</v>
      </c>
      <c r="G102" s="51">
        <f>'TAB8'!H102/'TAB8'!K102</f>
        <v>0.11538461538461539</v>
      </c>
      <c r="H102" s="51">
        <f>'TAB8'!I102/'TAB8'!K102</f>
        <v>0</v>
      </c>
      <c r="I102" s="51">
        <f>'TAB8'!J102/'TAB8'!K102</f>
        <v>0</v>
      </c>
      <c r="J102" s="51">
        <f>'TAB8'!L102/'TAB8'!P102</f>
        <v>0.67441860465116277</v>
      </c>
      <c r="K102" s="51">
        <f>'TAB8'!M102/'TAB8'!P102</f>
        <v>0.31395348837209303</v>
      </c>
      <c r="L102" s="51">
        <f>'TAB8'!N102/'TAB8'!P102</f>
        <v>1.1627906976744186E-2</v>
      </c>
      <c r="M102" s="51">
        <f>'TAB8'!O102/'TAB8'!P102</f>
        <v>0</v>
      </c>
    </row>
    <row r="103" spans="1:13" ht="23.25" customHeight="1" x14ac:dyDescent="0.2">
      <c r="A103" s="51" t="s">
        <v>134</v>
      </c>
      <c r="B103" s="51">
        <f>'TAB8'!B103/'TAB8'!F103</f>
        <v>0.73076923076923073</v>
      </c>
      <c r="C103" s="51">
        <f>'TAB8'!C103/'TAB8'!F103</f>
        <v>0.26923076923076922</v>
      </c>
      <c r="D103" s="51">
        <f>'TAB8'!D103/'TAB8'!F103</f>
        <v>0</v>
      </c>
      <c r="E103" s="51">
        <v>0</v>
      </c>
      <c r="F103" s="51">
        <f>'TAB8'!G103/'TAB8'!K103</f>
        <v>0.91743119266055051</v>
      </c>
      <c r="G103" s="51">
        <f>'TAB8'!H103/'TAB8'!K103</f>
        <v>8.2568807339449546E-2</v>
      </c>
      <c r="H103" s="51">
        <f>'TAB8'!I103/'TAB8'!K103</f>
        <v>0</v>
      </c>
      <c r="I103" s="51">
        <f>'TAB8'!J103/'TAB8'!K103</f>
        <v>0</v>
      </c>
      <c r="J103" s="51">
        <f>'TAB8'!L103/'TAB8'!P103</f>
        <v>0.8075471698113208</v>
      </c>
      <c r="K103" s="51">
        <f>'TAB8'!M103/'TAB8'!P103</f>
        <v>0.19245283018867926</v>
      </c>
      <c r="L103" s="51">
        <f>'TAB8'!N103/'TAB8'!P103</f>
        <v>0</v>
      </c>
      <c r="M103" s="51">
        <f>'TAB8'!O103/'TAB8'!P103</f>
        <v>0</v>
      </c>
    </row>
    <row r="104" spans="1:13" ht="23.25" customHeight="1" x14ac:dyDescent="0.2">
      <c r="A104" s="51" t="s">
        <v>135</v>
      </c>
      <c r="B104" s="51">
        <f>'TAB8'!B104/'TAB8'!F104</f>
        <v>0.48275862068965519</v>
      </c>
      <c r="C104" s="51">
        <f>'TAB8'!C104/'TAB8'!F104</f>
        <v>0.48275862068965519</v>
      </c>
      <c r="D104" s="51">
        <f>'TAB8'!D104/'TAB8'!F104</f>
        <v>3.4482758620689655E-2</v>
      </c>
      <c r="E104" s="51">
        <v>0</v>
      </c>
      <c r="F104" s="51">
        <f>'TAB8'!G104/'TAB8'!K104</f>
        <v>0.8125</v>
      </c>
      <c r="G104" s="51">
        <f>'TAB8'!H104/'TAB8'!K104</f>
        <v>0.125</v>
      </c>
      <c r="H104" s="51">
        <f>'TAB8'!I104/'TAB8'!K104</f>
        <v>6.25E-2</v>
      </c>
      <c r="I104" s="51">
        <f>'TAB8'!J104/'TAB8'!K104</f>
        <v>0</v>
      </c>
      <c r="J104" s="51">
        <f>'TAB8'!L104/'TAB8'!P104</f>
        <v>0.6</v>
      </c>
      <c r="K104" s="51">
        <f>'TAB8'!M104/'TAB8'!P104</f>
        <v>0.35555555555555557</v>
      </c>
      <c r="L104" s="51">
        <f>'TAB8'!N104/'TAB8'!P104</f>
        <v>4.4444444444444446E-2</v>
      </c>
      <c r="M104" s="51">
        <f>'TAB8'!O104/'TAB8'!P104</f>
        <v>0</v>
      </c>
    </row>
    <row r="105" spans="1:13" ht="23.25" customHeight="1" x14ac:dyDescent="0.2">
      <c r="A105" s="51" t="s">
        <v>279</v>
      </c>
      <c r="B105" s="51">
        <f>'TAB8'!B105/'TAB8'!F105</f>
        <v>0.5</v>
      </c>
      <c r="C105" s="51">
        <f>'TAB8'!C105/'TAB8'!F105</f>
        <v>0.42857142857142855</v>
      </c>
      <c r="D105" s="51">
        <f>'TAB8'!D105/'TAB8'!F105</f>
        <v>7.1428571428571425E-2</v>
      </c>
      <c r="E105" s="51">
        <v>0</v>
      </c>
      <c r="F105" s="51">
        <f>'TAB8'!G105/'TAB8'!K105</f>
        <v>1</v>
      </c>
      <c r="G105" s="51">
        <f>'TAB8'!H105/'TAB8'!K105</f>
        <v>0</v>
      </c>
      <c r="H105" s="51">
        <f>'TAB8'!I105/'TAB8'!K105</f>
        <v>0</v>
      </c>
      <c r="I105" s="51">
        <f>'TAB8'!J105/'TAB8'!K105</f>
        <v>0</v>
      </c>
      <c r="J105" s="51">
        <f>'TAB8'!L105/'TAB8'!P105</f>
        <v>0.69565217391304346</v>
      </c>
      <c r="K105" s="51">
        <f>'TAB8'!M105/'TAB8'!P105</f>
        <v>0.2608695652173913</v>
      </c>
      <c r="L105" s="51">
        <f>'TAB8'!N105/'TAB8'!P105</f>
        <v>4.3478260869565216E-2</v>
      </c>
      <c r="M105" s="51">
        <f>'TAB8'!O105/'TAB8'!P105</f>
        <v>0</v>
      </c>
    </row>
    <row r="106" spans="1:13" ht="23.25" customHeight="1" x14ac:dyDescent="0.2">
      <c r="A106" s="51" t="s">
        <v>136</v>
      </c>
      <c r="B106" s="51">
        <f>'TAB8'!B106/'TAB8'!F106</f>
        <v>0.33333333333333331</v>
      </c>
      <c r="C106" s="51">
        <f>'TAB8'!C106/'TAB8'!F106</f>
        <v>0.5</v>
      </c>
      <c r="D106" s="51">
        <f>'TAB8'!D106/'TAB8'!F106</f>
        <v>0.16666666666666666</v>
      </c>
      <c r="E106" s="51">
        <v>0</v>
      </c>
      <c r="F106" s="51">
        <f>'TAB8'!G106/'TAB8'!K106</f>
        <v>0.5</v>
      </c>
      <c r="G106" s="51">
        <f>'TAB8'!H106/'TAB8'!K106</f>
        <v>0.5</v>
      </c>
      <c r="H106" s="51">
        <f>'TAB8'!I106/'TAB8'!K106</f>
        <v>0</v>
      </c>
      <c r="I106" s="51">
        <f>'TAB8'!J106/'TAB8'!K106</f>
        <v>0</v>
      </c>
      <c r="J106" s="51">
        <f>'TAB8'!L106/'TAB8'!P106</f>
        <v>0.40909090909090912</v>
      </c>
      <c r="K106" s="51">
        <f>'TAB8'!M106/'TAB8'!P106</f>
        <v>0.5</v>
      </c>
      <c r="L106" s="51">
        <f>'TAB8'!N106/'TAB8'!P106</f>
        <v>9.0909090909090912E-2</v>
      </c>
      <c r="M106" s="51">
        <f>'TAB8'!O106/'TAB8'!P106</f>
        <v>0</v>
      </c>
    </row>
    <row r="107" spans="1:13" ht="23.25" customHeight="1" x14ac:dyDescent="0.2">
      <c r="A107" s="51" t="s">
        <v>137</v>
      </c>
      <c r="B107" s="51">
        <f>'TAB8'!B107/'TAB8'!F107</f>
        <v>0.34615384615384615</v>
      </c>
      <c r="C107" s="51">
        <f>'TAB8'!C107/'TAB8'!F107</f>
        <v>0.59615384615384615</v>
      </c>
      <c r="D107" s="51">
        <f>'TAB8'!D107/'TAB8'!F107</f>
        <v>5.7692307692307696E-2</v>
      </c>
      <c r="E107" s="51">
        <v>0</v>
      </c>
      <c r="F107" s="51">
        <f>'TAB8'!G107/'TAB8'!K107</f>
        <v>0.34615384615384615</v>
      </c>
      <c r="G107" s="51">
        <f>'TAB8'!H107/'TAB8'!K107</f>
        <v>0.61538461538461542</v>
      </c>
      <c r="H107" s="51">
        <f>'TAB8'!I107/'TAB8'!K107</f>
        <v>3.8461538461538464E-2</v>
      </c>
      <c r="I107" s="51">
        <f>'TAB8'!J107/'TAB8'!K107</f>
        <v>0</v>
      </c>
      <c r="J107" s="51">
        <f>'TAB8'!L107/'TAB8'!P107</f>
        <v>0.34615384615384615</v>
      </c>
      <c r="K107" s="51">
        <f>'TAB8'!M107/'TAB8'!P107</f>
        <v>0.60256410256410253</v>
      </c>
      <c r="L107" s="51">
        <f>'TAB8'!N107/'TAB8'!P107</f>
        <v>5.128205128205128E-2</v>
      </c>
      <c r="M107" s="51">
        <f>'TAB8'!O107/'TAB8'!P107</f>
        <v>0</v>
      </c>
    </row>
    <row r="108" spans="1:13" ht="23.25" customHeight="1" x14ac:dyDescent="0.2">
      <c r="A108" s="51" t="s">
        <v>138</v>
      </c>
      <c r="B108" s="51">
        <f>'TAB8'!B108/'TAB8'!F108</f>
        <v>0.28301886792452829</v>
      </c>
      <c r="C108" s="51">
        <f>'TAB8'!C108/'TAB8'!F108</f>
        <v>0.40566037735849059</v>
      </c>
      <c r="D108" s="51">
        <f>'TAB8'!D108/'TAB8'!F108</f>
        <v>0.31132075471698112</v>
      </c>
      <c r="E108" s="51">
        <v>0</v>
      </c>
      <c r="F108" s="51">
        <f>'TAB8'!G108/'TAB8'!K108</f>
        <v>0.5</v>
      </c>
      <c r="G108" s="51">
        <f>'TAB8'!H108/'TAB8'!K108</f>
        <v>0.47826086956521741</v>
      </c>
      <c r="H108" s="51">
        <f>'TAB8'!I108/'TAB8'!K108</f>
        <v>2.1739130434782608E-2</v>
      </c>
      <c r="I108" s="51">
        <f>'TAB8'!J108/'TAB8'!K108</f>
        <v>0</v>
      </c>
      <c r="J108" s="51">
        <f>'TAB8'!L108/'TAB8'!P108</f>
        <v>0.34868421052631576</v>
      </c>
      <c r="K108" s="51">
        <f>'TAB8'!M108/'TAB8'!P108</f>
        <v>0.42763157894736842</v>
      </c>
      <c r="L108" s="51">
        <f>'TAB8'!N108/'TAB8'!P108</f>
        <v>0.22368421052631579</v>
      </c>
      <c r="M108" s="51">
        <f>'TAB8'!O108/'TAB8'!P108</f>
        <v>0</v>
      </c>
    </row>
    <row r="109" spans="1:13" ht="23.25" customHeight="1" x14ac:dyDescent="0.2">
      <c r="A109" s="51" t="s">
        <v>139</v>
      </c>
      <c r="B109" s="51">
        <f>'TAB8'!B109/'TAB8'!F109</f>
        <v>0.375</v>
      </c>
      <c r="C109" s="51">
        <f>'TAB8'!C109/'TAB8'!F109</f>
        <v>0.52500000000000002</v>
      </c>
      <c r="D109" s="51">
        <f>'TAB8'!D109/'TAB8'!F109</f>
        <v>0.1</v>
      </c>
      <c r="E109" s="51">
        <v>0</v>
      </c>
      <c r="F109" s="51">
        <f>'TAB8'!G109/'TAB8'!K109</f>
        <v>0.72222222222222221</v>
      </c>
      <c r="G109" s="51">
        <f>'TAB8'!H109/'TAB8'!K109</f>
        <v>0.27777777777777779</v>
      </c>
      <c r="H109" s="51">
        <f>'TAB8'!I109/'TAB8'!K109</f>
        <v>0</v>
      </c>
      <c r="I109" s="51">
        <f>'TAB8'!J109/'TAB8'!K109</f>
        <v>0</v>
      </c>
      <c r="J109" s="51">
        <f>'TAB8'!L109/'TAB8'!P109</f>
        <v>0.48275862068965519</v>
      </c>
      <c r="K109" s="51">
        <f>'TAB8'!M109/'TAB8'!P109</f>
        <v>0.44827586206896552</v>
      </c>
      <c r="L109" s="51">
        <f>'TAB8'!N109/'TAB8'!P109</f>
        <v>6.8965517241379309E-2</v>
      </c>
      <c r="M109" s="51">
        <f>'TAB8'!O109/'TAB8'!P109</f>
        <v>0</v>
      </c>
    </row>
    <row r="110" spans="1:13" ht="23.25" customHeight="1" x14ac:dyDescent="0.2">
      <c r="A110" s="51" t="s">
        <v>140</v>
      </c>
      <c r="B110" s="51">
        <f>'TAB8'!B110/'TAB8'!F110</f>
        <v>0.74193548387096775</v>
      </c>
      <c r="C110" s="51">
        <f>'TAB8'!C110/'TAB8'!F110</f>
        <v>0.20967741935483872</v>
      </c>
      <c r="D110" s="51">
        <f>'TAB8'!D110/'TAB8'!F110</f>
        <v>4.8387096774193547E-2</v>
      </c>
      <c r="E110" s="51">
        <v>0</v>
      </c>
      <c r="F110" s="51">
        <f>'TAB8'!G110/'TAB8'!K110</f>
        <v>0.9</v>
      </c>
      <c r="G110" s="51">
        <f>'TAB8'!H110/'TAB8'!K110</f>
        <v>0.1</v>
      </c>
      <c r="H110" s="51">
        <f>'TAB8'!I110/'TAB8'!K110</f>
        <v>0</v>
      </c>
      <c r="I110" s="51">
        <f>'TAB8'!J110/'TAB8'!K110</f>
        <v>0</v>
      </c>
      <c r="J110" s="51">
        <f>'TAB8'!L110/'TAB8'!P110</f>
        <v>0.79347826086956519</v>
      </c>
      <c r="K110" s="51">
        <f>'TAB8'!M110/'TAB8'!P110</f>
        <v>0.17391304347826086</v>
      </c>
      <c r="L110" s="51">
        <f>'TAB8'!N110/'TAB8'!P110</f>
        <v>3.2608695652173912E-2</v>
      </c>
      <c r="M110" s="51">
        <f>'TAB8'!O110/'TAB8'!P110</f>
        <v>0</v>
      </c>
    </row>
    <row r="111" spans="1:13" ht="23.25" customHeight="1" x14ac:dyDescent="0.2">
      <c r="A111" s="51" t="s">
        <v>141</v>
      </c>
      <c r="B111" s="51">
        <f>'TAB8'!B111/'TAB8'!F111</f>
        <v>0.45555555555555555</v>
      </c>
      <c r="C111" s="51">
        <f>'TAB8'!C111/'TAB8'!F111</f>
        <v>0.5</v>
      </c>
      <c r="D111" s="51">
        <f>'TAB8'!D111/'TAB8'!F111</f>
        <v>4.4444444444444446E-2</v>
      </c>
      <c r="E111" s="51">
        <v>0</v>
      </c>
      <c r="F111" s="51">
        <f>'TAB8'!G111/'TAB8'!K111</f>
        <v>0.60606060606060608</v>
      </c>
      <c r="G111" s="51">
        <f>'TAB8'!H111/'TAB8'!K111</f>
        <v>0.39393939393939392</v>
      </c>
      <c r="H111" s="51">
        <f>'TAB8'!I111/'TAB8'!K111</f>
        <v>0</v>
      </c>
      <c r="I111" s="51">
        <f>'TAB8'!J111/'TAB8'!K111</f>
        <v>0</v>
      </c>
      <c r="J111" s="51">
        <f>'TAB8'!L111/'TAB8'!P111</f>
        <v>0.49593495934959347</v>
      </c>
      <c r="K111" s="51">
        <f>'TAB8'!M111/'TAB8'!P111</f>
        <v>0.47154471544715448</v>
      </c>
      <c r="L111" s="51">
        <f>'TAB8'!N111/'TAB8'!P111</f>
        <v>3.2520325203252036E-2</v>
      </c>
      <c r="M111" s="51">
        <f>'TAB8'!O111/'TAB8'!P111</f>
        <v>0</v>
      </c>
    </row>
    <row r="112" spans="1:13" ht="23.25" customHeight="1" x14ac:dyDescent="0.2">
      <c r="A112" s="51" t="s">
        <v>142</v>
      </c>
      <c r="B112" s="51">
        <f>'TAB8'!B112/'TAB8'!F112</f>
        <v>0.77500000000000002</v>
      </c>
      <c r="C112" s="51">
        <f>'TAB8'!C112/'TAB8'!F112</f>
        <v>0.125</v>
      </c>
      <c r="D112" s="51">
        <f>'TAB8'!D112/'TAB8'!F112</f>
        <v>0.1</v>
      </c>
      <c r="E112" s="51">
        <v>0</v>
      </c>
      <c r="F112" s="51">
        <f>'TAB8'!G112/'TAB8'!K112</f>
        <v>0.75</v>
      </c>
      <c r="G112" s="51">
        <f>'TAB8'!H112/'TAB8'!K112</f>
        <v>0.25</v>
      </c>
      <c r="H112" s="51">
        <f>'TAB8'!I112/'TAB8'!K112</f>
        <v>0</v>
      </c>
      <c r="I112" s="51">
        <f>'TAB8'!J112/'TAB8'!K112</f>
        <v>0</v>
      </c>
      <c r="J112" s="51">
        <f>'TAB8'!L112/'TAB8'!P112</f>
        <v>0.7678571428571429</v>
      </c>
      <c r="K112" s="51">
        <f>'TAB8'!M112/'TAB8'!P112</f>
        <v>0.16071428571428573</v>
      </c>
      <c r="L112" s="51">
        <f>'TAB8'!N112/'TAB8'!P112</f>
        <v>7.1428571428571425E-2</v>
      </c>
      <c r="M112" s="51">
        <f>'TAB8'!O112/'TAB8'!P112</f>
        <v>0</v>
      </c>
    </row>
    <row r="113" spans="1:13" ht="23.25" customHeight="1" x14ac:dyDescent="0.2">
      <c r="A113" s="51" t="s">
        <v>143</v>
      </c>
      <c r="B113" s="51">
        <f>'TAB8'!B113/'TAB8'!F113</f>
        <v>0.64179104477611937</v>
      </c>
      <c r="C113" s="51">
        <f>'TAB8'!C113/'TAB8'!F113</f>
        <v>0.34328358208955223</v>
      </c>
      <c r="D113" s="51">
        <f>'TAB8'!D113/'TAB8'!F113</f>
        <v>1.4925373134328358E-2</v>
      </c>
      <c r="E113" s="51">
        <v>0</v>
      </c>
      <c r="F113" s="51">
        <f>'TAB8'!G113/'TAB8'!K113</f>
        <v>0.9</v>
      </c>
      <c r="G113" s="51">
        <f>'TAB8'!H113/'TAB8'!K113</f>
        <v>0.1</v>
      </c>
      <c r="H113" s="51">
        <f>'TAB8'!I113/'TAB8'!K113</f>
        <v>0</v>
      </c>
      <c r="I113" s="51">
        <f>'TAB8'!J113/'TAB8'!K113</f>
        <v>0</v>
      </c>
      <c r="J113" s="51">
        <f>'TAB8'!L113/'TAB8'!P113</f>
        <v>0.72164948453608246</v>
      </c>
      <c r="K113" s="51">
        <f>'TAB8'!M113/'TAB8'!P113</f>
        <v>0.26804123711340205</v>
      </c>
      <c r="L113" s="51">
        <f>'TAB8'!N113/'TAB8'!P113</f>
        <v>1.0309278350515464E-2</v>
      </c>
      <c r="M113" s="51">
        <f>'TAB8'!O113/'TAB8'!P113</f>
        <v>0</v>
      </c>
    </row>
    <row r="114" spans="1:13" ht="23.25" customHeight="1" x14ac:dyDescent="0.2">
      <c r="A114" s="51" t="s">
        <v>144</v>
      </c>
      <c r="B114" s="51">
        <f>'TAB8'!B114/'TAB8'!F114</f>
        <v>0.53703703703703709</v>
      </c>
      <c r="C114" s="51">
        <f>'TAB8'!C114/'TAB8'!F114</f>
        <v>0.40740740740740738</v>
      </c>
      <c r="D114" s="51">
        <f>'TAB8'!D114/'TAB8'!F114</f>
        <v>5.5555555555555552E-2</v>
      </c>
      <c r="E114" s="51">
        <v>0</v>
      </c>
      <c r="F114" s="51">
        <f>'TAB8'!G114/'TAB8'!K114</f>
        <v>0.72222222222222221</v>
      </c>
      <c r="G114" s="51">
        <f>'TAB8'!H114/'TAB8'!K114</f>
        <v>0.27777777777777779</v>
      </c>
      <c r="H114" s="51">
        <f>'TAB8'!I114/'TAB8'!K114</f>
        <v>0</v>
      </c>
      <c r="I114" s="51">
        <f>'TAB8'!J114/'TAB8'!K114</f>
        <v>0</v>
      </c>
      <c r="J114" s="51">
        <f>'TAB8'!L114/'TAB8'!P114</f>
        <v>0.58333333333333337</v>
      </c>
      <c r="K114" s="51">
        <f>'TAB8'!M114/'TAB8'!P114</f>
        <v>0.375</v>
      </c>
      <c r="L114" s="51">
        <f>'TAB8'!N114/'TAB8'!P114</f>
        <v>4.1666666666666664E-2</v>
      </c>
      <c r="M114" s="51">
        <f>'TAB8'!O114/'TAB8'!P114</f>
        <v>0</v>
      </c>
    </row>
    <row r="115" spans="1:13" ht="23.25" customHeight="1" x14ac:dyDescent="0.2">
      <c r="A115" s="51" t="s">
        <v>145</v>
      </c>
      <c r="B115" s="51">
        <f>'TAB8'!B115/'TAB8'!F115</f>
        <v>0.81333333333333335</v>
      </c>
      <c r="C115" s="51">
        <f>'TAB8'!C115/'TAB8'!F115</f>
        <v>0.16</v>
      </c>
      <c r="D115" s="51">
        <f>'TAB8'!D115/'TAB8'!F115</f>
        <v>2.6666666666666668E-2</v>
      </c>
      <c r="E115" s="51">
        <v>0</v>
      </c>
      <c r="F115" s="51">
        <f>'TAB8'!G115/'TAB8'!K115</f>
        <v>0.9494949494949495</v>
      </c>
      <c r="G115" s="51">
        <f>'TAB8'!H115/'TAB8'!K115</f>
        <v>3.0303030303030304E-2</v>
      </c>
      <c r="H115" s="51">
        <f>'TAB8'!I115/'TAB8'!K115</f>
        <v>2.0202020202020204E-2</v>
      </c>
      <c r="I115" s="51">
        <f>'TAB8'!J115/'TAB8'!K115</f>
        <v>0</v>
      </c>
      <c r="J115" s="51">
        <f>'TAB8'!L115/'TAB8'!P115</f>
        <v>0.85493827160493829</v>
      </c>
      <c r="K115" s="51">
        <f>'TAB8'!M115/'TAB8'!P115</f>
        <v>0.12037037037037036</v>
      </c>
      <c r="L115" s="51">
        <f>'TAB8'!N115/'TAB8'!P115</f>
        <v>2.4691358024691357E-2</v>
      </c>
      <c r="M115" s="51">
        <f>'TAB8'!O115/'TAB8'!P115</f>
        <v>0</v>
      </c>
    </row>
    <row r="116" spans="1:13" ht="23.25" customHeight="1" x14ac:dyDescent="0.2">
      <c r="A116" s="51" t="s">
        <v>177</v>
      </c>
      <c r="B116" s="51">
        <f>'TAB8'!B116/'TAB8'!F116</f>
        <v>0.43243243243243246</v>
      </c>
      <c r="C116" s="51">
        <f>'TAB8'!C116/'TAB8'!F116</f>
        <v>0.54054054054054057</v>
      </c>
      <c r="D116" s="51">
        <f>'TAB8'!D116/'TAB8'!F116</f>
        <v>2.7027027027027029E-2</v>
      </c>
      <c r="E116" s="51">
        <v>0</v>
      </c>
      <c r="F116" s="51">
        <f>'TAB8'!G116/'TAB8'!K116</f>
        <v>0.73684210526315785</v>
      </c>
      <c r="G116" s="51">
        <f>'TAB8'!H116/'TAB8'!K116</f>
        <v>0.26315789473684209</v>
      </c>
      <c r="H116" s="51">
        <f>'TAB8'!I116/'TAB8'!K116</f>
        <v>0</v>
      </c>
      <c r="I116" s="51">
        <f>'TAB8'!J116/'TAB8'!K116</f>
        <v>0</v>
      </c>
      <c r="J116" s="51">
        <f>'TAB8'!L116/'TAB8'!P116</f>
        <v>0.5357142857142857</v>
      </c>
      <c r="K116" s="51">
        <f>'TAB8'!M116/'TAB8'!P116</f>
        <v>0.44642857142857145</v>
      </c>
      <c r="L116" s="51">
        <f>'TAB8'!N116/'TAB8'!P116</f>
        <v>1.7857142857142856E-2</v>
      </c>
      <c r="M116" s="51">
        <f>'TAB8'!O116/'TAB8'!P116</f>
        <v>0</v>
      </c>
    </row>
    <row r="117" spans="1:13" ht="23.25" customHeight="1" x14ac:dyDescent="0.2">
      <c r="A117" s="51" t="s">
        <v>146</v>
      </c>
      <c r="B117" s="51">
        <f>'TAB8'!B117/'TAB8'!F117</f>
        <v>0.48170731707317072</v>
      </c>
      <c r="C117" s="51">
        <f>'TAB8'!C117/'TAB8'!F117</f>
        <v>0.40243902439024393</v>
      </c>
      <c r="D117" s="51">
        <f>'TAB8'!D117/'TAB8'!F117</f>
        <v>0.11585365853658537</v>
      </c>
      <c r="E117" s="51">
        <v>0</v>
      </c>
      <c r="F117" s="51">
        <f>'TAB8'!G117/'TAB8'!K117</f>
        <v>0.54545454545454541</v>
      </c>
      <c r="G117" s="51">
        <f>'TAB8'!H117/'TAB8'!K117</f>
        <v>0.32467532467532467</v>
      </c>
      <c r="H117" s="51">
        <f>'TAB8'!I117/'TAB8'!K117</f>
        <v>0.12987012987012986</v>
      </c>
      <c r="I117" s="51">
        <f>'TAB8'!J117/'TAB8'!K117</f>
        <v>0</v>
      </c>
      <c r="J117" s="51">
        <f>'TAB8'!L117/'TAB8'!P117</f>
        <v>0.50207468879668049</v>
      </c>
      <c r="K117" s="51">
        <f>'TAB8'!M117/'TAB8'!P117</f>
        <v>0.37759336099585061</v>
      </c>
      <c r="L117" s="51">
        <f>'TAB8'!N117/'TAB8'!P117</f>
        <v>0.12033195020746888</v>
      </c>
      <c r="M117" s="51">
        <f>'TAB8'!O117/'TAB8'!P117</f>
        <v>0</v>
      </c>
    </row>
    <row r="118" spans="1:13" ht="23.25" customHeight="1" x14ac:dyDescent="0.2">
      <c r="A118" s="51" t="s">
        <v>147</v>
      </c>
      <c r="B118" s="51">
        <f>'TAB8'!B118/'TAB8'!F118</f>
        <v>0.49090909090909091</v>
      </c>
      <c r="C118" s="51">
        <f>'TAB8'!C118/'TAB8'!F118</f>
        <v>0.50909090909090904</v>
      </c>
      <c r="D118" s="51">
        <f>'TAB8'!D118/'TAB8'!F118</f>
        <v>0</v>
      </c>
      <c r="E118" s="51">
        <v>0</v>
      </c>
      <c r="F118" s="51">
        <f>'TAB8'!G118/'TAB8'!K118</f>
        <v>0.34146341463414637</v>
      </c>
      <c r="G118" s="51">
        <f>'TAB8'!H118/'TAB8'!K118</f>
        <v>0.63414634146341464</v>
      </c>
      <c r="H118" s="51">
        <f>'TAB8'!I118/'TAB8'!K118</f>
        <v>2.4390243902439025E-2</v>
      </c>
      <c r="I118" s="51">
        <f>'TAB8'!J118/'TAB8'!K118</f>
        <v>0</v>
      </c>
      <c r="J118" s="51">
        <f>'TAB8'!L118/'TAB8'!P118</f>
        <v>0.42708333333333331</v>
      </c>
      <c r="K118" s="51">
        <f>'TAB8'!M118/'TAB8'!P118</f>
        <v>0.5625</v>
      </c>
      <c r="L118" s="51">
        <f>'TAB8'!N118/'TAB8'!P118</f>
        <v>1.0416666666666666E-2</v>
      </c>
      <c r="M118" s="51">
        <f>'TAB8'!O118/'TAB8'!P118</f>
        <v>0</v>
      </c>
    </row>
    <row r="119" spans="1:13" ht="23.25" customHeight="1" x14ac:dyDescent="0.2">
      <c r="A119" s="51" t="s">
        <v>148</v>
      </c>
      <c r="B119" s="51">
        <f>'TAB8'!B119/'TAB8'!F119</f>
        <v>0.6071428571428571</v>
      </c>
      <c r="C119" s="51">
        <f>'TAB8'!C119/'TAB8'!F119</f>
        <v>0.32142857142857145</v>
      </c>
      <c r="D119" s="51">
        <f>'TAB8'!D119/'TAB8'!F119</f>
        <v>7.1428571428571425E-2</v>
      </c>
      <c r="E119" s="51">
        <v>0</v>
      </c>
      <c r="F119" s="51">
        <f>'TAB8'!G119/'TAB8'!K119</f>
        <v>0.6071428571428571</v>
      </c>
      <c r="G119" s="51">
        <f>'TAB8'!H119/'TAB8'!K119</f>
        <v>0.39285714285714285</v>
      </c>
      <c r="H119" s="51">
        <f>'TAB8'!I119/'TAB8'!K119</f>
        <v>0</v>
      </c>
      <c r="I119" s="51">
        <f>'TAB8'!J119/'TAB8'!K119</f>
        <v>0</v>
      </c>
      <c r="J119" s="51">
        <f>'TAB8'!L119/'TAB8'!P119</f>
        <v>0.6071428571428571</v>
      </c>
      <c r="K119" s="51">
        <f>'TAB8'!M119/'TAB8'!P119</f>
        <v>0.34523809523809523</v>
      </c>
      <c r="L119" s="51">
        <f>'TAB8'!N119/'TAB8'!P119</f>
        <v>4.7619047619047616E-2</v>
      </c>
      <c r="M119" s="51">
        <f>'TAB8'!O119/'TAB8'!P119</f>
        <v>0</v>
      </c>
    </row>
    <row r="120" spans="1:13" ht="23.25" customHeight="1" x14ac:dyDescent="0.2">
      <c r="A120" s="51" t="s">
        <v>149</v>
      </c>
      <c r="B120" s="51">
        <f>'TAB8'!B120/'TAB8'!F120</f>
        <v>0.2361111111111111</v>
      </c>
      <c r="C120" s="51">
        <f>'TAB8'!C120/'TAB8'!F120</f>
        <v>0.5</v>
      </c>
      <c r="D120" s="51">
        <f>'TAB8'!D120/'TAB8'!F120</f>
        <v>0.2638888888888889</v>
      </c>
      <c r="E120" s="51">
        <v>0</v>
      </c>
      <c r="F120" s="51">
        <f>'TAB8'!G120/'TAB8'!K120</f>
        <v>0.5</v>
      </c>
      <c r="G120" s="51">
        <f>'TAB8'!H120/'TAB8'!K120</f>
        <v>0.40476190476190477</v>
      </c>
      <c r="H120" s="51">
        <f>'TAB8'!I120/'TAB8'!K120</f>
        <v>9.5238095238095233E-2</v>
      </c>
      <c r="I120" s="51">
        <f>'TAB8'!J120/'TAB8'!K120</f>
        <v>0</v>
      </c>
      <c r="J120" s="51">
        <f>'TAB8'!L120/'TAB8'!P120</f>
        <v>0.33333333333333331</v>
      </c>
      <c r="K120" s="51">
        <f>'TAB8'!M120/'TAB8'!P120</f>
        <v>0.46491228070175439</v>
      </c>
      <c r="L120" s="51">
        <f>'TAB8'!N120/'TAB8'!P120</f>
        <v>0.20175438596491227</v>
      </c>
      <c r="M120" s="51">
        <f>'TAB8'!O120/'TAB8'!P120</f>
        <v>0</v>
      </c>
    </row>
    <row r="121" spans="1:13" ht="23.25" customHeight="1" x14ac:dyDescent="0.2">
      <c r="A121" s="51" t="s">
        <v>150</v>
      </c>
      <c r="B121" s="51">
        <f>'TAB8'!B121/'TAB8'!F121</f>
        <v>0.55128205128205132</v>
      </c>
      <c r="C121" s="51">
        <f>'TAB8'!C121/'TAB8'!F121</f>
        <v>0.42307692307692307</v>
      </c>
      <c r="D121" s="51">
        <f>'TAB8'!D121/'TAB8'!F121</f>
        <v>2.564102564102564E-2</v>
      </c>
      <c r="E121" s="51">
        <v>0</v>
      </c>
      <c r="F121" s="51">
        <f>'TAB8'!G121/'TAB8'!K121</f>
        <v>0.71153846153846156</v>
      </c>
      <c r="G121" s="51">
        <f>'TAB8'!H121/'TAB8'!K121</f>
        <v>0.28846153846153844</v>
      </c>
      <c r="H121" s="51">
        <f>'TAB8'!I121/'TAB8'!K121</f>
        <v>0</v>
      </c>
      <c r="I121" s="51">
        <f>'TAB8'!J121/'TAB8'!K121</f>
        <v>0</v>
      </c>
      <c r="J121" s="51">
        <f>'TAB8'!L121/'TAB8'!P121</f>
        <v>0.61538461538461542</v>
      </c>
      <c r="K121" s="51">
        <f>'TAB8'!M121/'TAB8'!P121</f>
        <v>0.36923076923076925</v>
      </c>
      <c r="L121" s="51">
        <f>'TAB8'!N121/'TAB8'!P121</f>
        <v>1.5384615384615385E-2</v>
      </c>
      <c r="M121" s="51">
        <f>'TAB8'!O121/'TAB8'!P121</f>
        <v>0</v>
      </c>
    </row>
    <row r="122" spans="1:13" ht="23.25" customHeight="1" x14ac:dyDescent="0.2">
      <c r="A122" s="51" t="s">
        <v>151</v>
      </c>
      <c r="B122" s="51">
        <f>'TAB8'!B122/'TAB8'!F122</f>
        <v>0.60606060606060608</v>
      </c>
      <c r="C122" s="51">
        <f>'TAB8'!C122/'TAB8'!F122</f>
        <v>0.39393939393939392</v>
      </c>
      <c r="D122" s="51">
        <f>'TAB8'!D122/'TAB8'!F122</f>
        <v>0</v>
      </c>
      <c r="E122" s="51">
        <v>0</v>
      </c>
      <c r="F122" s="51">
        <f>'TAB8'!G122/'TAB8'!K122</f>
        <v>0.83333333333333337</v>
      </c>
      <c r="G122" s="51">
        <f>'TAB8'!H122/'TAB8'!K122</f>
        <v>0.16666666666666666</v>
      </c>
      <c r="H122" s="51">
        <f>'TAB8'!I122/'TAB8'!K122</f>
        <v>0</v>
      </c>
      <c r="I122" s="51">
        <f>'TAB8'!J122/'TAB8'!K122</f>
        <v>0</v>
      </c>
      <c r="J122" s="51">
        <f>'TAB8'!L122/'TAB8'!P122</f>
        <v>0.69819819819819817</v>
      </c>
      <c r="K122" s="51">
        <f>'TAB8'!M122/'TAB8'!P122</f>
        <v>0.30180180180180183</v>
      </c>
      <c r="L122" s="51">
        <f>'TAB8'!N122/'TAB8'!P122</f>
        <v>0</v>
      </c>
      <c r="M122" s="51">
        <f>'TAB8'!O122/'TAB8'!P122</f>
        <v>0</v>
      </c>
    </row>
    <row r="123" spans="1:13" ht="23.25" customHeight="1" x14ac:dyDescent="0.2">
      <c r="A123" s="51" t="s">
        <v>362</v>
      </c>
      <c r="B123" s="51">
        <f>'TAB8'!B123/'TAB8'!F123</f>
        <v>0.38356164383561642</v>
      </c>
      <c r="C123" s="51">
        <f>'TAB8'!C123/'TAB8'!F123</f>
        <v>0.50684931506849318</v>
      </c>
      <c r="D123" s="51">
        <f>'TAB8'!D123/'TAB8'!F123</f>
        <v>0.1095890410958904</v>
      </c>
      <c r="E123" s="51">
        <v>0</v>
      </c>
      <c r="F123" s="51">
        <f>'TAB8'!G123/'TAB8'!K123</f>
        <v>0.78378378378378377</v>
      </c>
      <c r="G123" s="51">
        <f>'TAB8'!H123/'TAB8'!K123</f>
        <v>0.16216216216216217</v>
      </c>
      <c r="H123" s="51">
        <f>'TAB8'!I123/'TAB8'!K123</f>
        <v>5.4054054054054057E-2</v>
      </c>
      <c r="I123" s="51">
        <f>'TAB8'!J123/'TAB8'!K123</f>
        <v>0</v>
      </c>
      <c r="J123" s="51">
        <f>'TAB8'!L123/'TAB8'!P123</f>
        <v>0.51818181818181819</v>
      </c>
      <c r="K123" s="51">
        <f>'TAB8'!M123/'TAB8'!P123</f>
        <v>0.39090909090909093</v>
      </c>
      <c r="L123" s="51">
        <f>'TAB8'!N123/'TAB8'!P123</f>
        <v>9.0909090909090912E-2</v>
      </c>
      <c r="M123" s="51">
        <f>'TAB8'!O123/'TAB8'!P123</f>
        <v>0</v>
      </c>
    </row>
    <row r="124" spans="1:13" ht="23.25" customHeight="1" x14ac:dyDescent="0.2">
      <c r="A124" s="51" t="s">
        <v>152</v>
      </c>
      <c r="B124" s="51">
        <f>'TAB8'!B124/'TAB8'!F124</f>
        <v>0.45945945945945948</v>
      </c>
      <c r="C124" s="51">
        <f>'TAB8'!C124/'TAB8'!F124</f>
        <v>0.54054054054054057</v>
      </c>
      <c r="D124" s="51">
        <f>'TAB8'!D124/'TAB8'!F124</f>
        <v>0</v>
      </c>
      <c r="E124" s="51">
        <v>0</v>
      </c>
      <c r="F124" s="51">
        <f>'TAB8'!G124/'TAB8'!K124</f>
        <v>0.77777777777777779</v>
      </c>
      <c r="G124" s="51">
        <f>'TAB8'!H124/'TAB8'!K124</f>
        <v>0.22222222222222221</v>
      </c>
      <c r="H124" s="51">
        <f>'TAB8'!I124/'TAB8'!K124</f>
        <v>0</v>
      </c>
      <c r="I124" s="51">
        <f>'TAB8'!J124/'TAB8'!K124</f>
        <v>0</v>
      </c>
      <c r="J124" s="51">
        <f>'TAB8'!L124/'TAB8'!P124</f>
        <v>0.61643835616438358</v>
      </c>
      <c r="K124" s="51">
        <f>'TAB8'!M124/'TAB8'!P124</f>
        <v>0.38356164383561642</v>
      </c>
      <c r="L124" s="51">
        <f>'TAB8'!N124/'TAB8'!P124</f>
        <v>0</v>
      </c>
      <c r="M124" s="51">
        <f>'TAB8'!O124/'TAB8'!P124</f>
        <v>0</v>
      </c>
    </row>
    <row r="125" spans="1:13" ht="23.25" customHeight="1" x14ac:dyDescent="0.2">
      <c r="A125" s="51" t="s">
        <v>153</v>
      </c>
      <c r="B125" s="51">
        <f>'TAB8'!B125/'TAB8'!F125</f>
        <v>0.56603773584905659</v>
      </c>
      <c r="C125" s="51">
        <f>'TAB8'!C125/'TAB8'!F125</f>
        <v>0.43396226415094341</v>
      </c>
      <c r="D125" s="51">
        <f>'TAB8'!D125/'TAB8'!F125</f>
        <v>0</v>
      </c>
      <c r="E125" s="51">
        <v>0</v>
      </c>
      <c r="F125" s="51">
        <f>'TAB8'!G125/'TAB8'!K125</f>
        <v>0.625</v>
      </c>
      <c r="G125" s="51">
        <f>'TAB8'!H125/'TAB8'!K125</f>
        <v>0.375</v>
      </c>
      <c r="H125" s="51">
        <f>'TAB8'!I125/'TAB8'!K125</f>
        <v>0</v>
      </c>
      <c r="I125" s="51">
        <f>'TAB8'!J125/'TAB8'!K125</f>
        <v>0</v>
      </c>
      <c r="J125" s="51">
        <f>'TAB8'!L125/'TAB8'!P125</f>
        <v>0.59139784946236562</v>
      </c>
      <c r="K125" s="51">
        <f>'TAB8'!M125/'TAB8'!P125</f>
        <v>0.40860215053763443</v>
      </c>
      <c r="L125" s="51">
        <f>'TAB8'!N125/'TAB8'!P125</f>
        <v>0</v>
      </c>
      <c r="M125" s="51">
        <f>'TAB8'!O125/'TAB8'!P125</f>
        <v>0</v>
      </c>
    </row>
    <row r="126" spans="1:13" ht="23.25" customHeight="1" x14ac:dyDescent="0.2">
      <c r="A126" s="51" t="s">
        <v>280</v>
      </c>
      <c r="B126" s="51">
        <f>'TAB8'!B126/'TAB8'!F126</f>
        <v>0.39763779527559057</v>
      </c>
      <c r="C126" s="51">
        <f>'TAB8'!C126/'TAB8'!F126</f>
        <v>0.60236220472440949</v>
      </c>
      <c r="D126" s="51">
        <f>'TAB8'!D126/'TAB8'!F126</f>
        <v>0</v>
      </c>
      <c r="E126" s="51">
        <v>0</v>
      </c>
      <c r="F126" s="51">
        <f>'TAB8'!G126/'TAB8'!K126</f>
        <v>0.43181818181818182</v>
      </c>
      <c r="G126" s="51">
        <f>'TAB8'!H126/'TAB8'!K126</f>
        <v>0.56818181818181823</v>
      </c>
      <c r="H126" s="51">
        <f>'TAB8'!I126/'TAB8'!K126</f>
        <v>0</v>
      </c>
      <c r="I126" s="51">
        <f>'TAB8'!J126/'TAB8'!K126</f>
        <v>0</v>
      </c>
      <c r="J126" s="51">
        <f>'TAB8'!L126/'TAB8'!P126</f>
        <v>0.40932642487046633</v>
      </c>
      <c r="K126" s="51">
        <f>'TAB8'!M126/'TAB8'!P126</f>
        <v>0.59067357512953367</v>
      </c>
      <c r="L126" s="51">
        <f>'TAB8'!N126/'TAB8'!P126</f>
        <v>0</v>
      </c>
      <c r="M126" s="51">
        <f>'TAB8'!O126/'TAB8'!P126</f>
        <v>0</v>
      </c>
    </row>
    <row r="127" spans="1:13" ht="23.25" customHeight="1" x14ac:dyDescent="0.2">
      <c r="A127" s="51" t="s">
        <v>154</v>
      </c>
      <c r="B127" s="51">
        <f>'TAB8'!B127/'TAB8'!F127</f>
        <v>0.58823529411764708</v>
      </c>
      <c r="C127" s="51">
        <f>'TAB8'!C127/'TAB8'!F127</f>
        <v>0.32773109243697479</v>
      </c>
      <c r="D127" s="51">
        <f>'TAB8'!D127/'TAB8'!F127</f>
        <v>8.4033613445378158E-2</v>
      </c>
      <c r="E127" s="51">
        <v>0</v>
      </c>
      <c r="F127" s="51">
        <f>'TAB8'!G127/'TAB8'!K127</f>
        <v>0.71698113207547165</v>
      </c>
      <c r="G127" s="51">
        <f>'TAB8'!H127/'TAB8'!K127</f>
        <v>0.28301886792452829</v>
      </c>
      <c r="H127" s="51">
        <f>'TAB8'!I127/'TAB8'!K127</f>
        <v>0</v>
      </c>
      <c r="I127" s="51">
        <f>'TAB8'!J127/'TAB8'!K127</f>
        <v>0</v>
      </c>
      <c r="J127" s="51">
        <f>'TAB8'!L127/'TAB8'!P127</f>
        <v>0.62790697674418605</v>
      </c>
      <c r="K127" s="51">
        <f>'TAB8'!M127/'TAB8'!P127</f>
        <v>0.31395348837209303</v>
      </c>
      <c r="L127" s="51">
        <f>'TAB8'!N127/'TAB8'!P127</f>
        <v>5.8139534883720929E-2</v>
      </c>
      <c r="M127" s="51">
        <f>'TAB8'!O127/'TAB8'!P127</f>
        <v>0</v>
      </c>
    </row>
    <row r="128" spans="1:13" ht="23.25" customHeight="1" x14ac:dyDescent="0.2">
      <c r="A128" s="51" t="s">
        <v>281</v>
      </c>
      <c r="B128" s="51">
        <f>'TAB8'!B128/'TAB8'!F128</f>
        <v>0.8</v>
      </c>
      <c r="C128" s="51">
        <f>'TAB8'!C128/'TAB8'!F128</f>
        <v>0.13333333333333333</v>
      </c>
      <c r="D128" s="51">
        <f>'TAB8'!D128/'TAB8'!F128</f>
        <v>6.6666666666666666E-2</v>
      </c>
      <c r="E128" s="51">
        <v>0</v>
      </c>
      <c r="F128" s="51">
        <f>'TAB8'!G128/'TAB8'!K128</f>
        <v>1</v>
      </c>
      <c r="G128" s="51">
        <f>'TAB8'!H128/'TAB8'!K128</f>
        <v>0</v>
      </c>
      <c r="H128" s="51">
        <f>'TAB8'!I128/'TAB8'!K128</f>
        <v>0</v>
      </c>
      <c r="I128" s="51">
        <f>'TAB8'!J128/'TAB8'!K128</f>
        <v>0</v>
      </c>
      <c r="J128" s="51">
        <f>'TAB8'!L128/'TAB8'!P128</f>
        <v>0.90163934426229508</v>
      </c>
      <c r="K128" s="51">
        <f>'TAB8'!M128/'TAB8'!P128</f>
        <v>6.5573770491803282E-2</v>
      </c>
      <c r="L128" s="51">
        <f>'TAB8'!N128/'TAB8'!P128</f>
        <v>3.2786885245901641E-2</v>
      </c>
      <c r="M128" s="51">
        <f>'TAB8'!O128/'TAB8'!P128</f>
        <v>0</v>
      </c>
    </row>
    <row r="129" spans="1:13" ht="23.25" customHeight="1" x14ac:dyDescent="0.2">
      <c r="A129" s="51" t="s">
        <v>178</v>
      </c>
      <c r="B129" s="51">
        <f>'TAB8'!B129/'TAB8'!F129</f>
        <v>0.6633663366336634</v>
      </c>
      <c r="C129" s="51">
        <f>'TAB8'!C129/'TAB8'!F129</f>
        <v>0.2722772277227723</v>
      </c>
      <c r="D129" s="51">
        <f>'TAB8'!D129/'TAB8'!F129</f>
        <v>6.4356435643564358E-2</v>
      </c>
      <c r="E129" s="51">
        <v>0</v>
      </c>
      <c r="F129" s="51">
        <f>'TAB8'!G129/'TAB8'!K129</f>
        <v>0.74358974358974361</v>
      </c>
      <c r="G129" s="51">
        <f>'TAB8'!H129/'TAB8'!K129</f>
        <v>0.24358974358974358</v>
      </c>
      <c r="H129" s="51">
        <f>'TAB8'!I129/'TAB8'!K129</f>
        <v>1.282051282051282E-2</v>
      </c>
      <c r="I129" s="51">
        <f>'TAB8'!J129/'TAB8'!K129</f>
        <v>0</v>
      </c>
      <c r="J129" s="51">
        <f>'TAB8'!L129/'TAB8'!P129</f>
        <v>0.68571428571428572</v>
      </c>
      <c r="K129" s="51">
        <f>'TAB8'!M129/'TAB8'!P129</f>
        <v>0.26428571428571429</v>
      </c>
      <c r="L129" s="51">
        <f>'TAB8'!N129/'TAB8'!P129</f>
        <v>0.05</v>
      </c>
      <c r="M129" s="51">
        <f>'TAB8'!O129/'TAB8'!P129</f>
        <v>0</v>
      </c>
    </row>
    <row r="130" spans="1:13" ht="23.25" customHeight="1" x14ac:dyDescent="0.2">
      <c r="A130" s="51" t="s">
        <v>155</v>
      </c>
      <c r="B130" s="51">
        <f>'TAB8'!B130/'TAB8'!F130</f>
        <v>0.51351351351351349</v>
      </c>
      <c r="C130" s="51">
        <f>'TAB8'!C130/'TAB8'!F130</f>
        <v>0.48648648648648651</v>
      </c>
      <c r="D130" s="51">
        <f>'TAB8'!D130/'TAB8'!F130</f>
        <v>0</v>
      </c>
      <c r="E130" s="51">
        <v>0</v>
      </c>
      <c r="F130" s="51">
        <f>'TAB8'!G130/'TAB8'!K130</f>
        <v>0.75</v>
      </c>
      <c r="G130" s="51">
        <f>'TAB8'!H130/'TAB8'!K130</f>
        <v>0.25</v>
      </c>
      <c r="H130" s="51">
        <f>'TAB8'!I130/'TAB8'!K130</f>
        <v>0</v>
      </c>
      <c r="I130" s="51">
        <f>'TAB8'!J130/'TAB8'!K130</f>
        <v>0</v>
      </c>
      <c r="J130" s="51">
        <f>'TAB8'!L130/'TAB8'!P130</f>
        <v>0.62318840579710144</v>
      </c>
      <c r="K130" s="51">
        <f>'TAB8'!M130/'TAB8'!P130</f>
        <v>0.37681159420289856</v>
      </c>
      <c r="L130" s="51">
        <f>'TAB8'!N130/'TAB8'!P130</f>
        <v>0</v>
      </c>
      <c r="M130" s="51">
        <f>'TAB8'!O130/'TAB8'!P130</f>
        <v>0</v>
      </c>
    </row>
    <row r="131" spans="1:13" ht="23.25" customHeight="1" x14ac:dyDescent="0.2">
      <c r="A131" s="51" t="s">
        <v>156</v>
      </c>
      <c r="B131" s="51">
        <f>'TAB8'!B131/'TAB8'!F131</f>
        <v>0.4264705882352941</v>
      </c>
      <c r="C131" s="51">
        <f>'TAB8'!C131/'TAB8'!F131</f>
        <v>0.57352941176470584</v>
      </c>
      <c r="D131" s="51">
        <f>'TAB8'!D131/'TAB8'!F131</f>
        <v>0</v>
      </c>
      <c r="E131" s="51">
        <v>0</v>
      </c>
      <c r="F131" s="51">
        <f>'TAB8'!G131/'TAB8'!K131</f>
        <v>0.81818181818181823</v>
      </c>
      <c r="G131" s="51">
        <f>'TAB8'!H131/'TAB8'!K131</f>
        <v>0.18181818181818182</v>
      </c>
      <c r="H131" s="51">
        <f>'TAB8'!I131/'TAB8'!K131</f>
        <v>0</v>
      </c>
      <c r="I131" s="51">
        <f>'TAB8'!J131/'TAB8'!K131</f>
        <v>0</v>
      </c>
      <c r="J131" s="51">
        <f>'TAB8'!L131/'TAB8'!P131</f>
        <v>0.52222222222222225</v>
      </c>
      <c r="K131" s="51">
        <f>'TAB8'!M131/'TAB8'!P131</f>
        <v>0.4777777777777778</v>
      </c>
      <c r="L131" s="51">
        <f>'TAB8'!N131/'TAB8'!P131</f>
        <v>0</v>
      </c>
      <c r="M131" s="51">
        <f>'TAB8'!O131/'TAB8'!P131</f>
        <v>0</v>
      </c>
    </row>
    <row r="132" spans="1:13" ht="23.25" customHeight="1" x14ac:dyDescent="0.2">
      <c r="A132" s="51" t="s">
        <v>282</v>
      </c>
      <c r="B132" s="51">
        <f>'TAB8'!B132/'TAB8'!F132</f>
        <v>0.70517928286852594</v>
      </c>
      <c r="C132" s="51">
        <f>'TAB8'!C132/'TAB8'!F132</f>
        <v>0.23505976095617531</v>
      </c>
      <c r="D132" s="51">
        <f>'TAB8'!D132/'TAB8'!F132</f>
        <v>5.9760956175298807E-2</v>
      </c>
      <c r="E132" s="51">
        <v>0</v>
      </c>
      <c r="F132" s="51">
        <f>'TAB8'!G132/'TAB8'!K132</f>
        <v>0.73372781065088755</v>
      </c>
      <c r="G132" s="51">
        <f>'TAB8'!H132/'TAB8'!K132</f>
        <v>0.23076923076923078</v>
      </c>
      <c r="H132" s="51">
        <f>'TAB8'!I132/'TAB8'!K132</f>
        <v>3.5502958579881658E-2</v>
      </c>
      <c r="I132" s="51">
        <f>'TAB8'!J132/'TAB8'!K132</f>
        <v>0</v>
      </c>
      <c r="J132" s="51">
        <f>'TAB8'!L132/'TAB8'!P132</f>
        <v>0.71666666666666667</v>
      </c>
      <c r="K132" s="51">
        <f>'TAB8'!M132/'TAB8'!P132</f>
        <v>0.23333333333333334</v>
      </c>
      <c r="L132" s="51">
        <f>'TAB8'!N132/'TAB8'!P132</f>
        <v>0.05</v>
      </c>
      <c r="M132" s="51">
        <f>'TAB8'!O132/'TAB8'!P132</f>
        <v>0</v>
      </c>
    </row>
    <row r="133" spans="1:13" ht="23.25" customHeight="1" x14ac:dyDescent="0.2">
      <c r="A133" s="51" t="s">
        <v>157</v>
      </c>
      <c r="B133" s="51">
        <f>'TAB8'!B133/'TAB8'!F133</f>
        <v>0.75362318840579712</v>
      </c>
      <c r="C133" s="51">
        <f>'TAB8'!C133/'TAB8'!F133</f>
        <v>0.17391304347826086</v>
      </c>
      <c r="D133" s="51">
        <f>'TAB8'!D133/'TAB8'!F133</f>
        <v>7.2463768115942032E-2</v>
      </c>
      <c r="E133" s="51">
        <v>0</v>
      </c>
      <c r="F133" s="51">
        <f>'TAB8'!G133/'TAB8'!K133</f>
        <v>0.84444444444444444</v>
      </c>
      <c r="G133" s="51">
        <f>'TAB8'!H133/'TAB8'!K133</f>
        <v>0.1111111111111111</v>
      </c>
      <c r="H133" s="51">
        <f>'TAB8'!I133/'TAB8'!K133</f>
        <v>4.4444444444444446E-2</v>
      </c>
      <c r="I133" s="51">
        <f>'TAB8'!J133/'TAB8'!K133</f>
        <v>0</v>
      </c>
      <c r="J133" s="51">
        <f>'TAB8'!L133/'TAB8'!P133</f>
        <v>0.78947368421052633</v>
      </c>
      <c r="K133" s="51">
        <f>'TAB8'!M133/'TAB8'!P133</f>
        <v>0.14912280701754385</v>
      </c>
      <c r="L133" s="51">
        <f>'TAB8'!N133/'TAB8'!P133</f>
        <v>6.1403508771929821E-2</v>
      </c>
      <c r="M133" s="51">
        <f>'TAB8'!O133/'TAB8'!P133</f>
        <v>0</v>
      </c>
    </row>
    <row r="134" spans="1:13" ht="23.25" customHeight="1" x14ac:dyDescent="0.2">
      <c r="A134" s="51" t="s">
        <v>158</v>
      </c>
      <c r="B134" s="51">
        <f>'TAB8'!B134/'TAB8'!F134</f>
        <v>0.74096385542168675</v>
      </c>
      <c r="C134" s="51">
        <f>'TAB8'!C134/'TAB8'!F134</f>
        <v>0.1746987951807229</v>
      </c>
      <c r="D134" s="51">
        <f>'TAB8'!D134/'TAB8'!F134</f>
        <v>8.4337349397590355E-2</v>
      </c>
      <c r="E134" s="51">
        <v>0</v>
      </c>
      <c r="F134" s="51">
        <f>'TAB8'!G134/'TAB8'!K134</f>
        <v>0.87356321839080464</v>
      </c>
      <c r="G134" s="51">
        <f>'TAB8'!H134/'TAB8'!K134</f>
        <v>0.10344827586206896</v>
      </c>
      <c r="H134" s="51">
        <f>'TAB8'!I134/'TAB8'!K134</f>
        <v>2.2988505747126436E-2</v>
      </c>
      <c r="I134" s="51">
        <f>'TAB8'!J134/'TAB8'!K134</f>
        <v>0</v>
      </c>
      <c r="J134" s="51">
        <f>'TAB8'!L134/'TAB8'!P134</f>
        <v>0.7865612648221344</v>
      </c>
      <c r="K134" s="51">
        <f>'TAB8'!M134/'TAB8'!P134</f>
        <v>0.15019762845849802</v>
      </c>
      <c r="L134" s="51">
        <f>'TAB8'!N134/'TAB8'!P134</f>
        <v>6.3241106719367585E-2</v>
      </c>
      <c r="M134" s="51">
        <f>'TAB8'!O134/'TAB8'!P134</f>
        <v>0</v>
      </c>
    </row>
    <row r="135" spans="1:13" ht="23.25" customHeight="1" x14ac:dyDescent="0.2">
      <c r="A135" s="51" t="s">
        <v>283</v>
      </c>
      <c r="B135" s="51">
        <f>'TAB8'!B135/'TAB8'!F135</f>
        <v>0.24</v>
      </c>
      <c r="C135" s="51">
        <f>'TAB8'!C135/'TAB8'!F135</f>
        <v>0.76</v>
      </c>
      <c r="D135" s="51">
        <f>'TAB8'!D135/'TAB8'!F135</f>
        <v>0</v>
      </c>
      <c r="E135" s="51">
        <v>0</v>
      </c>
      <c r="F135" s="51">
        <f>'TAB8'!G135/'TAB8'!K135</f>
        <v>0.625</v>
      </c>
      <c r="G135" s="51">
        <f>'TAB8'!H135/'TAB8'!K135</f>
        <v>0.33333333333333331</v>
      </c>
      <c r="H135" s="51">
        <f>'TAB8'!I135/'TAB8'!K135</f>
        <v>4.1666666666666664E-2</v>
      </c>
      <c r="I135" s="51">
        <f>'TAB8'!J135/'TAB8'!K135</f>
        <v>0</v>
      </c>
      <c r="J135" s="51">
        <f>'TAB8'!L135/'TAB8'!P135</f>
        <v>0.42857142857142855</v>
      </c>
      <c r="K135" s="51">
        <f>'TAB8'!M135/'TAB8'!P135</f>
        <v>0.55102040816326525</v>
      </c>
      <c r="L135" s="51">
        <f>'TAB8'!N135/'TAB8'!P135</f>
        <v>2.0408163265306121E-2</v>
      </c>
      <c r="M135" s="51">
        <f>'TAB8'!O135/'TAB8'!P135</f>
        <v>0</v>
      </c>
    </row>
    <row r="136" spans="1:13" ht="23.25" customHeight="1" x14ac:dyDescent="0.2">
      <c r="A136" s="94" t="s">
        <v>159</v>
      </c>
      <c r="B136" s="94">
        <f>'TAB8'!B136/'TAB8'!F136</f>
        <v>0.515625</v>
      </c>
      <c r="C136" s="94">
        <f>'TAB8'!C136/'TAB8'!F136</f>
        <v>0.484375</v>
      </c>
      <c r="D136" s="94">
        <f>'TAB8'!D136/'TAB8'!F136</f>
        <v>0</v>
      </c>
      <c r="E136" s="94">
        <v>0</v>
      </c>
      <c r="F136" s="94">
        <f>'TAB8'!G136/'TAB8'!K136</f>
        <v>0.8571428571428571</v>
      </c>
      <c r="G136" s="94">
        <f>'TAB8'!H136/'TAB8'!K136</f>
        <v>0.14285714285714285</v>
      </c>
      <c r="H136" s="94">
        <f>'TAB8'!I136/'TAB8'!K136</f>
        <v>0</v>
      </c>
      <c r="I136" s="94">
        <f>'TAB8'!J136/'TAB8'!K136</f>
        <v>0</v>
      </c>
      <c r="J136" s="94">
        <f>'TAB8'!L136/'TAB8'!P136</f>
        <v>0.63636363636363635</v>
      </c>
      <c r="K136" s="94">
        <f>'TAB8'!M136/'TAB8'!P136</f>
        <v>0.36363636363636365</v>
      </c>
      <c r="L136" s="94">
        <f>'TAB8'!N136/'TAB8'!P136</f>
        <v>0</v>
      </c>
      <c r="M136" s="94">
        <f>'TAB8'!O136/'TAB8'!P136</f>
        <v>0</v>
      </c>
    </row>
    <row r="137" spans="1:13" ht="20.25" customHeight="1" x14ac:dyDescent="0.2">
      <c r="A137" s="46" t="s">
        <v>249</v>
      </c>
      <c r="B137" s="52">
        <f>'TAB8'!B137/'TAB8'!F137</f>
        <v>0.5615363050182226</v>
      </c>
      <c r="C137" s="52">
        <f>'TAB8'!C137/'TAB8'!F137</f>
        <v>0.37230165405102328</v>
      </c>
      <c r="D137" s="52">
        <f>'TAB8'!D137/'TAB8'!F137</f>
        <v>6.6162040930754132E-2</v>
      </c>
      <c r="E137" s="52">
        <v>1</v>
      </c>
      <c r="F137" s="52">
        <f>'TAB8'!G137/'TAB8'!K137</f>
        <v>0.7235832714674586</v>
      </c>
      <c r="G137" s="52">
        <f>'TAB8'!H137/'TAB8'!K137</f>
        <v>0.25389755011135856</v>
      </c>
      <c r="H137" s="52">
        <f>'TAB8'!I137/'TAB8'!K137</f>
        <v>2.2271714922048998E-2</v>
      </c>
      <c r="I137" s="52">
        <f>'TAB8'!J137/'TAB8'!K137</f>
        <v>2.4746349913387774E-4</v>
      </c>
      <c r="J137" s="52">
        <f>'TAB8'!L137/'TAB8'!P137</f>
        <v>0.62013422818791941</v>
      </c>
      <c r="K137" s="52">
        <f>'TAB8'!M137/'TAB8'!P137</f>
        <v>0.3294854586129754</v>
      </c>
      <c r="L137" s="52">
        <f>'TAB8'!N137/'TAB8'!P137</f>
        <v>5.0290827740492171E-2</v>
      </c>
      <c r="M137" s="52">
        <f>'TAB8'!O137/'TAB8'!P137</f>
        <v>8.9485458612975397E-5</v>
      </c>
    </row>
    <row r="148" spans="1:1" ht="15" x14ac:dyDescent="0.25">
      <c r="A148" s="33"/>
    </row>
  </sheetData>
  <mergeCells count="4">
    <mergeCell ref="A1:G1"/>
    <mergeCell ref="B4:E4"/>
    <mergeCell ref="F4:I4"/>
    <mergeCell ref="J4:M4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5"/>
  <sheetViews>
    <sheetView workbookViewId="0">
      <selection activeCell="B27" sqref="B27"/>
    </sheetView>
  </sheetViews>
  <sheetFormatPr baseColWidth="10" defaultColWidth="9.140625" defaultRowHeight="15" x14ac:dyDescent="0.25"/>
  <cols>
    <col min="1" max="1" width="103.42578125" customWidth="1"/>
    <col min="2" max="2" width="11" bestFit="1" customWidth="1"/>
    <col min="3" max="3" width="10.5703125" customWidth="1"/>
    <col min="4" max="4" width="19.7109375" bestFit="1" customWidth="1"/>
    <col min="5" max="5" width="19.42578125" customWidth="1"/>
    <col min="6" max="6" width="28.140625" customWidth="1"/>
  </cols>
  <sheetData>
    <row r="1" spans="1:7" ht="15.75" x14ac:dyDescent="0.25">
      <c r="A1" s="64" t="s">
        <v>350</v>
      </c>
    </row>
    <row r="2" spans="1:7" ht="15.75" thickBot="1" x14ac:dyDescent="0.3"/>
    <row r="3" spans="1:7" ht="15" customHeight="1" x14ac:dyDescent="0.25">
      <c r="A3" s="174" t="s">
        <v>0</v>
      </c>
      <c r="B3" s="174" t="s">
        <v>1</v>
      </c>
      <c r="C3" s="174" t="s">
        <v>290</v>
      </c>
      <c r="D3" s="174" t="s">
        <v>292</v>
      </c>
      <c r="E3" s="172" t="s">
        <v>4</v>
      </c>
      <c r="F3" s="172" t="s">
        <v>291</v>
      </c>
    </row>
    <row r="4" spans="1:7" ht="15.75" thickBot="1" x14ac:dyDescent="0.3">
      <c r="A4" s="175"/>
      <c r="B4" s="175"/>
      <c r="C4" s="175"/>
      <c r="D4" s="175"/>
      <c r="E4" s="173"/>
      <c r="F4" s="173"/>
    </row>
    <row r="5" spans="1:7" x14ac:dyDescent="0.25">
      <c r="A5" s="95" t="s">
        <v>323</v>
      </c>
      <c r="B5" s="96">
        <v>7061</v>
      </c>
      <c r="C5" s="96">
        <v>3580</v>
      </c>
      <c r="D5" s="10">
        <f>C5/B5</f>
        <v>0.50701033847896904</v>
      </c>
      <c r="E5" s="8">
        <v>0.45347684463956944</v>
      </c>
      <c r="F5" s="8">
        <v>0.47011173184357541</v>
      </c>
    </row>
    <row r="6" spans="1:7" x14ac:dyDescent="0.25">
      <c r="A6" s="95" t="s">
        <v>324</v>
      </c>
      <c r="B6" s="97">
        <v>22</v>
      </c>
      <c r="C6" s="58">
        <v>18</v>
      </c>
      <c r="D6" s="10">
        <f t="shared" ref="D6:D22" si="0">C6/B6</f>
        <v>0.81818181818181823</v>
      </c>
      <c r="E6" s="8">
        <v>0.36363636363636365</v>
      </c>
      <c r="F6" s="8">
        <v>0.3888888888888889</v>
      </c>
    </row>
    <row r="7" spans="1:7" x14ac:dyDescent="0.25">
      <c r="A7" s="95" t="s">
        <v>325</v>
      </c>
      <c r="B7" s="97">
        <v>8</v>
      </c>
      <c r="C7" s="58">
        <v>6</v>
      </c>
      <c r="D7" s="10">
        <f t="shared" si="0"/>
        <v>0.75</v>
      </c>
      <c r="E7" s="8">
        <v>0.375</v>
      </c>
      <c r="F7" s="8">
        <v>0.33333333333333331</v>
      </c>
    </row>
    <row r="8" spans="1:7" x14ac:dyDescent="0.25">
      <c r="A8" s="95" t="s">
        <v>326</v>
      </c>
      <c r="B8" s="97">
        <v>11</v>
      </c>
      <c r="C8" s="58">
        <v>4</v>
      </c>
      <c r="D8" s="10">
        <f t="shared" si="0"/>
        <v>0.36363636363636365</v>
      </c>
      <c r="E8" s="8">
        <v>0.45454545454545453</v>
      </c>
      <c r="F8" s="8">
        <v>0.5</v>
      </c>
    </row>
    <row r="9" spans="1:7" x14ac:dyDescent="0.25">
      <c r="A9" s="95" t="s">
        <v>327</v>
      </c>
      <c r="B9" s="97">
        <v>19</v>
      </c>
      <c r="C9" s="58">
        <v>11</v>
      </c>
      <c r="D9" s="10">
        <f t="shared" si="0"/>
        <v>0.57894736842105265</v>
      </c>
      <c r="E9" s="8">
        <v>0.26315789473684209</v>
      </c>
      <c r="F9" s="8">
        <v>0.27272727272727271</v>
      </c>
    </row>
    <row r="10" spans="1:7" x14ac:dyDescent="0.25">
      <c r="A10" s="95" t="s">
        <v>328</v>
      </c>
      <c r="B10" s="97">
        <v>13</v>
      </c>
      <c r="C10" s="58">
        <v>9</v>
      </c>
      <c r="D10" s="10">
        <f t="shared" si="0"/>
        <v>0.69230769230769229</v>
      </c>
      <c r="E10" s="8">
        <v>0.38461538461538464</v>
      </c>
      <c r="F10" s="8">
        <v>0.44444444444444442</v>
      </c>
    </row>
    <row r="11" spans="1:7" x14ac:dyDescent="0.25">
      <c r="A11" s="178" t="s">
        <v>6</v>
      </c>
      <c r="B11" s="180">
        <f>SUM(B5:B10)</f>
        <v>7134</v>
      </c>
      <c r="C11" s="180">
        <f>SUM(C5:C10)</f>
        <v>3628</v>
      </c>
      <c r="D11" s="182">
        <f t="shared" si="0"/>
        <v>0.50855060274740682</v>
      </c>
      <c r="E11" s="176">
        <v>0.45248107653490327</v>
      </c>
      <c r="F11" s="176">
        <v>0.46885336273428885</v>
      </c>
    </row>
    <row r="12" spans="1:7" ht="15.75" thickBot="1" x14ac:dyDescent="0.3">
      <c r="A12" s="179"/>
      <c r="B12" s="181"/>
      <c r="C12" s="181"/>
      <c r="D12" s="183"/>
      <c r="E12" s="177"/>
      <c r="F12" s="177"/>
      <c r="G12" s="27"/>
    </row>
    <row r="13" spans="1:7" x14ac:dyDescent="0.25">
      <c r="A13" s="95" t="s">
        <v>329</v>
      </c>
      <c r="B13" s="96">
        <v>3942</v>
      </c>
      <c r="C13" s="58">
        <v>2483</v>
      </c>
      <c r="D13" s="10">
        <f t="shared" si="0"/>
        <v>0.62988330796549974</v>
      </c>
      <c r="E13" s="8">
        <v>0.30542871638762048</v>
      </c>
      <c r="F13" s="8">
        <v>0.32178815948449457</v>
      </c>
      <c r="G13" s="27"/>
    </row>
    <row r="14" spans="1:7" x14ac:dyDescent="0.25">
      <c r="A14" s="95" t="s">
        <v>330</v>
      </c>
      <c r="B14" s="97">
        <v>11</v>
      </c>
      <c r="C14" s="58">
        <v>11</v>
      </c>
      <c r="D14" s="10">
        <f t="shared" si="0"/>
        <v>1</v>
      </c>
      <c r="E14" s="8">
        <v>0.27272727272727271</v>
      </c>
      <c r="F14" s="8">
        <v>0.27272727272727271</v>
      </c>
      <c r="G14" s="27"/>
    </row>
    <row r="15" spans="1:7" x14ac:dyDescent="0.25">
      <c r="A15" s="95" t="s">
        <v>331</v>
      </c>
      <c r="B15" s="97">
        <v>25</v>
      </c>
      <c r="C15" s="58">
        <v>21</v>
      </c>
      <c r="D15" s="10">
        <f t="shared" si="0"/>
        <v>0.84</v>
      </c>
      <c r="E15" s="8">
        <v>0.4</v>
      </c>
      <c r="F15" s="8">
        <v>0.47619047619047616</v>
      </c>
      <c r="G15" s="27"/>
    </row>
    <row r="16" spans="1:7" x14ac:dyDescent="0.25">
      <c r="A16" s="95" t="s">
        <v>332</v>
      </c>
      <c r="B16" s="97">
        <v>27</v>
      </c>
      <c r="C16" s="58">
        <v>13</v>
      </c>
      <c r="D16" s="10">
        <f t="shared" si="0"/>
        <v>0.48148148148148145</v>
      </c>
      <c r="E16" s="8">
        <v>0.40740740740740738</v>
      </c>
      <c r="F16" s="8">
        <v>0.38461538461538464</v>
      </c>
      <c r="G16" s="27"/>
    </row>
    <row r="17" spans="1:7" x14ac:dyDescent="0.25">
      <c r="A17" s="95" t="s">
        <v>333</v>
      </c>
      <c r="B17" s="97">
        <v>12</v>
      </c>
      <c r="C17" s="58">
        <v>4</v>
      </c>
      <c r="D17" s="10">
        <f t="shared" si="0"/>
        <v>0.33333333333333331</v>
      </c>
      <c r="E17" s="8">
        <v>8.3333333333333329E-2</v>
      </c>
      <c r="F17" s="8">
        <v>0</v>
      </c>
      <c r="G17" s="27"/>
    </row>
    <row r="18" spans="1:7" x14ac:dyDescent="0.25">
      <c r="A18" s="95" t="s">
        <v>334</v>
      </c>
      <c r="B18" s="97">
        <v>14</v>
      </c>
      <c r="C18" s="58">
        <v>11</v>
      </c>
      <c r="D18" s="10">
        <f t="shared" si="0"/>
        <v>0.7857142857142857</v>
      </c>
      <c r="E18" s="8">
        <v>0.2857142857142857</v>
      </c>
      <c r="F18" s="8">
        <v>0.27272727272727271</v>
      </c>
      <c r="G18" s="27"/>
    </row>
    <row r="19" spans="1:7" x14ac:dyDescent="0.25">
      <c r="A19" s="95" t="s">
        <v>335</v>
      </c>
      <c r="B19" s="97">
        <v>10</v>
      </c>
      <c r="C19" s="58">
        <v>6</v>
      </c>
      <c r="D19" s="10">
        <f t="shared" si="0"/>
        <v>0.6</v>
      </c>
      <c r="E19" s="8">
        <v>0.5</v>
      </c>
      <c r="F19" s="8">
        <v>0.5</v>
      </c>
      <c r="G19" s="27"/>
    </row>
    <row r="20" spans="1:7" x14ac:dyDescent="0.25">
      <c r="A20" s="178" t="s">
        <v>7</v>
      </c>
      <c r="B20" s="184">
        <f>SUM(B13:B19)</f>
        <v>4041</v>
      </c>
      <c r="C20" s="184">
        <f>SUM(C13:C19)</f>
        <v>2549</v>
      </c>
      <c r="D20" s="182">
        <f t="shared" si="0"/>
        <v>0.63078445929225435</v>
      </c>
      <c r="E20" s="176">
        <v>0.30635981192774064</v>
      </c>
      <c r="F20" s="176">
        <v>0.32287171439780304</v>
      </c>
      <c r="G20" s="27"/>
    </row>
    <row r="21" spans="1:7" ht="15.75" thickBot="1" x14ac:dyDescent="0.3">
      <c r="A21" s="179"/>
      <c r="B21" s="185"/>
      <c r="C21" s="185"/>
      <c r="D21" s="183"/>
      <c r="E21" s="177"/>
      <c r="F21" s="177"/>
      <c r="G21" s="27"/>
    </row>
    <row r="22" spans="1:7" x14ac:dyDescent="0.25">
      <c r="A22" s="186" t="s">
        <v>8</v>
      </c>
      <c r="B22" s="187">
        <f>B11+B20</f>
        <v>11175</v>
      </c>
      <c r="C22" s="187">
        <f>C11+C20</f>
        <v>6177</v>
      </c>
      <c r="D22" s="188">
        <f t="shared" si="0"/>
        <v>0.55275167785234902</v>
      </c>
      <c r="E22" s="189">
        <v>0.3996420581655481</v>
      </c>
      <c r="F22" s="191">
        <v>0.40861259511089526</v>
      </c>
    </row>
    <row r="23" spans="1:7" ht="15.75" thickBot="1" x14ac:dyDescent="0.3">
      <c r="A23" s="179"/>
      <c r="B23" s="185"/>
      <c r="C23" s="185"/>
      <c r="D23" s="183"/>
      <c r="E23" s="190"/>
      <c r="F23" s="177"/>
    </row>
    <row r="24" spans="1:7" ht="32.1" customHeight="1" x14ac:dyDescent="0.25">
      <c r="A24" s="134" t="s">
        <v>371</v>
      </c>
      <c r="B24" s="134"/>
      <c r="C24" s="134"/>
      <c r="D24" s="134"/>
      <c r="E24" s="134"/>
      <c r="F24" s="134"/>
    </row>
    <row r="25" spans="1:7" ht="5.45" customHeight="1" x14ac:dyDescent="0.25"/>
  </sheetData>
  <mergeCells count="25">
    <mergeCell ref="A24:F24"/>
    <mergeCell ref="A22:A23"/>
    <mergeCell ref="B22:B23"/>
    <mergeCell ref="C22:C23"/>
    <mergeCell ref="D22:D23"/>
    <mergeCell ref="E22:E23"/>
    <mergeCell ref="F22:F23"/>
    <mergeCell ref="F20:F21"/>
    <mergeCell ref="A11:A12"/>
    <mergeCell ref="B11:B12"/>
    <mergeCell ref="C11:C12"/>
    <mergeCell ref="D11:D12"/>
    <mergeCell ref="E11:E12"/>
    <mergeCell ref="F11:F12"/>
    <mergeCell ref="A20:A21"/>
    <mergeCell ref="B20:B21"/>
    <mergeCell ref="C20:C21"/>
    <mergeCell ref="D20:D21"/>
    <mergeCell ref="E20:E21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"/>
  <sheetViews>
    <sheetView workbookViewId="0">
      <selection activeCell="C32" sqref="C32"/>
    </sheetView>
  </sheetViews>
  <sheetFormatPr baseColWidth="10" defaultRowHeight="15" x14ac:dyDescent="0.25"/>
  <cols>
    <col min="1" max="1" width="71.7109375" customWidth="1"/>
    <col min="2" max="2" width="10.140625" bestFit="1" customWidth="1"/>
    <col min="3" max="3" width="15" customWidth="1"/>
    <col min="4" max="4" width="36.140625" bestFit="1" customWidth="1"/>
    <col min="5" max="5" width="21.140625" bestFit="1" customWidth="1"/>
    <col min="6" max="6" width="33.5703125" bestFit="1" customWidth="1"/>
  </cols>
  <sheetData>
    <row r="1" spans="1:6" ht="15.75" x14ac:dyDescent="0.25">
      <c r="A1" s="64" t="s">
        <v>351</v>
      </c>
    </row>
    <row r="2" spans="1:6" ht="15.75" thickBot="1" x14ac:dyDescent="0.3"/>
    <row r="3" spans="1:6" x14ac:dyDescent="0.25">
      <c r="A3" s="122" t="s">
        <v>12</v>
      </c>
      <c r="B3" s="122" t="s">
        <v>1</v>
      </c>
      <c r="C3" s="120" t="s">
        <v>290</v>
      </c>
      <c r="D3" s="122" t="s">
        <v>292</v>
      </c>
      <c r="E3" s="120" t="s">
        <v>4</v>
      </c>
      <c r="F3" s="120" t="s">
        <v>291</v>
      </c>
    </row>
    <row r="4" spans="1:6" ht="15.75" thickBot="1" x14ac:dyDescent="0.3">
      <c r="A4" s="123"/>
      <c r="B4" s="123"/>
      <c r="C4" s="121"/>
      <c r="D4" s="123"/>
      <c r="E4" s="121"/>
      <c r="F4" s="121"/>
    </row>
    <row r="5" spans="1:6" x14ac:dyDescent="0.25">
      <c r="A5" s="11" t="s">
        <v>358</v>
      </c>
      <c r="B5" s="19">
        <v>1812</v>
      </c>
      <c r="C5" s="19">
        <v>864</v>
      </c>
      <c r="D5" s="8">
        <f>C5/B5</f>
        <v>0.47682119205298013</v>
      </c>
      <c r="E5" s="8">
        <v>0.47019867549668876</v>
      </c>
      <c r="F5" s="8">
        <v>0.49074074074074076</v>
      </c>
    </row>
    <row r="6" spans="1:6" x14ac:dyDescent="0.25">
      <c r="A6" s="11" t="s">
        <v>357</v>
      </c>
      <c r="B6" s="19">
        <v>3005</v>
      </c>
      <c r="C6" s="19">
        <v>1726</v>
      </c>
      <c r="D6" s="8">
        <f t="shared" ref="D6:D8" si="0">C6/B6</f>
        <v>0.57437603993344422</v>
      </c>
      <c r="E6" s="8">
        <v>0.54009983361064895</v>
      </c>
      <c r="F6" s="8">
        <v>0.54866743916570104</v>
      </c>
    </row>
    <row r="7" spans="1:6" x14ac:dyDescent="0.25">
      <c r="A7" s="11" t="s">
        <v>356</v>
      </c>
      <c r="B7" s="19">
        <v>5977</v>
      </c>
      <c r="C7" s="19">
        <v>3387</v>
      </c>
      <c r="D7" s="8">
        <f t="shared" si="0"/>
        <v>0.56667224360046842</v>
      </c>
      <c r="E7" s="8">
        <v>0.2976409570018404</v>
      </c>
      <c r="F7" s="8">
        <v>0.30794213167995277</v>
      </c>
    </row>
    <row r="8" spans="1:6" x14ac:dyDescent="0.25">
      <c r="A8" s="11" t="s">
        <v>359</v>
      </c>
      <c r="B8" s="19">
        <v>381</v>
      </c>
      <c r="C8" s="19">
        <v>200</v>
      </c>
      <c r="D8" s="8">
        <f t="shared" si="0"/>
        <v>0.52493438320209973</v>
      </c>
      <c r="E8" s="8">
        <v>0.55643044619422577</v>
      </c>
      <c r="F8" s="8">
        <v>0.55000000000000004</v>
      </c>
    </row>
    <row r="9" spans="1:6" x14ac:dyDescent="0.25">
      <c r="A9" s="143" t="s">
        <v>187</v>
      </c>
      <c r="B9" s="128">
        <f>SUM(B5:B8)</f>
        <v>11175</v>
      </c>
      <c r="C9" s="128">
        <f>SUM(C5:C8)</f>
        <v>6177</v>
      </c>
      <c r="D9" s="142">
        <f>C9/B9</f>
        <v>0.55275167785234902</v>
      </c>
      <c r="E9" s="142">
        <v>0.3996420581655481</v>
      </c>
      <c r="F9" s="142">
        <v>0.40861259511089526</v>
      </c>
    </row>
    <row r="10" spans="1:6" ht="15.75" thickBot="1" x14ac:dyDescent="0.3">
      <c r="A10" s="129"/>
      <c r="B10" s="129"/>
      <c r="C10" s="129"/>
      <c r="D10" s="129"/>
      <c r="E10" s="129"/>
      <c r="F10" s="129"/>
    </row>
    <row r="11" spans="1:6" ht="47.1" customHeight="1" x14ac:dyDescent="0.25">
      <c r="A11" s="192" t="s">
        <v>363</v>
      </c>
      <c r="B11" s="192"/>
      <c r="C11" s="192"/>
      <c r="D11" s="192"/>
      <c r="E11" s="192"/>
      <c r="F11" s="192"/>
    </row>
  </sheetData>
  <mergeCells count="13">
    <mergeCell ref="A11:F11"/>
    <mergeCell ref="A9:A10"/>
    <mergeCell ref="B9:B10"/>
    <mergeCell ref="C9:C10"/>
    <mergeCell ref="D9:D10"/>
    <mergeCell ref="E9:E10"/>
    <mergeCell ref="F9:F10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0"/>
  <sheetViews>
    <sheetView workbookViewId="0">
      <selection activeCell="C86" sqref="C86"/>
    </sheetView>
  </sheetViews>
  <sheetFormatPr baseColWidth="10" defaultRowHeight="15" x14ac:dyDescent="0.25"/>
  <cols>
    <col min="1" max="1" width="77.7109375" customWidth="1"/>
    <col min="2" max="2" width="11" customWidth="1"/>
    <col min="3" max="3" width="9.5703125" customWidth="1"/>
    <col min="4" max="4" width="25" customWidth="1"/>
    <col min="5" max="5" width="21.140625" bestFit="1" customWidth="1"/>
    <col min="6" max="6" width="27.140625" customWidth="1"/>
  </cols>
  <sheetData>
    <row r="1" spans="1:6" ht="15.75" x14ac:dyDescent="0.25">
      <c r="A1" s="64" t="s">
        <v>352</v>
      </c>
    </row>
    <row r="2" spans="1:6" ht="15.75" thickBot="1" x14ac:dyDescent="0.3"/>
    <row r="3" spans="1:6" x14ac:dyDescent="0.25">
      <c r="A3" s="122" t="s">
        <v>15</v>
      </c>
      <c r="B3" s="122" t="s">
        <v>1</v>
      </c>
      <c r="C3" s="120" t="s">
        <v>290</v>
      </c>
      <c r="D3" s="122" t="s">
        <v>292</v>
      </c>
      <c r="E3" s="120" t="s">
        <v>4</v>
      </c>
      <c r="F3" s="120" t="s">
        <v>291</v>
      </c>
    </row>
    <row r="4" spans="1:6" ht="15.75" thickBot="1" x14ac:dyDescent="0.3">
      <c r="A4" s="123"/>
      <c r="B4" s="123"/>
      <c r="C4" s="121"/>
      <c r="D4" s="123"/>
      <c r="E4" s="121"/>
      <c r="F4" s="121"/>
    </row>
    <row r="5" spans="1:6" x14ac:dyDescent="0.25">
      <c r="A5" s="13" t="s">
        <v>16</v>
      </c>
      <c r="B5" s="12">
        <v>371</v>
      </c>
      <c r="C5" s="58">
        <v>189</v>
      </c>
      <c r="D5" s="8">
        <f>C5/B5</f>
        <v>0.50943396226415094</v>
      </c>
      <c r="E5" s="8">
        <v>0.52560646900269536</v>
      </c>
      <c r="F5" s="8">
        <v>0.57671957671957674</v>
      </c>
    </row>
    <row r="6" spans="1:6" x14ac:dyDescent="0.25">
      <c r="A6" s="13" t="s">
        <v>17</v>
      </c>
      <c r="B6" s="12">
        <v>265</v>
      </c>
      <c r="C6" s="58">
        <v>157</v>
      </c>
      <c r="D6" s="8">
        <f t="shared" ref="D6:D66" si="0">C6/B6</f>
        <v>0.59245283018867922</v>
      </c>
      <c r="E6" s="8">
        <v>0.44528301886792454</v>
      </c>
      <c r="F6" s="8">
        <v>0.4713375796178344</v>
      </c>
    </row>
    <row r="7" spans="1:6" x14ac:dyDescent="0.25">
      <c r="A7" s="13" t="s">
        <v>18</v>
      </c>
      <c r="B7" s="12">
        <v>45</v>
      </c>
      <c r="C7" s="58">
        <v>24</v>
      </c>
      <c r="D7" s="8">
        <f t="shared" si="0"/>
        <v>0.53333333333333333</v>
      </c>
      <c r="E7" s="8">
        <v>0.35555555555555557</v>
      </c>
      <c r="F7" s="8">
        <v>0.375</v>
      </c>
    </row>
    <row r="8" spans="1:6" x14ac:dyDescent="0.25">
      <c r="A8" s="13" t="s">
        <v>19</v>
      </c>
      <c r="B8" s="12">
        <v>71</v>
      </c>
      <c r="C8" s="58">
        <v>46</v>
      </c>
      <c r="D8" s="8">
        <f t="shared" si="0"/>
        <v>0.647887323943662</v>
      </c>
      <c r="E8" s="8">
        <v>0.39436619718309857</v>
      </c>
      <c r="F8" s="8">
        <v>0.41304347826086957</v>
      </c>
    </row>
    <row r="9" spans="1:6" x14ac:dyDescent="0.25">
      <c r="A9" s="13" t="s">
        <v>20</v>
      </c>
      <c r="B9" s="12">
        <v>455</v>
      </c>
      <c r="C9" s="58">
        <v>209</v>
      </c>
      <c r="D9" s="8">
        <f t="shared" si="0"/>
        <v>0.45934065934065932</v>
      </c>
      <c r="E9" s="8">
        <v>0.3802197802197802</v>
      </c>
      <c r="F9" s="8">
        <v>0.40191387559808611</v>
      </c>
    </row>
    <row r="10" spans="1:6" x14ac:dyDescent="0.25">
      <c r="A10" s="13" t="s">
        <v>21</v>
      </c>
      <c r="B10" s="12">
        <v>605</v>
      </c>
      <c r="C10" s="58">
        <v>239</v>
      </c>
      <c r="D10" s="8">
        <f t="shared" si="0"/>
        <v>0.39504132231404959</v>
      </c>
      <c r="E10" s="8">
        <v>0.53223140495867771</v>
      </c>
      <c r="F10" s="8">
        <v>0.53974895397489542</v>
      </c>
    </row>
    <row r="11" spans="1:6" x14ac:dyDescent="0.25">
      <c r="A11" s="13" t="s">
        <v>22</v>
      </c>
      <c r="B11" s="12">
        <v>153</v>
      </c>
      <c r="C11" s="58">
        <v>88</v>
      </c>
      <c r="D11" s="8">
        <f t="shared" si="0"/>
        <v>0.57516339869281041</v>
      </c>
      <c r="E11" s="8">
        <v>0.69281045751633985</v>
      </c>
      <c r="F11" s="8">
        <v>0.71590909090909094</v>
      </c>
    </row>
    <row r="12" spans="1:6" x14ac:dyDescent="0.25">
      <c r="A12" s="13" t="s">
        <v>23</v>
      </c>
      <c r="B12" s="12">
        <v>33</v>
      </c>
      <c r="C12" s="58">
        <v>18</v>
      </c>
      <c r="D12" s="8">
        <f t="shared" si="0"/>
        <v>0.54545454545454541</v>
      </c>
      <c r="E12" s="8">
        <v>0.66666666666666663</v>
      </c>
      <c r="F12" s="8">
        <v>0.5</v>
      </c>
    </row>
    <row r="13" spans="1:6" x14ac:dyDescent="0.25">
      <c r="A13" s="13" t="s">
        <v>24</v>
      </c>
      <c r="B13" s="12">
        <v>151</v>
      </c>
      <c r="C13" s="58">
        <v>83</v>
      </c>
      <c r="D13" s="8">
        <f t="shared" si="0"/>
        <v>0.54966887417218546</v>
      </c>
      <c r="E13" s="8">
        <v>0.60927152317880795</v>
      </c>
      <c r="F13" s="8">
        <v>0.59036144578313254</v>
      </c>
    </row>
    <row r="14" spans="1:6" x14ac:dyDescent="0.25">
      <c r="A14" s="13" t="s">
        <v>25</v>
      </c>
      <c r="B14" s="12">
        <v>37</v>
      </c>
      <c r="C14" s="58">
        <v>27</v>
      </c>
      <c r="D14" s="8">
        <f t="shared" si="0"/>
        <v>0.72972972972972971</v>
      </c>
      <c r="E14" s="8">
        <v>0.67567567567567566</v>
      </c>
      <c r="F14" s="8">
        <v>0.7407407407407407</v>
      </c>
    </row>
    <row r="15" spans="1:6" x14ac:dyDescent="0.25">
      <c r="A15" s="13" t="s">
        <v>26</v>
      </c>
      <c r="B15" s="12">
        <v>297</v>
      </c>
      <c r="C15" s="58">
        <v>147</v>
      </c>
      <c r="D15" s="8">
        <f t="shared" si="0"/>
        <v>0.49494949494949497</v>
      </c>
      <c r="E15" s="8">
        <v>0.70370370370370372</v>
      </c>
      <c r="F15" s="8">
        <v>0.76870748299319724</v>
      </c>
    </row>
    <row r="16" spans="1:6" x14ac:dyDescent="0.25">
      <c r="A16" s="13" t="s">
        <v>27</v>
      </c>
      <c r="B16" s="12">
        <v>71</v>
      </c>
      <c r="C16" s="58">
        <v>44</v>
      </c>
      <c r="D16" s="8">
        <f t="shared" si="0"/>
        <v>0.61971830985915488</v>
      </c>
      <c r="E16" s="8">
        <v>0.60563380281690138</v>
      </c>
      <c r="F16" s="8">
        <v>0.52272727272727271</v>
      </c>
    </row>
    <row r="17" spans="1:6" x14ac:dyDescent="0.25">
      <c r="A17" s="13" t="s">
        <v>28</v>
      </c>
      <c r="B17" s="12">
        <v>17</v>
      </c>
      <c r="C17" s="58">
        <v>12</v>
      </c>
      <c r="D17" s="8">
        <f t="shared" si="0"/>
        <v>0.70588235294117652</v>
      </c>
      <c r="E17" s="8">
        <v>0.70588235294117652</v>
      </c>
      <c r="F17" s="8">
        <v>0.58333333333333337</v>
      </c>
    </row>
    <row r="18" spans="1:6" x14ac:dyDescent="0.25">
      <c r="A18" s="13" t="s">
        <v>29</v>
      </c>
      <c r="B18" s="12">
        <v>198</v>
      </c>
      <c r="C18" s="58">
        <v>112</v>
      </c>
      <c r="D18" s="8">
        <f t="shared" si="0"/>
        <v>0.56565656565656564</v>
      </c>
      <c r="E18" s="8">
        <v>0.64646464646464652</v>
      </c>
      <c r="F18" s="8">
        <v>0.6964285714285714</v>
      </c>
    </row>
    <row r="19" spans="1:6" x14ac:dyDescent="0.25">
      <c r="A19" s="13" t="s">
        <v>30</v>
      </c>
      <c r="B19" s="12">
        <v>73</v>
      </c>
      <c r="C19" s="58">
        <v>35</v>
      </c>
      <c r="D19" s="8">
        <f t="shared" si="0"/>
        <v>0.47945205479452052</v>
      </c>
      <c r="E19" s="8">
        <v>0.38356164383561642</v>
      </c>
      <c r="F19" s="8">
        <v>0.37142857142857144</v>
      </c>
    </row>
    <row r="20" spans="1:6" x14ac:dyDescent="0.25">
      <c r="A20" s="13" t="s">
        <v>31</v>
      </c>
      <c r="B20" s="12">
        <v>296</v>
      </c>
      <c r="C20" s="58">
        <v>160</v>
      </c>
      <c r="D20" s="8">
        <f t="shared" si="0"/>
        <v>0.54054054054054057</v>
      </c>
      <c r="E20" s="8">
        <v>0.625</v>
      </c>
      <c r="F20" s="8">
        <v>0.63749999999999996</v>
      </c>
    </row>
    <row r="21" spans="1:6" x14ac:dyDescent="0.25">
      <c r="A21" s="13" t="s">
        <v>32</v>
      </c>
      <c r="B21" s="12">
        <v>69</v>
      </c>
      <c r="C21" s="58">
        <v>49</v>
      </c>
      <c r="D21" s="8">
        <f t="shared" si="0"/>
        <v>0.71014492753623193</v>
      </c>
      <c r="E21" s="8">
        <v>0.34782608695652173</v>
      </c>
      <c r="F21" s="8">
        <v>0.2857142857142857</v>
      </c>
    </row>
    <row r="22" spans="1:6" x14ac:dyDescent="0.25">
      <c r="A22" s="13" t="s">
        <v>33</v>
      </c>
      <c r="B22" s="12">
        <v>130</v>
      </c>
      <c r="C22" s="58">
        <v>75</v>
      </c>
      <c r="D22" s="8">
        <f t="shared" si="0"/>
        <v>0.57692307692307687</v>
      </c>
      <c r="E22" s="8">
        <v>0.5</v>
      </c>
      <c r="F22" s="8">
        <v>0.53333333333333333</v>
      </c>
    </row>
    <row r="23" spans="1:6" x14ac:dyDescent="0.25">
      <c r="A23" s="13" t="s">
        <v>34</v>
      </c>
      <c r="B23" s="12">
        <v>185</v>
      </c>
      <c r="C23" s="58">
        <v>107</v>
      </c>
      <c r="D23" s="8">
        <f t="shared" si="0"/>
        <v>0.57837837837837835</v>
      </c>
      <c r="E23" s="8">
        <v>0.57837837837837835</v>
      </c>
      <c r="F23" s="8">
        <v>0.64485981308411211</v>
      </c>
    </row>
    <row r="24" spans="1:6" x14ac:dyDescent="0.25">
      <c r="A24" s="13" t="s">
        <v>35</v>
      </c>
      <c r="B24" s="12">
        <v>52</v>
      </c>
      <c r="C24" s="58">
        <v>34</v>
      </c>
      <c r="D24" s="8">
        <f t="shared" si="0"/>
        <v>0.65384615384615385</v>
      </c>
      <c r="E24" s="8">
        <v>0.57692307692307687</v>
      </c>
      <c r="F24" s="8">
        <v>0.55882352941176472</v>
      </c>
    </row>
    <row r="25" spans="1:6" x14ac:dyDescent="0.25">
      <c r="A25" s="13" t="s">
        <v>36</v>
      </c>
      <c r="B25" s="12">
        <v>131</v>
      </c>
      <c r="C25" s="58">
        <v>82</v>
      </c>
      <c r="D25" s="8">
        <f t="shared" si="0"/>
        <v>0.62595419847328249</v>
      </c>
      <c r="E25" s="8">
        <v>0.46564885496183206</v>
      </c>
      <c r="F25" s="8">
        <v>0.48780487804878048</v>
      </c>
    </row>
    <row r="26" spans="1:6" x14ac:dyDescent="0.25">
      <c r="A26" s="13" t="s">
        <v>37</v>
      </c>
      <c r="B26" s="12">
        <v>209</v>
      </c>
      <c r="C26" s="58">
        <v>123</v>
      </c>
      <c r="D26" s="8">
        <f t="shared" si="0"/>
        <v>0.58851674641148322</v>
      </c>
      <c r="E26" s="8">
        <v>0.41148325358851673</v>
      </c>
      <c r="F26" s="8">
        <v>0.43902439024390244</v>
      </c>
    </row>
    <row r="27" spans="1:6" x14ac:dyDescent="0.25">
      <c r="A27" s="13" t="s">
        <v>38</v>
      </c>
      <c r="B27" s="12">
        <v>173</v>
      </c>
      <c r="C27" s="58">
        <v>115</v>
      </c>
      <c r="D27" s="8">
        <f t="shared" si="0"/>
        <v>0.66473988439306353</v>
      </c>
      <c r="E27" s="8">
        <v>0.35260115606936415</v>
      </c>
      <c r="F27" s="8">
        <v>0.39130434782608697</v>
      </c>
    </row>
    <row r="28" spans="1:6" x14ac:dyDescent="0.25">
      <c r="A28" s="13" t="s">
        <v>39</v>
      </c>
      <c r="B28" s="12">
        <v>46</v>
      </c>
      <c r="C28" s="58">
        <v>27</v>
      </c>
      <c r="D28" s="8">
        <f t="shared" si="0"/>
        <v>0.58695652173913049</v>
      </c>
      <c r="E28" s="8">
        <v>0.67391304347826086</v>
      </c>
      <c r="F28" s="8">
        <v>0.66666666666666663</v>
      </c>
    </row>
    <row r="29" spans="1:6" x14ac:dyDescent="0.25">
      <c r="A29" s="13" t="s">
        <v>40</v>
      </c>
      <c r="B29" s="12">
        <v>272</v>
      </c>
      <c r="C29" s="58">
        <v>144</v>
      </c>
      <c r="D29" s="8">
        <f t="shared" si="0"/>
        <v>0.52941176470588236</v>
      </c>
      <c r="E29" s="8">
        <v>0.18382352941176472</v>
      </c>
      <c r="F29" s="8">
        <v>0.21527777777777779</v>
      </c>
    </row>
    <row r="30" spans="1:6" x14ac:dyDescent="0.25">
      <c r="A30" s="13" t="s">
        <v>41</v>
      </c>
      <c r="B30" s="12">
        <v>440</v>
      </c>
      <c r="C30" s="58">
        <v>162</v>
      </c>
      <c r="D30" s="8">
        <f t="shared" si="0"/>
        <v>0.36818181818181817</v>
      </c>
      <c r="E30" s="8">
        <v>0.27954545454545454</v>
      </c>
      <c r="F30" s="8">
        <v>0.23456790123456789</v>
      </c>
    </row>
    <row r="31" spans="1:6" x14ac:dyDescent="0.25">
      <c r="A31" s="13" t="s">
        <v>42</v>
      </c>
      <c r="B31" s="12">
        <v>756</v>
      </c>
      <c r="C31" s="58">
        <v>427</v>
      </c>
      <c r="D31" s="8">
        <f t="shared" si="0"/>
        <v>0.56481481481481477</v>
      </c>
      <c r="E31" s="8">
        <v>0.24338624338624337</v>
      </c>
      <c r="F31" s="8">
        <v>0.29274004683840749</v>
      </c>
    </row>
    <row r="32" spans="1:6" x14ac:dyDescent="0.25">
      <c r="A32" s="13" t="s">
        <v>43</v>
      </c>
      <c r="B32" s="12">
        <v>304</v>
      </c>
      <c r="C32" s="58">
        <v>185</v>
      </c>
      <c r="D32" s="8">
        <f t="shared" si="0"/>
        <v>0.60855263157894735</v>
      </c>
      <c r="E32" s="8">
        <v>0.25986842105263158</v>
      </c>
      <c r="F32" s="8">
        <v>0.2810810810810811</v>
      </c>
    </row>
    <row r="33" spans="1:6" x14ac:dyDescent="0.25">
      <c r="A33" s="13" t="s">
        <v>44</v>
      </c>
      <c r="B33" s="12">
        <v>82</v>
      </c>
      <c r="C33" s="58">
        <v>53</v>
      </c>
      <c r="D33" s="8">
        <f t="shared" si="0"/>
        <v>0.64634146341463417</v>
      </c>
      <c r="E33" s="8">
        <v>0.2073170731707317</v>
      </c>
      <c r="F33" s="8">
        <v>0.20754716981132076</v>
      </c>
    </row>
    <row r="34" spans="1:6" x14ac:dyDescent="0.25">
      <c r="A34" s="13" t="s">
        <v>45</v>
      </c>
      <c r="B34" s="12">
        <v>120</v>
      </c>
      <c r="C34" s="58">
        <v>77</v>
      </c>
      <c r="D34" s="8">
        <f t="shared" si="0"/>
        <v>0.64166666666666672</v>
      </c>
      <c r="E34" s="8">
        <v>0.13333333333333333</v>
      </c>
      <c r="F34" s="8">
        <v>0.16883116883116883</v>
      </c>
    </row>
    <row r="35" spans="1:6" x14ac:dyDescent="0.25">
      <c r="A35" s="13" t="s">
        <v>46</v>
      </c>
      <c r="B35" s="12">
        <v>297</v>
      </c>
      <c r="C35" s="58">
        <v>173</v>
      </c>
      <c r="D35" s="8">
        <f t="shared" si="0"/>
        <v>0.5824915824915825</v>
      </c>
      <c r="E35" s="8">
        <v>0.35690235690235689</v>
      </c>
      <c r="F35" s="8">
        <v>0.34682080924855491</v>
      </c>
    </row>
    <row r="36" spans="1:6" x14ac:dyDescent="0.25">
      <c r="A36" s="13" t="s">
        <v>47</v>
      </c>
      <c r="B36" s="12">
        <v>317</v>
      </c>
      <c r="C36" s="58">
        <v>176</v>
      </c>
      <c r="D36" s="8">
        <f t="shared" si="0"/>
        <v>0.55520504731861198</v>
      </c>
      <c r="E36" s="8">
        <v>0.41009463722397477</v>
      </c>
      <c r="F36" s="8">
        <v>0.43181818181818182</v>
      </c>
    </row>
    <row r="37" spans="1:6" x14ac:dyDescent="0.25">
      <c r="A37" s="13" t="s">
        <v>48</v>
      </c>
      <c r="B37" s="12">
        <v>225</v>
      </c>
      <c r="C37" s="58">
        <v>136</v>
      </c>
      <c r="D37" s="8">
        <f t="shared" si="0"/>
        <v>0.60444444444444445</v>
      </c>
      <c r="E37" s="8">
        <v>0.35555555555555557</v>
      </c>
      <c r="F37" s="8">
        <v>0.36764705882352944</v>
      </c>
    </row>
    <row r="38" spans="1:6" x14ac:dyDescent="0.25">
      <c r="A38" s="13" t="s">
        <v>49</v>
      </c>
      <c r="B38" s="12">
        <v>42</v>
      </c>
      <c r="C38" s="58">
        <v>27</v>
      </c>
      <c r="D38" s="8">
        <f t="shared" si="0"/>
        <v>0.6428571428571429</v>
      </c>
      <c r="E38" s="8">
        <v>0.11904761904761904</v>
      </c>
      <c r="F38" s="8">
        <v>0.1111111111111111</v>
      </c>
    </row>
    <row r="39" spans="1:6" x14ac:dyDescent="0.25">
      <c r="A39" s="13" t="s">
        <v>50</v>
      </c>
      <c r="B39" s="12">
        <v>108</v>
      </c>
      <c r="C39" s="58">
        <v>60</v>
      </c>
      <c r="D39" s="8">
        <f t="shared" si="0"/>
        <v>0.55555555555555558</v>
      </c>
      <c r="E39" s="8">
        <v>0.27777777777777779</v>
      </c>
      <c r="F39" s="8">
        <v>0.33333333333333331</v>
      </c>
    </row>
    <row r="40" spans="1:6" x14ac:dyDescent="0.25">
      <c r="A40" s="13" t="s">
        <v>51</v>
      </c>
      <c r="B40" s="12">
        <v>99</v>
      </c>
      <c r="C40" s="58">
        <v>55</v>
      </c>
      <c r="D40" s="8">
        <f t="shared" si="0"/>
        <v>0.55555555555555558</v>
      </c>
      <c r="E40" s="8">
        <v>0.32323232323232326</v>
      </c>
      <c r="F40" s="8">
        <v>0.38181818181818183</v>
      </c>
    </row>
    <row r="41" spans="1:6" x14ac:dyDescent="0.25">
      <c r="A41" s="13" t="s">
        <v>52</v>
      </c>
      <c r="B41" s="12">
        <v>39</v>
      </c>
      <c r="C41" s="58">
        <v>23</v>
      </c>
      <c r="D41" s="8">
        <f t="shared" si="0"/>
        <v>0.58974358974358976</v>
      </c>
      <c r="E41" s="8">
        <v>0.38461538461538464</v>
      </c>
      <c r="F41" s="8">
        <v>0.43478260869565216</v>
      </c>
    </row>
    <row r="42" spans="1:6" x14ac:dyDescent="0.25">
      <c r="A42" s="13" t="s">
        <v>53</v>
      </c>
      <c r="B42" s="12">
        <v>576</v>
      </c>
      <c r="C42" s="58">
        <v>332</v>
      </c>
      <c r="D42" s="8">
        <f t="shared" si="0"/>
        <v>0.57638888888888884</v>
      </c>
      <c r="E42" s="8">
        <v>0.16840277777777779</v>
      </c>
      <c r="F42" s="8">
        <v>0.1716867469879518</v>
      </c>
    </row>
    <row r="43" spans="1:6" x14ac:dyDescent="0.25">
      <c r="A43" s="13" t="s">
        <v>54</v>
      </c>
      <c r="B43" s="12">
        <v>436</v>
      </c>
      <c r="C43" s="58">
        <v>261</v>
      </c>
      <c r="D43" s="8">
        <f t="shared" si="0"/>
        <v>0.59862385321100919</v>
      </c>
      <c r="E43" s="8">
        <v>0.14678899082568808</v>
      </c>
      <c r="F43" s="8">
        <v>0.13793103448275862</v>
      </c>
    </row>
    <row r="44" spans="1:6" x14ac:dyDescent="0.25">
      <c r="A44" s="13" t="s">
        <v>55</v>
      </c>
      <c r="B44" s="12">
        <v>251</v>
      </c>
      <c r="C44" s="58">
        <v>150</v>
      </c>
      <c r="D44" s="8">
        <f t="shared" si="0"/>
        <v>0.59760956175298807</v>
      </c>
      <c r="E44" s="8">
        <v>0.34661354581673309</v>
      </c>
      <c r="F44" s="8">
        <v>0.38666666666666666</v>
      </c>
    </row>
    <row r="45" spans="1:6" x14ac:dyDescent="0.25">
      <c r="A45" s="13" t="s">
        <v>56</v>
      </c>
      <c r="B45" s="12">
        <v>412</v>
      </c>
      <c r="C45" s="58">
        <v>260</v>
      </c>
      <c r="D45" s="8">
        <f t="shared" si="0"/>
        <v>0.6310679611650486</v>
      </c>
      <c r="E45" s="8">
        <v>0.1796116504854369</v>
      </c>
      <c r="F45" s="8">
        <v>0.17307692307692307</v>
      </c>
    </row>
    <row r="46" spans="1:6" x14ac:dyDescent="0.25">
      <c r="A46" s="13" t="s">
        <v>57</v>
      </c>
      <c r="B46" s="12">
        <v>271</v>
      </c>
      <c r="C46" s="58">
        <v>142</v>
      </c>
      <c r="D46" s="8">
        <f t="shared" si="0"/>
        <v>0.52398523985239853</v>
      </c>
      <c r="E46" s="8">
        <v>0.48339483394833949</v>
      </c>
      <c r="F46" s="8">
        <v>0.45774647887323944</v>
      </c>
    </row>
    <row r="47" spans="1:6" x14ac:dyDescent="0.25">
      <c r="A47" s="13" t="s">
        <v>58</v>
      </c>
      <c r="B47" s="12">
        <v>270</v>
      </c>
      <c r="C47" s="58">
        <v>144</v>
      </c>
      <c r="D47" s="8">
        <f t="shared" si="0"/>
        <v>0.53333333333333333</v>
      </c>
      <c r="E47" s="8">
        <v>0.59259259259259256</v>
      </c>
      <c r="F47" s="8">
        <v>0.65277777777777779</v>
      </c>
    </row>
    <row r="48" spans="1:6" x14ac:dyDescent="0.25">
      <c r="A48" s="13" t="s">
        <v>59</v>
      </c>
      <c r="B48" s="12">
        <v>196</v>
      </c>
      <c r="C48" s="58">
        <v>114</v>
      </c>
      <c r="D48" s="8">
        <f t="shared" si="0"/>
        <v>0.58163265306122447</v>
      </c>
      <c r="E48" s="8">
        <v>0.50510204081632648</v>
      </c>
      <c r="F48" s="8">
        <v>0.49122807017543857</v>
      </c>
    </row>
    <row r="49" spans="1:6" x14ac:dyDescent="0.25">
      <c r="A49" s="13" t="s">
        <v>60</v>
      </c>
      <c r="B49" s="12">
        <v>195</v>
      </c>
      <c r="C49" s="58">
        <v>119</v>
      </c>
      <c r="D49" s="8">
        <f t="shared" si="0"/>
        <v>0.61025641025641031</v>
      </c>
      <c r="E49" s="8">
        <v>0.38461538461538464</v>
      </c>
      <c r="F49" s="8">
        <v>0.37815126050420167</v>
      </c>
    </row>
    <row r="50" spans="1:6" x14ac:dyDescent="0.25">
      <c r="A50" s="13" t="s">
        <v>61</v>
      </c>
      <c r="B50" s="12">
        <v>108</v>
      </c>
      <c r="C50" s="58">
        <v>67</v>
      </c>
      <c r="D50" s="8">
        <f t="shared" si="0"/>
        <v>0.62037037037037035</v>
      </c>
      <c r="E50" s="8">
        <v>0.45370370370370372</v>
      </c>
      <c r="F50" s="8">
        <v>0.41791044776119401</v>
      </c>
    </row>
    <row r="51" spans="1:6" x14ac:dyDescent="0.25">
      <c r="A51" s="13" t="s">
        <v>62</v>
      </c>
      <c r="B51" s="12">
        <v>105</v>
      </c>
      <c r="C51" s="58">
        <v>63</v>
      </c>
      <c r="D51" s="8">
        <f t="shared" si="0"/>
        <v>0.6</v>
      </c>
      <c r="E51" s="8">
        <v>0.54285714285714282</v>
      </c>
      <c r="F51" s="8">
        <v>0.5714285714285714</v>
      </c>
    </row>
    <row r="52" spans="1:6" x14ac:dyDescent="0.25">
      <c r="A52" s="13" t="s">
        <v>63</v>
      </c>
      <c r="B52" s="12">
        <v>151</v>
      </c>
      <c r="C52" s="58">
        <v>84</v>
      </c>
      <c r="D52" s="8">
        <f t="shared" si="0"/>
        <v>0.55629139072847678</v>
      </c>
      <c r="E52" s="8">
        <v>0.53642384105960261</v>
      </c>
      <c r="F52" s="8">
        <v>0.5</v>
      </c>
    </row>
    <row r="53" spans="1:6" x14ac:dyDescent="0.25">
      <c r="A53" s="13" t="s">
        <v>64</v>
      </c>
      <c r="B53" s="12">
        <v>228</v>
      </c>
      <c r="C53" s="58">
        <v>130</v>
      </c>
      <c r="D53" s="8">
        <f t="shared" si="0"/>
        <v>0.57017543859649122</v>
      </c>
      <c r="E53" s="8">
        <v>0.6035242290748899</v>
      </c>
      <c r="F53" s="8">
        <v>0.57692307692307687</v>
      </c>
    </row>
    <row r="54" spans="1:6" x14ac:dyDescent="0.25">
      <c r="A54" s="13" t="s">
        <v>65</v>
      </c>
      <c r="B54" s="12">
        <v>16</v>
      </c>
      <c r="C54" s="58">
        <v>9</v>
      </c>
      <c r="D54" s="8">
        <f t="shared" si="0"/>
        <v>0.5625</v>
      </c>
      <c r="E54" s="8">
        <v>0.3125</v>
      </c>
      <c r="F54" s="8">
        <v>0.44444444444444442</v>
      </c>
    </row>
    <row r="55" spans="1:6" x14ac:dyDescent="0.25">
      <c r="A55" s="13" t="s">
        <v>66</v>
      </c>
      <c r="B55" s="12">
        <v>12</v>
      </c>
      <c r="C55" s="58">
        <v>9</v>
      </c>
      <c r="D55" s="8">
        <f t="shared" si="0"/>
        <v>0.75</v>
      </c>
      <c r="E55" s="8">
        <v>0.25</v>
      </c>
      <c r="F55" s="8">
        <v>0.22222222222222221</v>
      </c>
    </row>
    <row r="56" spans="1:6" x14ac:dyDescent="0.25">
      <c r="A56" s="13" t="s">
        <v>67</v>
      </c>
      <c r="B56" s="12">
        <v>267</v>
      </c>
      <c r="C56" s="58">
        <v>149</v>
      </c>
      <c r="D56" s="8">
        <f t="shared" si="0"/>
        <v>0.55805243445692887</v>
      </c>
      <c r="E56" s="8">
        <v>0.30711610486891383</v>
      </c>
      <c r="F56" s="8">
        <v>0.32214765100671139</v>
      </c>
    </row>
    <row r="57" spans="1:6" x14ac:dyDescent="0.25">
      <c r="A57" s="13" t="s">
        <v>68</v>
      </c>
      <c r="B57" s="12">
        <v>6</v>
      </c>
      <c r="C57" s="58">
        <v>4</v>
      </c>
      <c r="D57" s="8">
        <f t="shared" si="0"/>
        <v>0.66666666666666663</v>
      </c>
      <c r="E57" s="8">
        <v>0</v>
      </c>
      <c r="F57" s="8">
        <v>0</v>
      </c>
    </row>
    <row r="58" spans="1:6" x14ac:dyDescent="0.25">
      <c r="A58" s="13" t="s">
        <v>69</v>
      </c>
      <c r="B58" s="12">
        <v>4</v>
      </c>
      <c r="C58" s="58">
        <v>3</v>
      </c>
      <c r="D58" s="8">
        <f t="shared" si="0"/>
        <v>0.75</v>
      </c>
      <c r="E58" s="8">
        <v>0</v>
      </c>
      <c r="F58" s="8">
        <v>0</v>
      </c>
    </row>
    <row r="59" spans="1:6" x14ac:dyDescent="0.25">
      <c r="A59" s="59" t="s">
        <v>73</v>
      </c>
      <c r="B59" s="60">
        <v>33</v>
      </c>
      <c r="C59" s="58">
        <v>22</v>
      </c>
      <c r="D59" s="8">
        <f t="shared" si="0"/>
        <v>0.66666666666666663</v>
      </c>
      <c r="E59" s="61">
        <v>0.27272727272727271</v>
      </c>
      <c r="F59" s="61">
        <v>0.27272727272727271</v>
      </c>
    </row>
    <row r="60" spans="1:6" x14ac:dyDescent="0.25">
      <c r="A60" s="59" t="s">
        <v>287</v>
      </c>
      <c r="B60" s="60">
        <v>16</v>
      </c>
      <c r="C60" s="58">
        <v>12</v>
      </c>
      <c r="D60" s="8">
        <f t="shared" si="0"/>
        <v>0.75</v>
      </c>
      <c r="E60" s="61">
        <v>0.5</v>
      </c>
      <c r="F60" s="61">
        <v>0.5</v>
      </c>
    </row>
    <row r="61" spans="1:6" x14ac:dyDescent="0.25">
      <c r="A61" s="59" t="s">
        <v>288</v>
      </c>
      <c r="B61" s="60">
        <v>7</v>
      </c>
      <c r="C61" s="58">
        <v>3</v>
      </c>
      <c r="D61" s="8">
        <f t="shared" si="0"/>
        <v>0.42857142857142855</v>
      </c>
      <c r="E61" s="61">
        <v>0.2857142857142857</v>
      </c>
      <c r="F61" s="61">
        <v>0.33333333333333331</v>
      </c>
    </row>
    <row r="62" spans="1:6" x14ac:dyDescent="0.25">
      <c r="A62" s="13" t="s">
        <v>70</v>
      </c>
      <c r="B62" s="12">
        <v>109</v>
      </c>
      <c r="C62" s="58">
        <v>70</v>
      </c>
      <c r="D62" s="8">
        <f t="shared" si="0"/>
        <v>0.64220183486238536</v>
      </c>
      <c r="E62" s="8">
        <v>0.56880733944954132</v>
      </c>
      <c r="F62" s="8">
        <v>0.52857142857142858</v>
      </c>
    </row>
    <row r="63" spans="1:6" x14ac:dyDescent="0.25">
      <c r="A63" s="13" t="s">
        <v>71</v>
      </c>
      <c r="B63" s="12">
        <v>150</v>
      </c>
      <c r="C63" s="58">
        <v>77</v>
      </c>
      <c r="D63" s="8">
        <f t="shared" si="0"/>
        <v>0.51333333333333331</v>
      </c>
      <c r="E63" s="8">
        <v>0.54</v>
      </c>
      <c r="F63" s="8">
        <v>0.55844155844155841</v>
      </c>
    </row>
    <row r="64" spans="1:6" x14ac:dyDescent="0.25">
      <c r="A64" s="13" t="s">
        <v>72</v>
      </c>
      <c r="B64" s="12">
        <v>115</v>
      </c>
      <c r="C64" s="58">
        <v>50</v>
      </c>
      <c r="D64" s="8">
        <f t="shared" si="0"/>
        <v>0.43478260869565216</v>
      </c>
      <c r="E64" s="8">
        <v>0.55652173913043479</v>
      </c>
      <c r="F64" s="8">
        <v>0.54</v>
      </c>
    </row>
    <row r="65" spans="1:6" x14ac:dyDescent="0.25">
      <c r="A65" s="13" t="s">
        <v>188</v>
      </c>
      <c r="B65" s="12">
        <v>2</v>
      </c>
      <c r="C65" s="58">
        <v>1</v>
      </c>
      <c r="D65" s="8">
        <f t="shared" si="0"/>
        <v>0.5</v>
      </c>
      <c r="E65" s="8">
        <v>1</v>
      </c>
      <c r="F65" s="8">
        <v>1</v>
      </c>
    </row>
    <row r="66" spans="1:6" x14ac:dyDescent="0.25">
      <c r="A66" s="13" t="s">
        <v>172</v>
      </c>
      <c r="B66" s="12">
        <v>4</v>
      </c>
      <c r="C66" s="58">
        <v>2</v>
      </c>
      <c r="D66" s="8">
        <f t="shared" si="0"/>
        <v>0.5</v>
      </c>
      <c r="E66" s="8">
        <v>0.5</v>
      </c>
      <c r="F66" s="8">
        <v>1</v>
      </c>
    </row>
    <row r="67" spans="1:6" ht="15.75" thickBot="1" x14ac:dyDescent="0.3">
      <c r="A67" s="13" t="s">
        <v>173</v>
      </c>
      <c r="B67" s="12">
        <v>1</v>
      </c>
      <c r="C67" s="58">
        <v>0</v>
      </c>
      <c r="D67" s="8"/>
      <c r="E67" s="8">
        <v>1</v>
      </c>
      <c r="F67" s="8">
        <v>0</v>
      </c>
    </row>
    <row r="68" spans="1:6" x14ac:dyDescent="0.25">
      <c r="A68" s="144" t="s">
        <v>8</v>
      </c>
      <c r="B68" s="146">
        <f>SUM(B5:B67)</f>
        <v>11175</v>
      </c>
      <c r="C68" s="146">
        <f>SUM(C5:C67)</f>
        <v>6177</v>
      </c>
      <c r="D68" s="137">
        <f>C68/B68</f>
        <v>0.55275167785234902</v>
      </c>
      <c r="E68" s="147">
        <v>0.39998201115308507</v>
      </c>
      <c r="F68" s="150">
        <v>0.40861259511089526</v>
      </c>
    </row>
    <row r="69" spans="1:6" ht="15.75" thickBot="1" x14ac:dyDescent="0.3">
      <c r="A69" s="145"/>
      <c r="B69" s="123"/>
      <c r="C69" s="123"/>
      <c r="D69" s="125"/>
      <c r="E69" s="148"/>
      <c r="F69" s="151"/>
    </row>
    <row r="70" spans="1:6" ht="39" customHeight="1" x14ac:dyDescent="0.25">
      <c r="A70" s="134" t="s">
        <v>365</v>
      </c>
      <c r="B70" s="134"/>
      <c r="C70" s="134"/>
      <c r="D70" s="134"/>
      <c r="E70" s="134"/>
      <c r="F70" s="134"/>
    </row>
  </sheetData>
  <mergeCells count="13">
    <mergeCell ref="A70:F70"/>
    <mergeCell ref="A68:A69"/>
    <mergeCell ref="B68:B69"/>
    <mergeCell ref="C68:C69"/>
    <mergeCell ref="D68:D69"/>
    <mergeCell ref="E68:E69"/>
    <mergeCell ref="F68:F69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37"/>
  <sheetViews>
    <sheetView zoomScaleNormal="100" workbookViewId="0">
      <selection activeCell="E32" sqref="E32"/>
    </sheetView>
  </sheetViews>
  <sheetFormatPr baseColWidth="10" defaultRowHeight="15" x14ac:dyDescent="0.25"/>
  <cols>
    <col min="1" max="1" width="44.140625" customWidth="1"/>
    <col min="2" max="2" width="10.140625" bestFit="1" customWidth="1"/>
    <col min="3" max="3" width="11.5703125" customWidth="1"/>
    <col min="4" max="4" width="36.140625" bestFit="1" customWidth="1"/>
    <col min="5" max="5" width="24" bestFit="1" customWidth="1"/>
    <col min="6" max="6" width="33.5703125" bestFit="1" customWidth="1"/>
  </cols>
  <sheetData>
    <row r="1" spans="1:6" ht="15.75" x14ac:dyDescent="0.25">
      <c r="A1" s="64" t="s">
        <v>353</v>
      </c>
    </row>
    <row r="2" spans="1:6" ht="15.75" thickBot="1" x14ac:dyDescent="0.3"/>
    <row r="3" spans="1:6" x14ac:dyDescent="0.25">
      <c r="A3" s="122" t="s">
        <v>74</v>
      </c>
      <c r="B3" s="122" t="s">
        <v>1</v>
      </c>
      <c r="C3" s="120" t="s">
        <v>290</v>
      </c>
      <c r="D3" s="122" t="s">
        <v>292</v>
      </c>
      <c r="E3" s="120" t="s">
        <v>4</v>
      </c>
      <c r="F3" s="120" t="s">
        <v>291</v>
      </c>
    </row>
    <row r="4" spans="1:6" ht="15.75" thickBot="1" x14ac:dyDescent="0.3">
      <c r="A4" s="123"/>
      <c r="B4" s="123"/>
      <c r="C4" s="121"/>
      <c r="D4" s="123"/>
      <c r="E4" s="121"/>
      <c r="F4" s="121"/>
    </row>
    <row r="5" spans="1:6" x14ac:dyDescent="0.25">
      <c r="A5" s="14" t="s">
        <v>366</v>
      </c>
      <c r="B5" s="71">
        <v>23</v>
      </c>
      <c r="C5" s="58">
        <v>17</v>
      </c>
      <c r="D5" s="8">
        <f>C5/B5</f>
        <v>0.73913043478260865</v>
      </c>
      <c r="E5" s="8">
        <v>0.21739130434782608</v>
      </c>
      <c r="F5" s="8">
        <v>0.17647058823529413</v>
      </c>
    </row>
    <row r="6" spans="1:6" x14ac:dyDescent="0.25">
      <c r="A6" s="14" t="s">
        <v>174</v>
      </c>
      <c r="B6" s="71">
        <v>24</v>
      </c>
      <c r="C6" s="58">
        <v>21</v>
      </c>
      <c r="D6" s="8">
        <f t="shared" ref="D6:D69" si="0">C6/B6</f>
        <v>0.875</v>
      </c>
      <c r="E6" s="8">
        <v>0.25</v>
      </c>
      <c r="F6" s="8">
        <v>0.2857142857142857</v>
      </c>
    </row>
    <row r="7" spans="1:6" x14ac:dyDescent="0.25">
      <c r="A7" s="14" t="s">
        <v>76</v>
      </c>
      <c r="B7" s="71">
        <v>23</v>
      </c>
      <c r="C7" s="58">
        <v>12</v>
      </c>
      <c r="D7" s="8">
        <f t="shared" si="0"/>
        <v>0.52173913043478259</v>
      </c>
      <c r="E7" s="8">
        <v>0.13043478260869565</v>
      </c>
      <c r="F7" s="8">
        <v>0.25</v>
      </c>
    </row>
    <row r="8" spans="1:6" x14ac:dyDescent="0.25">
      <c r="A8" s="14" t="s">
        <v>181</v>
      </c>
      <c r="B8" s="71">
        <v>14</v>
      </c>
      <c r="C8" s="58">
        <v>9</v>
      </c>
      <c r="D8" s="8">
        <f t="shared" si="0"/>
        <v>0.6428571428571429</v>
      </c>
      <c r="E8" s="8">
        <v>0.35714285714285715</v>
      </c>
      <c r="F8" s="8">
        <v>0.22222222222222221</v>
      </c>
    </row>
    <row r="9" spans="1:6" x14ac:dyDescent="0.25">
      <c r="A9" s="14" t="s">
        <v>257</v>
      </c>
      <c r="B9" s="71">
        <v>93</v>
      </c>
      <c r="C9" s="58">
        <v>43</v>
      </c>
      <c r="D9" s="8">
        <f t="shared" si="0"/>
        <v>0.46236559139784944</v>
      </c>
      <c r="E9" s="8">
        <v>0.4731182795698925</v>
      </c>
      <c r="F9" s="8">
        <v>0.44186046511627908</v>
      </c>
    </row>
    <row r="10" spans="1:6" x14ac:dyDescent="0.25">
      <c r="A10" s="14" t="s">
        <v>284</v>
      </c>
      <c r="B10" s="71">
        <v>7</v>
      </c>
      <c r="C10" s="58">
        <v>4</v>
      </c>
      <c r="D10" s="8">
        <f t="shared" si="0"/>
        <v>0.5714285714285714</v>
      </c>
      <c r="E10" s="8">
        <v>0.14285714285714285</v>
      </c>
      <c r="F10" s="8">
        <v>0.25</v>
      </c>
    </row>
    <row r="11" spans="1:6" x14ac:dyDescent="0.25">
      <c r="A11" s="14" t="s">
        <v>185</v>
      </c>
      <c r="B11" s="71">
        <v>81</v>
      </c>
      <c r="C11" s="58">
        <v>64</v>
      </c>
      <c r="D11" s="8">
        <f t="shared" si="0"/>
        <v>0.79012345679012341</v>
      </c>
      <c r="E11" s="8">
        <v>0.41975308641975306</v>
      </c>
      <c r="F11" s="8">
        <v>0.40625</v>
      </c>
    </row>
    <row r="12" spans="1:6" x14ac:dyDescent="0.25">
      <c r="A12" s="14" t="s">
        <v>285</v>
      </c>
      <c r="B12" s="71">
        <v>1</v>
      </c>
      <c r="C12" s="58">
        <v>1</v>
      </c>
      <c r="D12" s="8">
        <f t="shared" si="0"/>
        <v>1</v>
      </c>
      <c r="E12" s="8">
        <v>0</v>
      </c>
      <c r="F12" s="8">
        <v>0</v>
      </c>
    </row>
    <row r="13" spans="1:6" x14ac:dyDescent="0.25">
      <c r="A13" s="14" t="s">
        <v>77</v>
      </c>
      <c r="B13" s="71">
        <v>38</v>
      </c>
      <c r="C13" s="58">
        <v>23</v>
      </c>
      <c r="D13" s="8">
        <f t="shared" si="0"/>
        <v>0.60526315789473684</v>
      </c>
      <c r="E13" s="8">
        <v>0.21052631578947367</v>
      </c>
      <c r="F13" s="8">
        <v>0.30434782608695654</v>
      </c>
    </row>
    <row r="14" spans="1:6" x14ac:dyDescent="0.25">
      <c r="A14" s="14" t="s">
        <v>78</v>
      </c>
      <c r="B14" s="71">
        <v>14</v>
      </c>
      <c r="C14" s="58">
        <v>13</v>
      </c>
      <c r="D14" s="8">
        <f t="shared" si="0"/>
        <v>0.9285714285714286</v>
      </c>
      <c r="E14" s="8">
        <v>7.1428571428571425E-2</v>
      </c>
      <c r="F14" s="8">
        <v>7.6923076923076927E-2</v>
      </c>
    </row>
    <row r="15" spans="1:6" x14ac:dyDescent="0.25">
      <c r="A15" s="14" t="s">
        <v>79</v>
      </c>
      <c r="B15" s="71">
        <v>28</v>
      </c>
      <c r="C15" s="58">
        <v>14</v>
      </c>
      <c r="D15" s="8">
        <f t="shared" si="0"/>
        <v>0.5</v>
      </c>
      <c r="E15" s="8">
        <v>0.14285714285714285</v>
      </c>
      <c r="F15" s="8">
        <v>0.14285714285714285</v>
      </c>
    </row>
    <row r="16" spans="1:6" x14ac:dyDescent="0.25">
      <c r="A16" s="14" t="s">
        <v>258</v>
      </c>
      <c r="B16" s="71">
        <v>11</v>
      </c>
      <c r="C16" s="58"/>
      <c r="D16" s="8">
        <f t="shared" si="0"/>
        <v>0</v>
      </c>
      <c r="E16" s="8">
        <v>0.36363636363636365</v>
      </c>
      <c r="F16" s="8"/>
    </row>
    <row r="17" spans="1:6" x14ac:dyDescent="0.25">
      <c r="A17" s="14" t="s">
        <v>164</v>
      </c>
      <c r="B17" s="71">
        <v>3</v>
      </c>
      <c r="C17" s="58">
        <v>2</v>
      </c>
      <c r="D17" s="8">
        <f t="shared" si="0"/>
        <v>0.66666666666666663</v>
      </c>
      <c r="E17" s="8">
        <v>0.33333333333333331</v>
      </c>
      <c r="F17" s="8">
        <v>0.5</v>
      </c>
    </row>
    <row r="18" spans="1:6" x14ac:dyDescent="0.25">
      <c r="A18" s="14" t="s">
        <v>289</v>
      </c>
      <c r="B18" s="71">
        <v>1</v>
      </c>
      <c r="C18" s="58"/>
      <c r="D18" s="8">
        <f t="shared" si="0"/>
        <v>0</v>
      </c>
      <c r="E18" s="8">
        <v>0</v>
      </c>
      <c r="F18" s="8"/>
    </row>
    <row r="19" spans="1:6" x14ac:dyDescent="0.25">
      <c r="A19" s="14" t="s">
        <v>80</v>
      </c>
      <c r="B19" s="71">
        <v>2</v>
      </c>
      <c r="C19" s="58">
        <v>2</v>
      </c>
      <c r="D19" s="8">
        <f t="shared" si="0"/>
        <v>1</v>
      </c>
      <c r="E19" s="8">
        <v>0</v>
      </c>
      <c r="F19" s="8">
        <v>0</v>
      </c>
    </row>
    <row r="20" spans="1:6" x14ac:dyDescent="0.25">
      <c r="A20" s="14" t="s">
        <v>81</v>
      </c>
      <c r="B20" s="71">
        <v>63</v>
      </c>
      <c r="C20" s="58">
        <v>42</v>
      </c>
      <c r="D20" s="8">
        <f t="shared" si="0"/>
        <v>0.66666666666666663</v>
      </c>
      <c r="E20" s="8">
        <v>0.34920634920634919</v>
      </c>
      <c r="F20" s="8">
        <v>0.35714285714285715</v>
      </c>
    </row>
    <row r="21" spans="1:6" x14ac:dyDescent="0.25">
      <c r="A21" s="14" t="s">
        <v>82</v>
      </c>
      <c r="B21" s="71">
        <v>20</v>
      </c>
      <c r="C21" s="58">
        <v>17</v>
      </c>
      <c r="D21" s="8">
        <f t="shared" si="0"/>
        <v>0.85</v>
      </c>
      <c r="E21" s="8">
        <v>0.55000000000000004</v>
      </c>
      <c r="F21" s="8">
        <v>0.58823529411764708</v>
      </c>
    </row>
    <row r="22" spans="1:6" x14ac:dyDescent="0.25">
      <c r="A22" s="14" t="s">
        <v>83</v>
      </c>
      <c r="B22" s="71">
        <v>4</v>
      </c>
      <c r="C22" s="58">
        <v>3</v>
      </c>
      <c r="D22" s="8">
        <f t="shared" si="0"/>
        <v>0.75</v>
      </c>
      <c r="E22" s="8">
        <v>0</v>
      </c>
      <c r="F22" s="8">
        <v>0</v>
      </c>
    </row>
    <row r="23" spans="1:6" x14ac:dyDescent="0.25">
      <c r="A23" s="14" t="s">
        <v>84</v>
      </c>
      <c r="B23" s="71">
        <v>33</v>
      </c>
      <c r="C23" s="58">
        <v>27</v>
      </c>
      <c r="D23" s="8">
        <f t="shared" si="0"/>
        <v>0.81818181818181823</v>
      </c>
      <c r="E23" s="8">
        <v>0.39393939393939392</v>
      </c>
      <c r="F23" s="8">
        <v>0.44444444444444442</v>
      </c>
    </row>
    <row r="24" spans="1:6" x14ac:dyDescent="0.25">
      <c r="A24" s="14" t="s">
        <v>85</v>
      </c>
      <c r="B24" s="71">
        <v>13</v>
      </c>
      <c r="C24" s="58">
        <v>6</v>
      </c>
      <c r="D24" s="8">
        <f t="shared" si="0"/>
        <v>0.46153846153846156</v>
      </c>
      <c r="E24" s="8">
        <v>0.23076923076923078</v>
      </c>
      <c r="F24" s="8">
        <v>0.5</v>
      </c>
    </row>
    <row r="25" spans="1:6" x14ac:dyDescent="0.25">
      <c r="A25" s="14" t="s">
        <v>86</v>
      </c>
      <c r="B25" s="71">
        <v>12</v>
      </c>
      <c r="C25" s="58">
        <v>4</v>
      </c>
      <c r="D25" s="8">
        <f t="shared" si="0"/>
        <v>0.33333333333333331</v>
      </c>
      <c r="E25" s="8">
        <v>0.25</v>
      </c>
      <c r="F25" s="8">
        <v>0.5</v>
      </c>
    </row>
    <row r="26" spans="1:6" x14ac:dyDescent="0.25">
      <c r="A26" s="14" t="s">
        <v>87</v>
      </c>
      <c r="B26" s="71">
        <v>10</v>
      </c>
      <c r="C26" s="58">
        <v>10</v>
      </c>
      <c r="D26" s="8">
        <f t="shared" si="0"/>
        <v>1</v>
      </c>
      <c r="E26" s="8">
        <v>0.3</v>
      </c>
      <c r="F26" s="8">
        <v>0.3</v>
      </c>
    </row>
    <row r="27" spans="1:6" x14ac:dyDescent="0.25">
      <c r="A27" s="14" t="s">
        <v>88</v>
      </c>
      <c r="B27" s="71">
        <v>7</v>
      </c>
      <c r="C27" s="58">
        <v>6</v>
      </c>
      <c r="D27" s="8">
        <f t="shared" si="0"/>
        <v>0.8571428571428571</v>
      </c>
      <c r="E27" s="8">
        <v>0</v>
      </c>
      <c r="F27" s="8">
        <v>0</v>
      </c>
    </row>
    <row r="28" spans="1:6" x14ac:dyDescent="0.25">
      <c r="A28" s="14" t="s">
        <v>89</v>
      </c>
      <c r="B28" s="71">
        <v>5</v>
      </c>
      <c r="C28" s="58">
        <v>4</v>
      </c>
      <c r="D28" s="8">
        <f t="shared" si="0"/>
        <v>0.8</v>
      </c>
      <c r="E28" s="8">
        <v>0.6</v>
      </c>
      <c r="F28" s="8">
        <v>0.75</v>
      </c>
    </row>
    <row r="29" spans="1:6" x14ac:dyDescent="0.25">
      <c r="A29" s="14" t="s">
        <v>259</v>
      </c>
      <c r="B29" s="71">
        <v>7</v>
      </c>
      <c r="C29" s="58">
        <v>7</v>
      </c>
      <c r="D29" s="8">
        <f t="shared" si="0"/>
        <v>1</v>
      </c>
      <c r="E29" s="8">
        <v>0.2857142857142857</v>
      </c>
      <c r="F29" s="8">
        <v>0.2857142857142857</v>
      </c>
    </row>
    <row r="30" spans="1:6" x14ac:dyDescent="0.25">
      <c r="A30" s="14" t="s">
        <v>182</v>
      </c>
      <c r="B30" s="71">
        <v>17</v>
      </c>
      <c r="C30" s="58">
        <v>14</v>
      </c>
      <c r="D30" s="8">
        <f t="shared" si="0"/>
        <v>0.82352941176470584</v>
      </c>
      <c r="E30" s="8">
        <v>0.47058823529411764</v>
      </c>
      <c r="F30" s="8">
        <v>0.5</v>
      </c>
    </row>
    <row r="31" spans="1:6" x14ac:dyDescent="0.25">
      <c r="A31" s="14" t="s">
        <v>260</v>
      </c>
      <c r="B31" s="71">
        <v>12</v>
      </c>
      <c r="C31" s="58">
        <v>5</v>
      </c>
      <c r="D31" s="8">
        <f t="shared" si="0"/>
        <v>0.41666666666666669</v>
      </c>
      <c r="E31" s="8">
        <v>0.16666666666666666</v>
      </c>
      <c r="F31" s="8">
        <v>0.2</v>
      </c>
    </row>
    <row r="32" spans="1:6" x14ac:dyDescent="0.25">
      <c r="A32" s="14" t="s">
        <v>90</v>
      </c>
      <c r="B32" s="71">
        <v>5</v>
      </c>
      <c r="C32" s="58">
        <v>5</v>
      </c>
      <c r="D32" s="8">
        <f t="shared" si="0"/>
        <v>1</v>
      </c>
      <c r="E32" s="8">
        <v>0.2</v>
      </c>
      <c r="F32" s="8">
        <v>0.2</v>
      </c>
    </row>
    <row r="33" spans="1:6" x14ac:dyDescent="0.25">
      <c r="A33" s="14" t="s">
        <v>91</v>
      </c>
      <c r="B33" s="71">
        <v>50</v>
      </c>
      <c r="C33" s="58">
        <v>24</v>
      </c>
      <c r="D33" s="8">
        <f t="shared" si="0"/>
        <v>0.48</v>
      </c>
      <c r="E33" s="8">
        <v>0.1</v>
      </c>
      <c r="F33" s="8">
        <v>8.3333333333333329E-2</v>
      </c>
    </row>
    <row r="34" spans="1:6" x14ac:dyDescent="0.25">
      <c r="A34" s="14" t="s">
        <v>92</v>
      </c>
      <c r="B34" s="71">
        <v>8</v>
      </c>
      <c r="C34" s="58">
        <v>5</v>
      </c>
      <c r="D34" s="8">
        <f t="shared" si="0"/>
        <v>0.625</v>
      </c>
      <c r="E34" s="8">
        <v>0.5</v>
      </c>
      <c r="F34" s="8">
        <v>0.4</v>
      </c>
    </row>
    <row r="35" spans="1:6" x14ac:dyDescent="0.25">
      <c r="A35" s="14" t="s">
        <v>93</v>
      </c>
      <c r="B35" s="71">
        <v>10</v>
      </c>
      <c r="C35" s="58">
        <v>9</v>
      </c>
      <c r="D35" s="8">
        <f t="shared" si="0"/>
        <v>0.9</v>
      </c>
      <c r="E35" s="8">
        <v>0.2</v>
      </c>
      <c r="F35" s="8">
        <v>0.22222222222222221</v>
      </c>
    </row>
    <row r="36" spans="1:6" x14ac:dyDescent="0.25">
      <c r="A36" s="14" t="s">
        <v>183</v>
      </c>
      <c r="B36" s="71">
        <v>32</v>
      </c>
      <c r="C36" s="58">
        <v>14</v>
      </c>
      <c r="D36" s="8">
        <f t="shared" si="0"/>
        <v>0.4375</v>
      </c>
      <c r="E36" s="8">
        <v>0.46875</v>
      </c>
      <c r="F36" s="8">
        <v>0.42857142857142855</v>
      </c>
    </row>
    <row r="37" spans="1:6" x14ac:dyDescent="0.25">
      <c r="A37" s="14" t="s">
        <v>261</v>
      </c>
      <c r="B37" s="71">
        <v>3</v>
      </c>
      <c r="C37" s="58">
        <v>3</v>
      </c>
      <c r="D37" s="8">
        <f t="shared" si="0"/>
        <v>1</v>
      </c>
      <c r="E37" s="8">
        <v>0.66666666666666663</v>
      </c>
      <c r="F37" s="8">
        <v>0.66666666666666663</v>
      </c>
    </row>
    <row r="38" spans="1:6" x14ac:dyDescent="0.25">
      <c r="A38" s="14" t="s">
        <v>262</v>
      </c>
      <c r="B38" s="71">
        <v>3</v>
      </c>
      <c r="C38" s="58">
        <v>3</v>
      </c>
      <c r="D38" s="8">
        <f t="shared" si="0"/>
        <v>1</v>
      </c>
      <c r="E38" s="8">
        <v>0</v>
      </c>
      <c r="F38" s="8">
        <v>0</v>
      </c>
    </row>
    <row r="39" spans="1:6" x14ac:dyDescent="0.25">
      <c r="A39" s="14" t="s">
        <v>286</v>
      </c>
      <c r="B39" s="71">
        <v>6</v>
      </c>
      <c r="C39" s="58">
        <v>3</v>
      </c>
      <c r="D39" s="93">
        <f t="shared" si="0"/>
        <v>0.5</v>
      </c>
      <c r="E39" s="8">
        <v>0.5</v>
      </c>
      <c r="F39" s="8">
        <v>0.33333333333333331</v>
      </c>
    </row>
    <row r="40" spans="1:6" x14ac:dyDescent="0.25">
      <c r="A40" s="14" t="s">
        <v>263</v>
      </c>
      <c r="B40" s="71">
        <v>12</v>
      </c>
      <c r="C40" s="58">
        <v>5</v>
      </c>
      <c r="D40" s="8">
        <f t="shared" si="0"/>
        <v>0.41666666666666669</v>
      </c>
      <c r="E40" s="8">
        <v>0.41666666666666669</v>
      </c>
      <c r="F40" s="8">
        <v>0.4</v>
      </c>
    </row>
    <row r="41" spans="1:6" x14ac:dyDescent="0.25">
      <c r="A41" s="14" t="s">
        <v>264</v>
      </c>
      <c r="B41" s="71">
        <v>13</v>
      </c>
      <c r="C41" s="58">
        <v>13</v>
      </c>
      <c r="D41" s="8">
        <f t="shared" si="0"/>
        <v>1</v>
      </c>
      <c r="E41" s="8">
        <v>0.30769230769230771</v>
      </c>
      <c r="F41" s="8">
        <v>0.30769230769230771</v>
      </c>
    </row>
    <row r="42" spans="1:6" x14ac:dyDescent="0.25">
      <c r="A42" s="14" t="s">
        <v>265</v>
      </c>
      <c r="B42" s="71">
        <v>2</v>
      </c>
      <c r="C42" s="58">
        <v>1</v>
      </c>
      <c r="D42" s="8">
        <f t="shared" si="0"/>
        <v>0.5</v>
      </c>
      <c r="E42" s="8">
        <v>0</v>
      </c>
      <c r="F42" s="8">
        <v>0</v>
      </c>
    </row>
    <row r="43" spans="1:6" x14ac:dyDescent="0.25">
      <c r="A43" s="14" t="s">
        <v>266</v>
      </c>
      <c r="B43" s="71">
        <v>8</v>
      </c>
      <c r="C43" s="58">
        <v>5</v>
      </c>
      <c r="D43" s="8">
        <f t="shared" si="0"/>
        <v>0.625</v>
      </c>
      <c r="E43" s="8">
        <v>0.375</v>
      </c>
      <c r="F43" s="8">
        <v>0.4</v>
      </c>
    </row>
    <row r="44" spans="1:6" x14ac:dyDescent="0.25">
      <c r="A44" s="14" t="s">
        <v>94</v>
      </c>
      <c r="B44" s="71">
        <v>9</v>
      </c>
      <c r="C44" s="58">
        <v>3</v>
      </c>
      <c r="D44" s="8">
        <f t="shared" si="0"/>
        <v>0.33333333333333331</v>
      </c>
      <c r="E44" s="8">
        <v>0.66666666666666663</v>
      </c>
      <c r="F44" s="8">
        <v>0.66666666666666663</v>
      </c>
    </row>
    <row r="45" spans="1:6" x14ac:dyDescent="0.25">
      <c r="A45" s="14" t="s">
        <v>95</v>
      </c>
      <c r="B45" s="71">
        <v>5</v>
      </c>
      <c r="C45" s="58">
        <v>4</v>
      </c>
      <c r="D45" s="8">
        <f t="shared" si="0"/>
        <v>0.8</v>
      </c>
      <c r="E45" s="8">
        <v>0.4</v>
      </c>
      <c r="F45" s="8">
        <v>0.5</v>
      </c>
    </row>
    <row r="46" spans="1:6" x14ac:dyDescent="0.25">
      <c r="A46" s="14" t="s">
        <v>96</v>
      </c>
      <c r="B46" s="71">
        <v>42</v>
      </c>
      <c r="C46" s="58">
        <v>14</v>
      </c>
      <c r="D46" s="8">
        <f t="shared" si="0"/>
        <v>0.33333333333333331</v>
      </c>
      <c r="E46" s="8">
        <v>0.5</v>
      </c>
      <c r="F46" s="8">
        <v>0.5</v>
      </c>
    </row>
    <row r="47" spans="1:6" x14ac:dyDescent="0.25">
      <c r="A47" s="14" t="s">
        <v>161</v>
      </c>
      <c r="B47" s="71">
        <v>45</v>
      </c>
      <c r="C47" s="58">
        <v>25</v>
      </c>
      <c r="D47" s="8">
        <f t="shared" si="0"/>
        <v>0.55555555555555558</v>
      </c>
      <c r="E47" s="8">
        <v>0.26666666666666666</v>
      </c>
      <c r="F47" s="8">
        <v>0.28000000000000003</v>
      </c>
    </row>
    <row r="48" spans="1:6" x14ac:dyDescent="0.25">
      <c r="A48" s="14" t="s">
        <v>97</v>
      </c>
      <c r="B48" s="71">
        <v>97</v>
      </c>
      <c r="C48" s="58">
        <v>66</v>
      </c>
      <c r="D48" s="8">
        <f t="shared" si="0"/>
        <v>0.68041237113402064</v>
      </c>
      <c r="E48" s="8">
        <v>0.31958762886597936</v>
      </c>
      <c r="F48" s="8">
        <v>0.34848484848484851</v>
      </c>
    </row>
    <row r="49" spans="1:6" x14ac:dyDescent="0.25">
      <c r="A49" s="14" t="s">
        <v>98</v>
      </c>
      <c r="B49" s="71">
        <v>56</v>
      </c>
      <c r="C49" s="58">
        <v>31</v>
      </c>
      <c r="D49" s="8">
        <f t="shared" si="0"/>
        <v>0.5535714285714286</v>
      </c>
      <c r="E49" s="8">
        <v>0.48214285714285715</v>
      </c>
      <c r="F49" s="8">
        <v>0.54838709677419351</v>
      </c>
    </row>
    <row r="50" spans="1:6" x14ac:dyDescent="0.25">
      <c r="A50" s="14" t="s">
        <v>99</v>
      </c>
      <c r="B50" s="71">
        <v>19</v>
      </c>
      <c r="C50" s="58">
        <v>9</v>
      </c>
      <c r="D50" s="8">
        <f t="shared" si="0"/>
        <v>0.47368421052631576</v>
      </c>
      <c r="E50" s="8">
        <v>0.10526315789473684</v>
      </c>
      <c r="F50" s="8">
        <v>0.1111111111111111</v>
      </c>
    </row>
    <row r="51" spans="1:6" x14ac:dyDescent="0.25">
      <c r="A51" s="14" t="s">
        <v>100</v>
      </c>
      <c r="B51" s="71">
        <v>109</v>
      </c>
      <c r="C51" s="58">
        <v>80</v>
      </c>
      <c r="D51" s="8">
        <f t="shared" si="0"/>
        <v>0.73394495412844041</v>
      </c>
      <c r="E51" s="8">
        <v>0.28440366972477066</v>
      </c>
      <c r="F51" s="8">
        <v>0.27500000000000002</v>
      </c>
    </row>
    <row r="52" spans="1:6" x14ac:dyDescent="0.25">
      <c r="A52" s="14" t="s">
        <v>101</v>
      </c>
      <c r="B52" s="71">
        <v>27</v>
      </c>
      <c r="C52" s="58">
        <v>13</v>
      </c>
      <c r="D52" s="8">
        <f t="shared" si="0"/>
        <v>0.48148148148148145</v>
      </c>
      <c r="E52" s="8">
        <v>0.40740740740740738</v>
      </c>
      <c r="F52" s="8">
        <v>0.30769230769230771</v>
      </c>
    </row>
    <row r="53" spans="1:6" x14ac:dyDescent="0.25">
      <c r="A53" s="14" t="s">
        <v>102</v>
      </c>
      <c r="B53" s="71">
        <v>20</v>
      </c>
      <c r="C53" s="58">
        <v>14</v>
      </c>
      <c r="D53" s="8">
        <f t="shared" si="0"/>
        <v>0.7</v>
      </c>
      <c r="E53" s="8">
        <v>0.25</v>
      </c>
      <c r="F53" s="8">
        <v>0.21428571428571427</v>
      </c>
    </row>
    <row r="54" spans="1:6" x14ac:dyDescent="0.25">
      <c r="A54" s="14" t="s">
        <v>103</v>
      </c>
      <c r="B54" s="71">
        <v>14</v>
      </c>
      <c r="C54" s="58">
        <v>8</v>
      </c>
      <c r="D54" s="8">
        <f t="shared" si="0"/>
        <v>0.5714285714285714</v>
      </c>
      <c r="E54" s="8">
        <v>0.14285714285714285</v>
      </c>
      <c r="F54" s="8">
        <v>0.125</v>
      </c>
    </row>
    <row r="55" spans="1:6" x14ac:dyDescent="0.25">
      <c r="A55" s="14" t="s">
        <v>104</v>
      </c>
      <c r="B55" s="71">
        <v>41</v>
      </c>
      <c r="C55" s="58">
        <v>17</v>
      </c>
      <c r="D55" s="8">
        <f t="shared" si="0"/>
        <v>0.41463414634146339</v>
      </c>
      <c r="E55" s="8">
        <v>0.3902439024390244</v>
      </c>
      <c r="F55" s="8">
        <v>0.35294117647058826</v>
      </c>
    </row>
    <row r="56" spans="1:6" x14ac:dyDescent="0.25">
      <c r="A56" s="14" t="s">
        <v>184</v>
      </c>
      <c r="B56" s="71">
        <v>15</v>
      </c>
      <c r="C56" s="58">
        <v>14</v>
      </c>
      <c r="D56" s="8">
        <f t="shared" si="0"/>
        <v>0.93333333333333335</v>
      </c>
      <c r="E56" s="8">
        <v>0.13333333333333333</v>
      </c>
      <c r="F56" s="8">
        <v>0.14285714285714285</v>
      </c>
    </row>
    <row r="57" spans="1:6" x14ac:dyDescent="0.25">
      <c r="A57" s="14" t="s">
        <v>267</v>
      </c>
      <c r="B57" s="71">
        <v>9</v>
      </c>
      <c r="C57" s="58">
        <v>3</v>
      </c>
      <c r="D57" s="8">
        <f t="shared" si="0"/>
        <v>0.33333333333333331</v>
      </c>
      <c r="E57" s="8">
        <v>0.66666666666666663</v>
      </c>
      <c r="F57" s="8">
        <v>0.66666666666666663</v>
      </c>
    </row>
    <row r="58" spans="1:6" x14ac:dyDescent="0.25">
      <c r="A58" s="14" t="s">
        <v>268</v>
      </c>
      <c r="B58" s="71">
        <v>11</v>
      </c>
      <c r="C58" s="58">
        <v>8</v>
      </c>
      <c r="D58" s="8">
        <f t="shared" si="0"/>
        <v>0.72727272727272729</v>
      </c>
      <c r="E58" s="8">
        <v>0.18181818181818182</v>
      </c>
      <c r="F58" s="8">
        <v>0.25</v>
      </c>
    </row>
    <row r="59" spans="1:6" x14ac:dyDescent="0.25">
      <c r="A59" s="14" t="s">
        <v>269</v>
      </c>
      <c r="B59" s="71">
        <v>9</v>
      </c>
      <c r="C59" s="58">
        <v>3</v>
      </c>
      <c r="D59" s="8">
        <f t="shared" si="0"/>
        <v>0.33333333333333331</v>
      </c>
      <c r="E59" s="8">
        <v>0.44444444444444442</v>
      </c>
      <c r="F59" s="8">
        <v>0.33333333333333331</v>
      </c>
    </row>
    <row r="60" spans="1:6" x14ac:dyDescent="0.25">
      <c r="A60" s="14" t="s">
        <v>270</v>
      </c>
      <c r="B60" s="71">
        <v>19</v>
      </c>
      <c r="C60" s="58">
        <v>8</v>
      </c>
      <c r="D60" s="8">
        <f t="shared" si="0"/>
        <v>0.42105263157894735</v>
      </c>
      <c r="E60" s="8">
        <v>0.42105263157894735</v>
      </c>
      <c r="F60" s="8">
        <v>0.75</v>
      </c>
    </row>
    <row r="61" spans="1:6" x14ac:dyDescent="0.25">
      <c r="A61" s="14" t="s">
        <v>271</v>
      </c>
      <c r="B61" s="71">
        <v>8</v>
      </c>
      <c r="C61" s="58">
        <v>5</v>
      </c>
      <c r="D61" s="8">
        <f t="shared" si="0"/>
        <v>0.625</v>
      </c>
      <c r="E61" s="8">
        <v>0.25</v>
      </c>
      <c r="F61" s="8">
        <v>0.2</v>
      </c>
    </row>
    <row r="62" spans="1:6" x14ac:dyDescent="0.25">
      <c r="A62" s="14" t="s">
        <v>272</v>
      </c>
      <c r="B62" s="71">
        <v>33</v>
      </c>
      <c r="C62" s="58">
        <v>29</v>
      </c>
      <c r="D62" s="8">
        <f t="shared" si="0"/>
        <v>0.87878787878787878</v>
      </c>
      <c r="E62" s="8">
        <v>0.33333333333333331</v>
      </c>
      <c r="F62" s="8">
        <v>0.34482758620689657</v>
      </c>
    </row>
    <row r="63" spans="1:6" x14ac:dyDescent="0.25">
      <c r="A63" s="14" t="s">
        <v>273</v>
      </c>
      <c r="B63" s="71">
        <v>214</v>
      </c>
      <c r="C63" s="58">
        <v>95</v>
      </c>
      <c r="D63" s="8">
        <f t="shared" si="0"/>
        <v>0.44392523364485981</v>
      </c>
      <c r="E63" s="8">
        <v>0.42523364485981308</v>
      </c>
      <c r="F63" s="8">
        <v>0.4631578947368421</v>
      </c>
    </row>
    <row r="64" spans="1:6" x14ac:dyDescent="0.25">
      <c r="A64" s="14" t="s">
        <v>105</v>
      </c>
      <c r="B64" s="71">
        <v>5</v>
      </c>
      <c r="C64" s="58">
        <v>3</v>
      </c>
      <c r="D64" s="8">
        <f t="shared" si="0"/>
        <v>0.6</v>
      </c>
      <c r="E64" s="8">
        <v>0.4</v>
      </c>
      <c r="F64" s="8">
        <v>0.33333333333333331</v>
      </c>
    </row>
    <row r="65" spans="1:6" x14ac:dyDescent="0.25">
      <c r="A65" s="14" t="s">
        <v>106</v>
      </c>
      <c r="B65" s="71">
        <v>11</v>
      </c>
      <c r="C65" s="58">
        <v>9</v>
      </c>
      <c r="D65" s="8">
        <f t="shared" si="0"/>
        <v>0.81818181818181823</v>
      </c>
      <c r="E65" s="8">
        <v>0.18181818181818182</v>
      </c>
      <c r="F65" s="8">
        <v>0.22222222222222221</v>
      </c>
    </row>
    <row r="66" spans="1:6" x14ac:dyDescent="0.25">
      <c r="A66" s="14" t="s">
        <v>274</v>
      </c>
      <c r="B66" s="71">
        <v>4</v>
      </c>
      <c r="C66" s="58">
        <v>1</v>
      </c>
      <c r="D66" s="8">
        <f t="shared" si="0"/>
        <v>0.25</v>
      </c>
      <c r="E66" s="8">
        <v>0.25</v>
      </c>
      <c r="F66" s="8">
        <v>1</v>
      </c>
    </row>
    <row r="67" spans="1:6" x14ac:dyDescent="0.25">
      <c r="A67" s="14" t="s">
        <v>275</v>
      </c>
      <c r="B67" s="71">
        <v>94</v>
      </c>
      <c r="C67" s="58">
        <v>55</v>
      </c>
      <c r="D67" s="8">
        <f t="shared" si="0"/>
        <v>0.58510638297872342</v>
      </c>
      <c r="E67" s="8">
        <v>0.43617021276595747</v>
      </c>
      <c r="F67" s="8">
        <v>0.54545454545454541</v>
      </c>
    </row>
    <row r="68" spans="1:6" x14ac:dyDescent="0.25">
      <c r="A68" s="14" t="s">
        <v>276</v>
      </c>
      <c r="B68" s="71">
        <v>12</v>
      </c>
      <c r="C68" s="58">
        <v>7</v>
      </c>
      <c r="D68" s="8">
        <f t="shared" si="0"/>
        <v>0.58333333333333337</v>
      </c>
      <c r="E68" s="8">
        <v>0.41666666666666669</v>
      </c>
      <c r="F68" s="8">
        <v>0.2857142857142857</v>
      </c>
    </row>
    <row r="69" spans="1:6" x14ac:dyDescent="0.25">
      <c r="A69" s="14" t="s">
        <v>277</v>
      </c>
      <c r="B69" s="71">
        <v>60</v>
      </c>
      <c r="C69" s="58">
        <v>40</v>
      </c>
      <c r="D69" s="8">
        <f t="shared" si="0"/>
        <v>0.66666666666666663</v>
      </c>
      <c r="E69" s="8">
        <v>0.3</v>
      </c>
      <c r="F69" s="8">
        <v>0.32500000000000001</v>
      </c>
    </row>
    <row r="70" spans="1:6" x14ac:dyDescent="0.25">
      <c r="A70" s="14" t="s">
        <v>107</v>
      </c>
      <c r="B70" s="71">
        <v>379</v>
      </c>
      <c r="C70" s="58">
        <v>253</v>
      </c>
      <c r="D70" s="8">
        <f t="shared" ref="D70:D133" si="1">C70/B70</f>
        <v>0.66754617414248019</v>
      </c>
      <c r="E70" s="8">
        <v>0.41952506596306066</v>
      </c>
      <c r="F70" s="8">
        <v>0.43478260869565216</v>
      </c>
    </row>
    <row r="71" spans="1:6" x14ac:dyDescent="0.25">
      <c r="A71" s="14" t="s">
        <v>108</v>
      </c>
      <c r="B71" s="71">
        <v>81</v>
      </c>
      <c r="C71" s="58">
        <v>42</v>
      </c>
      <c r="D71" s="8">
        <f t="shared" si="1"/>
        <v>0.51851851851851849</v>
      </c>
      <c r="E71" s="8">
        <v>0.5679012345679012</v>
      </c>
      <c r="F71" s="8">
        <v>0.5714285714285714</v>
      </c>
    </row>
    <row r="72" spans="1:6" x14ac:dyDescent="0.25">
      <c r="A72" s="14" t="s">
        <v>109</v>
      </c>
      <c r="B72" s="71">
        <v>213</v>
      </c>
      <c r="C72" s="58">
        <v>114</v>
      </c>
      <c r="D72" s="8">
        <f t="shared" si="1"/>
        <v>0.53521126760563376</v>
      </c>
      <c r="E72" s="8">
        <v>0.42253521126760563</v>
      </c>
      <c r="F72" s="8">
        <v>0.44736842105263158</v>
      </c>
    </row>
    <row r="73" spans="1:6" x14ac:dyDescent="0.25">
      <c r="A73" s="14" t="s">
        <v>175</v>
      </c>
      <c r="B73" s="71">
        <v>218</v>
      </c>
      <c r="C73" s="58">
        <v>91</v>
      </c>
      <c r="D73" s="8">
        <f t="shared" si="1"/>
        <v>0.41743119266055045</v>
      </c>
      <c r="E73" s="8">
        <v>0.34862385321100919</v>
      </c>
      <c r="F73" s="8">
        <v>0.46153846153846156</v>
      </c>
    </row>
    <row r="74" spans="1:6" x14ac:dyDescent="0.25">
      <c r="A74" s="14" t="s">
        <v>110</v>
      </c>
      <c r="B74" s="71">
        <v>184</v>
      </c>
      <c r="C74" s="58">
        <v>103</v>
      </c>
      <c r="D74" s="8">
        <f t="shared" si="1"/>
        <v>0.55978260869565222</v>
      </c>
      <c r="E74" s="8">
        <v>0.46739130434782611</v>
      </c>
      <c r="F74" s="8">
        <v>0.49514563106796117</v>
      </c>
    </row>
    <row r="75" spans="1:6" x14ac:dyDescent="0.25">
      <c r="A75" s="14" t="s">
        <v>111</v>
      </c>
      <c r="B75" s="71">
        <v>136</v>
      </c>
      <c r="C75" s="58">
        <v>50</v>
      </c>
      <c r="D75" s="8">
        <f t="shared" si="1"/>
        <v>0.36764705882352944</v>
      </c>
      <c r="E75" s="8">
        <v>0.33088235294117646</v>
      </c>
      <c r="F75" s="8">
        <v>0.34</v>
      </c>
    </row>
    <row r="76" spans="1:6" x14ac:dyDescent="0.25">
      <c r="A76" s="14" t="s">
        <v>112</v>
      </c>
      <c r="B76" s="71">
        <v>52</v>
      </c>
      <c r="C76" s="58">
        <v>45</v>
      </c>
      <c r="D76" s="8">
        <f t="shared" si="1"/>
        <v>0.86538461538461542</v>
      </c>
      <c r="E76" s="8">
        <v>0.30769230769230771</v>
      </c>
      <c r="F76" s="8">
        <v>0.33333333333333331</v>
      </c>
    </row>
    <row r="77" spans="1:6" x14ac:dyDescent="0.25">
      <c r="A77" s="14" t="s">
        <v>113</v>
      </c>
      <c r="B77" s="71">
        <v>67</v>
      </c>
      <c r="C77" s="58">
        <v>27</v>
      </c>
      <c r="D77" s="8">
        <f t="shared" si="1"/>
        <v>0.40298507462686567</v>
      </c>
      <c r="E77" s="8">
        <v>0.40298507462686567</v>
      </c>
      <c r="F77" s="8">
        <v>0.55555555555555558</v>
      </c>
    </row>
    <row r="78" spans="1:6" x14ac:dyDescent="0.25">
      <c r="A78" s="14" t="s">
        <v>114</v>
      </c>
      <c r="B78" s="71">
        <v>157</v>
      </c>
      <c r="C78" s="58">
        <v>77</v>
      </c>
      <c r="D78" s="8">
        <f t="shared" si="1"/>
        <v>0.49044585987261147</v>
      </c>
      <c r="E78" s="8">
        <v>0.33757961783439489</v>
      </c>
      <c r="F78" s="8">
        <v>0.27272727272727271</v>
      </c>
    </row>
    <row r="79" spans="1:6" x14ac:dyDescent="0.25">
      <c r="A79" s="14" t="s">
        <v>115</v>
      </c>
      <c r="B79" s="71">
        <v>321</v>
      </c>
      <c r="C79" s="58">
        <v>181</v>
      </c>
      <c r="D79" s="8">
        <f t="shared" si="1"/>
        <v>0.56386292834890961</v>
      </c>
      <c r="E79" s="8">
        <v>0.35825545171339562</v>
      </c>
      <c r="F79" s="8">
        <v>0.38674033149171272</v>
      </c>
    </row>
    <row r="80" spans="1:6" x14ac:dyDescent="0.25">
      <c r="A80" s="14" t="s">
        <v>116</v>
      </c>
      <c r="B80" s="71">
        <v>65</v>
      </c>
      <c r="C80" s="58">
        <v>31</v>
      </c>
      <c r="D80" s="8">
        <f t="shared" si="1"/>
        <v>0.47692307692307695</v>
      </c>
      <c r="E80" s="8">
        <v>0.38461538461538464</v>
      </c>
      <c r="F80" s="8">
        <v>0.25806451612903225</v>
      </c>
    </row>
    <row r="81" spans="1:6" x14ac:dyDescent="0.25">
      <c r="A81" s="14" t="s">
        <v>117</v>
      </c>
      <c r="B81" s="71">
        <v>180</v>
      </c>
      <c r="C81" s="58">
        <v>68</v>
      </c>
      <c r="D81" s="8">
        <f t="shared" si="1"/>
        <v>0.37777777777777777</v>
      </c>
      <c r="E81" s="8">
        <v>0.41666666666666669</v>
      </c>
      <c r="F81" s="8">
        <v>0.39705882352941174</v>
      </c>
    </row>
    <row r="82" spans="1:6" x14ac:dyDescent="0.25">
      <c r="A82" s="14" t="s">
        <v>186</v>
      </c>
      <c r="B82" s="71">
        <v>57</v>
      </c>
      <c r="C82" s="58">
        <v>22</v>
      </c>
      <c r="D82" s="8">
        <f t="shared" si="1"/>
        <v>0.38596491228070173</v>
      </c>
      <c r="E82" s="8">
        <v>0.47368421052631576</v>
      </c>
      <c r="F82" s="8">
        <v>0.45454545454545453</v>
      </c>
    </row>
    <row r="83" spans="1:6" x14ac:dyDescent="0.25">
      <c r="A83" s="14" t="s">
        <v>118</v>
      </c>
      <c r="B83" s="71">
        <v>174</v>
      </c>
      <c r="C83" s="58">
        <v>85</v>
      </c>
      <c r="D83" s="8">
        <f t="shared" si="1"/>
        <v>0.4885057471264368</v>
      </c>
      <c r="E83" s="8">
        <v>0.34482758620689657</v>
      </c>
      <c r="F83" s="8">
        <v>0.32941176470588235</v>
      </c>
    </row>
    <row r="84" spans="1:6" x14ac:dyDescent="0.25">
      <c r="A84" s="14" t="s">
        <v>176</v>
      </c>
      <c r="B84" s="71">
        <v>11</v>
      </c>
      <c r="C84" s="58">
        <v>6</v>
      </c>
      <c r="D84" s="8">
        <f t="shared" si="1"/>
        <v>0.54545454545454541</v>
      </c>
      <c r="E84" s="8">
        <v>0.27272727272727271</v>
      </c>
      <c r="F84" s="8">
        <v>0.33333333333333331</v>
      </c>
    </row>
    <row r="85" spans="1:6" x14ac:dyDescent="0.25">
      <c r="A85" s="14" t="s">
        <v>119</v>
      </c>
      <c r="B85" s="71">
        <v>55</v>
      </c>
      <c r="C85" s="58">
        <v>30</v>
      </c>
      <c r="D85" s="8">
        <f t="shared" si="1"/>
        <v>0.54545454545454541</v>
      </c>
      <c r="E85" s="8">
        <v>0.27272727272727271</v>
      </c>
      <c r="F85" s="8">
        <v>0.4</v>
      </c>
    </row>
    <row r="86" spans="1:6" x14ac:dyDescent="0.25">
      <c r="A86" s="14" t="s">
        <v>120</v>
      </c>
      <c r="B86" s="71">
        <v>62</v>
      </c>
      <c r="C86" s="58">
        <v>34</v>
      </c>
      <c r="D86" s="8">
        <f t="shared" si="1"/>
        <v>0.54838709677419351</v>
      </c>
      <c r="E86" s="8">
        <v>0.37096774193548387</v>
      </c>
      <c r="F86" s="8">
        <v>0.38235294117647056</v>
      </c>
    </row>
    <row r="87" spans="1:6" x14ac:dyDescent="0.25">
      <c r="A87" s="14" t="s">
        <v>121</v>
      </c>
      <c r="B87" s="71">
        <v>407</v>
      </c>
      <c r="C87" s="58">
        <v>253</v>
      </c>
      <c r="D87" s="8">
        <f t="shared" si="1"/>
        <v>0.6216216216216216</v>
      </c>
      <c r="E87" s="8">
        <v>0.3931203931203931</v>
      </c>
      <c r="F87" s="8">
        <v>0.41501976284584979</v>
      </c>
    </row>
    <row r="88" spans="1:6" x14ac:dyDescent="0.25">
      <c r="A88" s="14" t="s">
        <v>122</v>
      </c>
      <c r="B88" s="71">
        <v>122</v>
      </c>
      <c r="C88" s="58">
        <v>64</v>
      </c>
      <c r="D88" s="8">
        <f t="shared" si="1"/>
        <v>0.52459016393442626</v>
      </c>
      <c r="E88" s="8">
        <v>0.40163934426229508</v>
      </c>
      <c r="F88" s="8">
        <v>0.40625</v>
      </c>
    </row>
    <row r="89" spans="1:6" x14ac:dyDescent="0.25">
      <c r="A89" s="14" t="s">
        <v>123</v>
      </c>
      <c r="B89" s="71">
        <v>490</v>
      </c>
      <c r="C89" s="58">
        <v>325</v>
      </c>
      <c r="D89" s="8">
        <f t="shared" si="1"/>
        <v>0.66326530612244894</v>
      </c>
      <c r="E89" s="8">
        <v>0.32857142857142857</v>
      </c>
      <c r="F89" s="8">
        <v>0.32</v>
      </c>
    </row>
    <row r="90" spans="1:6" x14ac:dyDescent="0.25">
      <c r="A90" s="14" t="s">
        <v>124</v>
      </c>
      <c r="B90" s="71">
        <v>258</v>
      </c>
      <c r="C90" s="58">
        <v>130</v>
      </c>
      <c r="D90" s="8">
        <f t="shared" si="1"/>
        <v>0.50387596899224807</v>
      </c>
      <c r="E90" s="8">
        <v>0.37984496124031009</v>
      </c>
      <c r="F90" s="8">
        <v>0.34615384615384615</v>
      </c>
    </row>
    <row r="91" spans="1:6" x14ac:dyDescent="0.25">
      <c r="A91" s="14" t="s">
        <v>125</v>
      </c>
      <c r="B91" s="71">
        <v>65</v>
      </c>
      <c r="C91" s="58">
        <v>27</v>
      </c>
      <c r="D91" s="8">
        <f t="shared" si="1"/>
        <v>0.41538461538461541</v>
      </c>
      <c r="E91" s="8">
        <v>0.4</v>
      </c>
      <c r="F91" s="8">
        <v>0.40740740740740738</v>
      </c>
    </row>
    <row r="92" spans="1:6" x14ac:dyDescent="0.25">
      <c r="A92" s="14" t="s">
        <v>126</v>
      </c>
      <c r="B92" s="71">
        <v>19</v>
      </c>
      <c r="C92" s="58">
        <v>7</v>
      </c>
      <c r="D92" s="8">
        <f t="shared" si="1"/>
        <v>0.36842105263157893</v>
      </c>
      <c r="E92" s="8">
        <v>0.63157894736842102</v>
      </c>
      <c r="F92" s="8">
        <v>1</v>
      </c>
    </row>
    <row r="93" spans="1:6" x14ac:dyDescent="0.25">
      <c r="A93" s="14" t="s">
        <v>127</v>
      </c>
      <c r="B93" s="71">
        <v>111</v>
      </c>
      <c r="C93" s="58">
        <v>62</v>
      </c>
      <c r="D93" s="8">
        <f t="shared" si="1"/>
        <v>0.55855855855855852</v>
      </c>
      <c r="E93" s="8">
        <v>0.36036036036036034</v>
      </c>
      <c r="F93" s="8">
        <v>0.40322580645161288</v>
      </c>
    </row>
    <row r="94" spans="1:6" x14ac:dyDescent="0.25">
      <c r="A94" s="14" t="s">
        <v>128</v>
      </c>
      <c r="B94" s="71">
        <v>62</v>
      </c>
      <c r="C94" s="58">
        <v>25</v>
      </c>
      <c r="D94" s="8">
        <f t="shared" si="1"/>
        <v>0.40322580645161288</v>
      </c>
      <c r="E94" s="8">
        <v>0.43548387096774194</v>
      </c>
      <c r="F94" s="8">
        <v>0.4</v>
      </c>
    </row>
    <row r="95" spans="1:6" x14ac:dyDescent="0.25">
      <c r="A95" s="14" t="s">
        <v>129</v>
      </c>
      <c r="B95" s="71">
        <v>184</v>
      </c>
      <c r="C95" s="58">
        <v>97</v>
      </c>
      <c r="D95" s="8">
        <f t="shared" si="1"/>
        <v>0.52717391304347827</v>
      </c>
      <c r="E95" s="8">
        <v>0.3858695652173913</v>
      </c>
      <c r="F95" s="8">
        <v>0.39175257731958762</v>
      </c>
    </row>
    <row r="96" spans="1:6" x14ac:dyDescent="0.25">
      <c r="A96" s="14" t="s">
        <v>162</v>
      </c>
      <c r="B96" s="71">
        <v>15</v>
      </c>
      <c r="C96" s="58">
        <v>4</v>
      </c>
      <c r="D96" s="8">
        <f t="shared" si="1"/>
        <v>0.26666666666666666</v>
      </c>
      <c r="E96" s="8">
        <v>0.2</v>
      </c>
      <c r="F96" s="8">
        <v>0.5</v>
      </c>
    </row>
    <row r="97" spans="1:6" x14ac:dyDescent="0.25">
      <c r="A97" s="14" t="s">
        <v>130</v>
      </c>
      <c r="B97" s="71">
        <v>122</v>
      </c>
      <c r="C97" s="58">
        <v>59</v>
      </c>
      <c r="D97" s="8">
        <f t="shared" si="1"/>
        <v>0.48360655737704916</v>
      </c>
      <c r="E97" s="8">
        <v>0.36885245901639346</v>
      </c>
      <c r="F97" s="8">
        <v>0.42372881355932202</v>
      </c>
    </row>
    <row r="98" spans="1:6" x14ac:dyDescent="0.25">
      <c r="A98" s="14" t="s">
        <v>278</v>
      </c>
      <c r="B98" s="71">
        <v>199</v>
      </c>
      <c r="C98" s="58">
        <v>134</v>
      </c>
      <c r="D98" s="8">
        <f t="shared" si="1"/>
        <v>0.6733668341708543</v>
      </c>
      <c r="E98" s="8">
        <v>0.3888888888888889</v>
      </c>
      <c r="F98" s="8">
        <v>0.39552238805970147</v>
      </c>
    </row>
    <row r="99" spans="1:6" x14ac:dyDescent="0.25">
      <c r="A99" s="14" t="s">
        <v>131</v>
      </c>
      <c r="B99" s="71">
        <v>198</v>
      </c>
      <c r="C99" s="58">
        <v>67</v>
      </c>
      <c r="D99" s="8">
        <f t="shared" si="1"/>
        <v>0.3383838383838384</v>
      </c>
      <c r="E99" s="8">
        <v>0.34343434343434343</v>
      </c>
      <c r="F99" s="8">
        <v>0.43283582089552236</v>
      </c>
    </row>
    <row r="100" spans="1:6" x14ac:dyDescent="0.25">
      <c r="A100" s="14" t="s">
        <v>132</v>
      </c>
      <c r="B100" s="71">
        <v>100</v>
      </c>
      <c r="C100" s="58">
        <v>49</v>
      </c>
      <c r="D100" s="8">
        <f t="shared" si="1"/>
        <v>0.49</v>
      </c>
      <c r="E100" s="8">
        <v>0.39</v>
      </c>
      <c r="F100" s="8">
        <v>0.40816326530612246</v>
      </c>
    </row>
    <row r="101" spans="1:6" x14ac:dyDescent="0.25">
      <c r="A101" s="14" t="s">
        <v>133</v>
      </c>
      <c r="B101" s="71">
        <v>86</v>
      </c>
      <c r="C101" s="58">
        <v>40</v>
      </c>
      <c r="D101" s="8">
        <f t="shared" si="1"/>
        <v>0.46511627906976744</v>
      </c>
      <c r="E101" s="8">
        <v>0.31395348837209303</v>
      </c>
      <c r="F101" s="8">
        <v>0.3</v>
      </c>
    </row>
    <row r="102" spans="1:6" x14ac:dyDescent="0.25">
      <c r="A102" s="14" t="s">
        <v>134</v>
      </c>
      <c r="B102" s="71">
        <v>265</v>
      </c>
      <c r="C102" s="58">
        <v>214</v>
      </c>
      <c r="D102" s="8">
        <f t="shared" si="1"/>
        <v>0.8075471698113208</v>
      </c>
      <c r="E102" s="8">
        <v>0.36603773584905658</v>
      </c>
      <c r="F102" s="8">
        <v>0.3644859813084112</v>
      </c>
    </row>
    <row r="103" spans="1:6" x14ac:dyDescent="0.25">
      <c r="A103" s="14" t="s">
        <v>135</v>
      </c>
      <c r="B103" s="71">
        <v>45</v>
      </c>
      <c r="C103" s="58">
        <v>26</v>
      </c>
      <c r="D103" s="8">
        <f t="shared" si="1"/>
        <v>0.57777777777777772</v>
      </c>
      <c r="E103" s="8">
        <v>0.33333333333333331</v>
      </c>
      <c r="F103" s="8">
        <v>0.42307692307692307</v>
      </c>
    </row>
    <row r="104" spans="1:6" x14ac:dyDescent="0.25">
      <c r="A104" s="14" t="s">
        <v>279</v>
      </c>
      <c r="B104" s="71">
        <v>23</v>
      </c>
      <c r="C104" s="58">
        <v>14</v>
      </c>
      <c r="D104" s="8">
        <f t="shared" si="1"/>
        <v>0.60869565217391308</v>
      </c>
      <c r="E104" s="8">
        <v>0.13043478260869565</v>
      </c>
      <c r="F104" s="8">
        <v>0</v>
      </c>
    </row>
    <row r="105" spans="1:6" x14ac:dyDescent="0.25">
      <c r="A105" s="14" t="s">
        <v>136</v>
      </c>
      <c r="B105" s="71">
        <v>22</v>
      </c>
      <c r="C105" s="58">
        <v>20</v>
      </c>
      <c r="D105" s="8">
        <f t="shared" si="1"/>
        <v>0.90909090909090906</v>
      </c>
      <c r="E105" s="8">
        <v>0.18181818181818182</v>
      </c>
      <c r="F105" s="8">
        <v>0.2</v>
      </c>
    </row>
    <row r="106" spans="1:6" x14ac:dyDescent="0.25">
      <c r="A106" s="14" t="s">
        <v>137</v>
      </c>
      <c r="B106" s="71">
        <v>78</v>
      </c>
      <c r="C106" s="58">
        <v>27</v>
      </c>
      <c r="D106" s="8">
        <f t="shared" si="1"/>
        <v>0.34615384615384615</v>
      </c>
      <c r="E106" s="8">
        <v>0.42307692307692307</v>
      </c>
      <c r="F106" s="8">
        <v>0.48148148148148145</v>
      </c>
    </row>
    <row r="107" spans="1:6" x14ac:dyDescent="0.25">
      <c r="A107" s="14" t="s">
        <v>138</v>
      </c>
      <c r="B107" s="71">
        <v>152</v>
      </c>
      <c r="C107" s="58">
        <v>83</v>
      </c>
      <c r="D107" s="8">
        <f t="shared" si="1"/>
        <v>0.54605263157894735</v>
      </c>
      <c r="E107" s="8">
        <v>0.375</v>
      </c>
      <c r="F107" s="8">
        <v>0.39759036144578314</v>
      </c>
    </row>
    <row r="108" spans="1:6" x14ac:dyDescent="0.25">
      <c r="A108" s="14" t="s">
        <v>139</v>
      </c>
      <c r="B108" s="71">
        <v>58</v>
      </c>
      <c r="C108" s="58">
        <v>20</v>
      </c>
      <c r="D108" s="8">
        <f t="shared" si="1"/>
        <v>0.34482758620689657</v>
      </c>
      <c r="E108" s="8">
        <v>0.41379310344827586</v>
      </c>
      <c r="F108" s="8">
        <v>0.4</v>
      </c>
    </row>
    <row r="109" spans="1:6" x14ac:dyDescent="0.25">
      <c r="A109" s="14" t="s">
        <v>140</v>
      </c>
      <c r="B109" s="71">
        <v>92</v>
      </c>
      <c r="C109" s="58">
        <v>27</v>
      </c>
      <c r="D109" s="8">
        <f t="shared" si="1"/>
        <v>0.29347826086956524</v>
      </c>
      <c r="E109" s="8">
        <v>0.34782608695652173</v>
      </c>
      <c r="F109" s="8">
        <v>0.33333333333333331</v>
      </c>
    </row>
    <row r="110" spans="1:6" x14ac:dyDescent="0.25">
      <c r="A110" s="14" t="s">
        <v>141</v>
      </c>
      <c r="B110" s="71">
        <v>123</v>
      </c>
      <c r="C110" s="58">
        <v>63</v>
      </c>
      <c r="D110" s="8">
        <f t="shared" si="1"/>
        <v>0.51219512195121952</v>
      </c>
      <c r="E110" s="8">
        <v>0.3983739837398374</v>
      </c>
      <c r="F110" s="8">
        <v>0.42857142857142855</v>
      </c>
    </row>
    <row r="111" spans="1:6" x14ac:dyDescent="0.25">
      <c r="A111" s="14" t="s">
        <v>142</v>
      </c>
      <c r="B111" s="71">
        <v>56</v>
      </c>
      <c r="C111" s="58">
        <v>25</v>
      </c>
      <c r="D111" s="8">
        <f t="shared" si="1"/>
        <v>0.44642857142857145</v>
      </c>
      <c r="E111" s="8">
        <v>0.35714285714285715</v>
      </c>
      <c r="F111" s="8">
        <v>0.28000000000000003</v>
      </c>
    </row>
    <row r="112" spans="1:6" x14ac:dyDescent="0.25">
      <c r="A112" s="14" t="s">
        <v>143</v>
      </c>
      <c r="B112" s="71">
        <v>97</v>
      </c>
      <c r="C112" s="58">
        <v>41</v>
      </c>
      <c r="D112" s="8">
        <f t="shared" si="1"/>
        <v>0.42268041237113402</v>
      </c>
      <c r="E112" s="8">
        <v>0.30927835051546393</v>
      </c>
      <c r="F112" s="8">
        <v>0.26829268292682928</v>
      </c>
    </row>
    <row r="113" spans="1:6" x14ac:dyDescent="0.25">
      <c r="A113" s="14" t="s">
        <v>144</v>
      </c>
      <c r="B113" s="71">
        <v>72</v>
      </c>
      <c r="C113" s="58">
        <v>40</v>
      </c>
      <c r="D113" s="8">
        <f t="shared" si="1"/>
        <v>0.55555555555555558</v>
      </c>
      <c r="E113" s="8">
        <v>0.54166666666666663</v>
      </c>
      <c r="F113" s="8">
        <v>0.52500000000000002</v>
      </c>
    </row>
    <row r="114" spans="1:6" x14ac:dyDescent="0.25">
      <c r="A114" s="14" t="s">
        <v>145</v>
      </c>
      <c r="B114" s="71">
        <v>324</v>
      </c>
      <c r="C114" s="58">
        <v>181</v>
      </c>
      <c r="D114" s="8">
        <f t="shared" si="1"/>
        <v>0.55864197530864201</v>
      </c>
      <c r="E114" s="8">
        <v>0.42592592592592593</v>
      </c>
      <c r="F114" s="8">
        <v>0.43093922651933703</v>
      </c>
    </row>
    <row r="115" spans="1:6" x14ac:dyDescent="0.25">
      <c r="A115" s="14" t="s">
        <v>177</v>
      </c>
      <c r="B115" s="71">
        <v>56</v>
      </c>
      <c r="C115" s="58">
        <v>34</v>
      </c>
      <c r="D115" s="8">
        <f t="shared" si="1"/>
        <v>0.6071428571428571</v>
      </c>
      <c r="E115" s="8">
        <v>0.32142857142857145</v>
      </c>
      <c r="F115" s="8">
        <v>0.35294117647058826</v>
      </c>
    </row>
    <row r="116" spans="1:6" x14ac:dyDescent="0.25">
      <c r="A116" s="14" t="s">
        <v>146</v>
      </c>
      <c r="B116" s="71">
        <v>241</v>
      </c>
      <c r="C116" s="58">
        <v>127</v>
      </c>
      <c r="D116" s="8">
        <f t="shared" si="1"/>
        <v>0.52697095435684649</v>
      </c>
      <c r="E116" s="8">
        <v>0.35684647302904565</v>
      </c>
      <c r="F116" s="8">
        <v>0.30708661417322836</v>
      </c>
    </row>
    <row r="117" spans="1:6" x14ac:dyDescent="0.25">
      <c r="A117" s="14" t="s">
        <v>147</v>
      </c>
      <c r="B117" s="71">
        <v>96</v>
      </c>
      <c r="C117" s="58">
        <v>41</v>
      </c>
      <c r="D117" s="8">
        <f t="shared" si="1"/>
        <v>0.42708333333333331</v>
      </c>
      <c r="E117" s="8">
        <v>0.46875</v>
      </c>
      <c r="F117" s="8">
        <v>0.53658536585365857</v>
      </c>
    </row>
    <row r="118" spans="1:6" x14ac:dyDescent="0.25">
      <c r="A118" s="14" t="s">
        <v>148</v>
      </c>
      <c r="B118" s="71">
        <v>84</v>
      </c>
      <c r="C118" s="58">
        <v>48</v>
      </c>
      <c r="D118" s="8">
        <f t="shared" si="1"/>
        <v>0.5714285714285714</v>
      </c>
      <c r="E118" s="8">
        <v>0.51190476190476186</v>
      </c>
      <c r="F118" s="8">
        <v>0.5</v>
      </c>
    </row>
    <row r="119" spans="1:6" x14ac:dyDescent="0.25">
      <c r="A119" s="14" t="s">
        <v>149</v>
      </c>
      <c r="B119" s="71">
        <v>114</v>
      </c>
      <c r="C119" s="58">
        <v>80</v>
      </c>
      <c r="D119" s="8">
        <f t="shared" si="1"/>
        <v>0.70175438596491224</v>
      </c>
      <c r="E119" s="8">
        <v>0.61403508771929827</v>
      </c>
      <c r="F119" s="8">
        <v>0.61250000000000004</v>
      </c>
    </row>
    <row r="120" spans="1:6" x14ac:dyDescent="0.25">
      <c r="A120" s="14" t="s">
        <v>150</v>
      </c>
      <c r="B120" s="71">
        <v>130</v>
      </c>
      <c r="C120" s="58">
        <v>67</v>
      </c>
      <c r="D120" s="8">
        <f t="shared" si="1"/>
        <v>0.51538461538461533</v>
      </c>
      <c r="E120" s="8">
        <v>0.44615384615384618</v>
      </c>
      <c r="F120" s="8">
        <v>0.5074626865671642</v>
      </c>
    </row>
    <row r="121" spans="1:6" x14ac:dyDescent="0.25">
      <c r="A121" s="14" t="s">
        <v>151</v>
      </c>
      <c r="B121" s="71">
        <v>222</v>
      </c>
      <c r="C121" s="58">
        <v>90</v>
      </c>
      <c r="D121" s="8">
        <f t="shared" si="1"/>
        <v>0.40540540540540543</v>
      </c>
      <c r="E121" s="8">
        <v>0.51351351351351349</v>
      </c>
      <c r="F121" s="8">
        <v>0.5444444444444444</v>
      </c>
    </row>
    <row r="122" spans="1:6" x14ac:dyDescent="0.25">
      <c r="A122" s="14" t="s">
        <v>362</v>
      </c>
      <c r="B122" s="71">
        <v>110</v>
      </c>
      <c r="C122" s="58">
        <v>99</v>
      </c>
      <c r="D122" s="8">
        <f t="shared" si="1"/>
        <v>0.9</v>
      </c>
      <c r="E122" s="8">
        <v>0.43636363636363634</v>
      </c>
      <c r="F122" s="8">
        <v>0.44444444444444442</v>
      </c>
    </row>
    <row r="123" spans="1:6" x14ac:dyDescent="0.25">
      <c r="A123" s="14" t="s">
        <v>152</v>
      </c>
      <c r="B123" s="71">
        <v>73</v>
      </c>
      <c r="C123" s="58">
        <v>45</v>
      </c>
      <c r="D123" s="8">
        <f t="shared" si="1"/>
        <v>0.61643835616438358</v>
      </c>
      <c r="E123" s="8">
        <v>0.63013698630136983</v>
      </c>
      <c r="F123" s="8">
        <v>0.57777777777777772</v>
      </c>
    </row>
    <row r="124" spans="1:6" x14ac:dyDescent="0.25">
      <c r="A124" s="14" t="s">
        <v>153</v>
      </c>
      <c r="B124" s="71">
        <v>93</v>
      </c>
      <c r="C124" s="58">
        <v>55</v>
      </c>
      <c r="D124" s="8">
        <f t="shared" si="1"/>
        <v>0.59139784946236562</v>
      </c>
      <c r="E124" s="8">
        <v>0.4946236559139785</v>
      </c>
      <c r="F124" s="8">
        <v>0.43636363636363634</v>
      </c>
    </row>
    <row r="125" spans="1:6" x14ac:dyDescent="0.25">
      <c r="A125" s="14" t="s">
        <v>280</v>
      </c>
      <c r="B125" s="71">
        <v>386</v>
      </c>
      <c r="C125" s="58">
        <v>158</v>
      </c>
      <c r="D125" s="8">
        <f t="shared" si="1"/>
        <v>0.40932642487046633</v>
      </c>
      <c r="E125" s="8">
        <v>0.49222797927461137</v>
      </c>
      <c r="F125" s="8">
        <v>0.51898734177215189</v>
      </c>
    </row>
    <row r="126" spans="1:6" x14ac:dyDescent="0.25">
      <c r="A126" s="14" t="s">
        <v>154</v>
      </c>
      <c r="B126" s="71">
        <v>172</v>
      </c>
      <c r="C126" s="58">
        <v>66</v>
      </c>
      <c r="D126" s="8">
        <f t="shared" si="1"/>
        <v>0.38372093023255816</v>
      </c>
      <c r="E126" s="8">
        <v>0.48837209302325579</v>
      </c>
      <c r="F126" s="8">
        <v>0.56060606060606055</v>
      </c>
    </row>
    <row r="127" spans="1:6" x14ac:dyDescent="0.25">
      <c r="A127" s="14" t="s">
        <v>281</v>
      </c>
      <c r="B127" s="71">
        <v>61</v>
      </c>
      <c r="C127" s="58">
        <v>27</v>
      </c>
      <c r="D127" s="8">
        <f t="shared" si="1"/>
        <v>0.44262295081967212</v>
      </c>
      <c r="E127" s="8">
        <v>0.49180327868852458</v>
      </c>
      <c r="F127" s="8">
        <v>0.55555555555555558</v>
      </c>
    </row>
    <row r="128" spans="1:6" x14ac:dyDescent="0.25">
      <c r="A128" s="14" t="s">
        <v>178</v>
      </c>
      <c r="B128" s="71">
        <v>280</v>
      </c>
      <c r="C128" s="58">
        <v>159</v>
      </c>
      <c r="D128" s="8">
        <f t="shared" si="1"/>
        <v>0.56785714285714284</v>
      </c>
      <c r="E128" s="8">
        <v>0.48571428571428571</v>
      </c>
      <c r="F128" s="8">
        <v>0.50943396226415094</v>
      </c>
    </row>
    <row r="129" spans="1:6" x14ac:dyDescent="0.25">
      <c r="A129" s="14" t="s">
        <v>155</v>
      </c>
      <c r="B129" s="71">
        <v>69</v>
      </c>
      <c r="C129" s="58">
        <v>33</v>
      </c>
      <c r="D129" s="8">
        <f t="shared" si="1"/>
        <v>0.47826086956521741</v>
      </c>
      <c r="E129" s="8">
        <v>0.46376811594202899</v>
      </c>
      <c r="F129" s="8">
        <v>0.48484848484848486</v>
      </c>
    </row>
    <row r="130" spans="1:6" x14ac:dyDescent="0.25">
      <c r="A130" s="14" t="s">
        <v>156</v>
      </c>
      <c r="B130" s="71">
        <v>90</v>
      </c>
      <c r="C130" s="58">
        <v>47</v>
      </c>
      <c r="D130" s="8">
        <f t="shared" si="1"/>
        <v>0.52222222222222225</v>
      </c>
      <c r="E130" s="8">
        <v>0.57777777777777772</v>
      </c>
      <c r="F130" s="8">
        <v>0.5957446808510638</v>
      </c>
    </row>
    <row r="131" spans="1:6" x14ac:dyDescent="0.25">
      <c r="A131" s="14" t="s">
        <v>282</v>
      </c>
      <c r="B131" s="71">
        <v>420</v>
      </c>
      <c r="C131" s="58">
        <v>319</v>
      </c>
      <c r="D131" s="8">
        <f t="shared" si="1"/>
        <v>0.75952380952380949</v>
      </c>
      <c r="E131" s="8">
        <v>0.38095238095238093</v>
      </c>
      <c r="F131" s="8">
        <v>0.38557993730407525</v>
      </c>
    </row>
    <row r="132" spans="1:6" x14ac:dyDescent="0.25">
      <c r="A132" s="14" t="s">
        <v>157</v>
      </c>
      <c r="B132" s="71">
        <v>114</v>
      </c>
      <c r="C132" s="58">
        <v>90</v>
      </c>
      <c r="D132" s="8">
        <f t="shared" si="1"/>
        <v>0.78947368421052633</v>
      </c>
      <c r="E132" s="8">
        <v>0.63716814159292035</v>
      </c>
      <c r="F132" s="8">
        <v>0.64444444444444449</v>
      </c>
    </row>
    <row r="133" spans="1:6" x14ac:dyDescent="0.25">
      <c r="A133" s="14" t="s">
        <v>158</v>
      </c>
      <c r="B133" s="71">
        <v>253</v>
      </c>
      <c r="C133" s="58">
        <v>134</v>
      </c>
      <c r="D133" s="8">
        <f t="shared" si="1"/>
        <v>0.52964426877470361</v>
      </c>
      <c r="E133" s="8">
        <v>0.37944664031620551</v>
      </c>
      <c r="F133" s="8">
        <v>0.32835820895522388</v>
      </c>
    </row>
    <row r="134" spans="1:6" x14ac:dyDescent="0.25">
      <c r="A134" s="14" t="s">
        <v>283</v>
      </c>
      <c r="B134" s="71">
        <v>49</v>
      </c>
      <c r="C134" s="58">
        <v>21</v>
      </c>
      <c r="D134" s="8">
        <f t="shared" ref="D134:D135" si="2">C134/B134</f>
        <v>0.42857142857142855</v>
      </c>
      <c r="E134" s="8">
        <v>0.40816326530612246</v>
      </c>
      <c r="F134" s="8">
        <v>0.38095238095238093</v>
      </c>
    </row>
    <row r="135" spans="1:6" ht="15.75" thickBot="1" x14ac:dyDescent="0.3">
      <c r="A135" s="70" t="s">
        <v>159</v>
      </c>
      <c r="B135" s="71">
        <v>99</v>
      </c>
      <c r="C135" s="58">
        <v>30</v>
      </c>
      <c r="D135" s="8">
        <f t="shared" si="2"/>
        <v>0.30303030303030304</v>
      </c>
      <c r="E135" s="8">
        <v>0.43434343434343436</v>
      </c>
      <c r="F135" s="8">
        <v>0.53333333333333333</v>
      </c>
    </row>
    <row r="136" spans="1:6" x14ac:dyDescent="0.25">
      <c r="A136" s="193" t="s">
        <v>160</v>
      </c>
      <c r="B136" s="194">
        <f>SUM(B5:B135)</f>
        <v>11175</v>
      </c>
      <c r="C136" s="194">
        <v>6177</v>
      </c>
      <c r="D136" s="137">
        <f>C136/B136</f>
        <v>0.55275167785234902</v>
      </c>
      <c r="E136" s="147">
        <v>0.39998201115308507</v>
      </c>
      <c r="F136" s="147">
        <v>0.40861259511089526</v>
      </c>
    </row>
    <row r="137" spans="1:6" ht="15.75" thickBot="1" x14ac:dyDescent="0.3">
      <c r="A137" s="129"/>
      <c r="B137" s="129"/>
      <c r="C137" s="129"/>
      <c r="D137" s="125"/>
      <c r="E137" s="148"/>
      <c r="F137" s="148"/>
    </row>
  </sheetData>
  <mergeCells count="12">
    <mergeCell ref="F136:F137"/>
    <mergeCell ref="A136:A137"/>
    <mergeCell ref="B136:B137"/>
    <mergeCell ref="C136:C137"/>
    <mergeCell ref="D136:D137"/>
    <mergeCell ref="E136:E13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4"/>
  <sheetViews>
    <sheetView workbookViewId="0">
      <selection activeCell="E31" sqref="E31"/>
    </sheetView>
  </sheetViews>
  <sheetFormatPr baseColWidth="10" defaultColWidth="11.42578125" defaultRowHeight="12.75" x14ac:dyDescent="0.2"/>
  <cols>
    <col min="1" max="1" width="26.7109375" style="31" customWidth="1"/>
    <col min="2" max="3" width="11" style="29" customWidth="1"/>
    <col min="4" max="4" width="11" style="101" customWidth="1"/>
    <col min="5" max="6" width="11" style="29" customWidth="1"/>
    <col min="7" max="7" width="11" style="101" customWidth="1"/>
    <col min="8" max="9" width="11" style="29" customWidth="1"/>
    <col min="10" max="10" width="11" style="101" customWidth="1"/>
    <col min="11" max="12" width="11" style="29" customWidth="1"/>
    <col min="13" max="13" width="11" style="101" customWidth="1"/>
    <col min="14" max="16384" width="11.42578125" style="29"/>
  </cols>
  <sheetData>
    <row r="1" spans="1:13" ht="17.25" customHeight="1" x14ac:dyDescent="0.2">
      <c r="A1" s="198" t="s">
        <v>354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2.25" customHeight="1" x14ac:dyDescent="0.3">
      <c r="A2" s="30"/>
    </row>
    <row r="3" spans="1:13" ht="24" customHeight="1" x14ac:dyDescent="0.2">
      <c r="A3" s="37" t="s">
        <v>316</v>
      </c>
      <c r="B3" s="195" t="s">
        <v>251</v>
      </c>
      <c r="C3" s="196"/>
      <c r="D3" s="197"/>
      <c r="E3" s="195" t="s">
        <v>252</v>
      </c>
      <c r="F3" s="196"/>
      <c r="G3" s="197"/>
      <c r="H3" s="195" t="s">
        <v>253</v>
      </c>
      <c r="I3" s="196"/>
      <c r="J3" s="197"/>
      <c r="K3" s="195" t="s">
        <v>254</v>
      </c>
      <c r="L3" s="196"/>
      <c r="M3" s="197"/>
    </row>
    <row r="4" spans="1:13" s="98" customFormat="1" ht="38.25" x14ac:dyDescent="0.2">
      <c r="A4" s="62" t="s">
        <v>191</v>
      </c>
      <c r="B4" s="99" t="s">
        <v>1</v>
      </c>
      <c r="C4" s="99" t="s">
        <v>290</v>
      </c>
      <c r="D4" s="100" t="s">
        <v>305</v>
      </c>
      <c r="E4" s="99" t="s">
        <v>1</v>
      </c>
      <c r="F4" s="99" t="s">
        <v>290</v>
      </c>
      <c r="G4" s="100" t="s">
        <v>305</v>
      </c>
      <c r="H4" s="99" t="s">
        <v>1</v>
      </c>
      <c r="I4" s="99" t="s">
        <v>290</v>
      </c>
      <c r="J4" s="100" t="s">
        <v>305</v>
      </c>
      <c r="K4" s="99" t="s">
        <v>1</v>
      </c>
      <c r="L4" s="99" t="s">
        <v>290</v>
      </c>
      <c r="M4" s="100" t="s">
        <v>305</v>
      </c>
    </row>
    <row r="5" spans="1:13" ht="12" customHeight="1" x14ac:dyDescent="0.2">
      <c r="A5" s="38" t="s">
        <v>192</v>
      </c>
      <c r="B5" s="39">
        <v>0</v>
      </c>
      <c r="C5" s="39">
        <v>0</v>
      </c>
      <c r="D5" s="102"/>
      <c r="E5" s="39">
        <v>0</v>
      </c>
      <c r="F5" s="39">
        <v>0</v>
      </c>
      <c r="G5" s="102"/>
      <c r="H5" s="39">
        <v>0</v>
      </c>
      <c r="I5" s="39">
        <v>0</v>
      </c>
      <c r="J5" s="102"/>
      <c r="K5" s="39">
        <v>371</v>
      </c>
      <c r="L5" s="39">
        <v>189</v>
      </c>
      <c r="M5" s="102">
        <v>0.50943396226415094</v>
      </c>
    </row>
    <row r="6" spans="1:13" ht="12" customHeight="1" x14ac:dyDescent="0.2">
      <c r="A6" s="41" t="s">
        <v>193</v>
      </c>
      <c r="B6" s="39">
        <v>221</v>
      </c>
      <c r="C6" s="39">
        <v>150</v>
      </c>
      <c r="D6" s="103">
        <v>0.67873303167420818</v>
      </c>
      <c r="E6" s="42">
        <v>33</v>
      </c>
      <c r="F6" s="39">
        <v>5</v>
      </c>
      <c r="G6" s="103">
        <v>0.15151515151515152</v>
      </c>
      <c r="H6" s="42">
        <v>9</v>
      </c>
      <c r="I6" s="42">
        <v>1</v>
      </c>
      <c r="J6" s="103">
        <v>0.1111111111111111</v>
      </c>
      <c r="K6" s="42">
        <v>2</v>
      </c>
      <c r="L6" s="42">
        <v>1</v>
      </c>
      <c r="M6" s="103">
        <v>0.5</v>
      </c>
    </row>
    <row r="7" spans="1:13" ht="12" customHeight="1" x14ac:dyDescent="0.2">
      <c r="A7" s="41" t="s">
        <v>194</v>
      </c>
      <c r="B7" s="39">
        <v>41</v>
      </c>
      <c r="C7" s="39">
        <v>24</v>
      </c>
      <c r="D7" s="103">
        <v>0.58536585365853655</v>
      </c>
      <c r="E7" s="42">
        <v>3</v>
      </c>
      <c r="F7" s="39">
        <v>0</v>
      </c>
      <c r="G7" s="103">
        <v>0</v>
      </c>
      <c r="H7" s="42">
        <v>1</v>
      </c>
      <c r="I7" s="42">
        <v>0</v>
      </c>
      <c r="J7" s="103">
        <v>0</v>
      </c>
      <c r="K7" s="42">
        <v>0</v>
      </c>
      <c r="L7" s="42">
        <v>0</v>
      </c>
      <c r="M7" s="103"/>
    </row>
    <row r="8" spans="1:13" ht="12" customHeight="1" x14ac:dyDescent="0.2">
      <c r="A8" s="41" t="s">
        <v>195</v>
      </c>
      <c r="B8" s="39">
        <v>58</v>
      </c>
      <c r="C8" s="39">
        <v>44</v>
      </c>
      <c r="D8" s="103">
        <v>0.75862068965517238</v>
      </c>
      <c r="E8" s="42">
        <v>10</v>
      </c>
      <c r="F8" s="39">
        <v>2</v>
      </c>
      <c r="G8" s="103">
        <v>0.2</v>
      </c>
      <c r="H8" s="42">
        <v>3</v>
      </c>
      <c r="I8" s="42">
        <v>0</v>
      </c>
      <c r="J8" s="103">
        <v>0</v>
      </c>
      <c r="K8" s="42">
        <v>0</v>
      </c>
      <c r="L8" s="42">
        <v>0</v>
      </c>
      <c r="M8" s="103"/>
    </row>
    <row r="9" spans="1:13" ht="12" customHeight="1" x14ac:dyDescent="0.2">
      <c r="A9" s="41" t="s">
        <v>196</v>
      </c>
      <c r="B9" s="39">
        <v>323</v>
      </c>
      <c r="C9" s="39">
        <v>195</v>
      </c>
      <c r="D9" s="103">
        <v>0.60371517027863775</v>
      </c>
      <c r="E9" s="42">
        <v>77</v>
      </c>
      <c r="F9" s="39">
        <v>9</v>
      </c>
      <c r="G9" s="103">
        <v>0.11688311688311688</v>
      </c>
      <c r="H9" s="42">
        <v>54</v>
      </c>
      <c r="I9" s="42">
        <v>4</v>
      </c>
      <c r="J9" s="103">
        <v>7.407407407407407E-2</v>
      </c>
      <c r="K9" s="42">
        <v>1</v>
      </c>
      <c r="L9" s="42">
        <v>1</v>
      </c>
      <c r="M9" s="103">
        <v>1</v>
      </c>
    </row>
    <row r="10" spans="1:13" ht="12" customHeight="1" x14ac:dyDescent="0.2">
      <c r="A10" s="44" t="s">
        <v>197</v>
      </c>
      <c r="B10" s="39">
        <v>373</v>
      </c>
      <c r="C10" s="39">
        <v>202</v>
      </c>
      <c r="D10" s="104">
        <v>0.54155495978552282</v>
      </c>
      <c r="E10" s="45">
        <v>208</v>
      </c>
      <c r="F10" s="39">
        <v>34</v>
      </c>
      <c r="G10" s="104">
        <v>0.16346153846153846</v>
      </c>
      <c r="H10" s="45">
        <v>24</v>
      </c>
      <c r="I10" s="45">
        <v>3</v>
      </c>
      <c r="J10" s="104">
        <v>0.125</v>
      </c>
      <c r="K10" s="45">
        <v>0</v>
      </c>
      <c r="L10" s="45">
        <v>0</v>
      </c>
      <c r="M10" s="104"/>
    </row>
    <row r="11" spans="1:13" ht="12" customHeight="1" x14ac:dyDescent="0.2">
      <c r="A11" s="46" t="s">
        <v>198</v>
      </c>
      <c r="B11" s="47">
        <v>1016</v>
      </c>
      <c r="C11" s="47">
        <v>615</v>
      </c>
      <c r="D11" s="105">
        <v>0.60531496062992129</v>
      </c>
      <c r="E11" s="47">
        <v>331</v>
      </c>
      <c r="F11" s="47">
        <v>50</v>
      </c>
      <c r="G11" s="105">
        <v>0.15105740181268881</v>
      </c>
      <c r="H11" s="47">
        <v>91</v>
      </c>
      <c r="I11" s="47">
        <v>8</v>
      </c>
      <c r="J11" s="105">
        <v>8.7912087912087919E-2</v>
      </c>
      <c r="K11" s="47">
        <v>374</v>
      </c>
      <c r="L11" s="47">
        <v>191</v>
      </c>
      <c r="M11" s="105">
        <v>0.51069518716577544</v>
      </c>
    </row>
    <row r="12" spans="1:13" ht="12" customHeight="1" x14ac:dyDescent="0.2">
      <c r="A12" s="38" t="s">
        <v>199</v>
      </c>
      <c r="B12" s="39">
        <v>124</v>
      </c>
      <c r="C12" s="39">
        <v>85</v>
      </c>
      <c r="D12" s="102">
        <v>0.68548387096774188</v>
      </c>
      <c r="E12" s="39">
        <v>29</v>
      </c>
      <c r="F12" s="39">
        <v>3</v>
      </c>
      <c r="G12" s="102">
        <v>0.10344827586206896</v>
      </c>
      <c r="H12" s="39">
        <v>0</v>
      </c>
      <c r="I12" s="39">
        <v>0</v>
      </c>
      <c r="J12" s="102"/>
      <c r="K12" s="39">
        <v>0</v>
      </c>
      <c r="L12" s="39">
        <v>0</v>
      </c>
      <c r="M12" s="102"/>
    </row>
    <row r="13" spans="1:13" ht="12" customHeight="1" x14ac:dyDescent="0.2">
      <c r="A13" s="41" t="s">
        <v>200</v>
      </c>
      <c r="B13" s="39">
        <v>20</v>
      </c>
      <c r="C13" s="39">
        <v>14</v>
      </c>
      <c r="D13" s="103">
        <v>0.7</v>
      </c>
      <c r="E13" s="42">
        <v>8</v>
      </c>
      <c r="F13" s="39">
        <v>2</v>
      </c>
      <c r="G13" s="103">
        <v>0.25</v>
      </c>
      <c r="H13" s="42">
        <v>4</v>
      </c>
      <c r="I13" s="42">
        <v>1</v>
      </c>
      <c r="J13" s="103">
        <v>0.25</v>
      </c>
      <c r="K13" s="42">
        <v>1</v>
      </c>
      <c r="L13" s="42">
        <v>1</v>
      </c>
      <c r="M13" s="103">
        <v>1</v>
      </c>
    </row>
    <row r="14" spans="1:13" ht="12" customHeight="1" x14ac:dyDescent="0.2">
      <c r="A14" s="41" t="s">
        <v>201</v>
      </c>
      <c r="B14" s="39">
        <v>120</v>
      </c>
      <c r="C14" s="39">
        <v>76</v>
      </c>
      <c r="D14" s="103">
        <v>0.6333333333333333</v>
      </c>
      <c r="E14" s="42">
        <v>26</v>
      </c>
      <c r="F14" s="39">
        <v>7</v>
      </c>
      <c r="G14" s="103">
        <v>0.26923076923076922</v>
      </c>
      <c r="H14" s="42">
        <v>5</v>
      </c>
      <c r="I14" s="42">
        <v>0</v>
      </c>
      <c r="J14" s="103">
        <v>0</v>
      </c>
      <c r="K14" s="42">
        <v>0</v>
      </c>
      <c r="L14" s="42">
        <v>0</v>
      </c>
      <c r="M14" s="103"/>
    </row>
    <row r="15" spans="1:13" ht="12" customHeight="1" x14ac:dyDescent="0.2">
      <c r="A15" s="41" t="s">
        <v>202</v>
      </c>
      <c r="B15" s="39">
        <v>36</v>
      </c>
      <c r="C15" s="39">
        <v>27</v>
      </c>
      <c r="D15" s="103">
        <v>0.75</v>
      </c>
      <c r="E15" s="42">
        <v>0</v>
      </c>
      <c r="F15" s="39">
        <v>0</v>
      </c>
      <c r="G15" s="103"/>
      <c r="H15" s="42">
        <v>1</v>
      </c>
      <c r="I15" s="42">
        <v>0</v>
      </c>
      <c r="J15" s="103">
        <v>0</v>
      </c>
      <c r="K15" s="42">
        <v>0</v>
      </c>
      <c r="L15" s="42">
        <v>0</v>
      </c>
      <c r="M15" s="103"/>
    </row>
    <row r="16" spans="1:13" ht="12" customHeight="1" x14ac:dyDescent="0.2">
      <c r="A16" s="41" t="s">
        <v>203</v>
      </c>
      <c r="B16" s="39">
        <v>0</v>
      </c>
      <c r="C16" s="39">
        <v>0</v>
      </c>
      <c r="D16" s="103"/>
      <c r="E16" s="42">
        <v>0</v>
      </c>
      <c r="F16" s="39">
        <v>0</v>
      </c>
      <c r="G16" s="103"/>
      <c r="H16" s="42">
        <v>0</v>
      </c>
      <c r="I16" s="42">
        <v>0</v>
      </c>
      <c r="J16" s="103"/>
      <c r="K16" s="42">
        <v>297</v>
      </c>
      <c r="L16" s="42">
        <v>147</v>
      </c>
      <c r="M16" s="103">
        <v>0.49494949494949497</v>
      </c>
    </row>
    <row r="17" spans="1:13" ht="12" customHeight="1" x14ac:dyDescent="0.2">
      <c r="A17" s="41" t="s">
        <v>204</v>
      </c>
      <c r="B17" s="39">
        <v>37</v>
      </c>
      <c r="C17" s="39">
        <v>30</v>
      </c>
      <c r="D17" s="103">
        <v>0.81081081081081086</v>
      </c>
      <c r="E17" s="42">
        <v>24</v>
      </c>
      <c r="F17" s="39">
        <v>13</v>
      </c>
      <c r="G17" s="103">
        <v>0.54166666666666663</v>
      </c>
      <c r="H17" s="42">
        <v>10</v>
      </c>
      <c r="I17" s="42">
        <v>1</v>
      </c>
      <c r="J17" s="103">
        <v>0.1</v>
      </c>
      <c r="K17" s="42">
        <v>0</v>
      </c>
      <c r="L17" s="42">
        <v>0</v>
      </c>
      <c r="M17" s="103"/>
    </row>
    <row r="18" spans="1:13" ht="12" customHeight="1" x14ac:dyDescent="0.2">
      <c r="A18" s="41" t="s">
        <v>205</v>
      </c>
      <c r="B18" s="39">
        <v>17</v>
      </c>
      <c r="C18" s="39">
        <v>12</v>
      </c>
      <c r="D18" s="103">
        <v>0.70588235294117652</v>
      </c>
      <c r="E18" s="42">
        <v>0</v>
      </c>
      <c r="F18" s="39">
        <v>0</v>
      </c>
      <c r="G18" s="103"/>
      <c r="H18" s="42">
        <v>0</v>
      </c>
      <c r="I18" s="42">
        <v>0</v>
      </c>
      <c r="J18" s="103"/>
      <c r="K18" s="42">
        <v>0</v>
      </c>
      <c r="L18" s="42">
        <v>0</v>
      </c>
      <c r="M18" s="103"/>
    </row>
    <row r="19" spans="1:13" ht="12" customHeight="1" x14ac:dyDescent="0.2">
      <c r="A19" s="41" t="s">
        <v>206</v>
      </c>
      <c r="B19" s="39">
        <v>0</v>
      </c>
      <c r="C19" s="39">
        <v>0</v>
      </c>
      <c r="D19" s="103"/>
      <c r="E19" s="42">
        <v>0</v>
      </c>
      <c r="F19" s="39">
        <v>0</v>
      </c>
      <c r="G19" s="103"/>
      <c r="H19" s="42">
        <v>0</v>
      </c>
      <c r="I19" s="42">
        <v>0</v>
      </c>
      <c r="J19" s="103"/>
      <c r="K19" s="42">
        <v>198</v>
      </c>
      <c r="L19" s="42">
        <v>112</v>
      </c>
      <c r="M19" s="103">
        <v>0.56565656565656597</v>
      </c>
    </row>
    <row r="20" spans="1:13" ht="12" customHeight="1" x14ac:dyDescent="0.2">
      <c r="A20" s="41" t="s">
        <v>207</v>
      </c>
      <c r="B20" s="39">
        <v>38</v>
      </c>
      <c r="C20" s="39">
        <v>29</v>
      </c>
      <c r="D20" s="103">
        <v>0.76315789473684215</v>
      </c>
      <c r="E20" s="42">
        <v>31</v>
      </c>
      <c r="F20" s="39">
        <v>6</v>
      </c>
      <c r="G20" s="103">
        <v>0.19354838709677419</v>
      </c>
      <c r="H20" s="42">
        <v>4</v>
      </c>
      <c r="I20" s="42">
        <v>0</v>
      </c>
      <c r="J20" s="103">
        <v>0</v>
      </c>
      <c r="K20" s="42">
        <v>0</v>
      </c>
      <c r="L20" s="42">
        <v>0</v>
      </c>
      <c r="M20" s="103"/>
    </row>
    <row r="21" spans="1:13" ht="12" customHeight="1" x14ac:dyDescent="0.2">
      <c r="A21" s="41" t="s">
        <v>208</v>
      </c>
      <c r="B21" s="39">
        <v>216</v>
      </c>
      <c r="C21" s="39">
        <v>144</v>
      </c>
      <c r="D21" s="103">
        <v>0.66666666666666663</v>
      </c>
      <c r="E21" s="42">
        <v>73</v>
      </c>
      <c r="F21" s="39">
        <v>16</v>
      </c>
      <c r="G21" s="103">
        <v>0.21917808219178081</v>
      </c>
      <c r="H21" s="42">
        <v>7</v>
      </c>
      <c r="I21" s="42">
        <v>0</v>
      </c>
      <c r="J21" s="103">
        <v>0</v>
      </c>
      <c r="K21" s="42">
        <v>0</v>
      </c>
      <c r="L21" s="42">
        <v>0</v>
      </c>
      <c r="M21" s="103"/>
    </row>
    <row r="22" spans="1:13" ht="12" customHeight="1" x14ac:dyDescent="0.2">
      <c r="A22" s="41" t="s">
        <v>209</v>
      </c>
      <c r="B22" s="39">
        <v>42</v>
      </c>
      <c r="C22" s="39">
        <v>34</v>
      </c>
      <c r="D22" s="103">
        <v>0.80952380952380953</v>
      </c>
      <c r="E22" s="42">
        <v>17</v>
      </c>
      <c r="F22" s="39">
        <v>6</v>
      </c>
      <c r="G22" s="103">
        <v>0.35294117647058826</v>
      </c>
      <c r="H22" s="42">
        <v>0</v>
      </c>
      <c r="I22" s="42">
        <v>0</v>
      </c>
      <c r="J22" s="103"/>
      <c r="K22" s="42">
        <v>10</v>
      </c>
      <c r="L22" s="42">
        <v>9</v>
      </c>
      <c r="M22" s="103">
        <v>0.9</v>
      </c>
    </row>
    <row r="23" spans="1:13" ht="12" customHeight="1" x14ac:dyDescent="0.2">
      <c r="A23" s="41" t="s">
        <v>210</v>
      </c>
      <c r="B23" s="39">
        <v>98</v>
      </c>
      <c r="C23" s="39">
        <v>69</v>
      </c>
      <c r="D23" s="103">
        <v>0.70408163265306123</v>
      </c>
      <c r="E23" s="42">
        <v>29</v>
      </c>
      <c r="F23" s="39">
        <v>6</v>
      </c>
      <c r="G23" s="103">
        <v>0.20689655172413793</v>
      </c>
      <c r="H23" s="42">
        <v>3</v>
      </c>
      <c r="I23" s="42">
        <v>0</v>
      </c>
      <c r="J23" s="103">
        <v>0</v>
      </c>
      <c r="K23" s="42">
        <v>0</v>
      </c>
      <c r="L23" s="42">
        <v>0</v>
      </c>
      <c r="M23" s="103"/>
    </row>
    <row r="24" spans="1:13" ht="12" customHeight="1" x14ac:dyDescent="0.2">
      <c r="A24" s="41" t="s">
        <v>211</v>
      </c>
      <c r="B24" s="39">
        <v>148</v>
      </c>
      <c r="C24" s="39">
        <v>97</v>
      </c>
      <c r="D24" s="103">
        <v>0.65540540540540537</v>
      </c>
      <c r="E24" s="42">
        <v>23</v>
      </c>
      <c r="F24" s="39">
        <v>3</v>
      </c>
      <c r="G24" s="103">
        <v>0.13043478260869565</v>
      </c>
      <c r="H24" s="42">
        <v>3</v>
      </c>
      <c r="I24" s="42">
        <v>0</v>
      </c>
      <c r="J24" s="103">
        <v>0</v>
      </c>
      <c r="K24" s="42">
        <v>11</v>
      </c>
      <c r="L24" s="42">
        <v>7</v>
      </c>
      <c r="M24" s="103">
        <v>0.63636363636363635</v>
      </c>
    </row>
    <row r="25" spans="1:13" ht="12" customHeight="1" x14ac:dyDescent="0.2">
      <c r="A25" s="41" t="s">
        <v>212</v>
      </c>
      <c r="B25" s="39">
        <v>45</v>
      </c>
      <c r="C25" s="39">
        <v>33</v>
      </c>
      <c r="D25" s="103">
        <v>0.73333333333333328</v>
      </c>
      <c r="E25" s="42">
        <v>7</v>
      </c>
      <c r="F25" s="39">
        <v>1</v>
      </c>
      <c r="G25" s="103">
        <v>0.14285714285714285</v>
      </c>
      <c r="H25" s="42">
        <v>0</v>
      </c>
      <c r="I25" s="42">
        <v>0</v>
      </c>
      <c r="J25" s="103"/>
      <c r="K25" s="42">
        <v>0</v>
      </c>
      <c r="L25" s="42">
        <v>0</v>
      </c>
      <c r="M25" s="103"/>
    </row>
    <row r="26" spans="1:13" ht="12" customHeight="1" x14ac:dyDescent="0.2">
      <c r="A26" s="41" t="s">
        <v>213</v>
      </c>
      <c r="B26" s="39">
        <v>98</v>
      </c>
      <c r="C26" s="39">
        <v>75</v>
      </c>
      <c r="D26" s="103">
        <v>0.76530612244897955</v>
      </c>
      <c r="E26" s="42">
        <v>32</v>
      </c>
      <c r="F26" s="39">
        <v>7</v>
      </c>
      <c r="G26" s="103">
        <v>0.21875</v>
      </c>
      <c r="H26" s="42">
        <v>1</v>
      </c>
      <c r="I26" s="42">
        <v>0</v>
      </c>
      <c r="J26" s="103">
        <v>0</v>
      </c>
      <c r="K26" s="42">
        <v>0</v>
      </c>
      <c r="L26" s="42">
        <v>0</v>
      </c>
      <c r="M26" s="103"/>
    </row>
    <row r="27" spans="1:13" ht="12" customHeight="1" x14ac:dyDescent="0.2">
      <c r="A27" s="41" t="s">
        <v>214</v>
      </c>
      <c r="B27" s="39">
        <v>160</v>
      </c>
      <c r="C27" s="39">
        <v>111</v>
      </c>
      <c r="D27" s="103">
        <v>0.69374999999999998</v>
      </c>
      <c r="E27" s="42">
        <v>44</v>
      </c>
      <c r="F27" s="39">
        <v>11</v>
      </c>
      <c r="G27" s="103">
        <v>0.25</v>
      </c>
      <c r="H27" s="42">
        <v>4</v>
      </c>
      <c r="I27" s="42">
        <v>0</v>
      </c>
      <c r="J27" s="103">
        <v>0</v>
      </c>
      <c r="K27" s="42">
        <v>1</v>
      </c>
      <c r="L27" s="42">
        <v>1</v>
      </c>
      <c r="M27" s="103">
        <v>1</v>
      </c>
    </row>
    <row r="28" spans="1:13" ht="12" customHeight="1" x14ac:dyDescent="0.2">
      <c r="A28" s="41" t="s">
        <v>215</v>
      </c>
      <c r="B28" s="39">
        <v>158</v>
      </c>
      <c r="C28" s="39">
        <v>111</v>
      </c>
      <c r="D28" s="103">
        <v>0.70253164556962022</v>
      </c>
      <c r="E28" s="42">
        <v>15</v>
      </c>
      <c r="F28" s="39">
        <v>4</v>
      </c>
      <c r="G28" s="103">
        <v>0.26666666666666666</v>
      </c>
      <c r="H28" s="42">
        <v>0</v>
      </c>
      <c r="I28" s="42">
        <v>0</v>
      </c>
      <c r="J28" s="103"/>
      <c r="K28" s="42">
        <v>0</v>
      </c>
      <c r="L28" s="42">
        <v>0</v>
      </c>
      <c r="M28" s="103"/>
    </row>
    <row r="29" spans="1:13" ht="12" customHeight="1" x14ac:dyDescent="0.2">
      <c r="A29" s="41" t="s">
        <v>216</v>
      </c>
      <c r="B29" s="39">
        <v>33</v>
      </c>
      <c r="C29" s="39">
        <v>24</v>
      </c>
      <c r="D29" s="103">
        <v>0.72727272727272729</v>
      </c>
      <c r="E29" s="42">
        <v>13</v>
      </c>
      <c r="F29" s="39">
        <v>3</v>
      </c>
      <c r="G29" s="103">
        <v>0.23076923076923078</v>
      </c>
      <c r="H29" s="42">
        <v>0</v>
      </c>
      <c r="I29" s="42">
        <v>0</v>
      </c>
      <c r="J29" s="103"/>
      <c r="K29" s="42">
        <v>0</v>
      </c>
      <c r="L29" s="42">
        <v>0</v>
      </c>
      <c r="M29" s="103"/>
    </row>
    <row r="30" spans="1:13" ht="12" customHeight="1" x14ac:dyDescent="0.2">
      <c r="A30" s="41" t="s">
        <v>217</v>
      </c>
      <c r="B30" s="39">
        <v>107</v>
      </c>
      <c r="C30" s="39">
        <v>74</v>
      </c>
      <c r="D30" s="103">
        <v>0.69158878504672894</v>
      </c>
      <c r="E30" s="42">
        <v>44</v>
      </c>
      <c r="F30" s="39">
        <v>10</v>
      </c>
      <c r="G30" s="103">
        <v>0.22727272727272727</v>
      </c>
      <c r="H30" s="42">
        <v>0</v>
      </c>
      <c r="I30" s="42">
        <v>0</v>
      </c>
      <c r="J30" s="103"/>
      <c r="K30" s="42">
        <v>0</v>
      </c>
      <c r="L30" s="42">
        <v>0</v>
      </c>
      <c r="M30" s="103"/>
    </row>
    <row r="31" spans="1:13" ht="12" customHeight="1" x14ac:dyDescent="0.2">
      <c r="A31" s="41" t="s">
        <v>218</v>
      </c>
      <c r="B31" s="39">
        <v>194</v>
      </c>
      <c r="C31" s="39">
        <v>126</v>
      </c>
      <c r="D31" s="103">
        <v>0.64948453608247425</v>
      </c>
      <c r="E31" s="42">
        <v>31</v>
      </c>
      <c r="F31" s="39">
        <v>3</v>
      </c>
      <c r="G31" s="103">
        <v>9.6774193548387094E-2</v>
      </c>
      <c r="H31" s="42">
        <v>2</v>
      </c>
      <c r="I31" s="42">
        <v>0</v>
      </c>
      <c r="J31" s="103">
        <v>0</v>
      </c>
      <c r="K31" s="42">
        <v>1</v>
      </c>
      <c r="L31" s="42">
        <v>1</v>
      </c>
      <c r="M31" s="103">
        <v>1</v>
      </c>
    </row>
    <row r="32" spans="1:13" ht="12" customHeight="1" x14ac:dyDescent="0.2">
      <c r="A32" s="41" t="s">
        <v>219</v>
      </c>
      <c r="B32" s="39">
        <v>14</v>
      </c>
      <c r="C32" s="39">
        <v>8</v>
      </c>
      <c r="D32" s="103">
        <v>0.5714285714285714</v>
      </c>
      <c r="E32" s="42">
        <v>2</v>
      </c>
      <c r="F32" s="39">
        <v>1</v>
      </c>
      <c r="G32" s="103">
        <v>0.5</v>
      </c>
      <c r="H32" s="42">
        <v>0</v>
      </c>
      <c r="I32" s="42">
        <v>0</v>
      </c>
      <c r="J32" s="103"/>
      <c r="K32" s="42">
        <v>0</v>
      </c>
      <c r="L32" s="42">
        <v>0</v>
      </c>
      <c r="M32" s="103"/>
    </row>
    <row r="33" spans="1:13" ht="12" customHeight="1" x14ac:dyDescent="0.2">
      <c r="A33" s="41" t="s">
        <v>220</v>
      </c>
      <c r="B33" s="39">
        <v>11</v>
      </c>
      <c r="C33" s="39">
        <v>9</v>
      </c>
      <c r="D33" s="103">
        <v>0.81818181818181823</v>
      </c>
      <c r="E33" s="42">
        <v>1</v>
      </c>
      <c r="F33" s="39">
        <v>0</v>
      </c>
      <c r="G33" s="103">
        <v>0</v>
      </c>
      <c r="H33" s="42">
        <v>0</v>
      </c>
      <c r="I33" s="42">
        <v>0</v>
      </c>
      <c r="J33" s="103"/>
      <c r="K33" s="42">
        <v>0</v>
      </c>
      <c r="L33" s="42">
        <v>0</v>
      </c>
      <c r="M33" s="103"/>
    </row>
    <row r="34" spans="1:13" ht="12" customHeight="1" x14ac:dyDescent="0.2">
      <c r="A34" s="41" t="s">
        <v>221</v>
      </c>
      <c r="B34" s="39">
        <v>202</v>
      </c>
      <c r="C34" s="39">
        <v>142</v>
      </c>
      <c r="D34" s="103">
        <v>0.70297029702970293</v>
      </c>
      <c r="E34" s="42">
        <v>48</v>
      </c>
      <c r="F34" s="39">
        <v>5</v>
      </c>
      <c r="G34" s="103">
        <v>0.10416666666666667</v>
      </c>
      <c r="H34" s="42">
        <v>17</v>
      </c>
      <c r="I34" s="42">
        <v>2</v>
      </c>
      <c r="J34" s="103">
        <v>0.11764705882352941</v>
      </c>
      <c r="K34" s="42">
        <v>0</v>
      </c>
      <c r="L34" s="42">
        <v>0</v>
      </c>
      <c r="M34" s="103"/>
    </row>
    <row r="35" spans="1:13" ht="12" customHeight="1" x14ac:dyDescent="0.2">
      <c r="A35" s="44">
        <v>76</v>
      </c>
      <c r="B35" s="39">
        <v>6</v>
      </c>
      <c r="C35" s="39">
        <v>4</v>
      </c>
      <c r="D35" s="104">
        <v>0.66666666666666663</v>
      </c>
      <c r="E35" s="45">
        <v>0</v>
      </c>
      <c r="F35" s="39">
        <v>0</v>
      </c>
      <c r="G35" s="104"/>
      <c r="H35" s="45">
        <v>0</v>
      </c>
      <c r="I35" s="45">
        <v>0</v>
      </c>
      <c r="J35" s="104"/>
      <c r="K35" s="45">
        <v>0</v>
      </c>
      <c r="L35" s="45"/>
      <c r="M35" s="104"/>
    </row>
    <row r="36" spans="1:13" ht="12" customHeight="1" x14ac:dyDescent="0.2">
      <c r="A36" s="44" t="s">
        <v>222</v>
      </c>
      <c r="B36" s="39">
        <v>3</v>
      </c>
      <c r="C36" s="39">
        <v>2</v>
      </c>
      <c r="D36" s="104">
        <v>0.66666666666666663</v>
      </c>
      <c r="E36" s="45">
        <v>0</v>
      </c>
      <c r="F36" s="39">
        <v>0</v>
      </c>
      <c r="G36" s="104"/>
      <c r="H36" s="45">
        <v>1</v>
      </c>
      <c r="I36" s="45">
        <v>1</v>
      </c>
      <c r="J36" s="104">
        <v>1</v>
      </c>
      <c r="K36" s="45">
        <v>0</v>
      </c>
      <c r="L36" s="45">
        <v>0</v>
      </c>
      <c r="M36" s="104"/>
    </row>
    <row r="37" spans="1:13" ht="12" customHeight="1" x14ac:dyDescent="0.2">
      <c r="A37" s="46" t="s">
        <v>223</v>
      </c>
      <c r="B37" s="47">
        <v>1927</v>
      </c>
      <c r="C37" s="47">
        <v>1336</v>
      </c>
      <c r="D37" s="105">
        <v>0.69330565646081987</v>
      </c>
      <c r="E37" s="47">
        <v>497</v>
      </c>
      <c r="F37" s="47">
        <v>107</v>
      </c>
      <c r="G37" s="105">
        <v>0.2152917505030181</v>
      </c>
      <c r="H37" s="47">
        <v>62</v>
      </c>
      <c r="I37" s="47">
        <v>5</v>
      </c>
      <c r="J37" s="105">
        <v>8.0645161290322578E-2</v>
      </c>
      <c r="K37" s="47">
        <v>519</v>
      </c>
      <c r="L37" s="47">
        <v>278</v>
      </c>
      <c r="M37" s="105">
        <v>0.53564547206165702</v>
      </c>
    </row>
    <row r="38" spans="1:13" ht="12" customHeight="1" x14ac:dyDescent="0.2">
      <c r="A38" s="38" t="s">
        <v>224</v>
      </c>
      <c r="B38" s="39">
        <v>183</v>
      </c>
      <c r="C38" s="39">
        <v>126</v>
      </c>
      <c r="D38" s="102">
        <v>0.68852459016393441</v>
      </c>
      <c r="E38" s="39">
        <v>85</v>
      </c>
      <c r="F38" s="39">
        <v>18</v>
      </c>
      <c r="G38" s="102">
        <v>0.21176470588235294</v>
      </c>
      <c r="H38" s="39">
        <v>4</v>
      </c>
      <c r="I38" s="39">
        <v>0</v>
      </c>
      <c r="J38" s="102">
        <v>0</v>
      </c>
      <c r="K38" s="39">
        <v>0</v>
      </c>
      <c r="L38" s="39">
        <v>0</v>
      </c>
      <c r="M38" s="102"/>
    </row>
    <row r="39" spans="1:13" ht="12" customHeight="1" x14ac:dyDescent="0.2">
      <c r="A39" s="41" t="s">
        <v>225</v>
      </c>
      <c r="B39" s="39">
        <v>189</v>
      </c>
      <c r="C39" s="39">
        <v>123</v>
      </c>
      <c r="D39" s="103">
        <v>0.65079365079365081</v>
      </c>
      <c r="E39" s="42">
        <v>155</v>
      </c>
      <c r="F39" s="39">
        <v>33</v>
      </c>
      <c r="G39" s="103">
        <v>0.2129032258064516</v>
      </c>
      <c r="H39" s="42">
        <v>96</v>
      </c>
      <c r="I39" s="42">
        <v>6</v>
      </c>
      <c r="J39" s="103">
        <v>6.25E-2</v>
      </c>
      <c r="K39" s="42">
        <v>0</v>
      </c>
      <c r="L39" s="42">
        <v>0</v>
      </c>
      <c r="M39" s="103"/>
    </row>
    <row r="40" spans="1:13" ht="12" customHeight="1" x14ac:dyDescent="0.2">
      <c r="A40" s="41" t="s">
        <v>226</v>
      </c>
      <c r="B40" s="39">
        <v>711</v>
      </c>
      <c r="C40" s="39">
        <v>422</v>
      </c>
      <c r="D40" s="103">
        <v>0.59353023909985936</v>
      </c>
      <c r="E40" s="42">
        <v>44</v>
      </c>
      <c r="F40" s="39">
        <v>5</v>
      </c>
      <c r="G40" s="103">
        <v>0.11363636363636363</v>
      </c>
      <c r="H40" s="42">
        <v>1</v>
      </c>
      <c r="I40" s="42">
        <v>0</v>
      </c>
      <c r="J40" s="103">
        <v>0</v>
      </c>
      <c r="K40" s="42">
        <v>0</v>
      </c>
      <c r="L40" s="42">
        <v>0</v>
      </c>
      <c r="M40" s="103"/>
    </row>
    <row r="41" spans="1:13" ht="12" customHeight="1" x14ac:dyDescent="0.2">
      <c r="A41" s="41" t="s">
        <v>227</v>
      </c>
      <c r="B41" s="39">
        <v>269</v>
      </c>
      <c r="C41" s="39">
        <v>178</v>
      </c>
      <c r="D41" s="103">
        <v>0.66171003717472121</v>
      </c>
      <c r="E41" s="42">
        <v>34</v>
      </c>
      <c r="F41" s="39">
        <v>7</v>
      </c>
      <c r="G41" s="103">
        <v>0.20588235294117646</v>
      </c>
      <c r="H41" s="42">
        <v>1</v>
      </c>
      <c r="I41" s="42">
        <v>0</v>
      </c>
      <c r="J41" s="103">
        <v>0</v>
      </c>
      <c r="K41" s="42">
        <v>0</v>
      </c>
      <c r="L41" s="42">
        <v>0</v>
      </c>
      <c r="M41" s="103"/>
    </row>
    <row r="42" spans="1:13" ht="12" customHeight="1" x14ac:dyDescent="0.2">
      <c r="A42" s="41" t="s">
        <v>228</v>
      </c>
      <c r="B42" s="39">
        <v>74</v>
      </c>
      <c r="C42" s="39">
        <v>52</v>
      </c>
      <c r="D42" s="103">
        <v>0.70270270270270274</v>
      </c>
      <c r="E42" s="42">
        <v>8</v>
      </c>
      <c r="F42" s="39">
        <v>1</v>
      </c>
      <c r="G42" s="103">
        <v>0.125</v>
      </c>
      <c r="H42" s="42">
        <v>0</v>
      </c>
      <c r="I42" s="42">
        <v>0</v>
      </c>
      <c r="J42" s="103"/>
      <c r="K42" s="42">
        <v>0</v>
      </c>
      <c r="L42" s="42">
        <v>0</v>
      </c>
      <c r="M42" s="103"/>
    </row>
    <row r="43" spans="1:13" ht="12" customHeight="1" x14ac:dyDescent="0.2">
      <c r="A43" s="41" t="s">
        <v>229</v>
      </c>
      <c r="B43" s="39">
        <v>99</v>
      </c>
      <c r="C43" s="39">
        <v>71</v>
      </c>
      <c r="D43" s="103">
        <v>0.71717171717171713</v>
      </c>
      <c r="E43" s="42">
        <v>21</v>
      </c>
      <c r="F43" s="39">
        <v>6</v>
      </c>
      <c r="G43" s="103">
        <v>0.2857142857142857</v>
      </c>
      <c r="H43" s="42">
        <v>0</v>
      </c>
      <c r="I43" s="42">
        <v>0</v>
      </c>
      <c r="J43" s="103"/>
      <c r="K43" s="42">
        <v>0</v>
      </c>
      <c r="L43" s="42">
        <v>0</v>
      </c>
      <c r="M43" s="103"/>
    </row>
    <row r="44" spans="1:13" ht="12" customHeight="1" x14ac:dyDescent="0.2">
      <c r="A44" s="41" t="s">
        <v>230</v>
      </c>
      <c r="B44" s="39">
        <v>197</v>
      </c>
      <c r="C44" s="39">
        <v>152</v>
      </c>
      <c r="D44" s="103">
        <v>0.77157360406091369</v>
      </c>
      <c r="E44" s="42">
        <v>81</v>
      </c>
      <c r="F44" s="39">
        <v>17</v>
      </c>
      <c r="G44" s="103">
        <v>0.20987654320987653</v>
      </c>
      <c r="H44" s="42">
        <v>19</v>
      </c>
      <c r="I44" s="42">
        <v>4</v>
      </c>
      <c r="J44" s="103">
        <v>0.21052631578947367</v>
      </c>
      <c r="K44" s="42">
        <v>0</v>
      </c>
      <c r="L44" s="42">
        <v>0</v>
      </c>
      <c r="M44" s="103"/>
    </row>
    <row r="45" spans="1:13" ht="12" customHeight="1" x14ac:dyDescent="0.2">
      <c r="A45" s="41" t="s">
        <v>231</v>
      </c>
      <c r="B45" s="39">
        <v>226</v>
      </c>
      <c r="C45" s="39">
        <v>154</v>
      </c>
      <c r="D45" s="103">
        <v>0.68141592920353977</v>
      </c>
      <c r="E45" s="42">
        <v>83</v>
      </c>
      <c r="F45" s="39">
        <v>21</v>
      </c>
      <c r="G45" s="103">
        <v>0.25301204819277107</v>
      </c>
      <c r="H45" s="42">
        <v>8</v>
      </c>
      <c r="I45" s="42">
        <v>1</v>
      </c>
      <c r="J45" s="103">
        <v>0.125</v>
      </c>
      <c r="K45" s="42">
        <v>0</v>
      </c>
      <c r="L45" s="42">
        <v>0</v>
      </c>
      <c r="M45" s="103"/>
    </row>
    <row r="46" spans="1:13" ht="12" customHeight="1" x14ac:dyDescent="0.2">
      <c r="A46" s="41" t="s">
        <v>232</v>
      </c>
      <c r="B46" s="39">
        <v>114</v>
      </c>
      <c r="C46" s="39">
        <v>102</v>
      </c>
      <c r="D46" s="103">
        <v>0.89473684210526316</v>
      </c>
      <c r="E46" s="42">
        <v>88</v>
      </c>
      <c r="F46" s="39">
        <v>31</v>
      </c>
      <c r="G46" s="103">
        <v>0.35227272727272729</v>
      </c>
      <c r="H46" s="42">
        <v>23</v>
      </c>
      <c r="I46" s="42">
        <v>3</v>
      </c>
      <c r="J46" s="103">
        <v>0.13043478260869565</v>
      </c>
      <c r="K46" s="42">
        <v>0</v>
      </c>
      <c r="L46" s="42">
        <v>0</v>
      </c>
      <c r="M46" s="103"/>
    </row>
    <row r="47" spans="1:13" ht="12" customHeight="1" x14ac:dyDescent="0.2">
      <c r="A47" s="41" t="s">
        <v>233</v>
      </c>
      <c r="B47" s="39">
        <v>36</v>
      </c>
      <c r="C47" s="39">
        <v>26</v>
      </c>
      <c r="D47" s="103">
        <v>0.72222222222222221</v>
      </c>
      <c r="E47" s="42">
        <v>5</v>
      </c>
      <c r="F47" s="39">
        <v>1</v>
      </c>
      <c r="G47" s="103">
        <v>0.2</v>
      </c>
      <c r="H47" s="42">
        <v>1</v>
      </c>
      <c r="I47" s="42">
        <v>0</v>
      </c>
      <c r="J47" s="103">
        <v>0</v>
      </c>
      <c r="K47" s="42">
        <v>0</v>
      </c>
      <c r="L47" s="42">
        <v>0</v>
      </c>
      <c r="M47" s="103"/>
    </row>
    <row r="48" spans="1:13" ht="12" customHeight="1" x14ac:dyDescent="0.2">
      <c r="A48" s="41" t="s">
        <v>234</v>
      </c>
      <c r="B48" s="39">
        <v>73</v>
      </c>
      <c r="C48" s="39">
        <v>53</v>
      </c>
      <c r="D48" s="103">
        <v>0.72602739726027399</v>
      </c>
      <c r="E48" s="42">
        <v>30</v>
      </c>
      <c r="F48" s="39">
        <v>6</v>
      </c>
      <c r="G48" s="103">
        <v>0.2</v>
      </c>
      <c r="H48" s="42">
        <v>0</v>
      </c>
      <c r="I48" s="42">
        <v>0</v>
      </c>
      <c r="J48" s="103"/>
      <c r="K48" s="42">
        <v>5</v>
      </c>
      <c r="L48" s="42">
        <v>1</v>
      </c>
      <c r="M48" s="103">
        <v>0.2</v>
      </c>
    </row>
    <row r="49" spans="1:13" ht="12" customHeight="1" x14ac:dyDescent="0.2">
      <c r="A49" s="41" t="s">
        <v>235</v>
      </c>
      <c r="B49" s="39">
        <v>55</v>
      </c>
      <c r="C49" s="39">
        <v>48</v>
      </c>
      <c r="D49" s="103">
        <v>0.87272727272727268</v>
      </c>
      <c r="E49" s="42">
        <v>30</v>
      </c>
      <c r="F49" s="39">
        <v>5</v>
      </c>
      <c r="G49" s="103">
        <v>0.16666666666666666</v>
      </c>
      <c r="H49" s="42">
        <v>14</v>
      </c>
      <c r="I49" s="42">
        <v>2</v>
      </c>
      <c r="J49" s="103">
        <v>0.14285714285714285</v>
      </c>
      <c r="K49" s="42">
        <v>0</v>
      </c>
      <c r="L49" s="42">
        <v>0</v>
      </c>
      <c r="M49" s="103"/>
    </row>
    <row r="50" spans="1:13" ht="12" customHeight="1" x14ac:dyDescent="0.2">
      <c r="A50" s="41" t="s">
        <v>236</v>
      </c>
      <c r="B50" s="39">
        <v>28</v>
      </c>
      <c r="C50" s="39">
        <v>21</v>
      </c>
      <c r="D50" s="103">
        <v>0.75</v>
      </c>
      <c r="E50" s="42">
        <v>11</v>
      </c>
      <c r="F50" s="39">
        <v>2</v>
      </c>
      <c r="G50" s="103">
        <v>0.18181818181818182</v>
      </c>
      <c r="H50" s="42">
        <v>0</v>
      </c>
      <c r="I50" s="42">
        <v>0</v>
      </c>
      <c r="J50" s="103"/>
      <c r="K50" s="42">
        <v>0</v>
      </c>
      <c r="L50" s="42">
        <v>0</v>
      </c>
      <c r="M50" s="103"/>
    </row>
    <row r="51" spans="1:13" ht="12" customHeight="1" x14ac:dyDescent="0.2">
      <c r="A51" s="41" t="s">
        <v>237</v>
      </c>
      <c r="B51" s="39">
        <v>399</v>
      </c>
      <c r="C51" s="39">
        <v>298</v>
      </c>
      <c r="D51" s="103">
        <v>0.74686716791979946</v>
      </c>
      <c r="E51" s="42">
        <v>164</v>
      </c>
      <c r="F51" s="39">
        <v>32</v>
      </c>
      <c r="G51" s="103">
        <v>0.1951219512195122</v>
      </c>
      <c r="H51" s="42">
        <v>12</v>
      </c>
      <c r="I51" s="42">
        <v>1</v>
      </c>
      <c r="J51" s="103">
        <v>8.3333333333333329E-2</v>
      </c>
      <c r="K51" s="42">
        <v>1</v>
      </c>
      <c r="L51" s="42">
        <v>1</v>
      </c>
      <c r="M51" s="103">
        <v>1</v>
      </c>
    </row>
    <row r="52" spans="1:13" ht="12" customHeight="1" x14ac:dyDescent="0.2">
      <c r="A52" s="41" t="s">
        <v>238</v>
      </c>
      <c r="B52" s="39">
        <v>354</v>
      </c>
      <c r="C52" s="39">
        <v>248</v>
      </c>
      <c r="D52" s="103">
        <v>0.70056497175141241</v>
      </c>
      <c r="E52" s="42">
        <v>60</v>
      </c>
      <c r="F52" s="39">
        <v>12</v>
      </c>
      <c r="G52" s="103">
        <v>0.2</v>
      </c>
      <c r="H52" s="42">
        <v>22</v>
      </c>
      <c r="I52" s="42">
        <v>1</v>
      </c>
      <c r="J52" s="103">
        <v>4.5454545454545456E-2</v>
      </c>
      <c r="K52" s="42">
        <v>0</v>
      </c>
      <c r="L52" s="42">
        <v>0</v>
      </c>
      <c r="M52" s="103"/>
    </row>
    <row r="53" spans="1:13" ht="12" customHeight="1" x14ac:dyDescent="0.2">
      <c r="A53" s="41" t="s">
        <v>239</v>
      </c>
      <c r="B53" s="39">
        <v>230</v>
      </c>
      <c r="C53" s="39">
        <v>147</v>
      </c>
      <c r="D53" s="103">
        <v>0.63913043478260867</v>
      </c>
      <c r="E53" s="42">
        <v>20</v>
      </c>
      <c r="F53" s="39">
        <v>3</v>
      </c>
      <c r="G53" s="103">
        <v>0.15</v>
      </c>
      <c r="H53" s="42">
        <v>1</v>
      </c>
      <c r="I53" s="42">
        <v>0</v>
      </c>
      <c r="J53" s="103">
        <v>0</v>
      </c>
      <c r="K53" s="42">
        <v>0</v>
      </c>
      <c r="L53" s="42">
        <v>0</v>
      </c>
      <c r="M53" s="103"/>
    </row>
    <row r="54" spans="1:13" ht="12" customHeight="1" x14ac:dyDescent="0.2">
      <c r="A54" s="41" t="s">
        <v>240</v>
      </c>
      <c r="B54" s="39">
        <v>334</v>
      </c>
      <c r="C54" s="39">
        <v>249</v>
      </c>
      <c r="D54" s="103">
        <v>0.74550898203592819</v>
      </c>
      <c r="E54" s="42">
        <v>72</v>
      </c>
      <c r="F54" s="39">
        <v>11</v>
      </c>
      <c r="G54" s="103">
        <v>0.15277777777777779</v>
      </c>
      <c r="H54" s="42">
        <v>6</v>
      </c>
      <c r="I54" s="42">
        <v>0</v>
      </c>
      <c r="J54" s="103">
        <v>0</v>
      </c>
      <c r="K54" s="42">
        <v>0</v>
      </c>
      <c r="L54" s="42">
        <v>0</v>
      </c>
      <c r="M54" s="103"/>
    </row>
    <row r="55" spans="1:13" ht="12" customHeight="1" x14ac:dyDescent="0.2">
      <c r="A55" s="41" t="s">
        <v>241</v>
      </c>
      <c r="B55" s="39">
        <v>251</v>
      </c>
      <c r="C55" s="39">
        <v>141</v>
      </c>
      <c r="D55" s="103">
        <v>0.56175298804780871</v>
      </c>
      <c r="E55" s="42">
        <v>12</v>
      </c>
      <c r="F55" s="39">
        <v>1</v>
      </c>
      <c r="G55" s="103">
        <v>8.3333333333333329E-2</v>
      </c>
      <c r="H55" s="42">
        <v>8</v>
      </c>
      <c r="I55" s="42">
        <v>0</v>
      </c>
      <c r="J55" s="103">
        <v>0</v>
      </c>
      <c r="K55" s="42">
        <v>0</v>
      </c>
      <c r="L55" s="42">
        <v>0</v>
      </c>
      <c r="M55" s="103"/>
    </row>
    <row r="56" spans="1:13" ht="12" customHeight="1" x14ac:dyDescent="0.2">
      <c r="A56" s="41" t="s">
        <v>242</v>
      </c>
      <c r="B56" s="39">
        <v>239</v>
      </c>
      <c r="C56" s="39">
        <v>143</v>
      </c>
      <c r="D56" s="103">
        <v>0.59832635983263593</v>
      </c>
      <c r="E56" s="42">
        <v>27</v>
      </c>
      <c r="F56" s="39">
        <v>1</v>
      </c>
      <c r="G56" s="103">
        <v>3.7037037037037035E-2</v>
      </c>
      <c r="H56" s="42">
        <v>4</v>
      </c>
      <c r="I56" s="42">
        <v>0</v>
      </c>
      <c r="J56" s="103">
        <v>0</v>
      </c>
      <c r="K56" s="42">
        <v>0</v>
      </c>
      <c r="L56" s="42">
        <v>0</v>
      </c>
      <c r="M56" s="103"/>
    </row>
    <row r="57" spans="1:13" ht="12" customHeight="1" x14ac:dyDescent="0.2">
      <c r="A57" s="41" t="s">
        <v>243</v>
      </c>
      <c r="B57" s="39">
        <v>188</v>
      </c>
      <c r="C57" s="39">
        <v>112</v>
      </c>
      <c r="D57" s="103">
        <v>0.5957446808510638</v>
      </c>
      <c r="E57" s="42">
        <v>4</v>
      </c>
      <c r="F57" s="39">
        <v>1</v>
      </c>
      <c r="G57" s="103">
        <v>0.25</v>
      </c>
      <c r="H57" s="42">
        <v>4</v>
      </c>
      <c r="I57" s="42">
        <v>1</v>
      </c>
      <c r="J57" s="103">
        <v>0.25</v>
      </c>
      <c r="K57" s="42">
        <v>0</v>
      </c>
      <c r="L57" s="42">
        <v>0</v>
      </c>
      <c r="M57" s="103"/>
    </row>
    <row r="58" spans="1:13" ht="12" customHeight="1" x14ac:dyDescent="0.2">
      <c r="A58" s="41" t="s">
        <v>244</v>
      </c>
      <c r="B58" s="39">
        <v>144</v>
      </c>
      <c r="C58" s="39">
        <v>107</v>
      </c>
      <c r="D58" s="103">
        <v>0.74305555555555558</v>
      </c>
      <c r="E58" s="42">
        <v>39</v>
      </c>
      <c r="F58" s="39">
        <v>11</v>
      </c>
      <c r="G58" s="103">
        <v>0.28205128205128205</v>
      </c>
      <c r="H58" s="42">
        <v>12</v>
      </c>
      <c r="I58" s="42">
        <v>1</v>
      </c>
      <c r="J58" s="103">
        <v>8.3333333333333329E-2</v>
      </c>
      <c r="K58" s="42">
        <v>0</v>
      </c>
      <c r="L58" s="42">
        <v>0</v>
      </c>
      <c r="M58" s="103"/>
    </row>
    <row r="59" spans="1:13" ht="12" customHeight="1" x14ac:dyDescent="0.2">
      <c r="A59" s="41" t="s">
        <v>245</v>
      </c>
      <c r="B59" s="39">
        <v>78</v>
      </c>
      <c r="C59" s="39">
        <v>57</v>
      </c>
      <c r="D59" s="103">
        <v>0.73076923076923073</v>
      </c>
      <c r="E59" s="42">
        <v>26</v>
      </c>
      <c r="F59" s="39">
        <v>10</v>
      </c>
      <c r="G59" s="103">
        <v>0.38461538461538464</v>
      </c>
      <c r="H59" s="42">
        <v>4</v>
      </c>
      <c r="I59" s="42">
        <v>0</v>
      </c>
      <c r="J59" s="103">
        <v>0</v>
      </c>
      <c r="K59" s="42">
        <v>0</v>
      </c>
      <c r="L59" s="42">
        <v>0</v>
      </c>
      <c r="M59" s="103"/>
    </row>
    <row r="60" spans="1:13" ht="12" customHeight="1" x14ac:dyDescent="0.2">
      <c r="A60" s="44" t="s">
        <v>246</v>
      </c>
      <c r="B60" s="39">
        <v>97</v>
      </c>
      <c r="C60" s="39">
        <v>62</v>
      </c>
      <c r="D60" s="104">
        <v>0.63917525773195871</v>
      </c>
      <c r="E60" s="45">
        <v>2</v>
      </c>
      <c r="F60" s="39">
        <v>0</v>
      </c>
      <c r="G60" s="104">
        <v>0</v>
      </c>
      <c r="H60" s="45">
        <v>6</v>
      </c>
      <c r="I60" s="45">
        <v>1</v>
      </c>
      <c r="J60" s="104">
        <v>0.16666666666666666</v>
      </c>
      <c r="K60" s="45">
        <v>0</v>
      </c>
      <c r="L60" s="45">
        <v>0</v>
      </c>
      <c r="M60" s="104"/>
    </row>
    <row r="61" spans="1:13" ht="12" customHeight="1" x14ac:dyDescent="0.2">
      <c r="A61" s="44" t="s">
        <v>306</v>
      </c>
      <c r="B61" s="39">
        <v>30</v>
      </c>
      <c r="C61" s="39">
        <v>20</v>
      </c>
      <c r="D61" s="104">
        <v>0.66666666666666663</v>
      </c>
      <c r="E61" s="45">
        <v>2</v>
      </c>
      <c r="F61" s="39">
        <v>1</v>
      </c>
      <c r="G61" s="104">
        <v>0.5</v>
      </c>
      <c r="H61" s="45">
        <v>1</v>
      </c>
      <c r="I61" s="45">
        <v>1</v>
      </c>
      <c r="J61" s="104">
        <v>1</v>
      </c>
      <c r="K61" s="45">
        <v>0</v>
      </c>
      <c r="L61" s="45">
        <v>0</v>
      </c>
      <c r="M61" s="104"/>
    </row>
    <row r="62" spans="1:13" ht="12" customHeight="1" x14ac:dyDescent="0.2">
      <c r="A62" s="44" t="s">
        <v>307</v>
      </c>
      <c r="B62" s="39">
        <v>16</v>
      </c>
      <c r="C62" s="39">
        <v>12</v>
      </c>
      <c r="D62" s="104">
        <v>0.75</v>
      </c>
      <c r="E62" s="45">
        <v>0</v>
      </c>
      <c r="F62" s="39">
        <v>0</v>
      </c>
      <c r="G62" s="104"/>
      <c r="H62" s="45">
        <v>0</v>
      </c>
      <c r="I62" s="45">
        <v>0</v>
      </c>
      <c r="J62" s="104"/>
      <c r="K62" s="45">
        <v>0</v>
      </c>
      <c r="L62" s="45">
        <v>0</v>
      </c>
      <c r="M62" s="104"/>
    </row>
    <row r="63" spans="1:13" ht="12" customHeight="1" x14ac:dyDescent="0.2">
      <c r="A63" s="44" t="s">
        <v>308</v>
      </c>
      <c r="B63" s="39">
        <v>5</v>
      </c>
      <c r="C63" s="39">
        <v>2</v>
      </c>
      <c r="D63" s="104">
        <v>0.4</v>
      </c>
      <c r="E63" s="45">
        <v>1</v>
      </c>
      <c r="F63" s="39">
        <v>0</v>
      </c>
      <c r="G63" s="104">
        <v>0</v>
      </c>
      <c r="H63" s="45">
        <v>1</v>
      </c>
      <c r="I63" s="45">
        <v>1</v>
      </c>
      <c r="J63" s="104">
        <v>1</v>
      </c>
      <c r="K63" s="45">
        <v>0</v>
      </c>
      <c r="L63" s="45">
        <v>0</v>
      </c>
      <c r="M63" s="104"/>
    </row>
    <row r="64" spans="1:13" ht="12" customHeight="1" x14ac:dyDescent="0.2">
      <c r="A64" s="46" t="s">
        <v>247</v>
      </c>
      <c r="B64" s="47">
        <v>4619</v>
      </c>
      <c r="C64" s="47">
        <v>3126</v>
      </c>
      <c r="D64" s="105">
        <v>0.67676986360684133</v>
      </c>
      <c r="E64" s="47">
        <v>1104</v>
      </c>
      <c r="F64" s="47">
        <v>236</v>
      </c>
      <c r="G64" s="105">
        <v>0.21376811594202899</v>
      </c>
      <c r="H64" s="47">
        <v>248</v>
      </c>
      <c r="I64" s="47">
        <v>23</v>
      </c>
      <c r="J64" s="105">
        <v>9.2741935483870969E-2</v>
      </c>
      <c r="K64" s="47">
        <v>6</v>
      </c>
      <c r="L64" s="47">
        <v>2</v>
      </c>
      <c r="M64" s="105">
        <v>0.33333333333333331</v>
      </c>
    </row>
    <row r="65" spans="1:13" ht="12" customHeight="1" x14ac:dyDescent="0.2">
      <c r="A65" s="38" t="s">
        <v>309</v>
      </c>
      <c r="B65" s="39">
        <v>100</v>
      </c>
      <c r="C65" s="39">
        <v>70</v>
      </c>
      <c r="D65" s="102">
        <v>0.7</v>
      </c>
      <c r="E65" s="39">
        <v>7</v>
      </c>
      <c r="F65" s="39">
        <v>0</v>
      </c>
      <c r="G65" s="102">
        <v>0</v>
      </c>
      <c r="H65" s="39">
        <v>2</v>
      </c>
      <c r="I65" s="39">
        <v>0</v>
      </c>
      <c r="J65" s="102">
        <v>0</v>
      </c>
      <c r="K65" s="39">
        <v>0</v>
      </c>
      <c r="L65" s="39">
        <v>0</v>
      </c>
      <c r="M65" s="102"/>
    </row>
    <row r="66" spans="1:13" ht="12" customHeight="1" x14ac:dyDescent="0.2">
      <c r="A66" s="41" t="s">
        <v>310</v>
      </c>
      <c r="B66" s="39">
        <v>122</v>
      </c>
      <c r="C66" s="39">
        <v>74</v>
      </c>
      <c r="D66" s="103">
        <v>0.60655737704918034</v>
      </c>
      <c r="E66" s="42">
        <v>25</v>
      </c>
      <c r="F66" s="39">
        <v>3</v>
      </c>
      <c r="G66" s="103">
        <v>0.12</v>
      </c>
      <c r="H66" s="42">
        <v>3</v>
      </c>
      <c r="I66" s="42">
        <v>0</v>
      </c>
      <c r="J66" s="103">
        <v>0</v>
      </c>
      <c r="K66" s="42">
        <v>0</v>
      </c>
      <c r="L66" s="42">
        <v>0</v>
      </c>
      <c r="M66" s="103"/>
    </row>
    <row r="67" spans="1:13" ht="12" customHeight="1" x14ac:dyDescent="0.2">
      <c r="A67" s="44" t="s">
        <v>311</v>
      </c>
      <c r="B67" s="39">
        <v>68</v>
      </c>
      <c r="C67" s="39">
        <v>44</v>
      </c>
      <c r="D67" s="104">
        <v>0.6470588235294118</v>
      </c>
      <c r="E67" s="45">
        <v>38</v>
      </c>
      <c r="F67" s="39">
        <v>6</v>
      </c>
      <c r="G67" s="104">
        <v>0.15789473684210525</v>
      </c>
      <c r="H67" s="45">
        <v>9</v>
      </c>
      <c r="I67" s="45">
        <v>0</v>
      </c>
      <c r="J67" s="104">
        <v>0</v>
      </c>
      <c r="K67" s="45">
        <v>0</v>
      </c>
      <c r="L67" s="45">
        <v>0</v>
      </c>
      <c r="M67" s="104"/>
    </row>
    <row r="68" spans="1:13" ht="12" customHeight="1" x14ac:dyDescent="0.2">
      <c r="A68" s="44" t="s">
        <v>312</v>
      </c>
      <c r="B68" s="39">
        <v>0</v>
      </c>
      <c r="C68" s="39">
        <v>0</v>
      </c>
      <c r="D68" s="104"/>
      <c r="E68" s="45">
        <v>0</v>
      </c>
      <c r="F68" s="39">
        <v>0</v>
      </c>
      <c r="G68" s="104"/>
      <c r="H68" s="45">
        <v>0</v>
      </c>
      <c r="I68" s="45">
        <v>0</v>
      </c>
      <c r="J68" s="104"/>
      <c r="K68" s="45">
        <v>2</v>
      </c>
      <c r="L68" s="45">
        <v>1</v>
      </c>
      <c r="M68" s="104">
        <v>0.5</v>
      </c>
    </row>
    <row r="69" spans="1:13" ht="12" customHeight="1" x14ac:dyDescent="0.2">
      <c r="A69" s="44" t="s">
        <v>313</v>
      </c>
      <c r="B69" s="39">
        <v>2</v>
      </c>
      <c r="C69" s="39">
        <v>2</v>
      </c>
      <c r="D69" s="104">
        <v>1</v>
      </c>
      <c r="E69" s="45">
        <v>2</v>
      </c>
      <c r="F69" s="39">
        <v>0</v>
      </c>
      <c r="G69" s="104">
        <v>0</v>
      </c>
      <c r="H69" s="45">
        <v>0</v>
      </c>
      <c r="I69" s="45">
        <v>0</v>
      </c>
      <c r="J69" s="104"/>
      <c r="K69" s="45">
        <v>0</v>
      </c>
      <c r="L69" s="45">
        <v>0</v>
      </c>
      <c r="M69" s="104"/>
    </row>
    <row r="70" spans="1:13" ht="12" customHeight="1" x14ac:dyDescent="0.2">
      <c r="A70" s="44" t="s">
        <v>314</v>
      </c>
      <c r="B70" s="39">
        <v>0</v>
      </c>
      <c r="C70" s="39"/>
      <c r="D70" s="104"/>
      <c r="E70" s="45">
        <v>0</v>
      </c>
      <c r="F70" s="39"/>
      <c r="G70" s="104"/>
      <c r="H70" s="45">
        <v>0</v>
      </c>
      <c r="I70" s="45"/>
      <c r="J70" s="104"/>
      <c r="K70" s="45">
        <v>1</v>
      </c>
      <c r="L70" s="45"/>
      <c r="M70" s="104">
        <v>0</v>
      </c>
    </row>
    <row r="71" spans="1:13" ht="12" customHeight="1" x14ac:dyDescent="0.2">
      <c r="A71" s="46" t="s">
        <v>248</v>
      </c>
      <c r="B71" s="47">
        <v>292</v>
      </c>
      <c r="C71" s="47">
        <v>190</v>
      </c>
      <c r="D71" s="105">
        <v>0.65068493150684936</v>
      </c>
      <c r="E71" s="47">
        <v>72</v>
      </c>
      <c r="F71" s="47">
        <v>9</v>
      </c>
      <c r="G71" s="105">
        <v>0.125</v>
      </c>
      <c r="H71" s="47">
        <v>14</v>
      </c>
      <c r="I71" s="47">
        <v>0</v>
      </c>
      <c r="J71" s="105">
        <v>0</v>
      </c>
      <c r="K71" s="47">
        <v>3</v>
      </c>
      <c r="L71" s="47">
        <v>1</v>
      </c>
      <c r="M71" s="105">
        <v>0.33333333333333331</v>
      </c>
    </row>
    <row r="72" spans="1:13" ht="12" customHeight="1" x14ac:dyDescent="0.2">
      <c r="A72" s="46" t="s">
        <v>249</v>
      </c>
      <c r="B72" s="47">
        <v>7854</v>
      </c>
      <c r="C72" s="47">
        <v>5267</v>
      </c>
      <c r="D72" s="105">
        <v>0.67061370002546472</v>
      </c>
      <c r="E72" s="47">
        <v>2004</v>
      </c>
      <c r="F72" s="47">
        <v>402</v>
      </c>
      <c r="G72" s="105">
        <v>0.20059880239520958</v>
      </c>
      <c r="H72" s="47">
        <v>415</v>
      </c>
      <c r="I72" s="47">
        <v>36</v>
      </c>
      <c r="J72" s="105">
        <v>8.6746987951807228E-2</v>
      </c>
      <c r="K72" s="47">
        <v>902</v>
      </c>
      <c r="L72" s="47">
        <v>472</v>
      </c>
      <c r="M72" s="105">
        <v>0.52328159645232819</v>
      </c>
    </row>
    <row r="77" spans="1:13" x14ac:dyDescent="0.2">
      <c r="A77" s="63"/>
      <c r="B77" s="63"/>
      <c r="C77" s="63"/>
      <c r="E77" s="63"/>
    </row>
    <row r="78" spans="1:13" x14ac:dyDescent="0.2">
      <c r="A78" s="63"/>
      <c r="B78" s="63"/>
      <c r="C78" s="63"/>
      <c r="E78" s="63"/>
    </row>
    <row r="79" spans="1:13" x14ac:dyDescent="0.2">
      <c r="A79" s="63"/>
      <c r="B79" s="63"/>
      <c r="C79" s="63"/>
      <c r="E79" s="63"/>
    </row>
    <row r="80" spans="1:13" x14ac:dyDescent="0.2">
      <c r="A80" s="63"/>
      <c r="B80" s="63"/>
      <c r="C80" s="63"/>
      <c r="E80" s="63"/>
    </row>
    <row r="81" spans="1:5" x14ac:dyDescent="0.2">
      <c r="A81" s="63"/>
      <c r="B81" s="63"/>
      <c r="C81" s="63"/>
      <c r="E81" s="63"/>
    </row>
    <row r="82" spans="1:5" x14ac:dyDescent="0.2">
      <c r="A82" s="63"/>
      <c r="B82" s="63"/>
      <c r="C82" s="63"/>
      <c r="E82" s="63"/>
    </row>
    <row r="83" spans="1:5" x14ac:dyDescent="0.2">
      <c r="A83" s="63"/>
      <c r="B83" s="63"/>
      <c r="C83" s="63"/>
      <c r="E83" s="63"/>
    </row>
    <row r="84" spans="1:5" x14ac:dyDescent="0.2">
      <c r="A84" s="63"/>
      <c r="B84" s="63"/>
      <c r="C84" s="63"/>
      <c r="E84" s="63"/>
    </row>
    <row r="85" spans="1:5" x14ac:dyDescent="0.2">
      <c r="A85" s="63"/>
      <c r="B85" s="63"/>
      <c r="C85" s="63"/>
      <c r="E85" s="63"/>
    </row>
    <row r="86" spans="1:5" x14ac:dyDescent="0.2">
      <c r="A86" s="63"/>
      <c r="B86" s="63"/>
      <c r="C86" s="63"/>
      <c r="E86" s="63"/>
    </row>
    <row r="87" spans="1:5" x14ac:dyDescent="0.2">
      <c r="A87" s="63"/>
      <c r="B87" s="63"/>
      <c r="C87" s="63"/>
      <c r="E87" s="63"/>
    </row>
    <row r="88" spans="1:5" x14ac:dyDescent="0.2">
      <c r="A88" s="63"/>
      <c r="B88" s="63"/>
      <c r="C88" s="63"/>
      <c r="E88" s="63"/>
    </row>
    <row r="89" spans="1:5" x14ac:dyDescent="0.2">
      <c r="A89" s="63"/>
      <c r="B89" s="63"/>
      <c r="C89" s="63"/>
      <c r="E89" s="63"/>
    </row>
    <row r="90" spans="1:5" x14ac:dyDescent="0.2">
      <c r="A90" s="63"/>
      <c r="B90" s="63"/>
      <c r="C90" s="63"/>
      <c r="E90" s="63"/>
    </row>
    <row r="154" spans="1:1" ht="15" x14ac:dyDescent="0.25">
      <c r="A154" s="33"/>
    </row>
  </sheetData>
  <mergeCells count="5">
    <mergeCell ref="H3:J3"/>
    <mergeCell ref="K3:M3"/>
    <mergeCell ref="A1:M1"/>
    <mergeCell ref="B3:D3"/>
    <mergeCell ref="E3:G3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4"/>
  <sheetViews>
    <sheetView topLeftCell="A88" workbookViewId="0">
      <selection activeCell="A143" sqref="A143"/>
    </sheetView>
  </sheetViews>
  <sheetFormatPr baseColWidth="10" defaultColWidth="11.42578125" defaultRowHeight="12.75" x14ac:dyDescent="0.2"/>
  <cols>
    <col min="1" max="1" width="41.5703125" style="31" bestFit="1" customWidth="1"/>
    <col min="2" max="3" width="12.42578125" style="29" customWidth="1"/>
    <col min="4" max="4" width="12.42578125" style="101" customWidth="1"/>
    <col min="5" max="6" width="12.42578125" style="29" customWidth="1"/>
    <col min="7" max="7" width="12.42578125" style="101" customWidth="1"/>
    <col min="8" max="9" width="12.42578125" style="29" customWidth="1"/>
    <col min="10" max="10" width="12.42578125" style="101" customWidth="1"/>
    <col min="11" max="12" width="12.42578125" style="29" customWidth="1"/>
    <col min="13" max="13" width="12.42578125" style="101" customWidth="1"/>
    <col min="14" max="16384" width="11.42578125" style="29"/>
  </cols>
  <sheetData>
    <row r="1" spans="1:13" ht="17.25" customHeight="1" x14ac:dyDescent="0.2">
      <c r="A1" s="198" t="s">
        <v>355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2.25" customHeight="1" x14ac:dyDescent="0.3">
      <c r="A2" s="30"/>
    </row>
    <row r="3" spans="1:13" ht="24" customHeight="1" x14ac:dyDescent="0.2">
      <c r="A3" s="37" t="s">
        <v>318</v>
      </c>
      <c r="B3" s="195" t="s">
        <v>251</v>
      </c>
      <c r="C3" s="196"/>
      <c r="D3" s="197"/>
      <c r="E3" s="195" t="s">
        <v>252</v>
      </c>
      <c r="F3" s="196"/>
      <c r="G3" s="197"/>
      <c r="H3" s="195" t="s">
        <v>253</v>
      </c>
      <c r="I3" s="196"/>
      <c r="J3" s="197"/>
      <c r="K3" s="195" t="s">
        <v>254</v>
      </c>
      <c r="L3" s="196"/>
      <c r="M3" s="197"/>
    </row>
    <row r="4" spans="1:13" s="98" customFormat="1" ht="38.25" x14ac:dyDescent="0.2">
      <c r="A4" s="62" t="s">
        <v>74</v>
      </c>
      <c r="B4" s="99" t="s">
        <v>1</v>
      </c>
      <c r="C4" s="99" t="s">
        <v>290</v>
      </c>
      <c r="D4" s="100" t="s">
        <v>305</v>
      </c>
      <c r="E4" s="99" t="s">
        <v>1</v>
      </c>
      <c r="F4" s="99" t="s">
        <v>290</v>
      </c>
      <c r="G4" s="100" t="s">
        <v>305</v>
      </c>
      <c r="H4" s="99" t="s">
        <v>1</v>
      </c>
      <c r="I4" s="99" t="s">
        <v>290</v>
      </c>
      <c r="J4" s="100" t="s">
        <v>305</v>
      </c>
      <c r="K4" s="99" t="s">
        <v>1</v>
      </c>
      <c r="L4" s="99" t="s">
        <v>290</v>
      </c>
      <c r="M4" s="100" t="s">
        <v>305</v>
      </c>
    </row>
    <row r="5" spans="1:13" ht="12" customHeight="1" x14ac:dyDescent="0.2">
      <c r="A5" s="39" t="s">
        <v>366</v>
      </c>
      <c r="B5" s="39">
        <v>21</v>
      </c>
      <c r="C5" s="39">
        <v>17</v>
      </c>
      <c r="D5" s="102">
        <v>0.80952380952380953</v>
      </c>
      <c r="E5" s="39">
        <v>2</v>
      </c>
      <c r="F5" s="39">
        <v>0</v>
      </c>
      <c r="G5" s="102">
        <v>0</v>
      </c>
      <c r="H5" s="39">
        <v>0</v>
      </c>
      <c r="I5" s="39">
        <v>0</v>
      </c>
      <c r="J5" s="102"/>
      <c r="K5" s="39">
        <v>0</v>
      </c>
      <c r="L5" s="39">
        <v>0</v>
      </c>
      <c r="M5" s="102"/>
    </row>
    <row r="6" spans="1:13" ht="12" customHeight="1" x14ac:dyDescent="0.2">
      <c r="A6" s="39" t="s">
        <v>174</v>
      </c>
      <c r="B6" s="39">
        <v>21</v>
      </c>
      <c r="C6" s="39">
        <v>21</v>
      </c>
      <c r="D6" s="103">
        <v>1</v>
      </c>
      <c r="E6" s="42">
        <v>3</v>
      </c>
      <c r="F6" s="39">
        <v>0</v>
      </c>
      <c r="G6" s="103">
        <v>0</v>
      </c>
      <c r="H6" s="42">
        <v>0</v>
      </c>
      <c r="I6" s="42">
        <v>0</v>
      </c>
      <c r="J6" s="103"/>
      <c r="K6" s="42">
        <v>0</v>
      </c>
      <c r="L6" s="39">
        <v>0</v>
      </c>
      <c r="M6" s="103"/>
    </row>
    <row r="7" spans="1:13" ht="12" customHeight="1" x14ac:dyDescent="0.2">
      <c r="A7" s="39" t="s">
        <v>76</v>
      </c>
      <c r="B7" s="39">
        <v>12</v>
      </c>
      <c r="C7" s="39">
        <v>12</v>
      </c>
      <c r="D7" s="103">
        <v>1</v>
      </c>
      <c r="E7" s="42">
        <v>11</v>
      </c>
      <c r="F7" s="39">
        <v>0</v>
      </c>
      <c r="G7" s="103">
        <v>0</v>
      </c>
      <c r="H7" s="42">
        <v>0</v>
      </c>
      <c r="I7" s="42">
        <v>0</v>
      </c>
      <c r="J7" s="103"/>
      <c r="K7" s="42">
        <v>0</v>
      </c>
      <c r="L7" s="39">
        <v>0</v>
      </c>
      <c r="M7" s="103"/>
    </row>
    <row r="8" spans="1:13" ht="12" customHeight="1" x14ac:dyDescent="0.2">
      <c r="A8" s="39" t="s">
        <v>181</v>
      </c>
      <c r="B8" s="39">
        <v>9</v>
      </c>
      <c r="C8" s="39">
        <v>9</v>
      </c>
      <c r="D8" s="103">
        <v>1</v>
      </c>
      <c r="E8" s="42">
        <v>5</v>
      </c>
      <c r="F8" s="39">
        <v>0</v>
      </c>
      <c r="G8" s="103">
        <v>0</v>
      </c>
      <c r="H8" s="42">
        <v>0</v>
      </c>
      <c r="I8" s="42">
        <v>0</v>
      </c>
      <c r="J8" s="103"/>
      <c r="K8" s="42">
        <v>0</v>
      </c>
      <c r="L8" s="39">
        <v>0</v>
      </c>
      <c r="M8" s="103"/>
    </row>
    <row r="9" spans="1:13" ht="12" customHeight="1" x14ac:dyDescent="0.2">
      <c r="A9" s="39" t="s">
        <v>257</v>
      </c>
      <c r="B9" s="39">
        <v>43</v>
      </c>
      <c r="C9" s="39">
        <v>43</v>
      </c>
      <c r="D9" s="103">
        <v>1</v>
      </c>
      <c r="E9" s="42">
        <v>49</v>
      </c>
      <c r="F9" s="39">
        <v>0</v>
      </c>
      <c r="G9" s="103">
        <v>0</v>
      </c>
      <c r="H9" s="42">
        <v>1</v>
      </c>
      <c r="I9" s="42">
        <v>0</v>
      </c>
      <c r="J9" s="103">
        <v>0</v>
      </c>
      <c r="K9" s="42">
        <v>0</v>
      </c>
      <c r="L9" s="39">
        <v>0</v>
      </c>
      <c r="M9" s="103"/>
    </row>
    <row r="10" spans="1:13" ht="12" customHeight="1" x14ac:dyDescent="0.2">
      <c r="A10" s="39" t="s">
        <v>284</v>
      </c>
      <c r="B10" s="39">
        <v>4</v>
      </c>
      <c r="C10" s="39">
        <v>4</v>
      </c>
      <c r="D10" s="104">
        <v>1</v>
      </c>
      <c r="E10" s="45">
        <v>3</v>
      </c>
      <c r="F10" s="39">
        <v>0</v>
      </c>
      <c r="G10" s="104">
        <v>0</v>
      </c>
      <c r="H10" s="45">
        <v>0</v>
      </c>
      <c r="I10" s="45">
        <v>0</v>
      </c>
      <c r="J10" s="104"/>
      <c r="K10" s="45">
        <v>0</v>
      </c>
      <c r="L10" s="39">
        <v>0</v>
      </c>
      <c r="M10" s="104"/>
    </row>
    <row r="11" spans="1:13" ht="12" customHeight="1" x14ac:dyDescent="0.2">
      <c r="A11" s="39" t="s">
        <v>185</v>
      </c>
      <c r="B11" s="39">
        <v>63</v>
      </c>
      <c r="C11" s="39">
        <v>63</v>
      </c>
      <c r="D11" s="103">
        <v>1</v>
      </c>
      <c r="E11" s="42">
        <v>0</v>
      </c>
      <c r="F11" s="39">
        <v>0</v>
      </c>
      <c r="G11" s="103"/>
      <c r="H11" s="42">
        <v>18</v>
      </c>
      <c r="I11" s="42">
        <v>1</v>
      </c>
      <c r="J11" s="103">
        <v>5.5555555555555552E-2</v>
      </c>
      <c r="K11" s="42">
        <v>0</v>
      </c>
      <c r="L11" s="39">
        <v>0</v>
      </c>
      <c r="M11" s="103"/>
    </row>
    <row r="12" spans="1:13" ht="12" customHeight="1" x14ac:dyDescent="0.2">
      <c r="A12" s="39" t="s">
        <v>285</v>
      </c>
      <c r="B12" s="39">
        <v>0</v>
      </c>
      <c r="C12" s="39">
        <v>0</v>
      </c>
      <c r="D12" s="103"/>
      <c r="E12" s="42">
        <v>1</v>
      </c>
      <c r="F12" s="39">
        <v>1</v>
      </c>
      <c r="G12" s="103">
        <v>1</v>
      </c>
      <c r="H12" s="42">
        <v>0</v>
      </c>
      <c r="I12" s="42">
        <v>0</v>
      </c>
      <c r="J12" s="103"/>
      <c r="K12" s="42">
        <v>0</v>
      </c>
      <c r="L12" s="39">
        <v>0</v>
      </c>
      <c r="M12" s="103"/>
    </row>
    <row r="13" spans="1:13" ht="12" customHeight="1" x14ac:dyDescent="0.2">
      <c r="A13" s="39" t="s">
        <v>77</v>
      </c>
      <c r="B13" s="39">
        <v>23</v>
      </c>
      <c r="C13" s="39">
        <v>23</v>
      </c>
      <c r="D13" s="103">
        <v>1</v>
      </c>
      <c r="E13" s="42">
        <v>14</v>
      </c>
      <c r="F13" s="39">
        <v>0</v>
      </c>
      <c r="G13" s="103">
        <v>0</v>
      </c>
      <c r="H13" s="42">
        <v>1</v>
      </c>
      <c r="I13" s="42">
        <v>0</v>
      </c>
      <c r="J13" s="103">
        <v>0</v>
      </c>
      <c r="K13" s="42">
        <v>0</v>
      </c>
      <c r="L13" s="39">
        <v>0</v>
      </c>
      <c r="M13" s="103"/>
    </row>
    <row r="14" spans="1:13" ht="12" customHeight="1" x14ac:dyDescent="0.2">
      <c r="A14" s="39" t="s">
        <v>78</v>
      </c>
      <c r="B14" s="39">
        <v>13</v>
      </c>
      <c r="C14" s="39">
        <v>13</v>
      </c>
      <c r="D14" s="103">
        <v>1</v>
      </c>
      <c r="E14" s="42">
        <v>0</v>
      </c>
      <c r="F14" s="39">
        <v>0</v>
      </c>
      <c r="G14" s="103"/>
      <c r="H14" s="42">
        <v>1</v>
      </c>
      <c r="I14" s="42">
        <v>0</v>
      </c>
      <c r="J14" s="103">
        <v>0</v>
      </c>
      <c r="K14" s="42">
        <v>0</v>
      </c>
      <c r="L14" s="39">
        <v>0</v>
      </c>
      <c r="M14" s="103"/>
    </row>
    <row r="15" spans="1:13" ht="12" customHeight="1" x14ac:dyDescent="0.2">
      <c r="A15" s="39" t="s">
        <v>79</v>
      </c>
      <c r="B15" s="39">
        <v>20</v>
      </c>
      <c r="C15" s="39">
        <v>12</v>
      </c>
      <c r="D15" s="103">
        <v>0.6</v>
      </c>
      <c r="E15" s="42">
        <v>7</v>
      </c>
      <c r="F15" s="39">
        <v>2</v>
      </c>
      <c r="G15" s="103">
        <v>0.2857142857142857</v>
      </c>
      <c r="H15" s="42">
        <v>1</v>
      </c>
      <c r="I15" s="42">
        <v>0</v>
      </c>
      <c r="J15" s="103">
        <v>0</v>
      </c>
      <c r="K15" s="42">
        <v>0</v>
      </c>
      <c r="L15" s="39">
        <v>0</v>
      </c>
      <c r="M15" s="103"/>
    </row>
    <row r="16" spans="1:13" ht="12" customHeight="1" x14ac:dyDescent="0.2">
      <c r="A16" s="39" t="s">
        <v>258</v>
      </c>
      <c r="B16" s="39">
        <v>0</v>
      </c>
      <c r="C16" s="39"/>
      <c r="D16" s="103"/>
      <c r="E16" s="42">
        <v>10</v>
      </c>
      <c r="F16" s="39"/>
      <c r="G16" s="103">
        <v>0</v>
      </c>
      <c r="H16" s="42">
        <v>1</v>
      </c>
      <c r="I16" s="42"/>
      <c r="J16" s="103">
        <v>0</v>
      </c>
      <c r="K16" s="42">
        <v>0</v>
      </c>
      <c r="L16" s="39">
        <v>0</v>
      </c>
      <c r="M16" s="103"/>
    </row>
    <row r="17" spans="1:13" ht="12" customHeight="1" x14ac:dyDescent="0.2">
      <c r="A17" s="39" t="s">
        <v>164</v>
      </c>
      <c r="B17" s="39">
        <v>2</v>
      </c>
      <c r="C17" s="39">
        <v>2</v>
      </c>
      <c r="D17" s="103">
        <v>1</v>
      </c>
      <c r="E17" s="42">
        <v>0</v>
      </c>
      <c r="F17" s="39">
        <v>0</v>
      </c>
      <c r="G17" s="103"/>
      <c r="H17" s="42">
        <v>1</v>
      </c>
      <c r="I17" s="42">
        <v>0</v>
      </c>
      <c r="J17" s="103">
        <v>0</v>
      </c>
      <c r="K17" s="42">
        <v>0</v>
      </c>
      <c r="L17" s="39">
        <v>0</v>
      </c>
      <c r="M17" s="103"/>
    </row>
    <row r="18" spans="1:13" ht="12" customHeight="1" x14ac:dyDescent="0.2">
      <c r="A18" s="39" t="s">
        <v>289</v>
      </c>
      <c r="B18" s="39">
        <v>0</v>
      </c>
      <c r="C18" s="39"/>
      <c r="D18" s="103"/>
      <c r="E18" s="42">
        <v>0</v>
      </c>
      <c r="F18" s="39"/>
      <c r="G18" s="103"/>
      <c r="H18" s="42">
        <v>0</v>
      </c>
      <c r="I18" s="42"/>
      <c r="J18" s="103"/>
      <c r="K18" s="42">
        <v>1</v>
      </c>
      <c r="L18" s="39">
        <v>0</v>
      </c>
      <c r="M18" s="103">
        <v>0</v>
      </c>
    </row>
    <row r="19" spans="1:13" ht="12" customHeight="1" x14ac:dyDescent="0.2">
      <c r="A19" s="39" t="s">
        <v>80</v>
      </c>
      <c r="B19" s="39">
        <v>2</v>
      </c>
      <c r="C19" s="39">
        <v>2</v>
      </c>
      <c r="D19" s="103">
        <v>1</v>
      </c>
      <c r="E19" s="42">
        <v>0</v>
      </c>
      <c r="F19" s="39">
        <v>0</v>
      </c>
      <c r="G19" s="103"/>
      <c r="H19" s="42">
        <v>0</v>
      </c>
      <c r="I19" s="42">
        <v>0</v>
      </c>
      <c r="J19" s="103"/>
      <c r="K19" s="42">
        <v>0</v>
      </c>
      <c r="L19" s="39">
        <v>0</v>
      </c>
      <c r="M19" s="103"/>
    </row>
    <row r="20" spans="1:13" ht="12" customHeight="1" x14ac:dyDescent="0.2">
      <c r="A20" s="39" t="s">
        <v>81</v>
      </c>
      <c r="B20" s="39">
        <v>44</v>
      </c>
      <c r="C20" s="39">
        <v>42</v>
      </c>
      <c r="D20" s="103">
        <v>0.95454545454545459</v>
      </c>
      <c r="E20" s="42">
        <v>19</v>
      </c>
      <c r="F20" s="39">
        <v>0</v>
      </c>
      <c r="G20" s="103">
        <v>0</v>
      </c>
      <c r="H20" s="42">
        <v>0</v>
      </c>
      <c r="I20" s="42">
        <v>0</v>
      </c>
      <c r="J20" s="103"/>
      <c r="K20" s="42">
        <v>0</v>
      </c>
      <c r="L20" s="39">
        <v>0</v>
      </c>
      <c r="M20" s="103"/>
    </row>
    <row r="21" spans="1:13" ht="12" customHeight="1" x14ac:dyDescent="0.2">
      <c r="A21" s="39" t="s">
        <v>82</v>
      </c>
      <c r="B21" s="39">
        <v>17</v>
      </c>
      <c r="C21" s="39">
        <v>17</v>
      </c>
      <c r="D21" s="103">
        <v>1</v>
      </c>
      <c r="E21" s="42">
        <v>3</v>
      </c>
      <c r="F21" s="39">
        <v>0</v>
      </c>
      <c r="G21" s="103">
        <v>0</v>
      </c>
      <c r="H21" s="42">
        <v>0</v>
      </c>
      <c r="I21" s="42">
        <v>0</v>
      </c>
      <c r="J21" s="103"/>
      <c r="K21" s="42">
        <v>0</v>
      </c>
      <c r="L21" s="39">
        <v>0</v>
      </c>
      <c r="M21" s="103"/>
    </row>
    <row r="22" spans="1:13" ht="12" customHeight="1" x14ac:dyDescent="0.2">
      <c r="A22" s="39" t="s">
        <v>83</v>
      </c>
      <c r="B22" s="39">
        <v>3</v>
      </c>
      <c r="C22" s="39">
        <v>3</v>
      </c>
      <c r="D22" s="103">
        <v>1</v>
      </c>
      <c r="E22" s="42">
        <v>1</v>
      </c>
      <c r="F22" s="39">
        <v>0</v>
      </c>
      <c r="G22" s="103">
        <v>0</v>
      </c>
      <c r="H22" s="42">
        <v>0</v>
      </c>
      <c r="I22" s="42">
        <v>0</v>
      </c>
      <c r="J22" s="103"/>
      <c r="K22" s="42">
        <v>0</v>
      </c>
      <c r="L22" s="39">
        <v>0</v>
      </c>
      <c r="M22" s="103"/>
    </row>
    <row r="23" spans="1:13" ht="12" customHeight="1" x14ac:dyDescent="0.2">
      <c r="A23" s="39" t="s">
        <v>84</v>
      </c>
      <c r="B23" s="39">
        <v>27</v>
      </c>
      <c r="C23" s="39">
        <v>27</v>
      </c>
      <c r="D23" s="103">
        <v>1</v>
      </c>
      <c r="E23" s="42">
        <v>5</v>
      </c>
      <c r="F23" s="39">
        <v>0</v>
      </c>
      <c r="G23" s="103">
        <v>0</v>
      </c>
      <c r="H23" s="42">
        <v>1</v>
      </c>
      <c r="I23" s="42">
        <v>0</v>
      </c>
      <c r="J23" s="103">
        <v>0</v>
      </c>
      <c r="K23" s="42">
        <v>0</v>
      </c>
      <c r="L23" s="39">
        <v>0</v>
      </c>
      <c r="M23" s="103"/>
    </row>
    <row r="24" spans="1:13" ht="12" customHeight="1" x14ac:dyDescent="0.2">
      <c r="A24" s="39" t="s">
        <v>85</v>
      </c>
      <c r="B24" s="39">
        <v>10</v>
      </c>
      <c r="C24" s="39">
        <v>6</v>
      </c>
      <c r="D24" s="103">
        <v>0.6</v>
      </c>
      <c r="E24" s="42">
        <v>2</v>
      </c>
      <c r="F24" s="39">
        <v>0</v>
      </c>
      <c r="G24" s="103">
        <v>0</v>
      </c>
      <c r="H24" s="42">
        <v>1</v>
      </c>
      <c r="I24" s="42">
        <v>0</v>
      </c>
      <c r="J24" s="103">
        <v>0</v>
      </c>
      <c r="K24" s="42">
        <v>0</v>
      </c>
      <c r="L24" s="39">
        <v>0</v>
      </c>
      <c r="M24" s="103"/>
    </row>
    <row r="25" spans="1:13" ht="12" customHeight="1" x14ac:dyDescent="0.2">
      <c r="A25" s="39" t="s">
        <v>86</v>
      </c>
      <c r="B25" s="39">
        <v>7</v>
      </c>
      <c r="C25" s="39">
        <v>4</v>
      </c>
      <c r="D25" s="103">
        <v>0.5714285714285714</v>
      </c>
      <c r="E25" s="42">
        <v>5</v>
      </c>
      <c r="F25" s="39">
        <v>0</v>
      </c>
      <c r="G25" s="103">
        <v>0</v>
      </c>
      <c r="H25" s="42">
        <v>0</v>
      </c>
      <c r="I25" s="42">
        <v>0</v>
      </c>
      <c r="J25" s="103"/>
      <c r="K25" s="42">
        <v>0</v>
      </c>
      <c r="L25" s="39">
        <v>0</v>
      </c>
      <c r="M25" s="103"/>
    </row>
    <row r="26" spans="1:13" ht="12" customHeight="1" x14ac:dyDescent="0.2">
      <c r="A26" s="39" t="s">
        <v>87</v>
      </c>
      <c r="B26" s="39">
        <v>4</v>
      </c>
      <c r="C26" s="39">
        <v>4</v>
      </c>
      <c r="D26" s="103">
        <v>1</v>
      </c>
      <c r="E26" s="42">
        <v>6</v>
      </c>
      <c r="F26" s="39">
        <v>6</v>
      </c>
      <c r="G26" s="103">
        <v>1</v>
      </c>
      <c r="H26" s="42">
        <v>0</v>
      </c>
      <c r="I26" s="42">
        <v>0</v>
      </c>
      <c r="J26" s="103"/>
      <c r="K26" s="42">
        <v>0</v>
      </c>
      <c r="L26" s="39">
        <v>0</v>
      </c>
      <c r="M26" s="103"/>
    </row>
    <row r="27" spans="1:13" ht="12" customHeight="1" x14ac:dyDescent="0.2">
      <c r="A27" s="39" t="s">
        <v>88</v>
      </c>
      <c r="B27" s="39">
        <v>6</v>
      </c>
      <c r="C27" s="39">
        <v>6</v>
      </c>
      <c r="D27" s="103">
        <v>1</v>
      </c>
      <c r="E27" s="42">
        <v>0</v>
      </c>
      <c r="F27" s="39">
        <v>0</v>
      </c>
      <c r="G27" s="103"/>
      <c r="H27" s="42">
        <v>1</v>
      </c>
      <c r="I27" s="42">
        <v>0</v>
      </c>
      <c r="J27" s="103">
        <v>0</v>
      </c>
      <c r="K27" s="42">
        <v>0</v>
      </c>
      <c r="L27" s="39">
        <v>0</v>
      </c>
      <c r="M27" s="103"/>
    </row>
    <row r="28" spans="1:13" ht="12" customHeight="1" x14ac:dyDescent="0.2">
      <c r="A28" s="39" t="s">
        <v>89</v>
      </c>
      <c r="B28" s="39">
        <v>4</v>
      </c>
      <c r="C28" s="39">
        <v>4</v>
      </c>
      <c r="D28" s="103">
        <v>1</v>
      </c>
      <c r="E28" s="42">
        <v>0</v>
      </c>
      <c r="F28" s="39">
        <v>0</v>
      </c>
      <c r="G28" s="103"/>
      <c r="H28" s="42">
        <v>1</v>
      </c>
      <c r="I28" s="42">
        <v>0</v>
      </c>
      <c r="J28" s="103">
        <v>0</v>
      </c>
      <c r="K28" s="42">
        <v>0</v>
      </c>
      <c r="L28" s="39">
        <v>0</v>
      </c>
      <c r="M28" s="103"/>
    </row>
    <row r="29" spans="1:13" ht="12" customHeight="1" x14ac:dyDescent="0.2">
      <c r="A29" s="39" t="s">
        <v>259</v>
      </c>
      <c r="B29" s="39">
        <v>6</v>
      </c>
      <c r="C29" s="39">
        <v>6</v>
      </c>
      <c r="D29" s="103">
        <v>1</v>
      </c>
      <c r="E29" s="42">
        <v>1</v>
      </c>
      <c r="F29" s="39">
        <v>1</v>
      </c>
      <c r="G29" s="103">
        <v>1</v>
      </c>
      <c r="H29" s="42">
        <v>0</v>
      </c>
      <c r="I29" s="42">
        <v>0</v>
      </c>
      <c r="J29" s="103"/>
      <c r="K29" s="42">
        <v>0</v>
      </c>
      <c r="L29" s="39">
        <v>0</v>
      </c>
      <c r="M29" s="103"/>
    </row>
    <row r="30" spans="1:13" ht="12" customHeight="1" x14ac:dyDescent="0.2">
      <c r="A30" s="39" t="s">
        <v>182</v>
      </c>
      <c r="B30" s="39">
        <v>12</v>
      </c>
      <c r="C30" s="39">
        <v>12</v>
      </c>
      <c r="D30" s="103">
        <v>1</v>
      </c>
      <c r="E30" s="42">
        <v>4</v>
      </c>
      <c r="F30" s="39">
        <v>2</v>
      </c>
      <c r="G30" s="103">
        <v>0.5</v>
      </c>
      <c r="H30" s="42">
        <v>1</v>
      </c>
      <c r="I30" s="42">
        <v>0</v>
      </c>
      <c r="J30" s="103">
        <v>0</v>
      </c>
      <c r="K30" s="42">
        <v>0</v>
      </c>
      <c r="L30" s="39">
        <v>0</v>
      </c>
      <c r="M30" s="103"/>
    </row>
    <row r="31" spans="1:13" ht="12" customHeight="1" x14ac:dyDescent="0.2">
      <c r="A31" s="39" t="s">
        <v>260</v>
      </c>
      <c r="B31" s="39">
        <v>5</v>
      </c>
      <c r="C31" s="39">
        <v>5</v>
      </c>
      <c r="D31" s="103">
        <v>1</v>
      </c>
      <c r="E31" s="42">
        <v>6</v>
      </c>
      <c r="F31" s="39">
        <v>0</v>
      </c>
      <c r="G31" s="103">
        <v>0</v>
      </c>
      <c r="H31" s="42">
        <v>1</v>
      </c>
      <c r="I31" s="42">
        <v>0</v>
      </c>
      <c r="J31" s="103">
        <v>0</v>
      </c>
      <c r="K31" s="42">
        <v>0</v>
      </c>
      <c r="L31" s="39">
        <v>0</v>
      </c>
      <c r="M31" s="103"/>
    </row>
    <row r="32" spans="1:13" ht="12" customHeight="1" x14ac:dyDescent="0.2">
      <c r="A32" s="39" t="s">
        <v>90</v>
      </c>
      <c r="B32" s="39">
        <v>5</v>
      </c>
      <c r="C32" s="39">
        <v>5</v>
      </c>
      <c r="D32" s="103">
        <v>1</v>
      </c>
      <c r="E32" s="42">
        <v>0</v>
      </c>
      <c r="F32" s="39">
        <v>0</v>
      </c>
      <c r="G32" s="103"/>
      <c r="H32" s="42">
        <v>0</v>
      </c>
      <c r="I32" s="42">
        <v>0</v>
      </c>
      <c r="J32" s="103"/>
      <c r="K32" s="42">
        <v>0</v>
      </c>
      <c r="L32" s="39">
        <v>0</v>
      </c>
      <c r="M32" s="103"/>
    </row>
    <row r="33" spans="1:13" ht="12" customHeight="1" x14ac:dyDescent="0.2">
      <c r="A33" s="39" t="s">
        <v>91</v>
      </c>
      <c r="B33" s="39">
        <v>24</v>
      </c>
      <c r="C33" s="39">
        <v>24</v>
      </c>
      <c r="D33" s="103">
        <v>1</v>
      </c>
      <c r="E33" s="42">
        <v>25</v>
      </c>
      <c r="F33" s="39">
        <v>0</v>
      </c>
      <c r="G33" s="103">
        <v>0</v>
      </c>
      <c r="H33" s="42">
        <v>1</v>
      </c>
      <c r="I33" s="42">
        <v>0</v>
      </c>
      <c r="J33" s="103">
        <v>0</v>
      </c>
      <c r="K33" s="42">
        <v>0</v>
      </c>
      <c r="L33" s="39">
        <v>0</v>
      </c>
      <c r="M33" s="103"/>
    </row>
    <row r="34" spans="1:13" ht="12" customHeight="1" x14ac:dyDescent="0.2">
      <c r="A34" s="39" t="s">
        <v>92</v>
      </c>
      <c r="B34" s="39">
        <v>7</v>
      </c>
      <c r="C34" s="39">
        <v>4</v>
      </c>
      <c r="D34" s="103">
        <v>0.5714285714285714</v>
      </c>
      <c r="E34" s="42">
        <v>1</v>
      </c>
      <c r="F34" s="39">
        <v>1</v>
      </c>
      <c r="G34" s="103">
        <v>1</v>
      </c>
      <c r="H34" s="42">
        <v>0</v>
      </c>
      <c r="I34" s="42">
        <v>0</v>
      </c>
      <c r="J34" s="103"/>
      <c r="K34" s="42">
        <v>0</v>
      </c>
      <c r="L34" s="39">
        <v>0</v>
      </c>
      <c r="M34" s="103"/>
    </row>
    <row r="35" spans="1:13" ht="12" customHeight="1" x14ac:dyDescent="0.2">
      <c r="A35" s="39" t="s">
        <v>93</v>
      </c>
      <c r="B35" s="39">
        <v>5</v>
      </c>
      <c r="C35" s="39">
        <v>5</v>
      </c>
      <c r="D35" s="103">
        <v>1</v>
      </c>
      <c r="E35" s="42">
        <v>4</v>
      </c>
      <c r="F35" s="39">
        <v>4</v>
      </c>
      <c r="G35" s="103">
        <v>1</v>
      </c>
      <c r="H35" s="42">
        <v>1</v>
      </c>
      <c r="I35" s="42">
        <v>0</v>
      </c>
      <c r="J35" s="103">
        <v>0</v>
      </c>
      <c r="K35" s="42">
        <v>0</v>
      </c>
      <c r="L35" s="39">
        <v>0</v>
      </c>
      <c r="M35" s="103"/>
    </row>
    <row r="36" spans="1:13" ht="12" customHeight="1" x14ac:dyDescent="0.2">
      <c r="A36" s="39" t="s">
        <v>183</v>
      </c>
      <c r="B36" s="39">
        <v>27</v>
      </c>
      <c r="C36" s="39">
        <v>14</v>
      </c>
      <c r="D36" s="103">
        <v>0.51851851851851849</v>
      </c>
      <c r="E36" s="42">
        <v>5</v>
      </c>
      <c r="F36" s="39">
        <v>0</v>
      </c>
      <c r="G36" s="103">
        <v>0</v>
      </c>
      <c r="H36" s="42">
        <v>0</v>
      </c>
      <c r="I36" s="42">
        <v>0</v>
      </c>
      <c r="J36" s="103"/>
      <c r="K36" s="42">
        <v>0</v>
      </c>
      <c r="L36" s="39">
        <v>0</v>
      </c>
      <c r="M36" s="103"/>
    </row>
    <row r="37" spans="1:13" ht="12" customHeight="1" x14ac:dyDescent="0.2">
      <c r="A37" s="39" t="s">
        <v>261</v>
      </c>
      <c r="B37" s="39">
        <v>3</v>
      </c>
      <c r="C37" s="39">
        <v>3</v>
      </c>
      <c r="D37" s="103">
        <v>1</v>
      </c>
      <c r="E37" s="42">
        <v>0</v>
      </c>
      <c r="F37" s="39">
        <v>0</v>
      </c>
      <c r="G37" s="103"/>
      <c r="H37" s="42">
        <v>0</v>
      </c>
      <c r="I37" s="42">
        <v>0</v>
      </c>
      <c r="J37" s="103"/>
      <c r="K37" s="42">
        <v>0</v>
      </c>
      <c r="L37" s="39">
        <v>0</v>
      </c>
      <c r="M37" s="103"/>
    </row>
    <row r="38" spans="1:13" ht="12" customHeight="1" x14ac:dyDescent="0.2">
      <c r="A38" s="39" t="s">
        <v>262</v>
      </c>
      <c r="B38" s="39">
        <v>3</v>
      </c>
      <c r="C38" s="39">
        <v>3</v>
      </c>
      <c r="D38" s="103">
        <v>1</v>
      </c>
      <c r="E38" s="42">
        <v>0</v>
      </c>
      <c r="F38" s="39">
        <v>0</v>
      </c>
      <c r="G38" s="103"/>
      <c r="H38" s="42">
        <v>0</v>
      </c>
      <c r="I38" s="42">
        <v>0</v>
      </c>
      <c r="J38" s="103"/>
      <c r="K38" s="42">
        <v>0</v>
      </c>
      <c r="L38" s="39">
        <v>0</v>
      </c>
      <c r="M38" s="103"/>
    </row>
    <row r="39" spans="1:13" ht="12" customHeight="1" x14ac:dyDescent="0.2">
      <c r="A39" s="39" t="s">
        <v>286</v>
      </c>
      <c r="B39" s="39">
        <v>3</v>
      </c>
      <c r="C39" s="39">
        <v>3</v>
      </c>
      <c r="D39" s="103">
        <v>1</v>
      </c>
      <c r="E39" s="42">
        <v>3</v>
      </c>
      <c r="F39" s="39">
        <v>0</v>
      </c>
      <c r="G39" s="103">
        <v>0</v>
      </c>
      <c r="H39" s="42">
        <v>0</v>
      </c>
      <c r="I39" s="42">
        <v>0</v>
      </c>
      <c r="J39" s="103"/>
      <c r="K39" s="42">
        <v>0</v>
      </c>
      <c r="L39" s="39">
        <v>0</v>
      </c>
      <c r="M39" s="103"/>
    </row>
    <row r="40" spans="1:13" ht="12" customHeight="1" x14ac:dyDescent="0.2">
      <c r="A40" s="39" t="s">
        <v>263</v>
      </c>
      <c r="B40" s="39">
        <v>5</v>
      </c>
      <c r="C40" s="39">
        <v>5</v>
      </c>
      <c r="D40" s="103">
        <v>1</v>
      </c>
      <c r="E40" s="42">
        <v>6</v>
      </c>
      <c r="F40" s="39">
        <v>0</v>
      </c>
      <c r="G40" s="103">
        <v>0</v>
      </c>
      <c r="H40" s="42">
        <v>1</v>
      </c>
      <c r="I40" s="42">
        <v>0</v>
      </c>
      <c r="J40" s="103">
        <v>0</v>
      </c>
      <c r="K40" s="42">
        <v>0</v>
      </c>
      <c r="L40" s="39">
        <v>0</v>
      </c>
      <c r="M40" s="103"/>
    </row>
    <row r="41" spans="1:13" ht="12" customHeight="1" x14ac:dyDescent="0.2">
      <c r="A41" s="39" t="s">
        <v>264</v>
      </c>
      <c r="B41" s="39">
        <v>13</v>
      </c>
      <c r="C41" s="39">
        <v>13</v>
      </c>
      <c r="D41" s="103">
        <v>1</v>
      </c>
      <c r="E41" s="42">
        <v>0</v>
      </c>
      <c r="F41" s="39">
        <v>0</v>
      </c>
      <c r="G41" s="103"/>
      <c r="H41" s="42">
        <v>0</v>
      </c>
      <c r="I41" s="42">
        <v>0</v>
      </c>
      <c r="J41" s="103"/>
      <c r="K41" s="42">
        <v>0</v>
      </c>
      <c r="L41" s="39">
        <v>0</v>
      </c>
      <c r="M41" s="103"/>
    </row>
    <row r="42" spans="1:13" ht="12" customHeight="1" x14ac:dyDescent="0.2">
      <c r="A42" s="39" t="s">
        <v>265</v>
      </c>
      <c r="B42" s="39">
        <v>2</v>
      </c>
      <c r="C42" s="39">
        <v>1</v>
      </c>
      <c r="D42" s="103">
        <v>0.5</v>
      </c>
      <c r="E42" s="42">
        <v>0</v>
      </c>
      <c r="F42" s="39">
        <v>0</v>
      </c>
      <c r="G42" s="103"/>
      <c r="H42" s="42">
        <v>0</v>
      </c>
      <c r="I42" s="42">
        <v>0</v>
      </c>
      <c r="J42" s="103"/>
      <c r="K42" s="42">
        <v>0</v>
      </c>
      <c r="L42" s="39">
        <v>0</v>
      </c>
      <c r="M42" s="103"/>
    </row>
    <row r="43" spans="1:13" ht="12" customHeight="1" x14ac:dyDescent="0.2">
      <c r="A43" s="39" t="s">
        <v>266</v>
      </c>
      <c r="B43" s="39">
        <v>5</v>
      </c>
      <c r="C43" s="39">
        <v>5</v>
      </c>
      <c r="D43" s="103">
        <v>1</v>
      </c>
      <c r="E43" s="42">
        <v>3</v>
      </c>
      <c r="F43" s="39">
        <v>0</v>
      </c>
      <c r="G43" s="103">
        <v>0</v>
      </c>
      <c r="H43" s="42">
        <v>0</v>
      </c>
      <c r="I43" s="42">
        <v>0</v>
      </c>
      <c r="J43" s="103"/>
      <c r="K43" s="42">
        <v>0</v>
      </c>
      <c r="L43" s="39">
        <v>0</v>
      </c>
      <c r="M43" s="103"/>
    </row>
    <row r="44" spans="1:13" ht="12" customHeight="1" x14ac:dyDescent="0.2">
      <c r="A44" s="39" t="s">
        <v>94</v>
      </c>
      <c r="B44" s="39">
        <v>7</v>
      </c>
      <c r="C44" s="39">
        <v>3</v>
      </c>
      <c r="D44" s="103">
        <v>0.42857142857142855</v>
      </c>
      <c r="E44" s="42">
        <v>2</v>
      </c>
      <c r="F44" s="39">
        <v>0</v>
      </c>
      <c r="G44" s="103">
        <v>0</v>
      </c>
      <c r="H44" s="42">
        <v>0</v>
      </c>
      <c r="I44" s="42">
        <v>0</v>
      </c>
      <c r="J44" s="103"/>
      <c r="K44" s="42">
        <v>0</v>
      </c>
      <c r="L44" s="39">
        <v>0</v>
      </c>
      <c r="M44" s="103"/>
    </row>
    <row r="45" spans="1:13" ht="12" customHeight="1" x14ac:dyDescent="0.2">
      <c r="A45" s="39" t="s">
        <v>95</v>
      </c>
      <c r="B45" s="39">
        <v>4</v>
      </c>
      <c r="C45" s="39">
        <v>4</v>
      </c>
      <c r="D45" s="103">
        <v>1</v>
      </c>
      <c r="E45" s="42">
        <v>0</v>
      </c>
      <c r="F45" s="39">
        <v>0</v>
      </c>
      <c r="G45" s="103"/>
      <c r="H45" s="42">
        <v>1</v>
      </c>
      <c r="I45" s="42">
        <v>0</v>
      </c>
      <c r="J45" s="103">
        <v>0</v>
      </c>
      <c r="K45" s="42">
        <v>0</v>
      </c>
      <c r="L45" s="39">
        <v>0</v>
      </c>
      <c r="M45" s="103"/>
    </row>
    <row r="46" spans="1:13" ht="12" customHeight="1" x14ac:dyDescent="0.2">
      <c r="A46" s="39" t="s">
        <v>96</v>
      </c>
      <c r="B46" s="39">
        <v>37</v>
      </c>
      <c r="C46" s="39">
        <v>14</v>
      </c>
      <c r="D46" s="103">
        <v>0.3783783783783784</v>
      </c>
      <c r="E46" s="42">
        <v>5</v>
      </c>
      <c r="F46" s="39">
        <v>0</v>
      </c>
      <c r="G46" s="103">
        <v>0</v>
      </c>
      <c r="H46" s="42">
        <v>0</v>
      </c>
      <c r="I46" s="42">
        <v>0</v>
      </c>
      <c r="J46" s="103"/>
      <c r="K46" s="42">
        <v>0</v>
      </c>
      <c r="L46" s="39">
        <v>0</v>
      </c>
      <c r="M46" s="103"/>
    </row>
    <row r="47" spans="1:13" ht="12" customHeight="1" x14ac:dyDescent="0.2">
      <c r="A47" s="39" t="s">
        <v>161</v>
      </c>
      <c r="B47" s="39">
        <v>25</v>
      </c>
      <c r="C47" s="39">
        <v>25</v>
      </c>
      <c r="D47" s="103">
        <v>1</v>
      </c>
      <c r="E47" s="42">
        <v>20</v>
      </c>
      <c r="F47" s="39">
        <v>0</v>
      </c>
      <c r="G47" s="103">
        <v>0</v>
      </c>
      <c r="H47" s="42">
        <v>0</v>
      </c>
      <c r="I47" s="42">
        <v>0</v>
      </c>
      <c r="J47" s="103"/>
      <c r="K47" s="42">
        <v>0</v>
      </c>
      <c r="L47" s="39">
        <v>0</v>
      </c>
      <c r="M47" s="103"/>
    </row>
    <row r="48" spans="1:13" ht="12" customHeight="1" x14ac:dyDescent="0.2">
      <c r="A48" s="39" t="s">
        <v>97</v>
      </c>
      <c r="B48" s="39">
        <v>74</v>
      </c>
      <c r="C48" s="39">
        <v>66</v>
      </c>
      <c r="D48" s="103">
        <v>0.89189189189189189</v>
      </c>
      <c r="E48" s="42">
        <v>23</v>
      </c>
      <c r="F48" s="39">
        <v>0</v>
      </c>
      <c r="G48" s="103">
        <v>0</v>
      </c>
      <c r="H48" s="42">
        <v>0</v>
      </c>
      <c r="I48" s="42">
        <v>0</v>
      </c>
      <c r="J48" s="103"/>
      <c r="K48" s="42">
        <v>0</v>
      </c>
      <c r="L48" s="39">
        <v>0</v>
      </c>
      <c r="M48" s="103"/>
    </row>
    <row r="49" spans="1:13" ht="12" customHeight="1" x14ac:dyDescent="0.2">
      <c r="A49" s="39" t="s">
        <v>98</v>
      </c>
      <c r="B49" s="39">
        <v>31</v>
      </c>
      <c r="C49" s="39">
        <v>31</v>
      </c>
      <c r="D49" s="103">
        <v>1</v>
      </c>
      <c r="E49" s="42">
        <v>25</v>
      </c>
      <c r="F49" s="39">
        <v>0</v>
      </c>
      <c r="G49" s="103">
        <v>0</v>
      </c>
      <c r="H49" s="42">
        <v>0</v>
      </c>
      <c r="I49" s="42">
        <v>0</v>
      </c>
      <c r="J49" s="103"/>
      <c r="K49" s="42">
        <v>0</v>
      </c>
      <c r="L49" s="39">
        <v>0</v>
      </c>
      <c r="M49" s="103"/>
    </row>
    <row r="50" spans="1:13" ht="12" customHeight="1" x14ac:dyDescent="0.2">
      <c r="A50" s="39" t="s">
        <v>99</v>
      </c>
      <c r="B50" s="39">
        <v>14</v>
      </c>
      <c r="C50" s="39">
        <v>9</v>
      </c>
      <c r="D50" s="103">
        <v>0.6428571428571429</v>
      </c>
      <c r="E50" s="42">
        <v>5</v>
      </c>
      <c r="F50" s="39">
        <v>0</v>
      </c>
      <c r="G50" s="103">
        <v>0</v>
      </c>
      <c r="H50" s="42">
        <v>0</v>
      </c>
      <c r="I50" s="42">
        <v>0</v>
      </c>
      <c r="J50" s="103"/>
      <c r="K50" s="42">
        <v>0</v>
      </c>
      <c r="L50" s="39">
        <v>0</v>
      </c>
      <c r="M50" s="103"/>
    </row>
    <row r="51" spans="1:13" ht="12" customHeight="1" x14ac:dyDescent="0.2">
      <c r="A51" s="39" t="s">
        <v>100</v>
      </c>
      <c r="B51" s="39">
        <v>100</v>
      </c>
      <c r="C51" s="39">
        <v>80</v>
      </c>
      <c r="D51" s="103">
        <v>0.8</v>
      </c>
      <c r="E51" s="42">
        <v>9</v>
      </c>
      <c r="F51" s="39">
        <v>0</v>
      </c>
      <c r="G51" s="103">
        <v>0</v>
      </c>
      <c r="H51" s="42">
        <v>0</v>
      </c>
      <c r="I51" s="42">
        <v>0</v>
      </c>
      <c r="J51" s="103"/>
      <c r="K51" s="42">
        <v>0</v>
      </c>
      <c r="L51" s="39">
        <v>0</v>
      </c>
      <c r="M51" s="103"/>
    </row>
    <row r="52" spans="1:13" ht="12" customHeight="1" x14ac:dyDescent="0.2">
      <c r="A52" s="39" t="s">
        <v>101</v>
      </c>
      <c r="B52" s="39">
        <v>13</v>
      </c>
      <c r="C52" s="39">
        <v>13</v>
      </c>
      <c r="D52" s="103">
        <v>1</v>
      </c>
      <c r="E52" s="42">
        <v>13</v>
      </c>
      <c r="F52" s="39">
        <v>0</v>
      </c>
      <c r="G52" s="103">
        <v>0</v>
      </c>
      <c r="H52" s="42">
        <v>1</v>
      </c>
      <c r="I52" s="42">
        <v>0</v>
      </c>
      <c r="J52" s="103">
        <v>0</v>
      </c>
      <c r="K52" s="42">
        <v>0</v>
      </c>
      <c r="L52" s="39">
        <v>0</v>
      </c>
      <c r="M52" s="103"/>
    </row>
    <row r="53" spans="1:13" ht="12" customHeight="1" x14ac:dyDescent="0.2">
      <c r="A53" s="39" t="s">
        <v>102</v>
      </c>
      <c r="B53" s="39">
        <v>19</v>
      </c>
      <c r="C53" s="39">
        <v>14</v>
      </c>
      <c r="D53" s="103">
        <v>0.73684210526315785</v>
      </c>
      <c r="E53" s="42">
        <v>1</v>
      </c>
      <c r="F53" s="39">
        <v>0</v>
      </c>
      <c r="G53" s="103">
        <v>0</v>
      </c>
      <c r="H53" s="42">
        <v>0</v>
      </c>
      <c r="I53" s="42">
        <v>0</v>
      </c>
      <c r="J53" s="103"/>
      <c r="K53" s="42">
        <v>0</v>
      </c>
      <c r="L53" s="39">
        <v>0</v>
      </c>
      <c r="M53" s="103"/>
    </row>
    <row r="54" spans="1:13" ht="12" customHeight="1" x14ac:dyDescent="0.2">
      <c r="A54" s="39" t="s">
        <v>103</v>
      </c>
      <c r="B54" s="39">
        <v>9</v>
      </c>
      <c r="C54" s="39">
        <v>8</v>
      </c>
      <c r="D54" s="103">
        <v>0.88888888888888884</v>
      </c>
      <c r="E54" s="42">
        <v>4</v>
      </c>
      <c r="F54" s="39">
        <v>0</v>
      </c>
      <c r="G54" s="103">
        <v>0</v>
      </c>
      <c r="H54" s="42">
        <v>1</v>
      </c>
      <c r="I54" s="42">
        <v>0</v>
      </c>
      <c r="J54" s="103">
        <v>0</v>
      </c>
      <c r="K54" s="42">
        <v>0</v>
      </c>
      <c r="L54" s="39">
        <v>0</v>
      </c>
      <c r="M54" s="103"/>
    </row>
    <row r="55" spans="1:13" ht="12" customHeight="1" x14ac:dyDescent="0.2">
      <c r="A55" s="39" t="s">
        <v>104</v>
      </c>
      <c r="B55" s="39">
        <v>32</v>
      </c>
      <c r="C55" s="39">
        <v>17</v>
      </c>
      <c r="D55" s="103">
        <v>0.53125</v>
      </c>
      <c r="E55" s="42">
        <v>7</v>
      </c>
      <c r="F55" s="39">
        <v>0</v>
      </c>
      <c r="G55" s="103">
        <v>0</v>
      </c>
      <c r="H55" s="42">
        <v>2</v>
      </c>
      <c r="I55" s="42">
        <v>0</v>
      </c>
      <c r="J55" s="103">
        <v>0</v>
      </c>
      <c r="K55" s="42">
        <v>0</v>
      </c>
      <c r="L55" s="39">
        <v>0</v>
      </c>
      <c r="M55" s="103"/>
    </row>
    <row r="56" spans="1:13" ht="12" customHeight="1" x14ac:dyDescent="0.2">
      <c r="A56" s="39" t="s">
        <v>184</v>
      </c>
      <c r="B56" s="39">
        <v>15</v>
      </c>
      <c r="C56" s="39">
        <v>14</v>
      </c>
      <c r="D56" s="103">
        <v>0.93333333333333335</v>
      </c>
      <c r="E56" s="42">
        <v>0</v>
      </c>
      <c r="F56" s="39">
        <v>0</v>
      </c>
      <c r="G56" s="103"/>
      <c r="H56" s="42">
        <v>0</v>
      </c>
      <c r="I56" s="42">
        <v>0</v>
      </c>
      <c r="J56" s="103"/>
      <c r="K56" s="42">
        <v>0</v>
      </c>
      <c r="L56" s="39">
        <v>0</v>
      </c>
      <c r="M56" s="103"/>
    </row>
    <row r="57" spans="1:13" ht="12" customHeight="1" x14ac:dyDescent="0.2">
      <c r="A57" s="39" t="s">
        <v>267</v>
      </c>
      <c r="B57" s="39">
        <v>3</v>
      </c>
      <c r="C57" s="39">
        <v>3</v>
      </c>
      <c r="D57" s="103">
        <v>1</v>
      </c>
      <c r="E57" s="42">
        <v>6</v>
      </c>
      <c r="F57" s="39">
        <v>0</v>
      </c>
      <c r="G57" s="103">
        <v>0</v>
      </c>
      <c r="H57" s="42">
        <v>0</v>
      </c>
      <c r="I57" s="42">
        <v>0</v>
      </c>
      <c r="J57" s="103"/>
      <c r="K57" s="42">
        <v>0</v>
      </c>
      <c r="L57" s="39">
        <v>0</v>
      </c>
      <c r="M57" s="103"/>
    </row>
    <row r="58" spans="1:13" ht="12" customHeight="1" x14ac:dyDescent="0.2">
      <c r="A58" s="39" t="s">
        <v>268</v>
      </c>
      <c r="B58" s="39">
        <v>9</v>
      </c>
      <c r="C58" s="39">
        <v>8</v>
      </c>
      <c r="D58" s="103">
        <v>0.88888888888888884</v>
      </c>
      <c r="E58" s="42">
        <v>2</v>
      </c>
      <c r="F58" s="39">
        <v>0</v>
      </c>
      <c r="G58" s="103">
        <v>0</v>
      </c>
      <c r="H58" s="42">
        <v>0</v>
      </c>
      <c r="I58" s="42">
        <v>0</v>
      </c>
      <c r="J58" s="103"/>
      <c r="K58" s="42">
        <v>0</v>
      </c>
      <c r="L58" s="39">
        <v>0</v>
      </c>
      <c r="M58" s="103"/>
    </row>
    <row r="59" spans="1:13" ht="12" customHeight="1" x14ac:dyDescent="0.2">
      <c r="A59" s="39" t="s">
        <v>269</v>
      </c>
      <c r="B59" s="39">
        <v>9</v>
      </c>
      <c r="C59" s="39">
        <v>3</v>
      </c>
      <c r="D59" s="103">
        <v>0.33333333333333331</v>
      </c>
      <c r="E59" s="42">
        <v>0</v>
      </c>
      <c r="F59" s="39">
        <v>0</v>
      </c>
      <c r="G59" s="103"/>
      <c r="H59" s="42">
        <v>0</v>
      </c>
      <c r="I59" s="42">
        <v>0</v>
      </c>
      <c r="J59" s="103"/>
      <c r="K59" s="42">
        <v>0</v>
      </c>
      <c r="L59" s="39">
        <v>0</v>
      </c>
      <c r="M59" s="103"/>
    </row>
    <row r="60" spans="1:13" ht="12" customHeight="1" x14ac:dyDescent="0.2">
      <c r="A60" s="39" t="s">
        <v>270</v>
      </c>
      <c r="B60" s="39">
        <v>12</v>
      </c>
      <c r="C60" s="39">
        <v>8</v>
      </c>
      <c r="D60" s="103">
        <v>0.66666666666666663</v>
      </c>
      <c r="E60" s="42">
        <v>7</v>
      </c>
      <c r="F60" s="39">
        <v>0</v>
      </c>
      <c r="G60" s="103">
        <v>0</v>
      </c>
      <c r="H60" s="42">
        <v>0</v>
      </c>
      <c r="I60" s="42">
        <v>0</v>
      </c>
      <c r="J60" s="103"/>
      <c r="K60" s="42">
        <v>0</v>
      </c>
      <c r="L60" s="39">
        <v>0</v>
      </c>
      <c r="M60" s="103"/>
    </row>
    <row r="61" spans="1:13" ht="12" customHeight="1" x14ac:dyDescent="0.2">
      <c r="A61" s="39" t="s">
        <v>271</v>
      </c>
      <c r="B61" s="39">
        <v>5</v>
      </c>
      <c r="C61" s="39">
        <v>5</v>
      </c>
      <c r="D61" s="103">
        <v>1</v>
      </c>
      <c r="E61" s="42">
        <v>0</v>
      </c>
      <c r="F61" s="39">
        <v>0</v>
      </c>
      <c r="G61" s="103"/>
      <c r="H61" s="42">
        <v>3</v>
      </c>
      <c r="I61" s="42">
        <v>0</v>
      </c>
      <c r="J61" s="103">
        <v>0</v>
      </c>
      <c r="K61" s="42">
        <v>0</v>
      </c>
      <c r="L61" s="39">
        <v>0</v>
      </c>
      <c r="M61" s="103"/>
    </row>
    <row r="62" spans="1:13" ht="12" customHeight="1" x14ac:dyDescent="0.2">
      <c r="A62" s="39" t="s">
        <v>272</v>
      </c>
      <c r="B62" s="39">
        <v>23</v>
      </c>
      <c r="C62" s="39">
        <v>23</v>
      </c>
      <c r="D62" s="103">
        <v>1</v>
      </c>
      <c r="E62" s="42">
        <v>6</v>
      </c>
      <c r="F62" s="39">
        <v>6</v>
      </c>
      <c r="G62" s="103">
        <v>1</v>
      </c>
      <c r="H62" s="42">
        <v>4</v>
      </c>
      <c r="I62" s="42">
        <v>0</v>
      </c>
      <c r="J62" s="103">
        <v>0</v>
      </c>
      <c r="K62" s="42">
        <v>0</v>
      </c>
      <c r="L62" s="39">
        <v>0</v>
      </c>
      <c r="M62" s="103"/>
    </row>
    <row r="63" spans="1:13" ht="12" customHeight="1" x14ac:dyDescent="0.2">
      <c r="A63" s="39" t="s">
        <v>273</v>
      </c>
      <c r="B63" s="39">
        <v>112</v>
      </c>
      <c r="C63" s="39">
        <v>95</v>
      </c>
      <c r="D63" s="103">
        <v>0.8482142857142857</v>
      </c>
      <c r="E63" s="42">
        <v>87</v>
      </c>
      <c r="F63" s="39">
        <v>0</v>
      </c>
      <c r="G63" s="103">
        <v>0</v>
      </c>
      <c r="H63" s="42">
        <v>15</v>
      </c>
      <c r="I63" s="42">
        <v>0</v>
      </c>
      <c r="J63" s="103">
        <v>0</v>
      </c>
      <c r="K63" s="42">
        <v>0</v>
      </c>
      <c r="L63" s="39">
        <v>0</v>
      </c>
      <c r="M63" s="103"/>
    </row>
    <row r="64" spans="1:13" ht="12" customHeight="1" x14ac:dyDescent="0.2">
      <c r="A64" s="39" t="s">
        <v>105</v>
      </c>
      <c r="B64" s="39">
        <v>4</v>
      </c>
      <c r="C64" s="39">
        <v>3</v>
      </c>
      <c r="D64" s="103">
        <f>C64/B64</f>
        <v>0.75</v>
      </c>
      <c r="E64" s="42">
        <v>0</v>
      </c>
      <c r="F64" s="39">
        <v>0</v>
      </c>
      <c r="G64" s="103"/>
      <c r="H64" s="42">
        <v>0</v>
      </c>
      <c r="I64" s="42">
        <v>0</v>
      </c>
      <c r="J64" s="103"/>
      <c r="K64" s="42">
        <v>0</v>
      </c>
      <c r="L64" s="39">
        <v>0</v>
      </c>
      <c r="M64" s="103"/>
    </row>
    <row r="65" spans="1:13" ht="12" customHeight="1" x14ac:dyDescent="0.2">
      <c r="A65" s="39" t="s">
        <v>106</v>
      </c>
      <c r="B65" s="39">
        <v>9</v>
      </c>
      <c r="C65" s="39">
        <v>9</v>
      </c>
      <c r="D65" s="103">
        <f t="shared" ref="D65:D66" si="0">C65/B65</f>
        <v>1</v>
      </c>
      <c r="E65" s="42">
        <v>2</v>
      </c>
      <c r="F65" s="39">
        <v>0</v>
      </c>
      <c r="G65" s="103">
        <v>0</v>
      </c>
      <c r="H65" s="42">
        <v>0</v>
      </c>
      <c r="I65" s="42">
        <v>0</v>
      </c>
      <c r="J65" s="103"/>
      <c r="K65" s="42">
        <v>0</v>
      </c>
      <c r="L65" s="39">
        <v>0</v>
      </c>
      <c r="M65" s="103"/>
    </row>
    <row r="66" spans="1:13" ht="12" customHeight="1" x14ac:dyDescent="0.2">
      <c r="A66" s="39" t="s">
        <v>274</v>
      </c>
      <c r="B66" s="39">
        <v>3</v>
      </c>
      <c r="C66" s="39">
        <v>1</v>
      </c>
      <c r="D66" s="103">
        <f t="shared" si="0"/>
        <v>0.33333333333333331</v>
      </c>
      <c r="E66" s="42">
        <v>1</v>
      </c>
      <c r="F66" s="39">
        <v>0</v>
      </c>
      <c r="G66" s="103">
        <v>0</v>
      </c>
      <c r="H66" s="42">
        <v>1</v>
      </c>
      <c r="I66" s="42">
        <v>0</v>
      </c>
      <c r="J66" s="103">
        <v>0</v>
      </c>
      <c r="K66" s="42">
        <v>0</v>
      </c>
      <c r="L66" s="39">
        <v>0</v>
      </c>
      <c r="M66" s="103"/>
    </row>
    <row r="67" spans="1:13" ht="12" customHeight="1" x14ac:dyDescent="0.2">
      <c r="A67" s="39" t="s">
        <v>275</v>
      </c>
      <c r="B67" s="39">
        <v>63</v>
      </c>
      <c r="C67" s="39">
        <v>55</v>
      </c>
      <c r="D67" s="103">
        <v>0.87301587301587302</v>
      </c>
      <c r="E67" s="42">
        <v>30</v>
      </c>
      <c r="F67" s="39">
        <v>0</v>
      </c>
      <c r="G67" s="103">
        <v>0</v>
      </c>
      <c r="H67" s="42">
        <v>1</v>
      </c>
      <c r="I67" s="42">
        <v>0</v>
      </c>
      <c r="J67" s="103">
        <v>0</v>
      </c>
      <c r="K67" s="42">
        <v>0</v>
      </c>
      <c r="L67" s="39">
        <v>0</v>
      </c>
      <c r="M67" s="103"/>
    </row>
    <row r="68" spans="1:13" ht="12" customHeight="1" x14ac:dyDescent="0.2">
      <c r="A68" s="39" t="s">
        <v>276</v>
      </c>
      <c r="B68" s="39">
        <v>8</v>
      </c>
      <c r="C68" s="39">
        <v>6</v>
      </c>
      <c r="D68" s="103">
        <v>0.75</v>
      </c>
      <c r="E68" s="42">
        <v>3</v>
      </c>
      <c r="F68" s="39">
        <v>1</v>
      </c>
      <c r="G68" s="103">
        <v>0.33333333333333331</v>
      </c>
      <c r="H68" s="42">
        <v>1</v>
      </c>
      <c r="I68" s="42">
        <v>0</v>
      </c>
      <c r="J68" s="103">
        <v>0</v>
      </c>
      <c r="K68" s="42">
        <v>0</v>
      </c>
      <c r="L68" s="39">
        <v>0</v>
      </c>
      <c r="M68" s="103"/>
    </row>
    <row r="69" spans="1:13" ht="12" customHeight="1" x14ac:dyDescent="0.2">
      <c r="A69" s="39" t="s">
        <v>277</v>
      </c>
      <c r="B69" s="39">
        <v>34</v>
      </c>
      <c r="C69" s="39">
        <v>33</v>
      </c>
      <c r="D69" s="103">
        <v>0.97058823529411764</v>
      </c>
      <c r="E69" s="42">
        <v>26</v>
      </c>
      <c r="F69" s="39">
        <v>7</v>
      </c>
      <c r="G69" s="103">
        <v>0.26923076923076922</v>
      </c>
      <c r="H69" s="42">
        <v>0</v>
      </c>
      <c r="I69" s="42">
        <v>0</v>
      </c>
      <c r="J69" s="103"/>
      <c r="K69" s="42">
        <v>0</v>
      </c>
      <c r="L69" s="39">
        <v>0</v>
      </c>
      <c r="M69" s="103"/>
    </row>
    <row r="70" spans="1:13" ht="12" customHeight="1" x14ac:dyDescent="0.2">
      <c r="A70" s="39" t="s">
        <v>107</v>
      </c>
      <c r="B70" s="39">
        <v>254</v>
      </c>
      <c r="C70" s="39">
        <v>253</v>
      </c>
      <c r="D70" s="103">
        <v>0.99606299212598426</v>
      </c>
      <c r="E70" s="42">
        <v>111</v>
      </c>
      <c r="F70" s="39">
        <v>0</v>
      </c>
      <c r="G70" s="103">
        <v>0</v>
      </c>
      <c r="H70" s="42">
        <v>14</v>
      </c>
      <c r="I70" s="42">
        <v>0</v>
      </c>
      <c r="J70" s="103">
        <v>0</v>
      </c>
      <c r="K70" s="42">
        <v>0</v>
      </c>
      <c r="L70" s="39">
        <v>0</v>
      </c>
      <c r="M70" s="103"/>
    </row>
    <row r="71" spans="1:13" ht="12" customHeight="1" x14ac:dyDescent="0.2">
      <c r="A71" s="39" t="s">
        <v>108</v>
      </c>
      <c r="B71" s="39">
        <v>42</v>
      </c>
      <c r="C71" s="39">
        <v>42</v>
      </c>
      <c r="D71" s="103">
        <v>1</v>
      </c>
      <c r="E71" s="42">
        <v>39</v>
      </c>
      <c r="F71" s="39">
        <v>0</v>
      </c>
      <c r="G71" s="103">
        <v>0</v>
      </c>
      <c r="H71" s="42">
        <v>0</v>
      </c>
      <c r="I71" s="42">
        <v>0</v>
      </c>
      <c r="J71" s="103"/>
      <c r="K71" s="42">
        <v>0</v>
      </c>
      <c r="L71" s="39">
        <v>0</v>
      </c>
      <c r="M71" s="103"/>
    </row>
    <row r="72" spans="1:13" ht="12" customHeight="1" x14ac:dyDescent="0.2">
      <c r="A72" s="39" t="s">
        <v>109</v>
      </c>
      <c r="B72" s="39">
        <v>114</v>
      </c>
      <c r="C72" s="39">
        <v>114</v>
      </c>
      <c r="D72" s="103">
        <v>1</v>
      </c>
      <c r="E72" s="42">
        <v>83</v>
      </c>
      <c r="F72" s="39">
        <v>0</v>
      </c>
      <c r="G72" s="103">
        <v>0</v>
      </c>
      <c r="H72" s="42">
        <v>16</v>
      </c>
      <c r="I72" s="42">
        <v>0</v>
      </c>
      <c r="J72" s="103">
        <v>0</v>
      </c>
      <c r="K72" s="42">
        <v>0</v>
      </c>
      <c r="L72" s="39">
        <v>0</v>
      </c>
      <c r="M72" s="103"/>
    </row>
    <row r="73" spans="1:13" x14ac:dyDescent="0.2">
      <c r="A73" s="39" t="s">
        <v>175</v>
      </c>
      <c r="B73" s="39">
        <v>165</v>
      </c>
      <c r="C73" s="39">
        <v>91</v>
      </c>
      <c r="D73" s="103">
        <v>0.55151515151515151</v>
      </c>
      <c r="E73" s="42">
        <v>47</v>
      </c>
      <c r="F73" s="39">
        <v>0</v>
      </c>
      <c r="G73" s="103">
        <v>0</v>
      </c>
      <c r="H73" s="42">
        <v>6</v>
      </c>
      <c r="I73" s="42">
        <v>0</v>
      </c>
      <c r="J73" s="103">
        <v>0</v>
      </c>
      <c r="K73" s="42">
        <v>0</v>
      </c>
      <c r="L73" s="39">
        <v>0</v>
      </c>
      <c r="M73" s="103"/>
    </row>
    <row r="74" spans="1:13" x14ac:dyDescent="0.2">
      <c r="A74" s="39" t="s">
        <v>110</v>
      </c>
      <c r="B74" s="39">
        <v>103</v>
      </c>
      <c r="C74" s="39">
        <v>103</v>
      </c>
      <c r="D74" s="103">
        <v>1</v>
      </c>
      <c r="E74" s="42">
        <v>32</v>
      </c>
      <c r="F74" s="39">
        <v>0</v>
      </c>
      <c r="G74" s="103">
        <v>0</v>
      </c>
      <c r="H74" s="42">
        <v>49</v>
      </c>
      <c r="I74" s="42">
        <v>0</v>
      </c>
      <c r="J74" s="103">
        <v>0</v>
      </c>
      <c r="K74" s="42">
        <v>0</v>
      </c>
      <c r="L74" s="39">
        <v>0</v>
      </c>
      <c r="M74" s="103"/>
    </row>
    <row r="75" spans="1:13" x14ac:dyDescent="0.2">
      <c r="A75" s="39" t="s">
        <v>111</v>
      </c>
      <c r="B75" s="39">
        <v>128</v>
      </c>
      <c r="C75" s="39">
        <v>50</v>
      </c>
      <c r="D75" s="103">
        <v>0.390625</v>
      </c>
      <c r="E75" s="42">
        <v>7</v>
      </c>
      <c r="F75" s="39">
        <v>0</v>
      </c>
      <c r="G75" s="103">
        <v>0</v>
      </c>
      <c r="H75" s="42">
        <v>1</v>
      </c>
      <c r="I75" s="42">
        <v>0</v>
      </c>
      <c r="J75" s="103">
        <v>0</v>
      </c>
      <c r="K75" s="42">
        <v>0</v>
      </c>
      <c r="L75" s="39">
        <v>0</v>
      </c>
      <c r="M75" s="103"/>
    </row>
    <row r="76" spans="1:13" x14ac:dyDescent="0.2">
      <c r="A76" s="39" t="s">
        <v>112</v>
      </c>
      <c r="B76" s="39">
        <v>39</v>
      </c>
      <c r="C76" s="39">
        <v>38</v>
      </c>
      <c r="D76" s="103">
        <v>0.97435897435897434</v>
      </c>
      <c r="E76" s="42">
        <v>12</v>
      </c>
      <c r="F76" s="39">
        <v>7</v>
      </c>
      <c r="G76" s="103">
        <v>0.58333333333333337</v>
      </c>
      <c r="H76" s="42">
        <v>1</v>
      </c>
      <c r="I76" s="42">
        <v>0</v>
      </c>
      <c r="J76" s="103">
        <v>0</v>
      </c>
      <c r="K76" s="42">
        <v>0</v>
      </c>
      <c r="L76" s="39">
        <v>0</v>
      </c>
      <c r="M76" s="103"/>
    </row>
    <row r="77" spans="1:13" x14ac:dyDescent="0.2">
      <c r="A77" s="39" t="s">
        <v>113</v>
      </c>
      <c r="B77" s="39">
        <v>27</v>
      </c>
      <c r="C77" s="39">
        <v>27</v>
      </c>
      <c r="D77" s="103">
        <v>1</v>
      </c>
      <c r="E77" s="42">
        <v>40</v>
      </c>
      <c r="F77" s="39">
        <v>0</v>
      </c>
      <c r="G77" s="103">
        <v>0</v>
      </c>
      <c r="H77" s="42">
        <v>0</v>
      </c>
      <c r="I77" s="42">
        <v>0</v>
      </c>
      <c r="J77" s="103"/>
      <c r="K77" s="42">
        <v>0</v>
      </c>
      <c r="L77" s="39">
        <v>0</v>
      </c>
      <c r="M77" s="103"/>
    </row>
    <row r="78" spans="1:13" x14ac:dyDescent="0.2">
      <c r="A78" s="39" t="s">
        <v>114</v>
      </c>
      <c r="B78" s="39">
        <v>72</v>
      </c>
      <c r="C78" s="39">
        <v>69</v>
      </c>
      <c r="D78" s="103">
        <v>0.95833333333333337</v>
      </c>
      <c r="E78" s="42">
        <v>80</v>
      </c>
      <c r="F78" s="39">
        <v>8</v>
      </c>
      <c r="G78" s="103">
        <v>0.1</v>
      </c>
      <c r="H78" s="42">
        <v>5</v>
      </c>
      <c r="I78" s="42">
        <v>0</v>
      </c>
      <c r="J78" s="103">
        <v>0</v>
      </c>
      <c r="K78" s="42">
        <v>0</v>
      </c>
      <c r="L78" s="39">
        <v>0</v>
      </c>
      <c r="M78" s="103"/>
    </row>
    <row r="79" spans="1:13" x14ac:dyDescent="0.2">
      <c r="A79" s="39" t="s">
        <v>115</v>
      </c>
      <c r="B79" s="39">
        <v>204</v>
      </c>
      <c r="C79" s="39">
        <v>163</v>
      </c>
      <c r="D79" s="103">
        <v>0.7990196078431373</v>
      </c>
      <c r="E79" s="42">
        <v>107</v>
      </c>
      <c r="F79" s="39">
        <v>18</v>
      </c>
      <c r="G79" s="103">
        <v>0.16822429906542055</v>
      </c>
      <c r="H79" s="42">
        <v>10</v>
      </c>
      <c r="I79" s="42">
        <v>0</v>
      </c>
      <c r="J79" s="103">
        <v>0</v>
      </c>
      <c r="K79" s="42">
        <v>0</v>
      </c>
      <c r="L79" s="39">
        <v>0</v>
      </c>
      <c r="M79" s="103"/>
    </row>
    <row r="80" spans="1:13" x14ac:dyDescent="0.2">
      <c r="A80" s="39" t="s">
        <v>116</v>
      </c>
      <c r="B80" s="39">
        <v>30</v>
      </c>
      <c r="C80" s="39">
        <v>30</v>
      </c>
      <c r="D80" s="103">
        <v>1</v>
      </c>
      <c r="E80" s="42">
        <v>28</v>
      </c>
      <c r="F80" s="39">
        <v>1</v>
      </c>
      <c r="G80" s="103">
        <v>3.5714285714285712E-2</v>
      </c>
      <c r="H80" s="42">
        <v>7</v>
      </c>
      <c r="I80" s="42">
        <v>0</v>
      </c>
      <c r="J80" s="103">
        <v>0</v>
      </c>
      <c r="K80" s="42">
        <v>0</v>
      </c>
      <c r="L80" s="39">
        <v>0</v>
      </c>
      <c r="M80" s="103"/>
    </row>
    <row r="81" spans="1:13" x14ac:dyDescent="0.2">
      <c r="A81" s="39" t="s">
        <v>117</v>
      </c>
      <c r="B81" s="39">
        <v>68</v>
      </c>
      <c r="C81" s="39">
        <v>68</v>
      </c>
      <c r="D81" s="103">
        <v>1</v>
      </c>
      <c r="E81" s="42">
        <v>112</v>
      </c>
      <c r="F81" s="39">
        <v>0</v>
      </c>
      <c r="G81" s="103">
        <v>0</v>
      </c>
      <c r="H81" s="42">
        <v>0</v>
      </c>
      <c r="I81" s="42">
        <v>0</v>
      </c>
      <c r="J81" s="103"/>
      <c r="K81" s="42">
        <v>0</v>
      </c>
      <c r="L81" s="39">
        <v>0</v>
      </c>
      <c r="M81" s="103"/>
    </row>
    <row r="82" spans="1:13" x14ac:dyDescent="0.2">
      <c r="A82" s="39" t="s">
        <v>186</v>
      </c>
      <c r="B82" s="39">
        <v>28</v>
      </c>
      <c r="C82" s="39">
        <v>22</v>
      </c>
      <c r="D82" s="103">
        <v>0.7857142857142857</v>
      </c>
      <c r="E82" s="42">
        <v>28</v>
      </c>
      <c r="F82" s="39">
        <v>0</v>
      </c>
      <c r="G82" s="103">
        <v>0</v>
      </c>
      <c r="H82" s="42">
        <v>1</v>
      </c>
      <c r="I82" s="42">
        <v>0</v>
      </c>
      <c r="J82" s="103">
        <v>0</v>
      </c>
      <c r="K82" s="42">
        <v>0</v>
      </c>
      <c r="L82" s="39">
        <v>0</v>
      </c>
      <c r="M82" s="103"/>
    </row>
    <row r="83" spans="1:13" x14ac:dyDescent="0.2">
      <c r="A83" s="39" t="s">
        <v>118</v>
      </c>
      <c r="B83" s="39">
        <v>80</v>
      </c>
      <c r="C83" s="39">
        <v>80</v>
      </c>
      <c r="D83" s="103">
        <v>1</v>
      </c>
      <c r="E83" s="42">
        <v>73</v>
      </c>
      <c r="F83" s="39">
        <v>5</v>
      </c>
      <c r="G83" s="103">
        <v>6.8493150684931503E-2</v>
      </c>
      <c r="H83" s="42">
        <v>21</v>
      </c>
      <c r="I83" s="42">
        <v>0</v>
      </c>
      <c r="J83" s="103">
        <v>0</v>
      </c>
      <c r="K83" s="42">
        <v>0</v>
      </c>
      <c r="L83" s="39">
        <v>0</v>
      </c>
      <c r="M83" s="103"/>
    </row>
    <row r="84" spans="1:13" x14ac:dyDescent="0.2">
      <c r="A84" s="39" t="s">
        <v>176</v>
      </c>
      <c r="B84" s="39">
        <v>6</v>
      </c>
      <c r="C84" s="39">
        <v>6</v>
      </c>
      <c r="D84" s="103">
        <v>1</v>
      </c>
      <c r="E84" s="42">
        <v>4</v>
      </c>
      <c r="F84" s="39">
        <v>0</v>
      </c>
      <c r="G84" s="103">
        <v>0</v>
      </c>
      <c r="H84" s="42">
        <v>1</v>
      </c>
      <c r="I84" s="42">
        <v>0</v>
      </c>
      <c r="J84" s="103">
        <v>0</v>
      </c>
      <c r="K84" s="42">
        <v>0</v>
      </c>
      <c r="L84" s="39">
        <v>0</v>
      </c>
      <c r="M84" s="103"/>
    </row>
    <row r="85" spans="1:13" x14ac:dyDescent="0.2">
      <c r="A85" s="39" t="s">
        <v>119</v>
      </c>
      <c r="B85" s="39">
        <v>27</v>
      </c>
      <c r="C85" s="39">
        <v>23</v>
      </c>
      <c r="D85" s="103">
        <v>0.85185185185185186</v>
      </c>
      <c r="E85" s="42">
        <v>19</v>
      </c>
      <c r="F85" s="39">
        <v>6</v>
      </c>
      <c r="G85" s="103">
        <v>0.31578947368421051</v>
      </c>
      <c r="H85" s="42">
        <v>9</v>
      </c>
      <c r="I85" s="42">
        <v>1</v>
      </c>
      <c r="J85" s="103">
        <v>0.1111111111111111</v>
      </c>
      <c r="K85" s="42">
        <v>0</v>
      </c>
      <c r="L85" s="39">
        <v>0</v>
      </c>
      <c r="M85" s="103"/>
    </row>
    <row r="86" spans="1:13" x14ac:dyDescent="0.2">
      <c r="A86" s="39" t="s">
        <v>120</v>
      </c>
      <c r="B86" s="39">
        <v>18</v>
      </c>
      <c r="C86" s="39">
        <v>18</v>
      </c>
      <c r="D86" s="103">
        <v>1</v>
      </c>
      <c r="E86" s="42">
        <v>16</v>
      </c>
      <c r="F86" s="39">
        <v>16</v>
      </c>
      <c r="G86" s="103">
        <v>1</v>
      </c>
      <c r="H86" s="42">
        <v>28</v>
      </c>
      <c r="I86" s="42">
        <v>0</v>
      </c>
      <c r="J86" s="103">
        <v>0</v>
      </c>
      <c r="K86" s="42">
        <v>0</v>
      </c>
      <c r="L86" s="39">
        <v>0</v>
      </c>
      <c r="M86" s="103"/>
    </row>
    <row r="87" spans="1:13" x14ac:dyDescent="0.2">
      <c r="A87" s="39" t="s">
        <v>121</v>
      </c>
      <c r="B87" s="39">
        <v>313</v>
      </c>
      <c r="C87" s="39">
        <v>245</v>
      </c>
      <c r="D87" s="103">
        <v>0.78274760383386577</v>
      </c>
      <c r="E87" s="42">
        <v>86</v>
      </c>
      <c r="F87" s="39">
        <v>8</v>
      </c>
      <c r="G87" s="103">
        <v>9.3023255813953487E-2</v>
      </c>
      <c r="H87" s="42">
        <v>8</v>
      </c>
      <c r="I87" s="42">
        <v>0</v>
      </c>
      <c r="J87" s="103">
        <v>0</v>
      </c>
      <c r="K87" s="42">
        <v>0</v>
      </c>
      <c r="L87" s="39">
        <v>0</v>
      </c>
      <c r="M87" s="103"/>
    </row>
    <row r="88" spans="1:13" x14ac:dyDescent="0.2">
      <c r="A88" s="39" t="s">
        <v>122</v>
      </c>
      <c r="B88" s="39">
        <v>74</v>
      </c>
      <c r="C88" s="39">
        <v>64</v>
      </c>
      <c r="D88" s="103">
        <v>0.86486486486486491</v>
      </c>
      <c r="E88" s="42">
        <v>37</v>
      </c>
      <c r="F88" s="39">
        <v>0</v>
      </c>
      <c r="G88" s="103">
        <v>0</v>
      </c>
      <c r="H88" s="42">
        <v>11</v>
      </c>
      <c r="I88" s="42">
        <v>0</v>
      </c>
      <c r="J88" s="103">
        <v>0</v>
      </c>
      <c r="K88" s="42">
        <v>0</v>
      </c>
      <c r="L88" s="39">
        <v>0</v>
      </c>
      <c r="M88" s="103"/>
    </row>
    <row r="89" spans="1:13" x14ac:dyDescent="0.2">
      <c r="A89" s="39" t="s">
        <v>123</v>
      </c>
      <c r="B89" s="39">
        <v>325</v>
      </c>
      <c r="C89" s="39">
        <v>325</v>
      </c>
      <c r="D89" s="103">
        <v>1</v>
      </c>
      <c r="E89" s="42">
        <v>140</v>
      </c>
      <c r="F89" s="39">
        <v>0</v>
      </c>
      <c r="G89" s="103">
        <v>0</v>
      </c>
      <c r="H89" s="42">
        <v>25</v>
      </c>
      <c r="I89" s="42">
        <v>0</v>
      </c>
      <c r="J89" s="103">
        <v>0</v>
      </c>
      <c r="K89" s="42">
        <v>0</v>
      </c>
      <c r="L89" s="39">
        <v>0</v>
      </c>
      <c r="M89" s="103"/>
    </row>
    <row r="90" spans="1:13" x14ac:dyDescent="0.2">
      <c r="A90" s="39" t="s">
        <v>124</v>
      </c>
      <c r="B90" s="39">
        <v>153</v>
      </c>
      <c r="C90" s="39">
        <v>130</v>
      </c>
      <c r="D90" s="103">
        <v>0.84967320261437906</v>
      </c>
      <c r="E90" s="42">
        <v>103</v>
      </c>
      <c r="F90" s="39">
        <v>0</v>
      </c>
      <c r="G90" s="103">
        <v>0</v>
      </c>
      <c r="H90" s="42">
        <v>2</v>
      </c>
      <c r="I90" s="42">
        <v>0</v>
      </c>
      <c r="J90" s="103">
        <v>0</v>
      </c>
      <c r="K90" s="42">
        <v>0</v>
      </c>
      <c r="L90" s="39">
        <v>0</v>
      </c>
      <c r="M90" s="103"/>
    </row>
    <row r="91" spans="1:13" x14ac:dyDescent="0.2">
      <c r="A91" s="39" t="s">
        <v>125</v>
      </c>
      <c r="B91" s="39">
        <v>46</v>
      </c>
      <c r="C91" s="39">
        <v>27</v>
      </c>
      <c r="D91" s="103">
        <v>0.58695652173913049</v>
      </c>
      <c r="E91" s="42">
        <v>18</v>
      </c>
      <c r="F91" s="39">
        <v>0</v>
      </c>
      <c r="G91" s="103">
        <v>0</v>
      </c>
      <c r="H91" s="42">
        <v>1</v>
      </c>
      <c r="I91" s="42">
        <v>0</v>
      </c>
      <c r="J91" s="103">
        <v>0</v>
      </c>
      <c r="K91" s="42">
        <v>0</v>
      </c>
      <c r="L91" s="39">
        <v>0</v>
      </c>
      <c r="M91" s="103"/>
    </row>
    <row r="92" spans="1:13" x14ac:dyDescent="0.2">
      <c r="A92" s="39" t="s">
        <v>126</v>
      </c>
      <c r="B92" s="39">
        <v>9</v>
      </c>
      <c r="C92" s="39">
        <v>7</v>
      </c>
      <c r="D92" s="103">
        <v>0.77777777777777779</v>
      </c>
      <c r="E92" s="42">
        <v>10</v>
      </c>
      <c r="F92" s="39">
        <v>0</v>
      </c>
      <c r="G92" s="103">
        <v>0</v>
      </c>
      <c r="H92" s="42">
        <v>0</v>
      </c>
      <c r="I92" s="42">
        <v>0</v>
      </c>
      <c r="J92" s="103"/>
      <c r="K92" s="42">
        <v>0</v>
      </c>
      <c r="L92" s="39">
        <v>0</v>
      </c>
      <c r="M92" s="103"/>
    </row>
    <row r="93" spans="1:13" x14ac:dyDescent="0.2">
      <c r="A93" s="39" t="s">
        <v>127</v>
      </c>
      <c r="B93" s="39">
        <v>37</v>
      </c>
      <c r="C93" s="39">
        <v>37</v>
      </c>
      <c r="D93" s="103">
        <v>1</v>
      </c>
      <c r="E93" s="42">
        <v>63</v>
      </c>
      <c r="F93" s="39">
        <v>25</v>
      </c>
      <c r="G93" s="103">
        <v>0.3968253968253968</v>
      </c>
      <c r="H93" s="42">
        <v>11</v>
      </c>
      <c r="I93" s="42">
        <v>0</v>
      </c>
      <c r="J93" s="103">
        <v>0</v>
      </c>
      <c r="K93" s="42">
        <v>0</v>
      </c>
      <c r="L93" s="39">
        <v>0</v>
      </c>
      <c r="M93" s="103"/>
    </row>
    <row r="94" spans="1:13" x14ac:dyDescent="0.2">
      <c r="A94" s="39" t="s">
        <v>128</v>
      </c>
      <c r="B94" s="39">
        <v>43</v>
      </c>
      <c r="C94" s="39">
        <v>24</v>
      </c>
      <c r="D94" s="103">
        <v>0.55813953488372092</v>
      </c>
      <c r="E94" s="42">
        <v>18</v>
      </c>
      <c r="F94" s="39">
        <v>1</v>
      </c>
      <c r="G94" s="103">
        <v>5.5555555555555552E-2</v>
      </c>
      <c r="H94" s="42">
        <v>1</v>
      </c>
      <c r="I94" s="42">
        <v>0</v>
      </c>
      <c r="J94" s="103">
        <v>0</v>
      </c>
      <c r="K94" s="42">
        <v>0</v>
      </c>
      <c r="L94" s="39">
        <v>0</v>
      </c>
      <c r="M94" s="103"/>
    </row>
    <row r="95" spans="1:13" x14ac:dyDescent="0.2">
      <c r="A95" s="39" t="s">
        <v>129</v>
      </c>
      <c r="B95" s="39">
        <v>100</v>
      </c>
      <c r="C95" s="39">
        <v>97</v>
      </c>
      <c r="D95" s="103">
        <v>0.97</v>
      </c>
      <c r="E95" s="42">
        <v>73</v>
      </c>
      <c r="F95" s="39">
        <v>0</v>
      </c>
      <c r="G95" s="103">
        <v>0</v>
      </c>
      <c r="H95" s="42">
        <v>11</v>
      </c>
      <c r="I95" s="42">
        <v>0</v>
      </c>
      <c r="J95" s="103">
        <v>0</v>
      </c>
      <c r="K95" s="42">
        <v>0</v>
      </c>
      <c r="L95" s="39">
        <v>0</v>
      </c>
      <c r="M95" s="103"/>
    </row>
    <row r="96" spans="1:13" x14ac:dyDescent="0.2">
      <c r="A96" s="39" t="s">
        <v>162</v>
      </c>
      <c r="B96" s="39">
        <v>8</v>
      </c>
      <c r="C96" s="39">
        <v>4</v>
      </c>
      <c r="D96" s="103">
        <v>0.5</v>
      </c>
      <c r="E96" s="42">
        <v>6</v>
      </c>
      <c r="F96" s="39">
        <v>0</v>
      </c>
      <c r="G96" s="103">
        <v>0</v>
      </c>
      <c r="H96" s="42">
        <v>1</v>
      </c>
      <c r="I96" s="42">
        <v>0</v>
      </c>
      <c r="J96" s="103">
        <v>0</v>
      </c>
      <c r="K96" s="42">
        <v>0</v>
      </c>
      <c r="L96" s="39">
        <v>0</v>
      </c>
      <c r="M96" s="103"/>
    </row>
    <row r="97" spans="1:13" x14ac:dyDescent="0.2">
      <c r="A97" s="39" t="s">
        <v>130</v>
      </c>
      <c r="B97" s="39">
        <v>59</v>
      </c>
      <c r="C97" s="39">
        <v>50</v>
      </c>
      <c r="D97" s="103">
        <v>0.84745762711864403</v>
      </c>
      <c r="E97" s="42">
        <v>63</v>
      </c>
      <c r="F97" s="39">
        <v>9</v>
      </c>
      <c r="G97" s="103">
        <v>0.14285714285714285</v>
      </c>
      <c r="H97" s="42">
        <v>0</v>
      </c>
      <c r="I97" s="42">
        <v>0</v>
      </c>
      <c r="J97" s="103"/>
      <c r="K97" s="42">
        <v>0</v>
      </c>
      <c r="L97" s="39">
        <v>0</v>
      </c>
      <c r="M97" s="103"/>
    </row>
    <row r="98" spans="1:13" x14ac:dyDescent="0.2">
      <c r="A98" s="39" t="s">
        <v>278</v>
      </c>
      <c r="B98" s="39">
        <v>131</v>
      </c>
      <c r="C98" s="39">
        <v>130</v>
      </c>
      <c r="D98" s="103">
        <v>0.99236641221374045</v>
      </c>
      <c r="E98" s="42">
        <v>59</v>
      </c>
      <c r="F98" s="39">
        <v>3</v>
      </c>
      <c r="G98" s="103">
        <v>5.0847457627118647E-2</v>
      </c>
      <c r="H98" s="42">
        <v>9</v>
      </c>
      <c r="I98" s="42">
        <v>1</v>
      </c>
      <c r="J98" s="103">
        <v>0.1111111111111111</v>
      </c>
      <c r="K98" s="42">
        <v>0</v>
      </c>
      <c r="L98" s="39">
        <v>0</v>
      </c>
      <c r="M98" s="103"/>
    </row>
    <row r="99" spans="1:13" x14ac:dyDescent="0.2">
      <c r="A99" s="39" t="s">
        <v>131</v>
      </c>
      <c r="B99" s="39">
        <v>84</v>
      </c>
      <c r="C99" s="39">
        <v>67</v>
      </c>
      <c r="D99" s="103">
        <v>0.79761904761904767</v>
      </c>
      <c r="E99" s="42">
        <v>87</v>
      </c>
      <c r="F99" s="39">
        <v>0</v>
      </c>
      <c r="G99" s="103">
        <v>0</v>
      </c>
      <c r="H99" s="42">
        <v>27</v>
      </c>
      <c r="I99" s="42">
        <v>0</v>
      </c>
      <c r="J99" s="103">
        <v>0</v>
      </c>
      <c r="K99" s="42">
        <v>0</v>
      </c>
      <c r="L99" s="39">
        <v>0</v>
      </c>
      <c r="M99" s="103"/>
    </row>
    <row r="100" spans="1:13" x14ac:dyDescent="0.2">
      <c r="A100" s="39" t="s">
        <v>132</v>
      </c>
      <c r="B100" s="39">
        <v>41</v>
      </c>
      <c r="C100" s="39">
        <v>34</v>
      </c>
      <c r="D100" s="103">
        <v>0.82926829268292679</v>
      </c>
      <c r="E100" s="42">
        <v>48</v>
      </c>
      <c r="F100" s="39">
        <v>15</v>
      </c>
      <c r="G100" s="103">
        <v>0.3125</v>
      </c>
      <c r="H100" s="42">
        <v>11</v>
      </c>
      <c r="I100" s="42">
        <v>0</v>
      </c>
      <c r="J100" s="103">
        <v>0</v>
      </c>
      <c r="K100" s="42">
        <v>0</v>
      </c>
      <c r="L100" s="39">
        <v>0</v>
      </c>
      <c r="M100" s="103"/>
    </row>
    <row r="101" spans="1:13" x14ac:dyDescent="0.2">
      <c r="A101" s="39" t="s">
        <v>133</v>
      </c>
      <c r="B101" s="39">
        <v>58</v>
      </c>
      <c r="C101" s="39">
        <v>40</v>
      </c>
      <c r="D101" s="103">
        <v>0.68965517241379315</v>
      </c>
      <c r="E101" s="42">
        <v>27</v>
      </c>
      <c r="F101" s="39">
        <v>0</v>
      </c>
      <c r="G101" s="103">
        <v>0</v>
      </c>
      <c r="H101" s="42">
        <v>1</v>
      </c>
      <c r="I101" s="42">
        <v>0</v>
      </c>
      <c r="J101" s="103">
        <v>0</v>
      </c>
      <c r="K101" s="42">
        <v>0</v>
      </c>
      <c r="L101" s="39">
        <v>0</v>
      </c>
      <c r="M101" s="103"/>
    </row>
    <row r="102" spans="1:13" x14ac:dyDescent="0.2">
      <c r="A102" s="39" t="s">
        <v>134</v>
      </c>
      <c r="B102" s="39">
        <v>214</v>
      </c>
      <c r="C102" s="39">
        <v>214</v>
      </c>
      <c r="D102" s="103">
        <v>1</v>
      </c>
      <c r="E102" s="42">
        <v>51</v>
      </c>
      <c r="F102" s="39">
        <v>0</v>
      </c>
      <c r="G102" s="103">
        <v>0</v>
      </c>
      <c r="H102" s="42">
        <v>0</v>
      </c>
      <c r="I102" s="42">
        <v>0</v>
      </c>
      <c r="J102" s="103"/>
      <c r="K102" s="42">
        <v>0</v>
      </c>
      <c r="L102" s="39">
        <v>0</v>
      </c>
      <c r="M102" s="103"/>
    </row>
    <row r="103" spans="1:13" x14ac:dyDescent="0.2">
      <c r="A103" s="39" t="s">
        <v>135</v>
      </c>
      <c r="B103" s="39">
        <v>27</v>
      </c>
      <c r="C103" s="39">
        <v>26</v>
      </c>
      <c r="D103" s="103">
        <v>0.96296296296296291</v>
      </c>
      <c r="E103" s="42">
        <v>16</v>
      </c>
      <c r="F103" s="39">
        <v>0</v>
      </c>
      <c r="G103" s="103">
        <v>0</v>
      </c>
      <c r="H103" s="42">
        <v>2</v>
      </c>
      <c r="I103" s="42">
        <v>0</v>
      </c>
      <c r="J103" s="103">
        <v>0</v>
      </c>
      <c r="K103" s="42">
        <v>0</v>
      </c>
      <c r="L103" s="39">
        <v>0</v>
      </c>
      <c r="M103" s="103"/>
    </row>
    <row r="104" spans="1:13" x14ac:dyDescent="0.2">
      <c r="A104" s="39" t="s">
        <v>279</v>
      </c>
      <c r="B104" s="39">
        <v>16</v>
      </c>
      <c r="C104" s="39">
        <v>14</v>
      </c>
      <c r="D104" s="103">
        <v>0.875</v>
      </c>
      <c r="E104" s="42">
        <v>6</v>
      </c>
      <c r="F104" s="39">
        <v>0</v>
      </c>
      <c r="G104" s="103">
        <v>0</v>
      </c>
      <c r="H104" s="42">
        <v>1</v>
      </c>
      <c r="I104" s="42">
        <v>0</v>
      </c>
      <c r="J104" s="103">
        <v>0</v>
      </c>
      <c r="K104" s="42">
        <v>0</v>
      </c>
      <c r="L104" s="39">
        <v>0</v>
      </c>
      <c r="M104" s="103"/>
    </row>
    <row r="105" spans="1:13" x14ac:dyDescent="0.2">
      <c r="A105" s="39" t="s">
        <v>136</v>
      </c>
      <c r="B105" s="39">
        <v>9</v>
      </c>
      <c r="C105" s="39">
        <v>9</v>
      </c>
      <c r="D105" s="103">
        <v>1</v>
      </c>
      <c r="E105" s="42">
        <v>11</v>
      </c>
      <c r="F105" s="39">
        <v>11</v>
      </c>
      <c r="G105" s="103">
        <v>1</v>
      </c>
      <c r="H105" s="42">
        <v>2</v>
      </c>
      <c r="I105" s="42">
        <v>0</v>
      </c>
      <c r="J105" s="103">
        <v>0</v>
      </c>
      <c r="K105" s="42">
        <v>0</v>
      </c>
      <c r="L105" s="39">
        <v>0</v>
      </c>
      <c r="M105" s="103"/>
    </row>
    <row r="106" spans="1:13" x14ac:dyDescent="0.2">
      <c r="A106" s="39" t="s">
        <v>137</v>
      </c>
      <c r="B106" s="39">
        <v>27</v>
      </c>
      <c r="C106" s="39">
        <v>27</v>
      </c>
      <c r="D106" s="103">
        <v>1</v>
      </c>
      <c r="E106" s="42">
        <v>47</v>
      </c>
      <c r="F106" s="39">
        <v>0</v>
      </c>
      <c r="G106" s="103">
        <v>0</v>
      </c>
      <c r="H106" s="42">
        <v>4</v>
      </c>
      <c r="I106" s="42">
        <v>0</v>
      </c>
      <c r="J106" s="103">
        <v>0</v>
      </c>
      <c r="K106" s="42">
        <v>0</v>
      </c>
      <c r="L106" s="39">
        <v>0</v>
      </c>
      <c r="M106" s="103"/>
    </row>
    <row r="107" spans="1:13" x14ac:dyDescent="0.2">
      <c r="A107" s="39" t="s">
        <v>138</v>
      </c>
      <c r="B107" s="39">
        <v>53</v>
      </c>
      <c r="C107" s="39">
        <v>51</v>
      </c>
      <c r="D107" s="103">
        <v>0.96226415094339623</v>
      </c>
      <c r="E107" s="42">
        <v>65</v>
      </c>
      <c r="F107" s="39">
        <v>32</v>
      </c>
      <c r="G107" s="103">
        <v>0.49230769230769234</v>
      </c>
      <c r="H107" s="42">
        <v>34</v>
      </c>
      <c r="I107" s="42">
        <v>0</v>
      </c>
      <c r="J107" s="103">
        <v>0</v>
      </c>
      <c r="K107" s="42">
        <v>0</v>
      </c>
      <c r="L107" s="39">
        <v>0</v>
      </c>
      <c r="M107" s="103"/>
    </row>
    <row r="108" spans="1:13" x14ac:dyDescent="0.2">
      <c r="A108" s="39" t="s">
        <v>139</v>
      </c>
      <c r="B108" s="39">
        <v>28</v>
      </c>
      <c r="C108" s="39">
        <v>13</v>
      </c>
      <c r="D108" s="103">
        <v>0.4642857142857143</v>
      </c>
      <c r="E108" s="42">
        <v>26</v>
      </c>
      <c r="F108" s="39">
        <v>7</v>
      </c>
      <c r="G108" s="103">
        <v>0.26923076923076922</v>
      </c>
      <c r="H108" s="42">
        <v>4</v>
      </c>
      <c r="I108" s="42">
        <v>0</v>
      </c>
      <c r="J108" s="103">
        <v>0</v>
      </c>
      <c r="K108" s="42">
        <v>0</v>
      </c>
      <c r="L108" s="39">
        <v>0</v>
      </c>
      <c r="M108" s="103"/>
    </row>
    <row r="109" spans="1:13" x14ac:dyDescent="0.2">
      <c r="A109" s="39" t="s">
        <v>140</v>
      </c>
      <c r="B109" s="39">
        <v>73</v>
      </c>
      <c r="C109" s="39">
        <v>27</v>
      </c>
      <c r="D109" s="103">
        <v>0.36986301369863012</v>
      </c>
      <c r="E109" s="42">
        <v>16</v>
      </c>
      <c r="F109" s="39">
        <v>0</v>
      </c>
      <c r="G109" s="103">
        <v>0</v>
      </c>
      <c r="H109" s="42">
        <v>3</v>
      </c>
      <c r="I109" s="42">
        <v>0</v>
      </c>
      <c r="J109" s="103">
        <v>0</v>
      </c>
      <c r="K109" s="42">
        <v>0</v>
      </c>
      <c r="L109" s="39">
        <v>0</v>
      </c>
      <c r="M109" s="103"/>
    </row>
    <row r="110" spans="1:13" x14ac:dyDescent="0.2">
      <c r="A110" s="39" t="s">
        <v>141</v>
      </c>
      <c r="B110" s="39">
        <v>61</v>
      </c>
      <c r="C110" s="39">
        <v>55</v>
      </c>
      <c r="D110" s="103">
        <v>0.90163934426229508</v>
      </c>
      <c r="E110" s="42">
        <v>58</v>
      </c>
      <c r="F110" s="39">
        <v>8</v>
      </c>
      <c r="G110" s="103">
        <v>0.13793103448275862</v>
      </c>
      <c r="H110" s="42">
        <v>4</v>
      </c>
      <c r="I110" s="42">
        <v>0</v>
      </c>
      <c r="J110" s="103">
        <v>0</v>
      </c>
      <c r="K110" s="42">
        <v>0</v>
      </c>
      <c r="L110" s="39">
        <v>0</v>
      </c>
      <c r="M110" s="103"/>
    </row>
    <row r="111" spans="1:13" x14ac:dyDescent="0.2">
      <c r="A111" s="39" t="s">
        <v>142</v>
      </c>
      <c r="B111" s="39">
        <v>43</v>
      </c>
      <c r="C111" s="39">
        <v>25</v>
      </c>
      <c r="D111" s="103">
        <v>0.58139534883720934</v>
      </c>
      <c r="E111" s="42">
        <v>9</v>
      </c>
      <c r="F111" s="39">
        <v>0</v>
      </c>
      <c r="G111" s="103">
        <v>0</v>
      </c>
      <c r="H111" s="42">
        <v>4</v>
      </c>
      <c r="I111" s="42">
        <v>0</v>
      </c>
      <c r="J111" s="103">
        <v>0</v>
      </c>
      <c r="K111" s="42">
        <v>0</v>
      </c>
      <c r="L111" s="39">
        <v>0</v>
      </c>
      <c r="M111" s="103"/>
    </row>
    <row r="112" spans="1:13" x14ac:dyDescent="0.2">
      <c r="A112" s="39" t="s">
        <v>143</v>
      </c>
      <c r="B112" s="39">
        <v>70</v>
      </c>
      <c r="C112" s="39">
        <v>41</v>
      </c>
      <c r="D112" s="103">
        <v>0.58571428571428574</v>
      </c>
      <c r="E112" s="42">
        <v>26</v>
      </c>
      <c r="F112" s="39">
        <v>0</v>
      </c>
      <c r="G112" s="103">
        <v>0</v>
      </c>
      <c r="H112" s="42">
        <v>1</v>
      </c>
      <c r="I112" s="42">
        <v>0</v>
      </c>
      <c r="J112" s="103">
        <v>0</v>
      </c>
      <c r="K112" s="42">
        <v>0</v>
      </c>
      <c r="L112" s="39">
        <v>0</v>
      </c>
      <c r="M112" s="103"/>
    </row>
    <row r="113" spans="1:13" x14ac:dyDescent="0.2">
      <c r="A113" s="39" t="s">
        <v>144</v>
      </c>
      <c r="B113" s="39">
        <v>42</v>
      </c>
      <c r="C113" s="39">
        <v>38</v>
      </c>
      <c r="D113" s="103">
        <v>0.90476190476190477</v>
      </c>
      <c r="E113" s="42">
        <v>27</v>
      </c>
      <c r="F113" s="39">
        <v>2</v>
      </c>
      <c r="G113" s="103">
        <v>7.407407407407407E-2</v>
      </c>
      <c r="H113" s="42">
        <v>3</v>
      </c>
      <c r="I113" s="42">
        <v>0</v>
      </c>
      <c r="J113" s="103">
        <v>0</v>
      </c>
      <c r="K113" s="42">
        <v>0</v>
      </c>
      <c r="L113" s="39">
        <v>0</v>
      </c>
      <c r="M113" s="103"/>
    </row>
    <row r="114" spans="1:13" x14ac:dyDescent="0.2">
      <c r="A114" s="39" t="s">
        <v>145</v>
      </c>
      <c r="B114" s="39">
        <v>277</v>
      </c>
      <c r="C114" s="39">
        <v>179</v>
      </c>
      <c r="D114" s="103">
        <v>0.64620938628158842</v>
      </c>
      <c r="E114" s="42">
        <v>39</v>
      </c>
      <c r="F114" s="39">
        <v>2</v>
      </c>
      <c r="G114" s="103">
        <v>5.128205128205128E-2</v>
      </c>
      <c r="H114" s="42">
        <v>8</v>
      </c>
      <c r="I114" s="42">
        <v>0</v>
      </c>
      <c r="J114" s="103">
        <v>0</v>
      </c>
      <c r="K114" s="42">
        <v>0</v>
      </c>
      <c r="L114" s="39">
        <v>0</v>
      </c>
      <c r="M114" s="103"/>
    </row>
    <row r="115" spans="1:13" x14ac:dyDescent="0.2">
      <c r="A115" s="39" t="s">
        <v>177</v>
      </c>
      <c r="B115" s="39">
        <v>30</v>
      </c>
      <c r="C115" s="39">
        <v>30</v>
      </c>
      <c r="D115" s="103">
        <v>1</v>
      </c>
      <c r="E115" s="42">
        <v>25</v>
      </c>
      <c r="F115" s="39">
        <v>4</v>
      </c>
      <c r="G115" s="103">
        <v>0.16</v>
      </c>
      <c r="H115" s="42">
        <v>1</v>
      </c>
      <c r="I115" s="42">
        <v>0</v>
      </c>
      <c r="J115" s="103">
        <v>0</v>
      </c>
      <c r="K115" s="42">
        <v>0</v>
      </c>
      <c r="L115" s="39">
        <v>0</v>
      </c>
      <c r="M115" s="103"/>
    </row>
    <row r="116" spans="1:13" x14ac:dyDescent="0.2">
      <c r="A116" s="39" t="s">
        <v>146</v>
      </c>
      <c r="B116" s="39">
        <v>121</v>
      </c>
      <c r="C116" s="39">
        <v>115</v>
      </c>
      <c r="D116" s="103">
        <v>0.95041322314049592</v>
      </c>
      <c r="E116" s="42">
        <v>91</v>
      </c>
      <c r="F116" s="39">
        <v>12</v>
      </c>
      <c r="G116" s="103">
        <v>0.13186813186813187</v>
      </c>
      <c r="H116" s="42">
        <v>29</v>
      </c>
      <c r="I116" s="42">
        <v>0</v>
      </c>
      <c r="J116" s="103">
        <v>0</v>
      </c>
      <c r="K116" s="42">
        <v>0</v>
      </c>
      <c r="L116" s="39">
        <v>0</v>
      </c>
      <c r="M116" s="103"/>
    </row>
    <row r="117" spans="1:13" x14ac:dyDescent="0.2">
      <c r="A117" s="39" t="s">
        <v>147</v>
      </c>
      <c r="B117" s="39">
        <v>41</v>
      </c>
      <c r="C117" s="39">
        <v>41</v>
      </c>
      <c r="D117" s="103">
        <v>1</v>
      </c>
      <c r="E117" s="42">
        <v>54</v>
      </c>
      <c r="F117" s="39">
        <v>0</v>
      </c>
      <c r="G117" s="103">
        <v>0</v>
      </c>
      <c r="H117" s="42">
        <v>1</v>
      </c>
      <c r="I117" s="42">
        <v>0</v>
      </c>
      <c r="J117" s="103">
        <v>0</v>
      </c>
      <c r="K117" s="42">
        <v>0</v>
      </c>
      <c r="L117" s="39">
        <v>0</v>
      </c>
      <c r="M117" s="103"/>
    </row>
    <row r="118" spans="1:13" x14ac:dyDescent="0.2">
      <c r="A118" s="39" t="s">
        <v>148</v>
      </c>
      <c r="B118" s="39">
        <v>51</v>
      </c>
      <c r="C118" s="39">
        <v>48</v>
      </c>
      <c r="D118" s="103">
        <v>0.94117647058823528</v>
      </c>
      <c r="E118" s="42">
        <v>29</v>
      </c>
      <c r="F118" s="39">
        <v>0</v>
      </c>
      <c r="G118" s="103">
        <v>0</v>
      </c>
      <c r="H118" s="42">
        <v>4</v>
      </c>
      <c r="I118" s="42">
        <v>0</v>
      </c>
      <c r="J118" s="103">
        <v>0</v>
      </c>
      <c r="K118" s="42">
        <v>0</v>
      </c>
      <c r="L118" s="39">
        <v>0</v>
      </c>
      <c r="M118" s="103"/>
    </row>
    <row r="119" spans="1:13" x14ac:dyDescent="0.2">
      <c r="A119" s="39" t="s">
        <v>149</v>
      </c>
      <c r="B119" s="39">
        <v>38</v>
      </c>
      <c r="C119" s="39">
        <v>38</v>
      </c>
      <c r="D119" s="103">
        <v>1</v>
      </c>
      <c r="E119" s="42">
        <v>53</v>
      </c>
      <c r="F119" s="39">
        <v>42</v>
      </c>
      <c r="G119" s="103">
        <v>0.79245283018867929</v>
      </c>
      <c r="H119" s="42">
        <v>23</v>
      </c>
      <c r="I119" s="42">
        <v>0</v>
      </c>
      <c r="J119" s="103">
        <v>0</v>
      </c>
      <c r="K119" s="42">
        <v>0</v>
      </c>
      <c r="L119" s="39">
        <v>0</v>
      </c>
      <c r="M119" s="103"/>
    </row>
    <row r="120" spans="1:13" x14ac:dyDescent="0.2">
      <c r="A120" s="39" t="s">
        <v>150</v>
      </c>
      <c r="B120" s="39">
        <v>80</v>
      </c>
      <c r="C120" s="39">
        <v>55</v>
      </c>
      <c r="D120" s="103">
        <v>0.6875</v>
      </c>
      <c r="E120" s="42">
        <v>48</v>
      </c>
      <c r="F120" s="39">
        <v>12</v>
      </c>
      <c r="G120" s="103">
        <v>0.25</v>
      </c>
      <c r="H120" s="42">
        <v>2</v>
      </c>
      <c r="I120" s="42">
        <v>0</v>
      </c>
      <c r="J120" s="103">
        <v>0</v>
      </c>
      <c r="K120" s="42">
        <v>0</v>
      </c>
      <c r="L120" s="39">
        <v>0</v>
      </c>
      <c r="M120" s="103"/>
    </row>
    <row r="121" spans="1:13" x14ac:dyDescent="0.2">
      <c r="A121" s="39" t="s">
        <v>151</v>
      </c>
      <c r="B121" s="39">
        <v>155</v>
      </c>
      <c r="C121" s="39">
        <v>90</v>
      </c>
      <c r="D121" s="103">
        <v>0.58064516129032262</v>
      </c>
      <c r="E121" s="42">
        <v>67</v>
      </c>
      <c r="F121" s="39">
        <v>0</v>
      </c>
      <c r="G121" s="103">
        <v>0</v>
      </c>
      <c r="H121" s="42">
        <v>0</v>
      </c>
      <c r="I121" s="42">
        <v>0</v>
      </c>
      <c r="J121" s="103"/>
      <c r="K121" s="42">
        <v>0</v>
      </c>
      <c r="L121" s="39">
        <v>0</v>
      </c>
      <c r="M121" s="103"/>
    </row>
    <row r="122" spans="1:13" x14ac:dyDescent="0.2">
      <c r="A122" s="39" t="s">
        <v>362</v>
      </c>
      <c r="B122" s="39">
        <v>57</v>
      </c>
      <c r="C122" s="39">
        <v>57</v>
      </c>
      <c r="D122" s="103">
        <v>1</v>
      </c>
      <c r="E122" s="42">
        <v>43</v>
      </c>
      <c r="F122" s="39">
        <v>42</v>
      </c>
      <c r="G122" s="103">
        <v>0.97674418604651159</v>
      </c>
      <c r="H122" s="42">
        <v>10</v>
      </c>
      <c r="I122" s="42">
        <v>0</v>
      </c>
      <c r="J122" s="103">
        <v>0</v>
      </c>
      <c r="K122" s="42">
        <v>0</v>
      </c>
      <c r="L122" s="39">
        <v>0</v>
      </c>
      <c r="M122" s="103"/>
    </row>
    <row r="123" spans="1:13" x14ac:dyDescent="0.2">
      <c r="A123" s="39" t="s">
        <v>152</v>
      </c>
      <c r="B123" s="39">
        <v>45</v>
      </c>
      <c r="C123" s="39">
        <v>45</v>
      </c>
      <c r="D123" s="103">
        <v>1</v>
      </c>
      <c r="E123" s="42">
        <v>28</v>
      </c>
      <c r="F123" s="39">
        <v>0</v>
      </c>
      <c r="G123" s="103">
        <v>0</v>
      </c>
      <c r="H123" s="42">
        <v>0</v>
      </c>
      <c r="I123" s="42">
        <v>0</v>
      </c>
      <c r="J123" s="103"/>
      <c r="K123" s="42">
        <v>0</v>
      </c>
      <c r="L123" s="39">
        <v>0</v>
      </c>
      <c r="M123" s="103"/>
    </row>
    <row r="124" spans="1:13" x14ac:dyDescent="0.2">
      <c r="A124" s="39" t="s">
        <v>153</v>
      </c>
      <c r="B124" s="39">
        <v>55</v>
      </c>
      <c r="C124" s="39">
        <v>55</v>
      </c>
      <c r="D124" s="103">
        <v>1</v>
      </c>
      <c r="E124" s="42">
        <v>38</v>
      </c>
      <c r="F124" s="39">
        <v>0</v>
      </c>
      <c r="G124" s="103">
        <v>0</v>
      </c>
      <c r="H124" s="42">
        <v>0</v>
      </c>
      <c r="I124" s="42">
        <v>0</v>
      </c>
      <c r="J124" s="103"/>
      <c r="K124" s="42">
        <v>0</v>
      </c>
      <c r="L124" s="39">
        <v>0</v>
      </c>
      <c r="M124" s="103"/>
    </row>
    <row r="125" spans="1:13" x14ac:dyDescent="0.2">
      <c r="A125" s="39" t="s">
        <v>280</v>
      </c>
      <c r="B125" s="39">
        <v>158</v>
      </c>
      <c r="C125" s="39">
        <v>158</v>
      </c>
      <c r="D125" s="103">
        <v>1</v>
      </c>
      <c r="E125" s="42">
        <v>228</v>
      </c>
      <c r="F125" s="39">
        <v>0</v>
      </c>
      <c r="G125" s="103">
        <v>0</v>
      </c>
      <c r="H125" s="42">
        <v>0</v>
      </c>
      <c r="I125" s="42">
        <v>0</v>
      </c>
      <c r="J125" s="103"/>
      <c r="K125" s="42">
        <v>0</v>
      </c>
      <c r="L125" s="39">
        <v>0</v>
      </c>
      <c r="M125" s="103"/>
    </row>
    <row r="126" spans="1:13" x14ac:dyDescent="0.2">
      <c r="A126" s="39" t="s">
        <v>154</v>
      </c>
      <c r="B126" s="39">
        <v>108</v>
      </c>
      <c r="C126" s="39">
        <v>66</v>
      </c>
      <c r="D126" s="103">
        <v>0.61111111111111116</v>
      </c>
      <c r="E126" s="42">
        <v>54</v>
      </c>
      <c r="F126" s="39">
        <v>0</v>
      </c>
      <c r="G126" s="103">
        <v>0</v>
      </c>
      <c r="H126" s="42">
        <v>10</v>
      </c>
      <c r="I126" s="42">
        <v>0</v>
      </c>
      <c r="J126" s="103">
        <v>0</v>
      </c>
      <c r="K126" s="42">
        <v>0</v>
      </c>
      <c r="L126" s="39">
        <v>0</v>
      </c>
      <c r="M126" s="103"/>
    </row>
    <row r="127" spans="1:13" x14ac:dyDescent="0.2">
      <c r="A127" s="39" t="s">
        <v>281</v>
      </c>
      <c r="B127" s="39">
        <v>55</v>
      </c>
      <c r="C127" s="39">
        <v>27</v>
      </c>
      <c r="D127" s="103">
        <v>0.49090909090909091</v>
      </c>
      <c r="E127" s="42">
        <v>4</v>
      </c>
      <c r="F127" s="39">
        <v>0</v>
      </c>
      <c r="G127" s="103">
        <v>0</v>
      </c>
      <c r="H127" s="42">
        <v>2</v>
      </c>
      <c r="I127" s="42">
        <v>0</v>
      </c>
      <c r="J127" s="103">
        <v>0</v>
      </c>
      <c r="K127" s="42">
        <v>0</v>
      </c>
      <c r="L127" s="39">
        <v>0</v>
      </c>
      <c r="M127" s="103"/>
    </row>
    <row r="128" spans="1:13" x14ac:dyDescent="0.2">
      <c r="A128" s="39" t="s">
        <v>178</v>
      </c>
      <c r="B128" s="39">
        <v>192</v>
      </c>
      <c r="C128" s="39">
        <v>159</v>
      </c>
      <c r="D128" s="103">
        <v>0.828125</v>
      </c>
      <c r="E128" s="42">
        <v>74</v>
      </c>
      <c r="F128" s="39">
        <v>0</v>
      </c>
      <c r="G128" s="103">
        <v>0</v>
      </c>
      <c r="H128" s="42">
        <v>14</v>
      </c>
      <c r="I128" s="42">
        <v>0</v>
      </c>
      <c r="J128" s="103">
        <v>0</v>
      </c>
      <c r="K128" s="42">
        <v>0</v>
      </c>
      <c r="L128" s="39">
        <v>0</v>
      </c>
      <c r="M128" s="103"/>
    </row>
    <row r="129" spans="1:13" x14ac:dyDescent="0.2">
      <c r="A129" s="39" t="s">
        <v>155</v>
      </c>
      <c r="B129" s="39">
        <v>43</v>
      </c>
      <c r="C129" s="39">
        <v>28</v>
      </c>
      <c r="D129" s="103">
        <v>0.65116279069767447</v>
      </c>
      <c r="E129" s="42">
        <v>26</v>
      </c>
      <c r="F129" s="39">
        <v>5</v>
      </c>
      <c r="G129" s="103">
        <v>0.19230769230769232</v>
      </c>
      <c r="H129" s="42">
        <v>0</v>
      </c>
      <c r="I129" s="42">
        <v>0</v>
      </c>
      <c r="J129" s="103"/>
      <c r="K129" s="42">
        <v>0</v>
      </c>
      <c r="L129" s="39">
        <v>0</v>
      </c>
      <c r="M129" s="103"/>
    </row>
    <row r="130" spans="1:13" x14ac:dyDescent="0.2">
      <c r="A130" s="39" t="s">
        <v>156</v>
      </c>
      <c r="B130" s="39">
        <v>47</v>
      </c>
      <c r="C130" s="39">
        <v>47</v>
      </c>
      <c r="D130" s="103">
        <v>1</v>
      </c>
      <c r="E130" s="42">
        <v>43</v>
      </c>
      <c r="F130" s="39">
        <v>0</v>
      </c>
      <c r="G130" s="103">
        <v>0</v>
      </c>
      <c r="H130" s="42">
        <v>0</v>
      </c>
      <c r="I130" s="42">
        <v>0</v>
      </c>
      <c r="J130" s="103"/>
      <c r="K130" s="42">
        <v>0</v>
      </c>
      <c r="L130" s="39">
        <v>0</v>
      </c>
      <c r="M130" s="103"/>
    </row>
    <row r="131" spans="1:13" x14ac:dyDescent="0.2">
      <c r="A131" s="39" t="s">
        <v>282</v>
      </c>
      <c r="B131" s="39">
        <v>301</v>
      </c>
      <c r="C131" s="39">
        <v>294</v>
      </c>
      <c r="D131" s="103">
        <v>0.97674418604651159</v>
      </c>
      <c r="E131" s="42">
        <v>98</v>
      </c>
      <c r="F131" s="39">
        <v>25</v>
      </c>
      <c r="G131" s="103">
        <v>0.25510204081632654</v>
      </c>
      <c r="H131" s="42">
        <v>21</v>
      </c>
      <c r="I131" s="42">
        <v>0</v>
      </c>
      <c r="J131" s="103">
        <v>0</v>
      </c>
      <c r="K131" s="42">
        <v>0</v>
      </c>
      <c r="L131" s="39">
        <v>0</v>
      </c>
      <c r="M131" s="103"/>
    </row>
    <row r="132" spans="1:13" x14ac:dyDescent="0.2">
      <c r="A132" s="39" t="s">
        <v>157</v>
      </c>
      <c r="B132" s="39">
        <v>90</v>
      </c>
      <c r="C132" s="39">
        <v>90</v>
      </c>
      <c r="D132" s="103">
        <v>1</v>
      </c>
      <c r="E132" s="42">
        <v>17</v>
      </c>
      <c r="F132" s="39">
        <v>0</v>
      </c>
      <c r="G132" s="103">
        <v>0</v>
      </c>
      <c r="H132" s="42">
        <v>7</v>
      </c>
      <c r="I132" s="42">
        <v>0</v>
      </c>
      <c r="J132" s="103">
        <v>0</v>
      </c>
      <c r="K132" s="42">
        <v>0</v>
      </c>
      <c r="L132" s="39">
        <v>0</v>
      </c>
      <c r="M132" s="103"/>
    </row>
    <row r="133" spans="1:13" x14ac:dyDescent="0.2">
      <c r="A133" s="39" t="s">
        <v>158</v>
      </c>
      <c r="B133" s="39">
        <v>199</v>
      </c>
      <c r="C133" s="39">
        <v>134</v>
      </c>
      <c r="D133" s="103">
        <v>0.6733668341708543</v>
      </c>
      <c r="E133" s="42">
        <v>38</v>
      </c>
      <c r="F133" s="39">
        <v>0</v>
      </c>
      <c r="G133" s="103">
        <v>0</v>
      </c>
      <c r="H133" s="42">
        <v>16</v>
      </c>
      <c r="I133" s="42">
        <v>0</v>
      </c>
      <c r="J133" s="103">
        <v>0</v>
      </c>
      <c r="K133" s="42">
        <v>0</v>
      </c>
      <c r="L133" s="39">
        <v>0</v>
      </c>
      <c r="M133" s="103"/>
    </row>
    <row r="134" spans="1:13" x14ac:dyDescent="0.2">
      <c r="A134" s="39" t="s">
        <v>283</v>
      </c>
      <c r="B134" s="39">
        <v>21</v>
      </c>
      <c r="C134" s="39">
        <v>21</v>
      </c>
      <c r="D134" s="103">
        <v>1</v>
      </c>
      <c r="E134" s="42">
        <v>27</v>
      </c>
      <c r="F134" s="39">
        <v>0</v>
      </c>
      <c r="G134" s="103">
        <v>0</v>
      </c>
      <c r="H134" s="42">
        <v>1</v>
      </c>
      <c r="I134" s="42">
        <v>0</v>
      </c>
      <c r="J134" s="103">
        <v>0</v>
      </c>
      <c r="K134" s="42">
        <v>0</v>
      </c>
      <c r="L134" s="39">
        <v>0</v>
      </c>
      <c r="M134" s="103"/>
    </row>
    <row r="135" spans="1:13" x14ac:dyDescent="0.2">
      <c r="A135" s="53" t="s">
        <v>159</v>
      </c>
      <c r="B135" s="53">
        <v>63</v>
      </c>
      <c r="C135" s="53">
        <v>30</v>
      </c>
      <c r="D135" s="104">
        <v>0.47619047619047616</v>
      </c>
      <c r="E135" s="45">
        <v>36</v>
      </c>
      <c r="F135" s="53">
        <v>0</v>
      </c>
      <c r="G135" s="104">
        <v>0</v>
      </c>
      <c r="H135" s="45">
        <v>0</v>
      </c>
      <c r="I135" s="45">
        <v>0</v>
      </c>
      <c r="J135" s="104"/>
      <c r="K135" s="45">
        <v>0</v>
      </c>
      <c r="L135" s="53">
        <v>0</v>
      </c>
      <c r="M135" s="104"/>
    </row>
    <row r="136" spans="1:13" x14ac:dyDescent="0.2">
      <c r="A136" s="108" t="s">
        <v>249</v>
      </c>
      <c r="B136" s="109">
        <f>SUM(B5:B135)</f>
        <v>6930</v>
      </c>
      <c r="C136" s="109">
        <f>SUM(C5:C135)</f>
        <v>5817</v>
      </c>
      <c r="D136" s="110">
        <f>C136/B136</f>
        <v>0.83939393939393936</v>
      </c>
      <c r="E136" s="109">
        <f>SUM(E5:E135)</f>
        <v>3682</v>
      </c>
      <c r="F136" s="109">
        <f>SUM(F5:F135)</f>
        <v>357</v>
      </c>
      <c r="G136" s="110">
        <f>F136/E136</f>
        <v>9.6958174904942962E-2</v>
      </c>
      <c r="H136" s="109">
        <f>SUM(H5:H135)</f>
        <v>562</v>
      </c>
      <c r="I136" s="109">
        <f>SUM(I5:I135)</f>
        <v>3</v>
      </c>
      <c r="J136" s="110">
        <f>I136/H136</f>
        <v>5.3380782918149468E-3</v>
      </c>
      <c r="K136" s="109">
        <f>SUM(K5:K135)</f>
        <v>1</v>
      </c>
      <c r="L136" s="109">
        <f>SUM(L5:L135)</f>
        <v>0</v>
      </c>
      <c r="M136" s="110">
        <f>L136/K136</f>
        <v>0</v>
      </c>
    </row>
    <row r="154" spans="1:1" ht="15" x14ac:dyDescent="0.25">
      <c r="A154" s="33"/>
    </row>
  </sheetData>
  <mergeCells count="5">
    <mergeCell ref="A1:M1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26"/>
  <sheetViews>
    <sheetView workbookViewId="0">
      <selection activeCell="B10" sqref="B10"/>
    </sheetView>
  </sheetViews>
  <sheetFormatPr baseColWidth="10" defaultRowHeight="15" x14ac:dyDescent="0.25"/>
  <cols>
    <col min="1" max="1" width="36.7109375" customWidth="1"/>
    <col min="2" max="2" width="17.7109375" customWidth="1"/>
    <col min="3" max="3" width="13.5703125" customWidth="1"/>
  </cols>
  <sheetData>
    <row r="1" spans="1:3" ht="15.75" x14ac:dyDescent="0.25">
      <c r="A1" s="199" t="s">
        <v>397</v>
      </c>
      <c r="B1" s="199"/>
      <c r="C1" s="199"/>
    </row>
    <row r="2" spans="1:3" ht="11.25" customHeight="1" x14ac:dyDescent="0.25">
      <c r="A2" s="72"/>
      <c r="B2" s="72"/>
      <c r="C2" s="72"/>
    </row>
    <row r="3" spans="1:3" ht="28.5" customHeight="1" x14ac:dyDescent="0.25">
      <c r="A3" s="200" t="s">
        <v>374</v>
      </c>
      <c r="B3" s="200"/>
      <c r="C3" s="200"/>
    </row>
    <row r="4" spans="1:3" ht="30" x14ac:dyDescent="0.25">
      <c r="A4" s="73" t="s">
        <v>375</v>
      </c>
      <c r="B4" s="74" t="s">
        <v>376</v>
      </c>
      <c r="C4" s="75" t="s">
        <v>2</v>
      </c>
    </row>
    <row r="5" spans="1:3" x14ac:dyDescent="0.25">
      <c r="A5" s="76" t="s">
        <v>377</v>
      </c>
      <c r="B5" s="77">
        <v>4143</v>
      </c>
      <c r="C5" s="78">
        <f>B5/$B$13</f>
        <v>0.67071393880524521</v>
      </c>
    </row>
    <row r="6" spans="1:3" x14ac:dyDescent="0.25">
      <c r="A6" s="76" t="s">
        <v>378</v>
      </c>
      <c r="B6" s="77">
        <v>593</v>
      </c>
      <c r="C6" s="78">
        <f t="shared" ref="C6:C12" si="0">B6/$B$13</f>
        <v>9.6001295127084343E-2</v>
      </c>
    </row>
    <row r="7" spans="1:3" x14ac:dyDescent="0.25">
      <c r="A7" s="76" t="s">
        <v>379</v>
      </c>
      <c r="B7" s="77">
        <v>559</v>
      </c>
      <c r="C7" s="78">
        <f t="shared" si="0"/>
        <v>9.0497005018617446E-2</v>
      </c>
    </row>
    <row r="8" spans="1:3" x14ac:dyDescent="0.25">
      <c r="A8" s="76" t="s">
        <v>380</v>
      </c>
      <c r="B8" s="77">
        <v>214</v>
      </c>
      <c r="C8" s="78">
        <f t="shared" si="0"/>
        <v>3.4644649506232798E-2</v>
      </c>
    </row>
    <row r="9" spans="1:3" x14ac:dyDescent="0.25">
      <c r="A9" s="76" t="s">
        <v>381</v>
      </c>
      <c r="B9" s="77">
        <v>124</v>
      </c>
      <c r="C9" s="78">
        <f t="shared" si="0"/>
        <v>2.0074469807349848E-2</v>
      </c>
    </row>
    <row r="10" spans="1:3" x14ac:dyDescent="0.25">
      <c r="A10" s="76" t="s">
        <v>382</v>
      </c>
      <c r="B10" s="77">
        <v>47</v>
      </c>
      <c r="C10" s="78">
        <f t="shared" si="0"/>
        <v>7.6088716205277643E-3</v>
      </c>
    </row>
    <row r="11" spans="1:3" x14ac:dyDescent="0.25">
      <c r="A11" s="79" t="s">
        <v>383</v>
      </c>
      <c r="B11" s="80">
        <v>493</v>
      </c>
      <c r="C11" s="78">
        <f t="shared" si="0"/>
        <v>7.9812206572769953E-2</v>
      </c>
    </row>
    <row r="12" spans="1:3" x14ac:dyDescent="0.25">
      <c r="A12" s="76" t="s">
        <v>384</v>
      </c>
      <c r="B12" s="77">
        <v>4</v>
      </c>
      <c r="C12" s="78">
        <f t="shared" si="0"/>
        <v>6.4756354217257569E-4</v>
      </c>
    </row>
    <row r="13" spans="1:3" x14ac:dyDescent="0.25">
      <c r="A13" s="81" t="s">
        <v>14</v>
      </c>
      <c r="B13" s="82">
        <f>SUM(B5:B12)</f>
        <v>6177</v>
      </c>
      <c r="C13" s="83">
        <f>SUM(C5:C12)</f>
        <v>1</v>
      </c>
    </row>
    <row r="14" spans="1:3" ht="27" customHeight="1" x14ac:dyDescent="0.25">
      <c r="A14" s="201" t="s">
        <v>385</v>
      </c>
      <c r="B14" s="201"/>
      <c r="C14" s="201"/>
    </row>
    <row r="15" spans="1:3" x14ac:dyDescent="0.25">
      <c r="A15" s="85"/>
      <c r="B15" s="84"/>
    </row>
    <row r="16" spans="1:3" ht="33" customHeight="1" x14ac:dyDescent="0.25">
      <c r="A16" s="200" t="s">
        <v>386</v>
      </c>
      <c r="B16" s="200"/>
      <c r="C16" s="200"/>
    </row>
    <row r="17" spans="1:3" ht="30" x14ac:dyDescent="0.25">
      <c r="A17" s="86" t="s">
        <v>387</v>
      </c>
      <c r="B17" s="74" t="s">
        <v>376</v>
      </c>
      <c r="C17" s="75" t="s">
        <v>2</v>
      </c>
    </row>
    <row r="18" spans="1:3" ht="36" customHeight="1" x14ac:dyDescent="0.25">
      <c r="A18" s="87" t="s">
        <v>388</v>
      </c>
      <c r="B18" s="88">
        <v>1312</v>
      </c>
      <c r="C18" s="89">
        <f t="shared" ref="C18:C25" si="1">B18/$B$25</f>
        <v>0.31667873521602702</v>
      </c>
    </row>
    <row r="19" spans="1:3" ht="39.75" customHeight="1" x14ac:dyDescent="0.25">
      <c r="A19" s="87" t="s">
        <v>389</v>
      </c>
      <c r="B19" s="88">
        <v>2143</v>
      </c>
      <c r="C19" s="89">
        <f t="shared" si="1"/>
        <v>0.51725802558532463</v>
      </c>
    </row>
    <row r="20" spans="1:3" ht="52.5" customHeight="1" x14ac:dyDescent="0.25">
      <c r="A20" s="87" t="s">
        <v>390</v>
      </c>
      <c r="B20" s="88">
        <v>22</v>
      </c>
      <c r="C20" s="89">
        <f t="shared" si="1"/>
        <v>5.310161718561429E-3</v>
      </c>
    </row>
    <row r="21" spans="1:3" ht="47.25" customHeight="1" x14ac:dyDescent="0.25">
      <c r="A21" s="87" t="s">
        <v>391</v>
      </c>
      <c r="B21" s="88">
        <v>34</v>
      </c>
      <c r="C21" s="89">
        <f t="shared" si="1"/>
        <v>8.2066135650494809E-3</v>
      </c>
    </row>
    <row r="22" spans="1:3" ht="34.5" customHeight="1" x14ac:dyDescent="0.25">
      <c r="A22" s="87" t="s">
        <v>392</v>
      </c>
      <c r="B22" s="88">
        <v>20</v>
      </c>
      <c r="C22" s="89">
        <f t="shared" si="1"/>
        <v>4.8274197441467532E-3</v>
      </c>
    </row>
    <row r="23" spans="1:3" ht="30.75" customHeight="1" x14ac:dyDescent="0.25">
      <c r="A23" s="87" t="s">
        <v>393</v>
      </c>
      <c r="B23" s="88">
        <v>42</v>
      </c>
      <c r="C23" s="89">
        <f t="shared" si="1"/>
        <v>1.0137581462708182E-2</v>
      </c>
    </row>
    <row r="24" spans="1:3" ht="46.5" customHeight="1" x14ac:dyDescent="0.25">
      <c r="A24" s="87" t="s">
        <v>394</v>
      </c>
      <c r="B24" s="88">
        <v>570</v>
      </c>
      <c r="C24" s="89">
        <f t="shared" si="1"/>
        <v>0.13758146270818247</v>
      </c>
    </row>
    <row r="25" spans="1:3" ht="24" customHeight="1" x14ac:dyDescent="0.25">
      <c r="A25" s="81" t="s">
        <v>14</v>
      </c>
      <c r="B25" s="90">
        <f>SUM(B18:B24)</f>
        <v>4143</v>
      </c>
      <c r="C25" s="91">
        <f t="shared" si="1"/>
        <v>1</v>
      </c>
    </row>
    <row r="26" spans="1:3" ht="30.75" customHeight="1" x14ac:dyDescent="0.25">
      <c r="A26" s="201" t="s">
        <v>395</v>
      </c>
      <c r="B26" s="201"/>
      <c r="C26" s="201"/>
    </row>
  </sheetData>
  <mergeCells count="5">
    <mergeCell ref="A1:C1"/>
    <mergeCell ref="A3:C3"/>
    <mergeCell ref="A14:C14"/>
    <mergeCell ref="A16:C16"/>
    <mergeCell ref="A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9"/>
  <sheetViews>
    <sheetView zoomScale="80" zoomScaleNormal="80" workbookViewId="0">
      <selection activeCell="A24" sqref="A24"/>
    </sheetView>
  </sheetViews>
  <sheetFormatPr baseColWidth="10" defaultColWidth="9.140625" defaultRowHeight="15" x14ac:dyDescent="0.25"/>
  <cols>
    <col min="1" max="1" width="103.140625" customWidth="1"/>
  </cols>
  <sheetData>
    <row r="1" spans="1:1" ht="19.5" thickBot="1" x14ac:dyDescent="0.35">
      <c r="A1" s="1" t="s">
        <v>179</v>
      </c>
    </row>
    <row r="2" spans="1:1" ht="10.15" customHeight="1" x14ac:dyDescent="0.25">
      <c r="A2" s="2"/>
    </row>
    <row r="3" spans="1:1" ht="7.15" customHeight="1" thickBot="1" x14ac:dyDescent="0.3">
      <c r="A3" s="2"/>
    </row>
    <row r="4" spans="1:1" ht="32.25" customHeight="1" x14ac:dyDescent="0.25">
      <c r="A4" s="3" t="s">
        <v>293</v>
      </c>
    </row>
    <row r="5" spans="1:1" ht="32.25" customHeight="1" x14ac:dyDescent="0.25">
      <c r="A5" s="4" t="s">
        <v>294</v>
      </c>
    </row>
    <row r="6" spans="1:1" ht="32.25" customHeight="1" x14ac:dyDescent="0.25">
      <c r="A6" s="4" t="s">
        <v>295</v>
      </c>
    </row>
    <row r="7" spans="1:1" ht="32.25" customHeight="1" x14ac:dyDescent="0.25">
      <c r="A7" s="5" t="s">
        <v>296</v>
      </c>
    </row>
    <row r="8" spans="1:1" ht="32.25" customHeight="1" x14ac:dyDescent="0.25">
      <c r="A8" s="4" t="s">
        <v>297</v>
      </c>
    </row>
    <row r="9" spans="1:1" ht="32.25" customHeight="1" x14ac:dyDescent="0.25">
      <c r="A9" s="4" t="s">
        <v>298</v>
      </c>
    </row>
    <row r="10" spans="1:1" ht="12" customHeight="1" thickBot="1" x14ac:dyDescent="0.3"/>
    <row r="11" spans="1:1" ht="32.25" customHeight="1" x14ac:dyDescent="0.25">
      <c r="A11" s="3" t="s">
        <v>163</v>
      </c>
    </row>
    <row r="12" spans="1:1" ht="32.25" customHeight="1" x14ac:dyDescent="0.25">
      <c r="A12" s="4" t="s">
        <v>250</v>
      </c>
    </row>
    <row r="13" spans="1:1" ht="32.25" customHeight="1" x14ac:dyDescent="0.25">
      <c r="A13" s="15" t="s">
        <v>299</v>
      </c>
    </row>
    <row r="14" spans="1:1" ht="32.25" customHeight="1" x14ac:dyDescent="0.25">
      <c r="A14" s="15" t="s">
        <v>300</v>
      </c>
    </row>
    <row r="15" spans="1:1" ht="32.25" customHeight="1" x14ac:dyDescent="0.25">
      <c r="A15" s="16" t="s">
        <v>301</v>
      </c>
    </row>
    <row r="16" spans="1:1" ht="15.75" thickBot="1" x14ac:dyDescent="0.3"/>
    <row r="17" spans="1:1" ht="32.25" customHeight="1" x14ac:dyDescent="0.25">
      <c r="A17" s="3" t="s">
        <v>165</v>
      </c>
    </row>
    <row r="18" spans="1:1" ht="32.25" customHeight="1" x14ac:dyDescent="0.25">
      <c r="A18" s="15" t="s">
        <v>302</v>
      </c>
    </row>
    <row r="19" spans="1:1" ht="32.25" customHeight="1" x14ac:dyDescent="0.25">
      <c r="A19" s="15" t="s">
        <v>303</v>
      </c>
    </row>
    <row r="20" spans="1:1" ht="32.25" customHeight="1" x14ac:dyDescent="0.25">
      <c r="A20" s="16" t="s">
        <v>304</v>
      </c>
    </row>
    <row r="21" spans="1:1" ht="32.25" customHeight="1" x14ac:dyDescent="0.25">
      <c r="A21" s="16" t="s">
        <v>315</v>
      </c>
    </row>
    <row r="22" spans="1:1" ht="32.25" customHeight="1" x14ac:dyDescent="0.25">
      <c r="A22" s="16" t="s">
        <v>321</v>
      </c>
    </row>
    <row r="23" spans="1:1" ht="32.25" customHeight="1" x14ac:dyDescent="0.25">
      <c r="A23" s="17" t="s">
        <v>319</v>
      </c>
    </row>
    <row r="24" spans="1:1" ht="28.5" customHeight="1" thickBot="1" x14ac:dyDescent="0.3">
      <c r="A24" s="92" t="s">
        <v>396</v>
      </c>
    </row>
    <row r="25" spans="1:1" ht="16.5" thickBot="1" x14ac:dyDescent="0.3">
      <c r="A25" s="20"/>
    </row>
    <row r="26" spans="1:1" ht="15.75" x14ac:dyDescent="0.25">
      <c r="A26" s="21"/>
    </row>
    <row r="27" spans="1:1" ht="25.5" x14ac:dyDescent="0.25">
      <c r="A27" s="22" t="s">
        <v>322</v>
      </c>
    </row>
    <row r="28" spans="1:1" x14ac:dyDescent="0.25">
      <c r="A28" s="23" t="s">
        <v>166</v>
      </c>
    </row>
    <row r="29" spans="1:1" ht="15.75" thickBot="1" x14ac:dyDescent="0.3">
      <c r="A29" s="26"/>
    </row>
  </sheetData>
  <hyperlinks>
    <hyperlink ref="A28" r:id="rId1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5"/>
  <sheetViews>
    <sheetView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130" customWidth="1"/>
    <col min="2" max="2" width="11" bestFit="1" customWidth="1"/>
    <col min="3" max="3" width="10.5703125" customWidth="1"/>
    <col min="4" max="4" width="25.85546875" customWidth="1"/>
    <col min="5" max="5" width="19.42578125" customWidth="1"/>
    <col min="6" max="6" width="28.140625" customWidth="1"/>
  </cols>
  <sheetData>
    <row r="1" spans="1:7" ht="15.75" x14ac:dyDescent="0.25">
      <c r="A1" s="64" t="s">
        <v>336</v>
      </c>
    </row>
    <row r="2" spans="1:7" ht="15.75" thickBot="1" x14ac:dyDescent="0.3"/>
    <row r="3" spans="1:7" x14ac:dyDescent="0.25">
      <c r="A3" s="122" t="s">
        <v>0</v>
      </c>
      <c r="B3" s="122" t="s">
        <v>1</v>
      </c>
      <c r="C3" s="122" t="s">
        <v>2</v>
      </c>
      <c r="D3" s="120" t="s">
        <v>3</v>
      </c>
      <c r="E3" s="120" t="s">
        <v>4</v>
      </c>
      <c r="F3" s="120" t="s">
        <v>5</v>
      </c>
    </row>
    <row r="4" spans="1:7" ht="15.75" thickBot="1" x14ac:dyDescent="0.3">
      <c r="A4" s="123"/>
      <c r="B4" s="123"/>
      <c r="C4" s="123"/>
      <c r="D4" s="121"/>
      <c r="E4" s="121"/>
      <c r="F4" s="121"/>
    </row>
    <row r="5" spans="1:7" x14ac:dyDescent="0.25">
      <c r="A5" t="s">
        <v>323</v>
      </c>
      <c r="B5" s="18">
        <v>7061</v>
      </c>
      <c r="C5" s="9">
        <f>B5/$B$11</f>
        <v>0.9897673114662181</v>
      </c>
      <c r="D5" s="8">
        <v>0.22403071260866805</v>
      </c>
      <c r="E5" s="8">
        <v>0.45347684463956944</v>
      </c>
      <c r="F5" s="8">
        <v>0.45205914080842691</v>
      </c>
    </row>
    <row r="6" spans="1:7" x14ac:dyDescent="0.25">
      <c r="A6" t="s">
        <v>324</v>
      </c>
      <c r="B6" s="6">
        <v>22</v>
      </c>
      <c r="C6" s="9">
        <f t="shared" ref="C6:C10" si="0">B6/$B$11</f>
        <v>3.0838239416876925E-3</v>
      </c>
      <c r="D6" s="8">
        <v>0.16793893129770993</v>
      </c>
      <c r="E6" s="8">
        <v>0.36363636363636365</v>
      </c>
      <c r="F6" s="8">
        <v>0.45038167938931295</v>
      </c>
    </row>
    <row r="7" spans="1:7" x14ac:dyDescent="0.25">
      <c r="A7" t="s">
        <v>325</v>
      </c>
      <c r="B7" s="6">
        <v>8</v>
      </c>
      <c r="C7" s="9">
        <f t="shared" si="0"/>
        <v>1.1213905242500701E-3</v>
      </c>
      <c r="D7" s="8">
        <v>0.14814814814814814</v>
      </c>
      <c r="E7" s="8">
        <v>0.375</v>
      </c>
      <c r="F7" s="8">
        <v>0.42592592592592593</v>
      </c>
    </row>
    <row r="8" spans="1:7" x14ac:dyDescent="0.25">
      <c r="A8" t="s">
        <v>326</v>
      </c>
      <c r="B8" s="6">
        <v>11</v>
      </c>
      <c r="C8" s="9">
        <f t="shared" si="0"/>
        <v>1.5419119708438463E-3</v>
      </c>
      <c r="D8" s="8">
        <v>0.125</v>
      </c>
      <c r="E8" s="8">
        <v>0.45454545454545453</v>
      </c>
      <c r="F8" s="8">
        <v>0.5</v>
      </c>
    </row>
    <row r="9" spans="1:7" x14ac:dyDescent="0.25">
      <c r="A9" t="s">
        <v>327</v>
      </c>
      <c r="B9" s="6">
        <v>19</v>
      </c>
      <c r="C9" s="9">
        <f t="shared" si="0"/>
        <v>2.6633024950939166E-3</v>
      </c>
      <c r="D9" s="8">
        <v>0.16101694915254236</v>
      </c>
      <c r="E9" s="8">
        <v>0.26315789473684209</v>
      </c>
      <c r="F9" s="8">
        <v>0.30508474576271188</v>
      </c>
    </row>
    <row r="10" spans="1:7" x14ac:dyDescent="0.25">
      <c r="A10" t="s">
        <v>328</v>
      </c>
      <c r="B10" s="6">
        <v>13</v>
      </c>
      <c r="C10" s="9">
        <f t="shared" si="0"/>
        <v>1.8222596019063638E-3</v>
      </c>
      <c r="D10" s="8">
        <v>0.18055555555555555</v>
      </c>
      <c r="E10" s="8">
        <v>0.38461538461538464</v>
      </c>
      <c r="F10" s="8">
        <v>0.3888888888888889</v>
      </c>
    </row>
    <row r="11" spans="1:7" x14ac:dyDescent="0.25">
      <c r="A11" s="126" t="s">
        <v>6</v>
      </c>
      <c r="B11" s="128">
        <f>SUM(B5:B10)</f>
        <v>7134</v>
      </c>
      <c r="C11" s="130">
        <f>SUM(C5:C10)</f>
        <v>1</v>
      </c>
      <c r="D11" s="124">
        <v>0.22306994778149528</v>
      </c>
      <c r="E11" s="124">
        <v>0.45248107653490327</v>
      </c>
      <c r="F11" s="124">
        <v>0.45145555173384194</v>
      </c>
    </row>
    <row r="12" spans="1:7" ht="15.75" thickBot="1" x14ac:dyDescent="0.3">
      <c r="A12" s="127"/>
      <c r="B12" s="129"/>
      <c r="C12" s="127"/>
      <c r="D12" s="125"/>
      <c r="E12" s="125"/>
      <c r="F12" s="125"/>
      <c r="G12" s="27"/>
    </row>
    <row r="13" spans="1:7" x14ac:dyDescent="0.25">
      <c r="A13" t="s">
        <v>329</v>
      </c>
      <c r="B13" s="18">
        <v>3942</v>
      </c>
      <c r="C13" s="9">
        <f>B13/$B$20</f>
        <v>0.97550111358574609</v>
      </c>
      <c r="D13" s="8">
        <v>0.24294342413410575</v>
      </c>
      <c r="E13" s="8">
        <v>0.30542871638762048</v>
      </c>
      <c r="F13" s="8">
        <v>0.31862442992727719</v>
      </c>
      <c r="G13" s="27"/>
    </row>
    <row r="14" spans="1:7" x14ac:dyDescent="0.25">
      <c r="A14" t="s">
        <v>330</v>
      </c>
      <c r="B14" s="6">
        <v>11</v>
      </c>
      <c r="C14" s="9">
        <f t="shared" ref="C14:C18" si="1">B14/$B$20</f>
        <v>2.7220984904726552E-3</v>
      </c>
      <c r="D14" s="8">
        <v>0.14285714285714285</v>
      </c>
      <c r="E14" s="8">
        <v>0.27272727272727271</v>
      </c>
      <c r="F14" s="8">
        <v>0.41558441558441561</v>
      </c>
      <c r="G14" s="27"/>
    </row>
    <row r="15" spans="1:7" x14ac:dyDescent="0.25">
      <c r="A15" t="s">
        <v>331</v>
      </c>
      <c r="B15" s="6">
        <v>25</v>
      </c>
      <c r="C15" s="9">
        <f t="shared" si="1"/>
        <v>6.186587478346944E-3</v>
      </c>
      <c r="D15" s="8">
        <v>0.22727272727272727</v>
      </c>
      <c r="E15" s="8">
        <v>0.4</v>
      </c>
      <c r="F15" s="8">
        <v>0.40909090909090912</v>
      </c>
      <c r="G15" s="27"/>
    </row>
    <row r="16" spans="1:7" x14ac:dyDescent="0.25">
      <c r="A16" t="s">
        <v>332</v>
      </c>
      <c r="B16" s="6">
        <v>27</v>
      </c>
      <c r="C16" s="9">
        <f t="shared" si="1"/>
        <v>6.6815144766146995E-3</v>
      </c>
      <c r="D16" s="8">
        <v>0.19148936170212766</v>
      </c>
      <c r="E16" s="8">
        <v>0.40740740740740738</v>
      </c>
      <c r="F16" s="8">
        <v>0.34042553191489361</v>
      </c>
      <c r="G16" s="27"/>
    </row>
    <row r="17" spans="1:7" x14ac:dyDescent="0.25">
      <c r="A17" t="s">
        <v>333</v>
      </c>
      <c r="B17" s="6">
        <v>12</v>
      </c>
      <c r="C17" s="9">
        <f t="shared" si="1"/>
        <v>2.9695619896065329E-3</v>
      </c>
      <c r="D17" s="8">
        <v>0.23529411764705882</v>
      </c>
      <c r="E17" s="8">
        <v>8.3333333333333329E-2</v>
      </c>
      <c r="F17" s="8">
        <v>0.19607843137254902</v>
      </c>
      <c r="G17" s="27"/>
    </row>
    <row r="18" spans="1:7" x14ac:dyDescent="0.25">
      <c r="A18" t="s">
        <v>334</v>
      </c>
      <c r="B18" s="6">
        <v>14</v>
      </c>
      <c r="C18" s="9">
        <f t="shared" si="1"/>
        <v>3.4644889878742884E-3</v>
      </c>
      <c r="D18" s="8">
        <v>0.14141414141414141</v>
      </c>
      <c r="E18" s="8">
        <v>0.2857142857142857</v>
      </c>
      <c r="F18" s="8">
        <v>0.28282828282828298</v>
      </c>
      <c r="G18" s="27"/>
    </row>
    <row r="19" spans="1:7" x14ac:dyDescent="0.25">
      <c r="A19" t="s">
        <v>335</v>
      </c>
      <c r="B19" s="18">
        <v>10</v>
      </c>
      <c r="C19" s="9">
        <f>B19/$B$20</f>
        <v>2.4746349913387774E-3</v>
      </c>
      <c r="D19" s="8">
        <v>0.22222222222222221</v>
      </c>
      <c r="E19" s="8">
        <v>0.5</v>
      </c>
      <c r="F19" s="8">
        <v>0.37777777777777777</v>
      </c>
      <c r="G19" s="27"/>
    </row>
    <row r="20" spans="1:7" x14ac:dyDescent="0.25">
      <c r="A20" s="126" t="s">
        <v>7</v>
      </c>
      <c r="B20" s="131">
        <f>SUM(B13:B19)</f>
        <v>4041</v>
      </c>
      <c r="C20" s="130">
        <f>SUM(C13:C19)</f>
        <v>1</v>
      </c>
      <c r="D20" s="124">
        <v>0.24126813541106931</v>
      </c>
      <c r="E20" s="124">
        <v>0.30635981192774064</v>
      </c>
      <c r="F20" s="124">
        <v>0.31942205504806259</v>
      </c>
      <c r="G20" s="27"/>
    </row>
    <row r="21" spans="1:7" ht="15.75" thickBot="1" x14ac:dyDescent="0.3">
      <c r="A21" s="127"/>
      <c r="B21" s="132"/>
      <c r="C21" s="133"/>
      <c r="D21" s="125"/>
      <c r="E21" s="125"/>
      <c r="F21" s="125"/>
      <c r="G21" s="27"/>
    </row>
    <row r="22" spans="1:7" x14ac:dyDescent="0.25">
      <c r="A22" s="135" t="s">
        <v>8</v>
      </c>
      <c r="B22" s="136">
        <f>B11+B20</f>
        <v>11175</v>
      </c>
      <c r="C22" s="135"/>
      <c r="D22" s="137">
        <v>0.22932485122101376</v>
      </c>
      <c r="E22" s="138">
        <v>0.3996420581655481</v>
      </c>
      <c r="F22" s="137">
        <v>0.40607428688692798</v>
      </c>
    </row>
    <row r="23" spans="1:7" ht="15.75" thickBot="1" x14ac:dyDescent="0.3">
      <c r="A23" s="127"/>
      <c r="B23" s="132"/>
      <c r="C23" s="127"/>
      <c r="D23" s="125"/>
      <c r="E23" s="139"/>
      <c r="F23" s="125"/>
    </row>
    <row r="24" spans="1:7" ht="32.1" customHeight="1" x14ac:dyDescent="0.25">
      <c r="A24" s="134" t="s">
        <v>367</v>
      </c>
      <c r="B24" s="134"/>
      <c r="C24" s="134"/>
      <c r="D24" s="134"/>
      <c r="E24" s="134"/>
      <c r="F24" s="134"/>
    </row>
    <row r="25" spans="1:7" ht="5.45" customHeight="1" x14ac:dyDescent="0.25"/>
  </sheetData>
  <mergeCells count="25">
    <mergeCell ref="A24:F24"/>
    <mergeCell ref="A22:A23"/>
    <mergeCell ref="B22:B23"/>
    <mergeCell ref="C22:C23"/>
    <mergeCell ref="D22:D23"/>
    <mergeCell ref="E22:E23"/>
    <mergeCell ref="F22:F23"/>
    <mergeCell ref="F20:F21"/>
    <mergeCell ref="A11:A12"/>
    <mergeCell ref="B11:B12"/>
    <mergeCell ref="C11:C12"/>
    <mergeCell ref="D11:D12"/>
    <mergeCell ref="E11:E12"/>
    <mergeCell ref="F11:F12"/>
    <mergeCell ref="A20:A21"/>
    <mergeCell ref="B20:B21"/>
    <mergeCell ref="C20:C21"/>
    <mergeCell ref="D20:D21"/>
    <mergeCell ref="E20:E21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8"/>
  <sheetViews>
    <sheetView zoomScale="80" zoomScaleNormal="80" workbookViewId="0">
      <selection activeCell="A43" sqref="A43"/>
    </sheetView>
  </sheetViews>
  <sheetFormatPr baseColWidth="10" defaultColWidth="9.140625" defaultRowHeight="15" x14ac:dyDescent="0.25"/>
  <cols>
    <col min="1" max="1" width="69.7109375" customWidth="1"/>
    <col min="2" max="2" width="11" bestFit="1" customWidth="1"/>
    <col min="3" max="3" width="8" customWidth="1"/>
    <col min="4" max="4" width="35" customWidth="1"/>
    <col min="5" max="5" width="19.28515625" customWidth="1"/>
    <col min="6" max="6" width="31.85546875" customWidth="1"/>
  </cols>
  <sheetData>
    <row r="1" spans="1:6" ht="15.75" x14ac:dyDescent="0.25">
      <c r="A1" s="64" t="s">
        <v>337</v>
      </c>
    </row>
    <row r="2" spans="1:6" ht="15.75" thickBot="1" x14ac:dyDescent="0.3"/>
    <row r="3" spans="1:6" x14ac:dyDescent="0.25">
      <c r="A3" s="122" t="s">
        <v>9</v>
      </c>
      <c r="B3" s="122" t="s">
        <v>1</v>
      </c>
      <c r="C3" s="122" t="s">
        <v>2</v>
      </c>
      <c r="D3" s="120" t="s">
        <v>3</v>
      </c>
      <c r="E3" s="120" t="s">
        <v>4</v>
      </c>
      <c r="F3" s="120" t="s">
        <v>5</v>
      </c>
    </row>
    <row r="4" spans="1:6" ht="15.75" thickBot="1" x14ac:dyDescent="0.3">
      <c r="A4" s="123"/>
      <c r="B4" s="123"/>
      <c r="C4" s="123"/>
      <c r="D4" s="121"/>
      <c r="E4" s="121"/>
      <c r="F4" s="121"/>
    </row>
    <row r="5" spans="1:6" x14ac:dyDescent="0.25">
      <c r="A5" s="11" t="s">
        <v>338</v>
      </c>
      <c r="B5" s="19">
        <v>3379</v>
      </c>
      <c r="C5" s="7">
        <f>B5/$B$8</f>
        <v>0.47854411556436766</v>
      </c>
      <c r="D5" s="8">
        <v>0.18542501234703396</v>
      </c>
      <c r="E5" s="8">
        <v>0.44717372003551348</v>
      </c>
      <c r="F5" s="8">
        <v>0.45096855622016135</v>
      </c>
    </row>
    <row r="6" spans="1:6" x14ac:dyDescent="0.25">
      <c r="A6" s="11" t="s">
        <v>339</v>
      </c>
      <c r="B6" s="19">
        <v>3007</v>
      </c>
      <c r="C6" s="7">
        <f>B6/$B$8</f>
        <v>0.42586035972241892</v>
      </c>
      <c r="D6" s="8">
        <v>0.28753107668770317</v>
      </c>
      <c r="E6" s="8">
        <v>0.45992683737944795</v>
      </c>
      <c r="F6" s="8">
        <v>0.4579269458787531</v>
      </c>
    </row>
    <row r="7" spans="1:6" x14ac:dyDescent="0.25">
      <c r="A7" s="11" t="s">
        <v>340</v>
      </c>
      <c r="B7" s="12">
        <v>675</v>
      </c>
      <c r="C7" s="7">
        <f>B7/$B$8</f>
        <v>9.559552471321342E-2</v>
      </c>
      <c r="D7" s="8">
        <v>0.23784355179704017</v>
      </c>
      <c r="E7" s="8">
        <v>0.45629629629629631</v>
      </c>
      <c r="F7" s="8">
        <v>0.43727977448907679</v>
      </c>
    </row>
    <row r="8" spans="1:6" x14ac:dyDescent="0.25">
      <c r="A8" s="140" t="s">
        <v>10</v>
      </c>
      <c r="B8" s="131">
        <f>SUM(B5:B7)</f>
        <v>7061</v>
      </c>
      <c r="C8" s="130">
        <v>1</v>
      </c>
      <c r="D8" s="124">
        <v>0.22403071260866805</v>
      </c>
      <c r="E8" s="124">
        <v>0.45</v>
      </c>
      <c r="F8" s="124">
        <v>0.45205914080842691</v>
      </c>
    </row>
    <row r="9" spans="1:6" ht="15.75" thickBot="1" x14ac:dyDescent="0.3">
      <c r="A9" s="123"/>
      <c r="B9" s="127"/>
      <c r="C9" s="127"/>
      <c r="D9" s="125"/>
      <c r="E9" s="125"/>
      <c r="F9" s="125"/>
    </row>
    <row r="10" spans="1:6" x14ac:dyDescent="0.25">
      <c r="A10" s="11" t="s">
        <v>341</v>
      </c>
      <c r="B10" s="19">
        <v>993</v>
      </c>
      <c r="C10" s="7">
        <f>B10/$B$14</f>
        <v>0.25190258751902589</v>
      </c>
      <c r="D10" s="8">
        <v>0.21087279677213847</v>
      </c>
      <c r="E10" s="8">
        <v>0.39778449144008055</v>
      </c>
      <c r="F10" s="8">
        <v>0.39689955404544491</v>
      </c>
    </row>
    <row r="11" spans="1:6" x14ac:dyDescent="0.25">
      <c r="A11" s="11" t="s">
        <v>342</v>
      </c>
      <c r="B11" s="19">
        <v>1346</v>
      </c>
      <c r="C11" s="7">
        <f>B11/$B$14</f>
        <v>0.34145104008117705</v>
      </c>
      <c r="D11" s="8">
        <v>0.2601468882875918</v>
      </c>
      <c r="E11" s="8">
        <v>0.31649331352154531</v>
      </c>
      <c r="F11" s="8">
        <v>0.32238113645148819</v>
      </c>
    </row>
    <row r="12" spans="1:6" x14ac:dyDescent="0.25">
      <c r="A12" s="11" t="s">
        <v>343</v>
      </c>
      <c r="B12" s="12">
        <v>922</v>
      </c>
      <c r="C12" s="7">
        <f>B12/$B$14</f>
        <v>0.23389142567224758</v>
      </c>
      <c r="D12" s="8">
        <v>0.25618227285357043</v>
      </c>
      <c r="E12" s="8">
        <v>0.25921908893709328</v>
      </c>
      <c r="F12" s="8">
        <v>0.2828563489858294</v>
      </c>
    </row>
    <row r="13" spans="1:6" x14ac:dyDescent="0.25">
      <c r="A13" s="11" t="s">
        <v>344</v>
      </c>
      <c r="B13" s="12">
        <v>681</v>
      </c>
      <c r="C13" s="7">
        <f>B13/$B$14</f>
        <v>0.17275494672754946</v>
      </c>
      <c r="D13" s="8">
        <v>0.24817784256559766</v>
      </c>
      <c r="E13" s="8">
        <v>0.21145374449339208</v>
      </c>
      <c r="F13" s="8">
        <v>0.22412536443148687</v>
      </c>
    </row>
    <row r="14" spans="1:6" x14ac:dyDescent="0.25">
      <c r="A14" s="140" t="s">
        <v>11</v>
      </c>
      <c r="B14" s="131">
        <f>SUM(B10:B13)</f>
        <v>3942</v>
      </c>
      <c r="C14" s="130">
        <v>1</v>
      </c>
      <c r="D14" s="124">
        <v>0.24294342413410575</v>
      </c>
      <c r="E14" s="124">
        <v>0.31</v>
      </c>
      <c r="F14" s="124">
        <v>0.31862442992727719</v>
      </c>
    </row>
    <row r="15" spans="1:6" ht="15.75" thickBot="1" x14ac:dyDescent="0.3">
      <c r="A15" s="123"/>
      <c r="B15" s="127"/>
      <c r="C15" s="127"/>
      <c r="D15" s="125"/>
      <c r="E15" s="125"/>
      <c r="F15" s="125"/>
    </row>
    <row r="16" spans="1:6" x14ac:dyDescent="0.25">
      <c r="A16" s="126" t="s">
        <v>8</v>
      </c>
      <c r="B16" s="131">
        <f>B8+B14</f>
        <v>11003</v>
      </c>
      <c r="C16" s="126"/>
      <c r="D16" s="124">
        <v>0.23045345062310191</v>
      </c>
      <c r="E16" s="124">
        <v>0.40043624466054711</v>
      </c>
      <c r="F16" s="124">
        <v>0.40670227248926588</v>
      </c>
    </row>
    <row r="17" spans="1:6" ht="15.75" thickBot="1" x14ac:dyDescent="0.3">
      <c r="A17" s="127"/>
      <c r="B17" s="127"/>
      <c r="C17" s="127"/>
      <c r="D17" s="125"/>
      <c r="E17" s="125"/>
      <c r="F17" s="125"/>
    </row>
    <row r="18" spans="1:6" ht="48.75" customHeight="1" x14ac:dyDescent="0.25">
      <c r="A18" s="134" t="s">
        <v>368</v>
      </c>
      <c r="B18" s="134"/>
      <c r="C18" s="134"/>
      <c r="D18" s="134"/>
      <c r="E18" s="134"/>
      <c r="F18" s="134"/>
    </row>
  </sheetData>
  <mergeCells count="25">
    <mergeCell ref="A18:F18"/>
    <mergeCell ref="A16:A17"/>
    <mergeCell ref="B16:B17"/>
    <mergeCell ref="C16:C17"/>
    <mergeCell ref="D16:D17"/>
    <mergeCell ref="E16:E17"/>
    <mergeCell ref="F16:F17"/>
    <mergeCell ref="F14:F15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"/>
  <sheetViews>
    <sheetView zoomScale="80" zoomScaleNormal="80" workbookViewId="0">
      <selection activeCell="D35" sqref="D35"/>
    </sheetView>
  </sheetViews>
  <sheetFormatPr baseColWidth="10" defaultRowHeight="15" x14ac:dyDescent="0.25"/>
  <cols>
    <col min="1" max="1" width="76.85546875" customWidth="1"/>
    <col min="2" max="2" width="10.140625" bestFit="1" customWidth="1"/>
    <col min="3" max="3" width="8.42578125" bestFit="1" customWidth="1"/>
    <col min="4" max="4" width="36.140625" bestFit="1" customWidth="1"/>
    <col min="5" max="5" width="21.140625" bestFit="1" customWidth="1"/>
    <col min="6" max="6" width="33.5703125" bestFit="1" customWidth="1"/>
  </cols>
  <sheetData>
    <row r="1" spans="1:6" ht="15.75" x14ac:dyDescent="0.25">
      <c r="A1" s="64" t="s">
        <v>345</v>
      </c>
    </row>
    <row r="2" spans="1:6" ht="15.75" thickBot="1" x14ac:dyDescent="0.3"/>
    <row r="3" spans="1:6" x14ac:dyDescent="0.25">
      <c r="A3" s="122" t="s">
        <v>12</v>
      </c>
      <c r="B3" s="122" t="s">
        <v>1</v>
      </c>
      <c r="C3" s="120" t="s">
        <v>13</v>
      </c>
      <c r="D3" s="120" t="s">
        <v>3</v>
      </c>
      <c r="E3" s="120" t="s">
        <v>4</v>
      </c>
      <c r="F3" s="120" t="s">
        <v>5</v>
      </c>
    </row>
    <row r="4" spans="1:6" ht="15.75" thickBot="1" x14ac:dyDescent="0.3">
      <c r="A4" s="123"/>
      <c r="B4" s="123"/>
      <c r="C4" s="121"/>
      <c r="D4" s="121"/>
      <c r="E4" s="121"/>
      <c r="F4" s="121"/>
    </row>
    <row r="5" spans="1:6" x14ac:dyDescent="0.25">
      <c r="A5" s="11" t="s">
        <v>358</v>
      </c>
      <c r="B5" s="28">
        <v>1812</v>
      </c>
      <c r="C5" s="8">
        <v>0.35540838852097129</v>
      </c>
      <c r="D5" s="8">
        <v>0.18773311230832987</v>
      </c>
      <c r="E5" s="8">
        <v>0.47019867549668876</v>
      </c>
      <c r="F5" s="8">
        <v>0.47119767923746375</v>
      </c>
    </row>
    <row r="6" spans="1:6" x14ac:dyDescent="0.25">
      <c r="A6" s="11" t="s">
        <v>357</v>
      </c>
      <c r="B6" s="28">
        <v>3005</v>
      </c>
      <c r="C6" s="8">
        <v>0.36905158069883526</v>
      </c>
      <c r="D6" s="8">
        <v>0.14198639198639199</v>
      </c>
      <c r="E6" s="8">
        <v>0.54009983361064895</v>
      </c>
      <c r="F6" s="8">
        <v>0.56180306180306183</v>
      </c>
    </row>
    <row r="7" spans="1:6" x14ac:dyDescent="0.25">
      <c r="A7" s="11" t="s">
        <v>356</v>
      </c>
      <c r="B7" s="28">
        <v>5977</v>
      </c>
      <c r="C7" s="8">
        <v>0.36339300652501255</v>
      </c>
      <c r="D7" s="8">
        <v>0.21248533541896264</v>
      </c>
      <c r="E7" s="8">
        <v>0.2976409570018404</v>
      </c>
      <c r="F7" s="8">
        <v>0.29229620676170498</v>
      </c>
    </row>
    <row r="8" spans="1:6" x14ac:dyDescent="0.25">
      <c r="A8" s="11" t="s">
        <v>359</v>
      </c>
      <c r="B8" s="28">
        <v>381</v>
      </c>
      <c r="C8" s="8">
        <v>0.30708661417322836</v>
      </c>
      <c r="D8" s="8">
        <v>0.27891654465592974</v>
      </c>
      <c r="E8" s="8">
        <v>0.55643044619422577</v>
      </c>
      <c r="F8" s="8">
        <v>0.54319180087847729</v>
      </c>
    </row>
    <row r="9" spans="1:6" x14ac:dyDescent="0.25">
      <c r="A9" s="143" t="s">
        <v>187</v>
      </c>
      <c r="B9" s="128">
        <f>SUM(B5:B8)</f>
        <v>11175</v>
      </c>
      <c r="C9" s="142">
        <v>0.36170022371364652</v>
      </c>
      <c r="D9" s="142">
        <v>0.1852895823315813</v>
      </c>
      <c r="E9" s="142">
        <v>0.3996420581655481</v>
      </c>
      <c r="F9" s="142">
        <v>0.41118353202566699</v>
      </c>
    </row>
    <row r="10" spans="1:6" ht="15.75" thickBot="1" x14ac:dyDescent="0.3">
      <c r="A10" s="129"/>
      <c r="B10" s="129"/>
      <c r="C10" s="129"/>
      <c r="D10" s="129"/>
      <c r="E10" s="129"/>
      <c r="F10" s="129"/>
    </row>
    <row r="11" spans="1:6" ht="47.1" customHeight="1" x14ac:dyDescent="0.25">
      <c r="A11" s="141" t="s">
        <v>369</v>
      </c>
      <c r="B11" s="141"/>
      <c r="C11" s="141"/>
      <c r="D11" s="141"/>
      <c r="E11" s="141"/>
      <c r="F11" s="141"/>
    </row>
  </sheetData>
  <mergeCells count="13">
    <mergeCell ref="A11:F11"/>
    <mergeCell ref="F9:F10"/>
    <mergeCell ref="A3:A4"/>
    <mergeCell ref="B3:B4"/>
    <mergeCell ref="C3:C4"/>
    <mergeCell ref="D3:D4"/>
    <mergeCell ref="E3:E4"/>
    <mergeCell ref="F3:F4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0"/>
  <sheetViews>
    <sheetView zoomScale="80" zoomScaleNormal="80" workbookViewId="0">
      <selection activeCell="A37" sqref="A37"/>
    </sheetView>
  </sheetViews>
  <sheetFormatPr baseColWidth="10" defaultRowHeight="15" x14ac:dyDescent="0.25"/>
  <cols>
    <col min="1" max="1" width="77.7109375" customWidth="1"/>
    <col min="2" max="2" width="10.140625" bestFit="1" customWidth="1"/>
    <col min="3" max="3" width="8.42578125" bestFit="1" customWidth="1"/>
    <col min="4" max="4" width="32.5703125" customWidth="1"/>
    <col min="5" max="5" width="19.5703125" customWidth="1"/>
    <col min="6" max="6" width="31.42578125" customWidth="1"/>
  </cols>
  <sheetData>
    <row r="1" spans="1:6" ht="15.75" x14ac:dyDescent="0.25">
      <c r="A1" s="64" t="s">
        <v>360</v>
      </c>
    </row>
    <row r="2" spans="1:6" ht="15.75" thickBot="1" x14ac:dyDescent="0.3"/>
    <row r="3" spans="1:6" x14ac:dyDescent="0.25">
      <c r="A3" s="122" t="s">
        <v>15</v>
      </c>
      <c r="B3" s="122" t="s">
        <v>1</v>
      </c>
      <c r="C3" s="120" t="s">
        <v>13</v>
      </c>
      <c r="D3" s="120" t="s">
        <v>3</v>
      </c>
      <c r="E3" s="120" t="s">
        <v>4</v>
      </c>
      <c r="F3" s="120" t="s">
        <v>5</v>
      </c>
    </row>
    <row r="4" spans="1:6" ht="15.75" thickBot="1" x14ac:dyDescent="0.3">
      <c r="A4" s="123"/>
      <c r="B4" s="123"/>
      <c r="C4" s="121"/>
      <c r="D4" s="121"/>
      <c r="E4" s="121"/>
      <c r="F4" s="121"/>
    </row>
    <row r="5" spans="1:6" x14ac:dyDescent="0.25">
      <c r="A5" s="13" t="s">
        <v>16</v>
      </c>
      <c r="B5" s="12">
        <v>371</v>
      </c>
      <c r="C5" s="8">
        <v>0.40970350404312667</v>
      </c>
      <c r="D5" s="8">
        <v>0.19924812030075187</v>
      </c>
      <c r="E5" s="8">
        <v>0.52560646900269536</v>
      </c>
      <c r="F5" s="8">
        <v>0.51664876476906552</v>
      </c>
    </row>
    <row r="6" spans="1:6" x14ac:dyDescent="0.25">
      <c r="A6" s="13" t="s">
        <v>17</v>
      </c>
      <c r="B6" s="12">
        <v>265</v>
      </c>
      <c r="C6" s="8">
        <v>0.43396226415094341</v>
      </c>
      <c r="D6" s="8">
        <v>0.20090978013646701</v>
      </c>
      <c r="E6" s="8">
        <v>0.44528301886792454</v>
      </c>
      <c r="F6" s="8">
        <v>0.42835481425322214</v>
      </c>
    </row>
    <row r="7" spans="1:6" x14ac:dyDescent="0.25">
      <c r="A7" s="13" t="s">
        <v>18</v>
      </c>
      <c r="B7" s="12">
        <v>45</v>
      </c>
      <c r="C7" s="8">
        <v>0.46666666666666667</v>
      </c>
      <c r="D7" s="8">
        <v>0.16605166051660517</v>
      </c>
      <c r="E7" s="8">
        <v>0.35555555555555557</v>
      </c>
      <c r="F7" s="8">
        <v>0.35055350553505538</v>
      </c>
    </row>
    <row r="8" spans="1:6" x14ac:dyDescent="0.25">
      <c r="A8" s="13" t="s">
        <v>19</v>
      </c>
      <c r="B8" s="12">
        <v>71</v>
      </c>
      <c r="C8" s="8">
        <v>0.38028169014084506</v>
      </c>
      <c r="D8" s="8">
        <v>0.16745283018867924</v>
      </c>
      <c r="E8" s="8">
        <v>0.39436619718309857</v>
      </c>
      <c r="F8" s="8">
        <v>0.38443396226415094</v>
      </c>
    </row>
    <row r="9" spans="1:6" x14ac:dyDescent="0.25">
      <c r="A9" s="13" t="s">
        <v>20</v>
      </c>
      <c r="B9" s="12">
        <v>455</v>
      </c>
      <c r="C9" s="8">
        <v>0.36483516483516482</v>
      </c>
      <c r="D9" s="8">
        <v>0.26119402985074625</v>
      </c>
      <c r="E9" s="8">
        <v>0.3802197802197802</v>
      </c>
      <c r="F9" s="8">
        <v>0.37830080367393798</v>
      </c>
    </row>
    <row r="10" spans="1:6" x14ac:dyDescent="0.25">
      <c r="A10" s="13" t="s">
        <v>21</v>
      </c>
      <c r="B10" s="12">
        <v>605</v>
      </c>
      <c r="C10" s="8">
        <v>0.26942148760330581</v>
      </c>
      <c r="D10" s="8">
        <v>0.27142216240466577</v>
      </c>
      <c r="E10" s="8">
        <v>0.53223140495867771</v>
      </c>
      <c r="F10" s="8">
        <v>0.52355316285329745</v>
      </c>
    </row>
    <row r="11" spans="1:6" x14ac:dyDescent="0.25">
      <c r="A11" s="13" t="s">
        <v>22</v>
      </c>
      <c r="B11" s="12">
        <v>153</v>
      </c>
      <c r="C11" s="8">
        <v>0.48366013071895425</v>
      </c>
      <c r="D11" s="8">
        <v>0.19716494845360824</v>
      </c>
      <c r="E11" s="8">
        <v>0.69281045751633985</v>
      </c>
      <c r="F11" s="8">
        <v>0.68814432989690721</v>
      </c>
    </row>
    <row r="12" spans="1:6" x14ac:dyDescent="0.25">
      <c r="A12" s="13" t="s">
        <v>23</v>
      </c>
      <c r="B12" s="12">
        <v>33</v>
      </c>
      <c r="C12" s="8">
        <v>0.36363636363636365</v>
      </c>
      <c r="D12" s="8">
        <v>0.12132352941176471</v>
      </c>
      <c r="E12" s="8">
        <v>0.66666666666666663</v>
      </c>
      <c r="F12" s="8">
        <v>0.56985294117647056</v>
      </c>
    </row>
    <row r="13" spans="1:6" x14ac:dyDescent="0.25">
      <c r="A13" s="13" t="s">
        <v>24</v>
      </c>
      <c r="B13" s="12">
        <v>151</v>
      </c>
      <c r="C13" s="8">
        <v>0.39735099337748342</v>
      </c>
      <c r="D13" s="8">
        <v>0.18170878459687123</v>
      </c>
      <c r="E13" s="8">
        <v>0.60927152317880795</v>
      </c>
      <c r="F13" s="8">
        <v>0.62815884476534301</v>
      </c>
    </row>
    <row r="14" spans="1:6" x14ac:dyDescent="0.25">
      <c r="A14" s="13" t="s">
        <v>25</v>
      </c>
      <c r="B14" s="12">
        <v>37</v>
      </c>
      <c r="C14" s="8">
        <v>0.35135135135135137</v>
      </c>
      <c r="D14" s="8">
        <v>0.185</v>
      </c>
      <c r="E14" s="8">
        <v>0.67567567567567566</v>
      </c>
      <c r="F14" s="8">
        <v>0.65500000000000003</v>
      </c>
    </row>
    <row r="15" spans="1:6" x14ac:dyDescent="0.25">
      <c r="A15" s="13" t="s">
        <v>26</v>
      </c>
      <c r="B15" s="12">
        <v>297</v>
      </c>
      <c r="C15" s="8">
        <v>0.36363636363636365</v>
      </c>
      <c r="D15" s="8">
        <v>0.18977635782747604</v>
      </c>
      <c r="E15" s="8">
        <v>0.70370370370370372</v>
      </c>
      <c r="F15" s="8">
        <v>0.66645367412140577</v>
      </c>
    </row>
    <row r="16" spans="1:6" x14ac:dyDescent="0.25">
      <c r="A16" s="13" t="s">
        <v>27</v>
      </c>
      <c r="B16" s="12">
        <v>71</v>
      </c>
      <c r="C16" s="8">
        <v>0.352112676056338</v>
      </c>
      <c r="D16" s="8">
        <v>0.21779141104294478</v>
      </c>
      <c r="E16" s="8">
        <v>0.60563380281690138</v>
      </c>
      <c r="F16" s="8">
        <v>0.66564417177914115</v>
      </c>
    </row>
    <row r="17" spans="1:6" x14ac:dyDescent="0.25">
      <c r="A17" s="13" t="s">
        <v>28</v>
      </c>
      <c r="B17" s="12">
        <v>17</v>
      </c>
      <c r="C17" s="8">
        <v>0.47058823529411764</v>
      </c>
      <c r="D17" s="8">
        <v>0.14655172413793102</v>
      </c>
      <c r="E17" s="8">
        <v>0.70588235294117652</v>
      </c>
      <c r="F17" s="8">
        <v>0.64655172413793105</v>
      </c>
    </row>
    <row r="18" spans="1:6" x14ac:dyDescent="0.25">
      <c r="A18" s="13" t="s">
        <v>29</v>
      </c>
      <c r="B18" s="12">
        <v>198</v>
      </c>
      <c r="C18" s="8">
        <v>0.3383838383838384</v>
      </c>
      <c r="D18" s="8">
        <v>0.21498371335504887</v>
      </c>
      <c r="E18" s="8">
        <v>0.64646464646464652</v>
      </c>
      <c r="F18" s="8">
        <v>0.65689467969598259</v>
      </c>
    </row>
    <row r="19" spans="1:6" x14ac:dyDescent="0.25">
      <c r="A19" s="13" t="s">
        <v>30</v>
      </c>
      <c r="B19" s="12">
        <v>73</v>
      </c>
      <c r="C19" s="8">
        <v>0.30136986301369861</v>
      </c>
      <c r="D19" s="8">
        <v>0.17136150234741784</v>
      </c>
      <c r="E19" s="8">
        <v>0.38356164383561642</v>
      </c>
      <c r="F19" s="8">
        <v>0.51877934272300474</v>
      </c>
    </row>
    <row r="20" spans="1:6" x14ac:dyDescent="0.25">
      <c r="A20" s="13" t="s">
        <v>31</v>
      </c>
      <c r="B20" s="12">
        <v>296</v>
      </c>
      <c r="C20" s="8">
        <v>0.35810810810810811</v>
      </c>
      <c r="D20" s="8">
        <v>0.21249102656137833</v>
      </c>
      <c r="E20" s="8">
        <v>0.625</v>
      </c>
      <c r="F20" s="8">
        <v>0.61450107681263455</v>
      </c>
    </row>
    <row r="21" spans="1:6" x14ac:dyDescent="0.25">
      <c r="A21" s="13" t="s">
        <v>32</v>
      </c>
      <c r="B21" s="12">
        <v>69</v>
      </c>
      <c r="C21" s="8">
        <v>0.49275362318840582</v>
      </c>
      <c r="D21" s="8">
        <v>0.17875647668393782</v>
      </c>
      <c r="E21" s="8">
        <v>0.34782608695652173</v>
      </c>
      <c r="F21" s="8">
        <v>0.36010362694300518</v>
      </c>
    </row>
    <row r="22" spans="1:6" x14ac:dyDescent="0.25">
      <c r="A22" s="13" t="s">
        <v>33</v>
      </c>
      <c r="B22" s="12">
        <v>130</v>
      </c>
      <c r="C22" s="8">
        <v>0.38461538461538464</v>
      </c>
      <c r="D22" s="8">
        <v>0.17735334242837653</v>
      </c>
      <c r="E22" s="8">
        <v>0.5</v>
      </c>
      <c r="F22" s="8">
        <v>0.51296043656207368</v>
      </c>
    </row>
    <row r="23" spans="1:6" x14ac:dyDescent="0.25">
      <c r="A23" s="13" t="s">
        <v>34</v>
      </c>
      <c r="B23" s="12">
        <v>185</v>
      </c>
      <c r="C23" s="8">
        <v>0.32432432432432434</v>
      </c>
      <c r="D23" s="8">
        <v>0.20509977827050999</v>
      </c>
      <c r="E23" s="8">
        <v>0.57837837837837835</v>
      </c>
      <c r="F23" s="8">
        <v>0.51662971175166295</v>
      </c>
    </row>
    <row r="24" spans="1:6" x14ac:dyDescent="0.25">
      <c r="A24" s="13" t="s">
        <v>35</v>
      </c>
      <c r="B24" s="12">
        <v>52</v>
      </c>
      <c r="C24" s="8">
        <v>0.44230769230769229</v>
      </c>
      <c r="D24" s="8">
        <v>0.24074074074074073</v>
      </c>
      <c r="E24" s="8">
        <v>0.57692307692307687</v>
      </c>
      <c r="F24" s="8">
        <v>0.58333333333333337</v>
      </c>
    </row>
    <row r="25" spans="1:6" x14ac:dyDescent="0.25">
      <c r="A25" s="13" t="s">
        <v>36</v>
      </c>
      <c r="B25" s="12">
        <v>131</v>
      </c>
      <c r="C25" s="8">
        <v>0.4580152671755725</v>
      </c>
      <c r="D25" s="8">
        <v>0.18347338935574228</v>
      </c>
      <c r="E25" s="8">
        <v>0.46564885496183206</v>
      </c>
      <c r="F25" s="8">
        <v>0.48039215686274511</v>
      </c>
    </row>
    <row r="26" spans="1:6" x14ac:dyDescent="0.25">
      <c r="A26" s="13" t="s">
        <v>37</v>
      </c>
      <c r="B26" s="12">
        <v>209</v>
      </c>
      <c r="C26" s="8">
        <v>0.46889952153110048</v>
      </c>
      <c r="D26" s="8">
        <v>0.20530451866404714</v>
      </c>
      <c r="E26" s="8">
        <v>0.41148325358851673</v>
      </c>
      <c r="F26" s="8">
        <v>0.4400785854616896</v>
      </c>
    </row>
    <row r="27" spans="1:6" x14ac:dyDescent="0.25">
      <c r="A27" s="13" t="s">
        <v>38</v>
      </c>
      <c r="B27" s="12">
        <v>173</v>
      </c>
      <c r="C27" s="8">
        <v>0.36416184971098264</v>
      </c>
      <c r="D27" s="8">
        <v>0.20376914016489989</v>
      </c>
      <c r="E27" s="8">
        <v>0.35260115606936415</v>
      </c>
      <c r="F27" s="8">
        <v>0.40400471142520611</v>
      </c>
    </row>
    <row r="28" spans="1:6" x14ac:dyDescent="0.25">
      <c r="A28" s="13" t="s">
        <v>39</v>
      </c>
      <c r="B28" s="12">
        <v>46</v>
      </c>
      <c r="C28" s="8">
        <v>0.47826086956521741</v>
      </c>
      <c r="D28" s="8">
        <v>0.17898832684824903</v>
      </c>
      <c r="E28" s="8">
        <v>0.67391304347826086</v>
      </c>
      <c r="F28" s="8">
        <v>0.50194552529182879</v>
      </c>
    </row>
    <row r="29" spans="1:6" x14ac:dyDescent="0.25">
      <c r="A29" s="13" t="s">
        <v>40</v>
      </c>
      <c r="B29" s="12">
        <v>272</v>
      </c>
      <c r="C29" s="8">
        <v>0.42279411764705882</v>
      </c>
      <c r="D29" s="8">
        <v>0.21953188054882969</v>
      </c>
      <c r="E29" s="8">
        <v>0.18382352941176472</v>
      </c>
      <c r="F29" s="8">
        <v>0.14608555286521388</v>
      </c>
    </row>
    <row r="30" spans="1:6" x14ac:dyDescent="0.25">
      <c r="A30" s="13" t="s">
        <v>41</v>
      </c>
      <c r="B30" s="12">
        <v>440</v>
      </c>
      <c r="C30" s="8">
        <v>0.36590909090909091</v>
      </c>
      <c r="D30" s="8">
        <v>0.24594745667970933</v>
      </c>
      <c r="E30" s="8">
        <v>0.27954545454545454</v>
      </c>
      <c r="F30" s="8">
        <v>0.28563443264393518</v>
      </c>
    </row>
    <row r="31" spans="1:6" x14ac:dyDescent="0.25">
      <c r="A31" s="13" t="s">
        <v>42</v>
      </c>
      <c r="B31" s="12">
        <v>756</v>
      </c>
      <c r="C31" s="8">
        <v>0.3306878306878307</v>
      </c>
      <c r="D31" s="8">
        <v>0.22750526632560938</v>
      </c>
      <c r="E31" s="8">
        <v>0.24338624338624337</v>
      </c>
      <c r="F31" s="8">
        <v>0.2416491122479687</v>
      </c>
    </row>
    <row r="32" spans="1:6" x14ac:dyDescent="0.25">
      <c r="A32" s="13" t="s">
        <v>43</v>
      </c>
      <c r="B32" s="12">
        <v>304</v>
      </c>
      <c r="C32" s="8">
        <v>0.41447368421052633</v>
      </c>
      <c r="D32" s="8">
        <v>0.23420647149460708</v>
      </c>
      <c r="E32" s="8">
        <v>0.25986842105263158</v>
      </c>
      <c r="F32" s="8">
        <v>0.26656394453004623</v>
      </c>
    </row>
    <row r="33" spans="1:6" x14ac:dyDescent="0.25">
      <c r="A33" s="13" t="s">
        <v>44</v>
      </c>
      <c r="B33" s="12">
        <v>82</v>
      </c>
      <c r="C33" s="8">
        <v>0.46341463414634149</v>
      </c>
      <c r="D33" s="8">
        <v>0.21635883905013192</v>
      </c>
      <c r="E33" s="8">
        <v>0.2073170731707317</v>
      </c>
      <c r="F33" s="8">
        <v>0.19788918205804748</v>
      </c>
    </row>
    <row r="34" spans="1:6" x14ac:dyDescent="0.25">
      <c r="A34" s="13" t="s">
        <v>45</v>
      </c>
      <c r="B34" s="12">
        <v>120</v>
      </c>
      <c r="C34" s="8">
        <v>0.40833333333333333</v>
      </c>
      <c r="D34" s="8">
        <v>0.19966722129783693</v>
      </c>
      <c r="E34" s="8">
        <v>0.13333333333333333</v>
      </c>
      <c r="F34" s="8">
        <v>0.18968386023294509</v>
      </c>
    </row>
    <row r="35" spans="1:6" x14ac:dyDescent="0.25">
      <c r="A35" s="13" t="s">
        <v>46</v>
      </c>
      <c r="B35" s="12">
        <v>297</v>
      </c>
      <c r="C35" s="8">
        <v>0.367003367003367</v>
      </c>
      <c r="D35" s="8">
        <v>0.29729729729729731</v>
      </c>
      <c r="E35" s="8">
        <v>0.35690235690235689</v>
      </c>
      <c r="F35" s="8">
        <v>0.3833833833833834</v>
      </c>
    </row>
    <row r="36" spans="1:6" x14ac:dyDescent="0.25">
      <c r="A36" s="13" t="s">
        <v>47</v>
      </c>
      <c r="B36" s="12">
        <v>317</v>
      </c>
      <c r="C36" s="8">
        <v>0.33123028391167192</v>
      </c>
      <c r="D36" s="8">
        <v>0.26818950930626057</v>
      </c>
      <c r="E36" s="8">
        <v>0.41009463722397477</v>
      </c>
      <c r="F36" s="8">
        <v>0.40016920473773265</v>
      </c>
    </row>
    <row r="37" spans="1:6" x14ac:dyDescent="0.25">
      <c r="A37" s="13" t="s">
        <v>48</v>
      </c>
      <c r="B37" s="12">
        <v>225</v>
      </c>
      <c r="C37" s="8">
        <v>0.38666666666666666</v>
      </c>
      <c r="D37" s="8">
        <v>0.25862068965517243</v>
      </c>
      <c r="E37" s="8">
        <v>0.35555555555555557</v>
      </c>
      <c r="F37" s="8">
        <v>0.37931034482758619</v>
      </c>
    </row>
    <row r="38" spans="1:6" x14ac:dyDescent="0.25">
      <c r="A38" s="13" t="s">
        <v>49</v>
      </c>
      <c r="B38" s="12">
        <v>42</v>
      </c>
      <c r="C38" s="8">
        <v>0.5</v>
      </c>
      <c r="D38" s="8">
        <v>0.22459893048128343</v>
      </c>
      <c r="E38" s="8">
        <v>0.11904761904761904</v>
      </c>
      <c r="F38" s="8">
        <v>0.19251336898395721</v>
      </c>
    </row>
    <row r="39" spans="1:6" x14ac:dyDescent="0.25">
      <c r="A39" s="13" t="s">
        <v>50</v>
      </c>
      <c r="B39" s="12">
        <v>108</v>
      </c>
      <c r="C39" s="8">
        <v>0.35185185185185186</v>
      </c>
      <c r="D39" s="8">
        <v>0.2125984251968504</v>
      </c>
      <c r="E39" s="8">
        <v>0.27777777777777779</v>
      </c>
      <c r="F39" s="8">
        <v>0.32480314960629919</v>
      </c>
    </row>
    <row r="40" spans="1:6" x14ac:dyDescent="0.25">
      <c r="A40" s="13" t="s">
        <v>51</v>
      </c>
      <c r="B40" s="12">
        <v>99</v>
      </c>
      <c r="C40" s="8">
        <v>0.32323232323232326</v>
      </c>
      <c r="D40" s="8">
        <v>0.26190476190476192</v>
      </c>
      <c r="E40" s="8">
        <v>0.32323232323232326</v>
      </c>
      <c r="F40" s="8">
        <v>0.31746031746031744</v>
      </c>
    </row>
    <row r="41" spans="1:6" x14ac:dyDescent="0.25">
      <c r="A41" s="13" t="s">
        <v>52</v>
      </c>
      <c r="B41" s="12">
        <v>39</v>
      </c>
      <c r="C41" s="8">
        <v>0.4358974358974359</v>
      </c>
      <c r="D41" s="8">
        <v>0.20855614973262032</v>
      </c>
      <c r="E41" s="8">
        <v>0.38461538461538464</v>
      </c>
      <c r="F41" s="8">
        <v>0.33689839572192515</v>
      </c>
    </row>
    <row r="42" spans="1:6" x14ac:dyDescent="0.25">
      <c r="A42" s="13" t="s">
        <v>53</v>
      </c>
      <c r="B42" s="12">
        <v>576</v>
      </c>
      <c r="C42" s="8">
        <v>0.36284722222222221</v>
      </c>
      <c r="D42" s="8">
        <v>0.24657534246575341</v>
      </c>
      <c r="E42" s="8">
        <v>0.16840277777777779</v>
      </c>
      <c r="F42" s="8">
        <v>0.19006849315068494</v>
      </c>
    </row>
    <row r="43" spans="1:6" x14ac:dyDescent="0.25">
      <c r="A43" s="13" t="s">
        <v>54</v>
      </c>
      <c r="B43" s="12">
        <v>436</v>
      </c>
      <c r="C43" s="8">
        <v>0.39908256880733944</v>
      </c>
      <c r="D43" s="8">
        <v>0.25921521997621877</v>
      </c>
      <c r="E43" s="8">
        <v>0.14678899082568808</v>
      </c>
      <c r="F43" s="8">
        <v>0.18668252080856124</v>
      </c>
    </row>
    <row r="44" spans="1:6" x14ac:dyDescent="0.25">
      <c r="A44" s="13" t="s">
        <v>55</v>
      </c>
      <c r="B44" s="12">
        <v>251</v>
      </c>
      <c r="C44" s="8">
        <v>0.4302788844621514</v>
      </c>
      <c r="D44" s="8">
        <v>0.23523898781630739</v>
      </c>
      <c r="E44" s="8">
        <v>0.34661354581673309</v>
      </c>
      <c r="F44" s="8">
        <v>0.30084348641049674</v>
      </c>
    </row>
    <row r="45" spans="1:6" x14ac:dyDescent="0.25">
      <c r="A45" s="13" t="s">
        <v>56</v>
      </c>
      <c r="B45" s="12">
        <v>412</v>
      </c>
      <c r="C45" s="8">
        <v>0.34223300970873788</v>
      </c>
      <c r="D45" s="8">
        <v>0.25045592705167175</v>
      </c>
      <c r="E45" s="8">
        <v>0.1796116504854369</v>
      </c>
      <c r="F45" s="8">
        <v>0.17689969604863223</v>
      </c>
    </row>
    <row r="46" spans="1:6" x14ac:dyDescent="0.25">
      <c r="A46" s="13" t="s">
        <v>57</v>
      </c>
      <c r="B46" s="12">
        <v>271</v>
      </c>
      <c r="C46" s="8">
        <v>0.3210332103321033</v>
      </c>
      <c r="D46" s="8">
        <v>0.26082771896053897</v>
      </c>
      <c r="E46" s="8">
        <v>0.48339483394833949</v>
      </c>
      <c r="F46" s="8">
        <v>0.48700673724735322</v>
      </c>
    </row>
    <row r="47" spans="1:6" x14ac:dyDescent="0.25">
      <c r="A47" s="13" t="s">
        <v>58</v>
      </c>
      <c r="B47" s="12">
        <v>270</v>
      </c>
      <c r="C47" s="8">
        <v>0.3</v>
      </c>
      <c r="D47" s="8">
        <v>0.26162790697674421</v>
      </c>
      <c r="E47" s="8">
        <v>0.59259259259259256</v>
      </c>
      <c r="F47" s="8">
        <v>0.54457364341085268</v>
      </c>
    </row>
    <row r="48" spans="1:6" x14ac:dyDescent="0.25">
      <c r="A48" s="13" t="s">
        <v>59</v>
      </c>
      <c r="B48" s="12">
        <v>196</v>
      </c>
      <c r="C48" s="8">
        <v>0.27551020408163263</v>
      </c>
      <c r="D48" s="8">
        <v>0.26775956284153007</v>
      </c>
      <c r="E48" s="8">
        <v>0.50510204081632648</v>
      </c>
      <c r="F48" s="8">
        <v>0.47814207650273222</v>
      </c>
    </row>
    <row r="49" spans="1:6" x14ac:dyDescent="0.25">
      <c r="A49" s="13" t="s">
        <v>60</v>
      </c>
      <c r="B49" s="12">
        <v>195</v>
      </c>
      <c r="C49" s="8">
        <v>0.35384615384615387</v>
      </c>
      <c r="D49" s="8">
        <v>0.27310924369747897</v>
      </c>
      <c r="E49" s="8">
        <v>0.38461538461538464</v>
      </c>
      <c r="F49" s="8">
        <v>0.45518207282913165</v>
      </c>
    </row>
    <row r="50" spans="1:6" x14ac:dyDescent="0.25">
      <c r="A50" s="13" t="s">
        <v>61</v>
      </c>
      <c r="B50" s="12">
        <v>108</v>
      </c>
      <c r="C50" s="8">
        <v>0.37037037037037035</v>
      </c>
      <c r="D50" s="8">
        <v>0.22784810126582278</v>
      </c>
      <c r="E50" s="8">
        <v>0.45370370370370372</v>
      </c>
      <c r="F50" s="8">
        <v>0.48734177215189872</v>
      </c>
    </row>
    <row r="51" spans="1:6" x14ac:dyDescent="0.25">
      <c r="A51" s="13" t="s">
        <v>62</v>
      </c>
      <c r="B51" s="12">
        <v>105</v>
      </c>
      <c r="C51" s="8">
        <v>0.34285714285714286</v>
      </c>
      <c r="D51" s="8">
        <v>0.27131782945736432</v>
      </c>
      <c r="E51" s="8">
        <v>0.54285714285714282</v>
      </c>
      <c r="F51" s="8">
        <v>0.49612403100775193</v>
      </c>
    </row>
    <row r="52" spans="1:6" x14ac:dyDescent="0.25">
      <c r="A52" s="13" t="s">
        <v>63</v>
      </c>
      <c r="B52" s="12">
        <v>151</v>
      </c>
      <c r="C52" s="8">
        <v>0.30463576158940397</v>
      </c>
      <c r="D52" s="8">
        <v>0.21479374110953059</v>
      </c>
      <c r="E52" s="8">
        <v>0.53642384105960261</v>
      </c>
      <c r="F52" s="8">
        <v>0.54338549075391185</v>
      </c>
    </row>
    <row r="53" spans="1:6" x14ac:dyDescent="0.25">
      <c r="A53" s="13" t="s">
        <v>64</v>
      </c>
      <c r="B53" s="12">
        <v>228</v>
      </c>
      <c r="C53" s="8">
        <v>0.31140350877192985</v>
      </c>
      <c r="D53" s="8">
        <v>0.28535669586983731</v>
      </c>
      <c r="E53" s="8">
        <v>0.60087719298245612</v>
      </c>
      <c r="F53" s="8">
        <v>0.55819774718397996</v>
      </c>
    </row>
    <row r="54" spans="1:6" x14ac:dyDescent="0.25">
      <c r="A54" s="13" t="s">
        <v>65</v>
      </c>
      <c r="B54" s="12">
        <v>16</v>
      </c>
      <c r="C54" s="8">
        <v>0.3125</v>
      </c>
      <c r="D54" s="8">
        <v>0.17204301075268819</v>
      </c>
      <c r="E54" s="8">
        <v>0.3125</v>
      </c>
      <c r="F54" s="8">
        <v>0.30107526881720431</v>
      </c>
    </row>
    <row r="55" spans="1:6" x14ac:dyDescent="0.25">
      <c r="A55" s="13" t="s">
        <v>66</v>
      </c>
      <c r="B55" s="12">
        <v>12</v>
      </c>
      <c r="C55" s="8">
        <v>0.5</v>
      </c>
      <c r="D55" s="8">
        <v>0.25</v>
      </c>
      <c r="E55" s="8">
        <v>0.25</v>
      </c>
      <c r="F55" s="8">
        <v>0.41666666666666669</v>
      </c>
    </row>
    <row r="56" spans="1:6" x14ac:dyDescent="0.25">
      <c r="A56" s="13" t="s">
        <v>67</v>
      </c>
      <c r="B56" s="12">
        <v>267</v>
      </c>
      <c r="C56" s="8">
        <v>0.2696629213483146</v>
      </c>
      <c r="D56" s="8">
        <v>0.29832402234636873</v>
      </c>
      <c r="E56" s="8">
        <v>0.30711610486891383</v>
      </c>
      <c r="F56" s="8">
        <v>0.34748603351955309</v>
      </c>
    </row>
    <row r="57" spans="1:6" x14ac:dyDescent="0.25">
      <c r="A57" s="13" t="s">
        <v>68</v>
      </c>
      <c r="B57" s="12">
        <v>6</v>
      </c>
      <c r="C57" s="8">
        <v>0.16666666666666666</v>
      </c>
      <c r="D57" s="8">
        <v>0.21428571428571427</v>
      </c>
      <c r="E57" s="8">
        <v>0</v>
      </c>
      <c r="F57" s="8">
        <v>0.32142857142857145</v>
      </c>
    </row>
    <row r="58" spans="1:6" x14ac:dyDescent="0.25">
      <c r="A58" s="13" t="s">
        <v>69</v>
      </c>
      <c r="B58" s="12">
        <v>4</v>
      </c>
      <c r="C58" s="8">
        <v>0.75</v>
      </c>
      <c r="D58" s="8">
        <v>0.23529411764705882</v>
      </c>
      <c r="E58" s="8">
        <v>0</v>
      </c>
      <c r="F58" s="8">
        <v>0.23529411764705882</v>
      </c>
    </row>
    <row r="59" spans="1:6" x14ac:dyDescent="0.25">
      <c r="A59" s="59" t="s">
        <v>73</v>
      </c>
      <c r="B59" s="60">
        <v>33</v>
      </c>
      <c r="C59" s="8">
        <v>0.42424242424242425</v>
      </c>
      <c r="D59" s="8">
        <v>0.15207373271889402</v>
      </c>
      <c r="E59" s="8">
        <v>0.27272727272727271</v>
      </c>
      <c r="F59" s="8">
        <v>0.29493087557603687</v>
      </c>
    </row>
    <row r="60" spans="1:6" x14ac:dyDescent="0.25">
      <c r="A60" s="59" t="s">
        <v>287</v>
      </c>
      <c r="B60" s="60">
        <v>16</v>
      </c>
      <c r="C60" s="8">
        <v>0.5625</v>
      </c>
      <c r="D60" s="8">
        <v>0.20253164556962025</v>
      </c>
      <c r="E60" s="8">
        <v>0.5</v>
      </c>
      <c r="F60" s="8">
        <v>0.41772151898734178</v>
      </c>
    </row>
    <row r="61" spans="1:6" x14ac:dyDescent="0.25">
      <c r="A61" s="59" t="s">
        <v>288</v>
      </c>
      <c r="B61" s="60">
        <v>7</v>
      </c>
      <c r="C61" s="8">
        <v>0.14285714285714285</v>
      </c>
      <c r="D61" s="8">
        <v>0.18421052631578946</v>
      </c>
      <c r="E61" s="8">
        <v>0.2857142857142857</v>
      </c>
      <c r="F61" s="8">
        <v>0.31578947368421051</v>
      </c>
    </row>
    <row r="62" spans="1:6" x14ac:dyDescent="0.25">
      <c r="A62" s="13" t="s">
        <v>70</v>
      </c>
      <c r="B62" s="12">
        <v>109</v>
      </c>
      <c r="C62" s="8">
        <v>0.28440366972477066</v>
      </c>
      <c r="D62" s="8">
        <v>0.27386934673366836</v>
      </c>
      <c r="E62" s="8">
        <v>0.56880733944954132</v>
      </c>
      <c r="F62" s="8">
        <v>0.55276381909547734</v>
      </c>
    </row>
    <row r="63" spans="1:6" x14ac:dyDescent="0.25">
      <c r="A63" s="13" t="s">
        <v>71</v>
      </c>
      <c r="B63" s="12">
        <v>150</v>
      </c>
      <c r="C63" s="8">
        <v>0.31333333333333335</v>
      </c>
      <c r="D63" s="8">
        <v>0.27881040892193309</v>
      </c>
      <c r="E63" s="8">
        <v>0.54</v>
      </c>
      <c r="F63" s="8">
        <v>0.52416356877323422</v>
      </c>
    </row>
    <row r="64" spans="1:6" x14ac:dyDescent="0.25">
      <c r="A64" s="13" t="s">
        <v>72</v>
      </c>
      <c r="B64" s="12">
        <v>115</v>
      </c>
      <c r="C64" s="8">
        <v>0.32173913043478258</v>
      </c>
      <c r="D64" s="8">
        <v>0.30343007915567283</v>
      </c>
      <c r="E64" s="8">
        <v>0.55652173913043479</v>
      </c>
      <c r="F64" s="8">
        <v>0.55408970976253302</v>
      </c>
    </row>
    <row r="65" spans="1:6" x14ac:dyDescent="0.25">
      <c r="A65" s="13" t="s">
        <v>188</v>
      </c>
      <c r="B65" s="12">
        <v>2</v>
      </c>
      <c r="C65" s="8">
        <v>0.5</v>
      </c>
      <c r="D65" s="8">
        <v>0.2</v>
      </c>
      <c r="E65" s="8">
        <v>1</v>
      </c>
      <c r="F65" s="8">
        <v>0.9</v>
      </c>
    </row>
    <row r="66" spans="1:6" x14ac:dyDescent="0.25">
      <c r="A66" s="13" t="s">
        <v>172</v>
      </c>
      <c r="B66" s="12">
        <v>4</v>
      </c>
      <c r="C66" s="8">
        <v>0.25</v>
      </c>
      <c r="D66" s="8">
        <v>0.14285714285714285</v>
      </c>
      <c r="E66" s="8">
        <v>0.5</v>
      </c>
      <c r="F66" s="8">
        <v>0.4642857142857143</v>
      </c>
    </row>
    <row r="67" spans="1:6" ht="15.75" thickBot="1" x14ac:dyDescent="0.3">
      <c r="A67" s="13" t="s">
        <v>173</v>
      </c>
      <c r="B67" s="12">
        <v>1</v>
      </c>
      <c r="C67" s="8">
        <v>0</v>
      </c>
      <c r="D67" s="69">
        <v>7.6923076923076927E-2</v>
      </c>
      <c r="E67" s="8">
        <v>1</v>
      </c>
      <c r="F67" s="8">
        <v>0.61538461538461542</v>
      </c>
    </row>
    <row r="68" spans="1:6" x14ac:dyDescent="0.25">
      <c r="A68" s="144" t="s">
        <v>8</v>
      </c>
      <c r="B68" s="146">
        <f>SUM(B5:B67)</f>
        <v>11175</v>
      </c>
      <c r="C68" s="147">
        <v>0.36170022371364652</v>
      </c>
      <c r="D68" s="149">
        <v>0.23405592208608231</v>
      </c>
      <c r="E68" s="147">
        <v>0.3996420581655481</v>
      </c>
      <c r="F68" s="150">
        <v>0.40563210298702607</v>
      </c>
    </row>
    <row r="69" spans="1:6" ht="15.75" thickBot="1" x14ac:dyDescent="0.3">
      <c r="A69" s="145"/>
      <c r="B69" s="123"/>
      <c r="C69" s="148"/>
      <c r="D69" s="129"/>
      <c r="E69" s="148"/>
      <c r="F69" s="151"/>
    </row>
    <row r="70" spans="1:6" ht="46.5" customHeight="1" x14ac:dyDescent="0.25">
      <c r="A70" s="134" t="s">
        <v>364</v>
      </c>
      <c r="B70" s="134"/>
      <c r="C70" s="134"/>
      <c r="D70" s="134"/>
      <c r="E70" s="134"/>
      <c r="F70" s="134"/>
    </row>
  </sheetData>
  <mergeCells count="13">
    <mergeCell ref="F3:F4"/>
    <mergeCell ref="A68:A69"/>
    <mergeCell ref="A70:F70"/>
    <mergeCell ref="B68:B69"/>
    <mergeCell ref="C68:C69"/>
    <mergeCell ref="D68:D69"/>
    <mergeCell ref="E68:E69"/>
    <mergeCell ref="F68:F69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48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38"/>
  <sheetViews>
    <sheetView zoomScale="80" zoomScaleNormal="80" workbookViewId="0">
      <selection activeCell="A121" sqref="A121"/>
    </sheetView>
  </sheetViews>
  <sheetFormatPr baseColWidth="10" defaultRowHeight="15" x14ac:dyDescent="0.25"/>
  <cols>
    <col min="1" max="1" width="45.28515625" customWidth="1"/>
    <col min="2" max="2" width="10.140625" bestFit="1" customWidth="1"/>
    <col min="3" max="3" width="8.42578125" bestFit="1" customWidth="1"/>
    <col min="4" max="4" width="33.28515625" customWidth="1"/>
    <col min="5" max="5" width="23.5703125" customWidth="1"/>
    <col min="6" max="6" width="32.28515625" customWidth="1"/>
  </cols>
  <sheetData>
    <row r="1" spans="1:6" ht="15.75" x14ac:dyDescent="0.25">
      <c r="A1" s="64" t="s">
        <v>361</v>
      </c>
    </row>
    <row r="2" spans="1:6" ht="15.75" thickBot="1" x14ac:dyDescent="0.3"/>
    <row r="3" spans="1:6" x14ac:dyDescent="0.25">
      <c r="A3" s="122" t="s">
        <v>74</v>
      </c>
      <c r="B3" s="122" t="s">
        <v>1</v>
      </c>
      <c r="C3" s="120" t="s">
        <v>13</v>
      </c>
      <c r="D3" s="120" t="s">
        <v>3</v>
      </c>
      <c r="E3" s="120" t="s">
        <v>75</v>
      </c>
      <c r="F3" s="120" t="s">
        <v>5</v>
      </c>
    </row>
    <row r="4" spans="1:6" ht="15.75" thickBot="1" x14ac:dyDescent="0.3">
      <c r="A4" s="123"/>
      <c r="B4" s="123"/>
      <c r="C4" s="121"/>
      <c r="D4" s="121"/>
      <c r="E4" s="121"/>
      <c r="F4" s="121"/>
    </row>
    <row r="5" spans="1:6" x14ac:dyDescent="0.25">
      <c r="A5" s="14" t="s">
        <v>366</v>
      </c>
      <c r="B5" s="71">
        <v>23</v>
      </c>
      <c r="C5" s="7">
        <v>0.43478260869565216</v>
      </c>
      <c r="D5" s="8">
        <v>0.25274725274725274</v>
      </c>
      <c r="E5" s="8">
        <v>0.21739130434782608</v>
      </c>
      <c r="F5" s="8">
        <v>0.17582417582417584</v>
      </c>
    </row>
    <row r="6" spans="1:6" x14ac:dyDescent="0.25">
      <c r="A6" s="14" t="s">
        <v>174</v>
      </c>
      <c r="B6" s="71">
        <v>24</v>
      </c>
      <c r="C6" s="7">
        <v>0.45833333333333331</v>
      </c>
      <c r="D6" s="8">
        <v>0.23076923076923078</v>
      </c>
      <c r="E6" s="8">
        <v>0.25</v>
      </c>
      <c r="F6" s="8">
        <v>0.23076923076923078</v>
      </c>
    </row>
    <row r="7" spans="1:6" x14ac:dyDescent="0.25">
      <c r="A7" s="14" t="s">
        <v>76</v>
      </c>
      <c r="B7" s="71">
        <v>23</v>
      </c>
      <c r="C7" s="7">
        <v>0.47826086956521741</v>
      </c>
      <c r="D7" s="8">
        <v>0.32857142857142857</v>
      </c>
      <c r="E7" s="8">
        <v>0.13043478260869565</v>
      </c>
      <c r="F7" s="8">
        <v>0.25714285714285712</v>
      </c>
    </row>
    <row r="8" spans="1:6" x14ac:dyDescent="0.25">
      <c r="A8" s="14" t="s">
        <v>181</v>
      </c>
      <c r="B8" s="71">
        <v>14</v>
      </c>
      <c r="C8" s="7">
        <v>0.5</v>
      </c>
      <c r="D8" s="8">
        <v>0.25</v>
      </c>
      <c r="E8" s="8">
        <v>0.35714285714285715</v>
      </c>
      <c r="F8" s="8">
        <v>0.32142857142857145</v>
      </c>
    </row>
    <row r="9" spans="1:6" x14ac:dyDescent="0.25">
      <c r="A9" s="14" t="s">
        <v>257</v>
      </c>
      <c r="B9" s="71">
        <v>93</v>
      </c>
      <c r="C9" s="7">
        <v>0.36559139784946237</v>
      </c>
      <c r="D9" s="8">
        <v>0.26878612716763006</v>
      </c>
      <c r="E9" s="8">
        <v>0.4731182795698925</v>
      </c>
      <c r="F9" s="8">
        <v>0.40751445086705201</v>
      </c>
    </row>
    <row r="10" spans="1:6" x14ac:dyDescent="0.25">
      <c r="A10" s="14" t="s">
        <v>284</v>
      </c>
      <c r="B10" s="71">
        <v>7</v>
      </c>
      <c r="C10" s="7">
        <v>0</v>
      </c>
      <c r="D10" s="8">
        <v>0.2413793103448276</v>
      </c>
      <c r="E10" s="8">
        <v>0</v>
      </c>
      <c r="F10" s="8">
        <v>0.41379310344827586</v>
      </c>
    </row>
    <row r="11" spans="1:6" x14ac:dyDescent="0.25">
      <c r="A11" s="14" t="s">
        <v>185</v>
      </c>
      <c r="B11" s="71">
        <v>81</v>
      </c>
      <c r="C11" s="7">
        <v>0.40740740740740738</v>
      </c>
      <c r="D11" s="8">
        <v>0.18243243243243243</v>
      </c>
      <c r="E11" s="8">
        <v>0.41975308641975306</v>
      </c>
      <c r="F11" s="8">
        <v>0.43243243243243246</v>
      </c>
    </row>
    <row r="12" spans="1:6" x14ac:dyDescent="0.25">
      <c r="A12" s="14" t="s">
        <v>285</v>
      </c>
      <c r="B12" s="71">
        <v>1</v>
      </c>
      <c r="C12" s="7">
        <v>0</v>
      </c>
      <c r="D12" s="8">
        <v>0.1</v>
      </c>
      <c r="E12" s="8">
        <v>0</v>
      </c>
      <c r="F12" s="8">
        <v>0.4</v>
      </c>
    </row>
    <row r="13" spans="1:6" x14ac:dyDescent="0.25">
      <c r="A13" s="14" t="s">
        <v>77</v>
      </c>
      <c r="B13" s="71">
        <v>38</v>
      </c>
      <c r="C13" s="7">
        <v>0.28947368421052633</v>
      </c>
      <c r="D13" s="8">
        <v>0.27142857142857141</v>
      </c>
      <c r="E13" s="8">
        <v>0.21052631578947367</v>
      </c>
      <c r="F13" s="8">
        <v>0.20714285714285716</v>
      </c>
    </row>
    <row r="14" spans="1:6" x14ac:dyDescent="0.25">
      <c r="A14" s="14" t="s">
        <v>78</v>
      </c>
      <c r="B14" s="71">
        <v>14</v>
      </c>
      <c r="C14" s="7">
        <v>0.5714285714285714</v>
      </c>
      <c r="D14" s="8">
        <v>0.24561403508771928</v>
      </c>
      <c r="E14" s="8">
        <v>7.1428571428571425E-2</v>
      </c>
      <c r="F14" s="8">
        <v>0.17543859649122806</v>
      </c>
    </row>
    <row r="15" spans="1:6" x14ac:dyDescent="0.25">
      <c r="A15" s="14" t="s">
        <v>79</v>
      </c>
      <c r="B15" s="71">
        <v>28</v>
      </c>
      <c r="C15" s="7">
        <v>0.5</v>
      </c>
      <c r="D15" s="8">
        <v>0.28000000000000003</v>
      </c>
      <c r="E15" s="8">
        <v>0.14285714285714285</v>
      </c>
      <c r="F15" s="8">
        <v>0.16</v>
      </c>
    </row>
    <row r="16" spans="1:6" x14ac:dyDescent="0.25">
      <c r="A16" s="14" t="s">
        <v>258</v>
      </c>
      <c r="B16" s="71">
        <v>11</v>
      </c>
      <c r="C16" s="7">
        <v>0.45454545454545453</v>
      </c>
      <c r="D16" s="8">
        <v>0.22448979591836735</v>
      </c>
      <c r="E16" s="8">
        <v>0.36363636363636365</v>
      </c>
      <c r="F16" s="8">
        <v>0.2857142857142857</v>
      </c>
    </row>
    <row r="17" spans="1:6" x14ac:dyDescent="0.25">
      <c r="A17" s="14" t="s">
        <v>164</v>
      </c>
      <c r="B17" s="71">
        <v>3</v>
      </c>
      <c r="C17" s="7">
        <v>1</v>
      </c>
      <c r="D17" s="8">
        <v>0.21428571428571427</v>
      </c>
      <c r="E17" s="8">
        <v>0.33333333333333331</v>
      </c>
      <c r="F17" s="8">
        <v>0.7142857142857143</v>
      </c>
    </row>
    <row r="18" spans="1:6" x14ac:dyDescent="0.25">
      <c r="A18" s="14" t="s">
        <v>289</v>
      </c>
      <c r="B18" s="71">
        <v>1</v>
      </c>
      <c r="C18" s="7">
        <v>1</v>
      </c>
      <c r="D18" s="8">
        <v>0.16666666666666666</v>
      </c>
      <c r="E18" s="8">
        <v>0</v>
      </c>
      <c r="F18" s="8">
        <v>0.5</v>
      </c>
    </row>
    <row r="19" spans="1:6" x14ac:dyDescent="0.25">
      <c r="A19" s="14" t="s">
        <v>80</v>
      </c>
      <c r="B19" s="71">
        <v>2</v>
      </c>
      <c r="C19" s="7">
        <v>1</v>
      </c>
      <c r="D19" s="8">
        <v>0.14285714285714285</v>
      </c>
      <c r="E19" s="8">
        <v>0</v>
      </c>
      <c r="F19" s="8">
        <v>0.21428571428571427</v>
      </c>
    </row>
    <row r="20" spans="1:6" x14ac:dyDescent="0.25">
      <c r="A20" s="14" t="s">
        <v>81</v>
      </c>
      <c r="B20" s="71">
        <v>63</v>
      </c>
      <c r="C20" s="7">
        <v>0.41269841269841268</v>
      </c>
      <c r="D20" s="8">
        <v>0.34615384615384615</v>
      </c>
      <c r="E20" s="8">
        <v>0.34920634920634919</v>
      </c>
      <c r="F20" s="8">
        <v>0.35714285714285715</v>
      </c>
    </row>
    <row r="21" spans="1:6" x14ac:dyDescent="0.25">
      <c r="A21" s="14" t="s">
        <v>82</v>
      </c>
      <c r="B21" s="71">
        <v>20</v>
      </c>
      <c r="C21" s="7">
        <v>0.6</v>
      </c>
      <c r="D21" s="8">
        <v>0.17391304347826086</v>
      </c>
      <c r="E21" s="8">
        <v>0.55000000000000004</v>
      </c>
      <c r="F21" s="8">
        <v>0.37391304347826088</v>
      </c>
    </row>
    <row r="22" spans="1:6" x14ac:dyDescent="0.25">
      <c r="A22" s="14" t="s">
        <v>83</v>
      </c>
      <c r="B22" s="71">
        <v>4</v>
      </c>
      <c r="C22" s="7">
        <v>0.5</v>
      </c>
      <c r="D22" s="8">
        <v>0.16666666666666666</v>
      </c>
      <c r="E22" s="8">
        <v>0</v>
      </c>
      <c r="F22" s="8">
        <v>0.16666666666666666</v>
      </c>
    </row>
    <row r="23" spans="1:6" x14ac:dyDescent="0.25">
      <c r="A23" s="14" t="s">
        <v>84</v>
      </c>
      <c r="B23" s="71">
        <v>33</v>
      </c>
      <c r="C23" s="7">
        <v>0.75757575757575757</v>
      </c>
      <c r="D23" s="8">
        <v>0.20121951219512196</v>
      </c>
      <c r="E23" s="8">
        <v>0.39393939393939392</v>
      </c>
      <c r="F23" s="8">
        <v>0.41463414634146339</v>
      </c>
    </row>
    <row r="24" spans="1:6" x14ac:dyDescent="0.25">
      <c r="A24" s="14" t="s">
        <v>85</v>
      </c>
      <c r="B24" s="71">
        <v>13</v>
      </c>
      <c r="C24" s="7">
        <v>0.30769230769230771</v>
      </c>
      <c r="D24" s="8">
        <v>0.3611111111111111</v>
      </c>
      <c r="E24" s="8">
        <v>0.23076923076923078</v>
      </c>
      <c r="F24" s="8">
        <v>0.1388888888888889</v>
      </c>
    </row>
    <row r="25" spans="1:6" x14ac:dyDescent="0.25">
      <c r="A25" s="14" t="s">
        <v>86</v>
      </c>
      <c r="B25" s="71">
        <v>12</v>
      </c>
      <c r="C25" s="7">
        <v>0.16666666666666666</v>
      </c>
      <c r="D25" s="8">
        <v>0.35294117647058826</v>
      </c>
      <c r="E25" s="8">
        <v>0.25</v>
      </c>
      <c r="F25" s="8">
        <v>0.3235294117647059</v>
      </c>
    </row>
    <row r="26" spans="1:6" x14ac:dyDescent="0.25">
      <c r="A26" s="14" t="s">
        <v>87</v>
      </c>
      <c r="B26" s="71">
        <v>10</v>
      </c>
      <c r="C26" s="7">
        <v>0.3</v>
      </c>
      <c r="D26" s="8">
        <v>0.27777777777777779</v>
      </c>
      <c r="E26" s="8">
        <v>0.3</v>
      </c>
      <c r="F26" s="8">
        <v>0.44444444444444442</v>
      </c>
    </row>
    <row r="27" spans="1:6" x14ac:dyDescent="0.25">
      <c r="A27" s="14" t="s">
        <v>88</v>
      </c>
      <c r="B27" s="71">
        <v>7</v>
      </c>
      <c r="C27" s="7">
        <v>0.5714285714285714</v>
      </c>
      <c r="D27" s="8">
        <v>0.26923076923076922</v>
      </c>
      <c r="E27" s="8">
        <v>0</v>
      </c>
      <c r="F27" s="8">
        <v>0.26923076923076922</v>
      </c>
    </row>
    <row r="28" spans="1:6" x14ac:dyDescent="0.25">
      <c r="A28" s="14" t="s">
        <v>89</v>
      </c>
      <c r="B28" s="71">
        <v>5</v>
      </c>
      <c r="C28" s="7">
        <v>0.4</v>
      </c>
      <c r="D28" s="8">
        <v>0.21739130434782608</v>
      </c>
      <c r="E28" s="8">
        <v>0.6</v>
      </c>
      <c r="F28" s="8">
        <v>0.34782608695652173</v>
      </c>
    </row>
    <row r="29" spans="1:6" x14ac:dyDescent="0.25">
      <c r="A29" s="14" t="s">
        <v>259</v>
      </c>
      <c r="B29" s="71">
        <v>7</v>
      </c>
      <c r="C29" s="7">
        <v>0.5714285714285714</v>
      </c>
      <c r="D29" s="8">
        <v>0.15555555555555556</v>
      </c>
      <c r="E29" s="8">
        <v>0.2857142857142857</v>
      </c>
      <c r="F29" s="8">
        <v>0.15555555555555556</v>
      </c>
    </row>
    <row r="30" spans="1:6" x14ac:dyDescent="0.25">
      <c r="A30" s="14" t="s">
        <v>182</v>
      </c>
      <c r="B30" s="71">
        <v>17</v>
      </c>
      <c r="C30" s="7">
        <v>0.52941176470588236</v>
      </c>
      <c r="D30" s="8">
        <v>0.15454545454545454</v>
      </c>
      <c r="E30" s="8">
        <v>0.47058823529411764</v>
      </c>
      <c r="F30" s="8">
        <v>0.25454545454545452</v>
      </c>
    </row>
    <row r="31" spans="1:6" x14ac:dyDescent="0.25">
      <c r="A31" s="14" t="s">
        <v>260</v>
      </c>
      <c r="B31" s="71">
        <v>12</v>
      </c>
      <c r="C31" s="7">
        <v>0.25</v>
      </c>
      <c r="D31" s="8">
        <v>0.27272727272727271</v>
      </c>
      <c r="E31" s="8">
        <v>0.16666666666666666</v>
      </c>
      <c r="F31" s="8">
        <v>0.15909090909090909</v>
      </c>
    </row>
    <row r="32" spans="1:6" x14ac:dyDescent="0.25">
      <c r="A32" s="14" t="s">
        <v>90</v>
      </c>
      <c r="B32" s="71">
        <v>5</v>
      </c>
      <c r="C32" s="7">
        <v>0.6</v>
      </c>
      <c r="D32" s="8">
        <v>0.17241379310344829</v>
      </c>
      <c r="E32" s="8">
        <v>0.2</v>
      </c>
      <c r="F32" s="8">
        <v>0.17241379310344829</v>
      </c>
    </row>
    <row r="33" spans="1:6" x14ac:dyDescent="0.25">
      <c r="A33" s="14" t="s">
        <v>91</v>
      </c>
      <c r="B33" s="71">
        <v>50</v>
      </c>
      <c r="C33" s="7">
        <v>0.38</v>
      </c>
      <c r="D33" s="8">
        <v>0.23809523809523808</v>
      </c>
      <c r="E33" s="8">
        <v>0.1</v>
      </c>
      <c r="F33" s="8">
        <v>0.15238095238095239</v>
      </c>
    </row>
    <row r="34" spans="1:6" x14ac:dyDescent="0.25">
      <c r="A34" s="14" t="s">
        <v>92</v>
      </c>
      <c r="B34" s="71">
        <v>8</v>
      </c>
      <c r="C34" s="7">
        <v>0.375</v>
      </c>
      <c r="D34" s="8">
        <v>0.24242424242424243</v>
      </c>
      <c r="E34" s="8">
        <v>0.5</v>
      </c>
      <c r="F34" s="8">
        <v>0.33333333333333331</v>
      </c>
    </row>
    <row r="35" spans="1:6" x14ac:dyDescent="0.25">
      <c r="A35" s="14" t="s">
        <v>93</v>
      </c>
      <c r="B35" s="71">
        <v>10</v>
      </c>
      <c r="C35" s="7">
        <v>0.5</v>
      </c>
      <c r="D35" s="8">
        <v>0.20833333333333334</v>
      </c>
      <c r="E35" s="8">
        <v>0.2</v>
      </c>
      <c r="F35" s="8">
        <v>0.1875</v>
      </c>
    </row>
    <row r="36" spans="1:6" x14ac:dyDescent="0.25">
      <c r="A36" s="14" t="s">
        <v>183</v>
      </c>
      <c r="B36" s="71">
        <v>32</v>
      </c>
      <c r="C36" s="7">
        <v>0.71875</v>
      </c>
      <c r="D36" s="8">
        <v>0.17112299465240641</v>
      </c>
      <c r="E36" s="8">
        <v>0.46875</v>
      </c>
      <c r="F36" s="8">
        <v>0.43850267379679142</v>
      </c>
    </row>
    <row r="37" spans="1:6" x14ac:dyDescent="0.25">
      <c r="A37" s="14" t="s">
        <v>261</v>
      </c>
      <c r="B37" s="71">
        <v>3</v>
      </c>
      <c r="C37" s="7">
        <v>0.33333333333333331</v>
      </c>
      <c r="D37" s="8">
        <v>0.1111111111111111</v>
      </c>
      <c r="E37" s="8">
        <v>0.66666666666666663</v>
      </c>
      <c r="F37" s="8">
        <v>0.51851851851851849</v>
      </c>
    </row>
    <row r="38" spans="1:6" x14ac:dyDescent="0.25">
      <c r="A38" s="14" t="s">
        <v>262</v>
      </c>
      <c r="B38" s="71">
        <v>3</v>
      </c>
      <c r="C38" s="7">
        <v>0.66666666666666663</v>
      </c>
      <c r="D38" s="8">
        <v>0.1</v>
      </c>
      <c r="E38" s="8">
        <v>0</v>
      </c>
      <c r="F38" s="8">
        <v>0.3</v>
      </c>
    </row>
    <row r="39" spans="1:6" x14ac:dyDescent="0.25">
      <c r="A39" s="14" t="s">
        <v>286</v>
      </c>
      <c r="B39" s="71">
        <v>6</v>
      </c>
      <c r="C39" s="7">
        <v>0</v>
      </c>
      <c r="D39" s="8">
        <v>0.18181818181818182</v>
      </c>
      <c r="E39" s="8">
        <v>0</v>
      </c>
      <c r="F39" s="8">
        <v>0.39393939393939392</v>
      </c>
    </row>
    <row r="40" spans="1:6" x14ac:dyDescent="0.25">
      <c r="A40" s="14" t="s">
        <v>263</v>
      </c>
      <c r="B40" s="71">
        <v>12</v>
      </c>
      <c r="C40" s="7">
        <v>0.33333333333333331</v>
      </c>
      <c r="D40" s="8">
        <v>0.27906976744186046</v>
      </c>
      <c r="E40" s="8">
        <v>0.41666666666666669</v>
      </c>
      <c r="F40" s="8">
        <v>0.41860465116279072</v>
      </c>
    </row>
    <row r="41" spans="1:6" x14ac:dyDescent="0.25">
      <c r="A41" s="14" t="s">
        <v>264</v>
      </c>
      <c r="B41" s="71">
        <v>13</v>
      </c>
      <c r="C41" s="7">
        <v>1</v>
      </c>
      <c r="D41" s="8">
        <v>0.19117647058823528</v>
      </c>
      <c r="E41" s="8">
        <v>0.30769230769230771</v>
      </c>
      <c r="F41" s="8">
        <v>0.27941176470588236</v>
      </c>
    </row>
    <row r="42" spans="1:6" x14ac:dyDescent="0.25">
      <c r="A42" s="14" t="s">
        <v>265</v>
      </c>
      <c r="B42" s="71">
        <v>2</v>
      </c>
      <c r="C42" s="7">
        <v>0.5</v>
      </c>
      <c r="D42" s="8">
        <v>9.5238095238095233E-2</v>
      </c>
      <c r="E42" s="8">
        <v>0</v>
      </c>
      <c r="F42" s="8">
        <v>0.23809523809523808</v>
      </c>
    </row>
    <row r="43" spans="1:6" x14ac:dyDescent="0.25">
      <c r="A43" s="14" t="s">
        <v>266</v>
      </c>
      <c r="B43" s="71">
        <v>8</v>
      </c>
      <c r="C43" s="7">
        <v>0.25</v>
      </c>
      <c r="D43" s="8">
        <v>0.27586206896551724</v>
      </c>
      <c r="E43" s="8">
        <v>0.375</v>
      </c>
      <c r="F43" s="8">
        <v>0.37931034482758619</v>
      </c>
    </row>
    <row r="44" spans="1:6" x14ac:dyDescent="0.25">
      <c r="A44" s="14" t="s">
        <v>94</v>
      </c>
      <c r="B44" s="71">
        <v>9</v>
      </c>
      <c r="C44" s="7">
        <v>0.44444444444444442</v>
      </c>
      <c r="D44" s="8">
        <v>0.33333333333333331</v>
      </c>
      <c r="E44" s="8">
        <v>0.66666666666666663</v>
      </c>
      <c r="F44" s="8">
        <v>0.48148148148148145</v>
      </c>
    </row>
    <row r="45" spans="1:6" x14ac:dyDescent="0.25">
      <c r="A45" s="14" t="s">
        <v>95</v>
      </c>
      <c r="B45" s="71">
        <v>5</v>
      </c>
      <c r="C45" s="7">
        <v>0.2</v>
      </c>
      <c r="D45" s="8">
        <v>0.13157894736842105</v>
      </c>
      <c r="E45" s="8">
        <v>0.4</v>
      </c>
      <c r="F45" s="8">
        <v>0.42105263157894735</v>
      </c>
    </row>
    <row r="46" spans="1:6" x14ac:dyDescent="0.25">
      <c r="A46" s="14" t="s">
        <v>96</v>
      </c>
      <c r="B46" s="71">
        <v>42</v>
      </c>
      <c r="C46" s="7">
        <v>0.38095238095238093</v>
      </c>
      <c r="D46" s="8">
        <v>0.19444444444444445</v>
      </c>
      <c r="E46" s="8">
        <v>0.5</v>
      </c>
      <c r="F46" s="8">
        <v>0.5092592592592593</v>
      </c>
    </row>
    <row r="47" spans="1:6" x14ac:dyDescent="0.25">
      <c r="A47" s="14" t="s">
        <v>161</v>
      </c>
      <c r="B47" s="71">
        <v>45</v>
      </c>
      <c r="C47" s="7">
        <v>0.44444444444444442</v>
      </c>
      <c r="D47" s="8">
        <v>0.26470588235294118</v>
      </c>
      <c r="E47" s="8">
        <v>0.26666666666666666</v>
      </c>
      <c r="F47" s="8">
        <v>0.3</v>
      </c>
    </row>
    <row r="48" spans="1:6" x14ac:dyDescent="0.25">
      <c r="A48" s="14" t="s">
        <v>97</v>
      </c>
      <c r="B48" s="71">
        <v>97</v>
      </c>
      <c r="C48" s="7">
        <v>0.32989690721649484</v>
      </c>
      <c r="D48" s="8">
        <v>0.23774509803921567</v>
      </c>
      <c r="E48" s="8">
        <v>0.31958762886597936</v>
      </c>
      <c r="F48" s="8">
        <v>0.31127450980392157</v>
      </c>
    </row>
    <row r="49" spans="1:6" x14ac:dyDescent="0.25">
      <c r="A49" s="14" t="s">
        <v>98</v>
      </c>
      <c r="B49" s="71">
        <v>56</v>
      </c>
      <c r="C49" s="7">
        <v>0.5</v>
      </c>
      <c r="D49" s="8">
        <v>0.22222222222222221</v>
      </c>
      <c r="E49" s="8">
        <v>0.48214285714285715</v>
      </c>
      <c r="F49" s="8">
        <v>0.36904761904761907</v>
      </c>
    </row>
    <row r="50" spans="1:6" x14ac:dyDescent="0.25">
      <c r="A50" s="14" t="s">
        <v>99</v>
      </c>
      <c r="B50" s="71">
        <v>19</v>
      </c>
      <c r="C50" s="7">
        <v>0.42105263157894735</v>
      </c>
      <c r="D50" s="8">
        <v>0.30158730158730157</v>
      </c>
      <c r="E50" s="8">
        <v>0.10526315789473684</v>
      </c>
      <c r="F50" s="8">
        <v>0.14285714285714285</v>
      </c>
    </row>
    <row r="51" spans="1:6" x14ac:dyDescent="0.25">
      <c r="A51" s="14" t="s">
        <v>100</v>
      </c>
      <c r="B51" s="71">
        <v>109</v>
      </c>
      <c r="C51" s="7">
        <v>0.39449541284403672</v>
      </c>
      <c r="D51" s="8">
        <v>0.2831168831168831</v>
      </c>
      <c r="E51" s="8">
        <v>0.28440366972477066</v>
      </c>
      <c r="F51" s="8">
        <v>0.27012987012987011</v>
      </c>
    </row>
    <row r="52" spans="1:6" x14ac:dyDescent="0.25">
      <c r="A52" s="14" t="s">
        <v>101</v>
      </c>
      <c r="B52" s="71">
        <v>27</v>
      </c>
      <c r="C52" s="7">
        <v>0.29629629629629628</v>
      </c>
      <c r="D52" s="8">
        <v>0.2125984251968504</v>
      </c>
      <c r="E52" s="8">
        <v>0.40740740740740738</v>
      </c>
      <c r="F52" s="8">
        <v>0.23622047244094488</v>
      </c>
    </row>
    <row r="53" spans="1:6" x14ac:dyDescent="0.25">
      <c r="A53" s="14" t="s">
        <v>102</v>
      </c>
      <c r="B53" s="71">
        <v>20</v>
      </c>
      <c r="C53" s="7">
        <v>0.55000000000000004</v>
      </c>
      <c r="D53" s="8">
        <v>0.21276595744680851</v>
      </c>
      <c r="E53" s="8">
        <v>0.25</v>
      </c>
      <c r="F53" s="8">
        <v>0.23404255319148937</v>
      </c>
    </row>
    <row r="54" spans="1:6" x14ac:dyDescent="0.25">
      <c r="A54" s="14" t="s">
        <v>103</v>
      </c>
      <c r="B54" s="71">
        <v>14</v>
      </c>
      <c r="C54" s="7">
        <v>0.35714285714285715</v>
      </c>
      <c r="D54" s="8">
        <v>0.20895522388059701</v>
      </c>
      <c r="E54" s="8">
        <v>0.14285714285714285</v>
      </c>
      <c r="F54" s="8">
        <v>0.19402985074626866</v>
      </c>
    </row>
    <row r="55" spans="1:6" x14ac:dyDescent="0.25">
      <c r="A55" s="14" t="s">
        <v>104</v>
      </c>
      <c r="B55" s="71">
        <v>41</v>
      </c>
      <c r="C55" s="7">
        <v>0.36585365853658536</v>
      </c>
      <c r="D55" s="8">
        <v>0.24550898203592814</v>
      </c>
      <c r="E55" s="8">
        <v>0.3902439024390244</v>
      </c>
      <c r="F55" s="8">
        <v>0.32335329341317365</v>
      </c>
    </row>
    <row r="56" spans="1:6" x14ac:dyDescent="0.25">
      <c r="A56" s="14" t="s">
        <v>184</v>
      </c>
      <c r="B56" s="71">
        <v>15</v>
      </c>
      <c r="C56" s="7">
        <v>0.4</v>
      </c>
      <c r="D56" s="8">
        <v>0.26785714285714285</v>
      </c>
      <c r="E56" s="8">
        <v>0.13333333333333333</v>
      </c>
      <c r="F56" s="8">
        <v>0.19642857142857142</v>
      </c>
    </row>
    <row r="57" spans="1:6" x14ac:dyDescent="0.25">
      <c r="A57" s="14" t="s">
        <v>267</v>
      </c>
      <c r="B57" s="71">
        <v>9</v>
      </c>
      <c r="C57" s="7">
        <v>0.22222222222222221</v>
      </c>
      <c r="D57" s="8">
        <v>0.45</v>
      </c>
      <c r="E57" s="8">
        <v>0.66666666666666663</v>
      </c>
      <c r="F57" s="8">
        <v>0.65</v>
      </c>
    </row>
    <row r="58" spans="1:6" x14ac:dyDescent="0.25">
      <c r="A58" s="14" t="s">
        <v>268</v>
      </c>
      <c r="B58" s="71">
        <v>11</v>
      </c>
      <c r="C58" s="7">
        <v>0.54545454545454541</v>
      </c>
      <c r="D58" s="8">
        <v>0.33333333333333331</v>
      </c>
      <c r="E58" s="8">
        <v>0.18181818181818182</v>
      </c>
      <c r="F58" s="8">
        <v>0.27272727272727271</v>
      </c>
    </row>
    <row r="59" spans="1:6" x14ac:dyDescent="0.25">
      <c r="A59" s="14" t="s">
        <v>269</v>
      </c>
      <c r="B59" s="71">
        <v>9</v>
      </c>
      <c r="C59" s="7">
        <v>0.33333333333333331</v>
      </c>
      <c r="D59" s="8">
        <v>0.29032258064516131</v>
      </c>
      <c r="E59" s="8">
        <v>0.44444444444444442</v>
      </c>
      <c r="F59" s="8">
        <v>0.54838709677419351</v>
      </c>
    </row>
    <row r="60" spans="1:6" x14ac:dyDescent="0.25">
      <c r="A60" s="14" t="s">
        <v>270</v>
      </c>
      <c r="B60" s="71">
        <v>19</v>
      </c>
      <c r="C60" s="7">
        <v>0.15789473684210525</v>
      </c>
      <c r="D60" s="8">
        <v>0.23170731707317074</v>
      </c>
      <c r="E60" s="8">
        <v>0.42105263157894735</v>
      </c>
      <c r="F60" s="8">
        <v>0.34146341463414637</v>
      </c>
    </row>
    <row r="61" spans="1:6" x14ac:dyDescent="0.25">
      <c r="A61" s="14" t="s">
        <v>271</v>
      </c>
      <c r="B61" s="71">
        <v>8</v>
      </c>
      <c r="C61" s="7">
        <v>0.875</v>
      </c>
      <c r="D61" s="8">
        <v>0.20512820512820512</v>
      </c>
      <c r="E61" s="8">
        <v>0.25</v>
      </c>
      <c r="F61" s="8">
        <v>0.38461538461538464</v>
      </c>
    </row>
    <row r="62" spans="1:6" x14ac:dyDescent="0.25">
      <c r="A62" s="14" t="s">
        <v>272</v>
      </c>
      <c r="B62" s="71">
        <v>33</v>
      </c>
      <c r="C62" s="7">
        <v>0.33333333333333331</v>
      </c>
      <c r="D62" s="8">
        <v>0.15639810426540285</v>
      </c>
      <c r="E62" s="8">
        <v>0.33333333333333331</v>
      </c>
      <c r="F62" s="8">
        <v>0.44075829383886256</v>
      </c>
    </row>
    <row r="63" spans="1:6" x14ac:dyDescent="0.25">
      <c r="A63" s="14" t="s">
        <v>273</v>
      </c>
      <c r="B63" s="71">
        <v>214</v>
      </c>
      <c r="C63" s="7">
        <v>0.37383177570093457</v>
      </c>
      <c r="D63" s="8">
        <v>0.21616161616161617</v>
      </c>
      <c r="E63" s="8">
        <v>0.42523364485981308</v>
      </c>
      <c r="F63" s="8">
        <v>0.38282828282828285</v>
      </c>
    </row>
    <row r="64" spans="1:6" x14ac:dyDescent="0.25">
      <c r="A64" s="14" t="s">
        <v>105</v>
      </c>
      <c r="B64" s="71">
        <v>5</v>
      </c>
      <c r="C64" s="7">
        <v>0.6</v>
      </c>
      <c r="D64" s="8">
        <v>0.16129032258064516</v>
      </c>
      <c r="E64" s="8">
        <v>0.4</v>
      </c>
      <c r="F64" s="8">
        <v>0.29032258064516131</v>
      </c>
    </row>
    <row r="65" spans="1:6" x14ac:dyDescent="0.25">
      <c r="A65" s="14" t="s">
        <v>106</v>
      </c>
      <c r="B65" s="71">
        <v>11</v>
      </c>
      <c r="C65" s="7">
        <v>9.0909090909090912E-2</v>
      </c>
      <c r="D65" s="8">
        <v>0.13924050632911392</v>
      </c>
      <c r="E65" s="8">
        <v>0.18181818181818182</v>
      </c>
      <c r="F65" s="8">
        <v>0.22784810126582278</v>
      </c>
    </row>
    <row r="66" spans="1:6" x14ac:dyDescent="0.25">
      <c r="A66" s="14" t="s">
        <v>274</v>
      </c>
      <c r="B66" s="71">
        <v>4</v>
      </c>
      <c r="C66" s="7">
        <v>0.5</v>
      </c>
      <c r="D66" s="8">
        <v>0.12903225806451613</v>
      </c>
      <c r="E66" s="8">
        <v>0.25</v>
      </c>
      <c r="F66" s="8">
        <v>0.25806451612903225</v>
      </c>
    </row>
    <row r="67" spans="1:6" x14ac:dyDescent="0.25">
      <c r="A67" s="14" t="s">
        <v>275</v>
      </c>
      <c r="B67" s="71">
        <v>94</v>
      </c>
      <c r="C67" s="7">
        <v>0.26595744680851063</v>
      </c>
      <c r="D67" s="8">
        <v>0.17153284671532848</v>
      </c>
      <c r="E67" s="8">
        <v>0.43617021276595747</v>
      </c>
      <c r="F67" s="8">
        <v>0.40328467153284669</v>
      </c>
    </row>
    <row r="68" spans="1:6" x14ac:dyDescent="0.25">
      <c r="A68" s="14" t="s">
        <v>276</v>
      </c>
      <c r="B68" s="71">
        <v>12</v>
      </c>
      <c r="C68" s="7">
        <v>0.41666666666666669</v>
      </c>
      <c r="D68" s="8">
        <v>0.19672131147540983</v>
      </c>
      <c r="E68" s="8">
        <v>0.41666666666666669</v>
      </c>
      <c r="F68" s="8">
        <v>0.44262295081967212</v>
      </c>
    </row>
    <row r="69" spans="1:6" x14ac:dyDescent="0.25">
      <c r="A69" s="14" t="s">
        <v>277</v>
      </c>
      <c r="B69" s="71">
        <v>60</v>
      </c>
      <c r="C69" s="7">
        <v>0.48333333333333334</v>
      </c>
      <c r="D69" s="8">
        <v>0.2</v>
      </c>
      <c r="E69" s="8">
        <v>0.3</v>
      </c>
      <c r="F69" s="8">
        <v>0.31666666666666665</v>
      </c>
    </row>
    <row r="70" spans="1:6" x14ac:dyDescent="0.25">
      <c r="A70" s="14" t="s">
        <v>107</v>
      </c>
      <c r="B70" s="71">
        <v>379</v>
      </c>
      <c r="C70" s="7">
        <v>0.39577836411609496</v>
      </c>
      <c r="D70" s="8">
        <v>0.18642400393507133</v>
      </c>
      <c r="E70" s="8">
        <v>0.41952506596306066</v>
      </c>
      <c r="F70" s="8">
        <v>0.40973930152484012</v>
      </c>
    </row>
    <row r="71" spans="1:6" x14ac:dyDescent="0.25">
      <c r="A71" s="14" t="s">
        <v>108</v>
      </c>
      <c r="B71" s="71">
        <v>81</v>
      </c>
      <c r="C71" s="7">
        <v>0.38271604938271603</v>
      </c>
      <c r="D71" s="8">
        <v>0.22252747252747251</v>
      </c>
      <c r="E71" s="8">
        <v>0.5679012345679012</v>
      </c>
      <c r="F71" s="8">
        <v>0.56043956043956045</v>
      </c>
    </row>
    <row r="72" spans="1:6" x14ac:dyDescent="0.25">
      <c r="A72" s="14" t="s">
        <v>109</v>
      </c>
      <c r="B72" s="71">
        <v>213</v>
      </c>
      <c r="C72" s="7">
        <v>0.30046948356807512</v>
      </c>
      <c r="D72" s="8">
        <v>0.23692992213570635</v>
      </c>
      <c r="E72" s="8">
        <v>0.42253521126760563</v>
      </c>
      <c r="F72" s="8">
        <v>0.41379310344827586</v>
      </c>
    </row>
    <row r="73" spans="1:6" x14ac:dyDescent="0.25">
      <c r="A73" s="14" t="s">
        <v>175</v>
      </c>
      <c r="B73" s="71">
        <v>218</v>
      </c>
      <c r="C73" s="7">
        <v>0.40366972477064222</v>
      </c>
      <c r="D73" s="8">
        <v>0.26076555023923442</v>
      </c>
      <c r="E73" s="8">
        <v>0.34862385321100919</v>
      </c>
      <c r="F73" s="8">
        <v>0.41148325358851673</v>
      </c>
    </row>
    <row r="74" spans="1:6" x14ac:dyDescent="0.25">
      <c r="A74" s="14" t="s">
        <v>110</v>
      </c>
      <c r="B74" s="71">
        <v>184</v>
      </c>
      <c r="C74" s="7">
        <v>0.25543478260869568</v>
      </c>
      <c r="D74" s="8">
        <v>0.2857142857142857</v>
      </c>
      <c r="E74" s="8">
        <v>0.46739130434782611</v>
      </c>
      <c r="F74" s="8">
        <v>0.4394409937888199</v>
      </c>
    </row>
    <row r="75" spans="1:6" x14ac:dyDescent="0.25">
      <c r="A75" s="14" t="s">
        <v>111</v>
      </c>
      <c r="B75" s="71">
        <v>136</v>
      </c>
      <c r="C75" s="7">
        <v>0.36764705882352944</v>
      </c>
      <c r="D75" s="8">
        <v>0.27254509018036072</v>
      </c>
      <c r="E75" s="8">
        <v>0.33088235294117646</v>
      </c>
      <c r="F75" s="8">
        <v>0.4028056112224449</v>
      </c>
    </row>
    <row r="76" spans="1:6" x14ac:dyDescent="0.25">
      <c r="A76" s="14" t="s">
        <v>112</v>
      </c>
      <c r="B76" s="71">
        <v>52</v>
      </c>
      <c r="C76" s="7">
        <v>0.40384615384615385</v>
      </c>
      <c r="D76" s="8">
        <v>0.15853658536585366</v>
      </c>
      <c r="E76" s="8">
        <v>0.30769230769230771</v>
      </c>
      <c r="F76" s="8">
        <v>0.3597560975609756</v>
      </c>
    </row>
    <row r="77" spans="1:6" x14ac:dyDescent="0.25">
      <c r="A77" s="14" t="s">
        <v>113</v>
      </c>
      <c r="B77" s="71">
        <v>67</v>
      </c>
      <c r="C77" s="7">
        <v>0.28358208955223879</v>
      </c>
      <c r="D77" s="8">
        <v>0.29910714285714285</v>
      </c>
      <c r="E77" s="8">
        <v>0.40298507462686567</v>
      </c>
      <c r="F77" s="8">
        <v>0.38839285714285715</v>
      </c>
    </row>
    <row r="78" spans="1:6" x14ac:dyDescent="0.25">
      <c r="A78" s="14" t="s">
        <v>114</v>
      </c>
      <c r="B78" s="71">
        <v>157</v>
      </c>
      <c r="C78" s="7">
        <v>0.34394904458598724</v>
      </c>
      <c r="D78" s="8">
        <v>0.23467862481315396</v>
      </c>
      <c r="E78" s="8">
        <v>0.33757961783439489</v>
      </c>
      <c r="F78" s="8">
        <v>0.37668161434977576</v>
      </c>
    </row>
    <row r="79" spans="1:6" x14ac:dyDescent="0.25">
      <c r="A79" s="14" t="s">
        <v>115</v>
      </c>
      <c r="B79" s="71">
        <v>321</v>
      </c>
      <c r="C79" s="7">
        <v>0.50155763239875384</v>
      </c>
      <c r="D79" s="8">
        <v>0.26398026315789475</v>
      </c>
      <c r="E79" s="8">
        <v>0.35825545171339562</v>
      </c>
      <c r="F79" s="8">
        <v>0.36842105263157893</v>
      </c>
    </row>
    <row r="80" spans="1:6" x14ac:dyDescent="0.25">
      <c r="A80" s="14" t="s">
        <v>116</v>
      </c>
      <c r="B80" s="71">
        <v>65</v>
      </c>
      <c r="C80" s="7">
        <v>0.32307692307692309</v>
      </c>
      <c r="D80" s="8">
        <v>0.25291828793774318</v>
      </c>
      <c r="E80" s="8">
        <v>0.38461538461538464</v>
      </c>
      <c r="F80" s="8">
        <v>0.38521400778210119</v>
      </c>
    </row>
    <row r="81" spans="1:6" x14ac:dyDescent="0.25">
      <c r="A81" s="14" t="s">
        <v>117</v>
      </c>
      <c r="B81" s="71">
        <v>180</v>
      </c>
      <c r="C81" s="7">
        <v>0.32777777777777778</v>
      </c>
      <c r="D81" s="8">
        <v>0.23653088042049936</v>
      </c>
      <c r="E81" s="8">
        <v>0.41666666666666669</v>
      </c>
      <c r="F81" s="8">
        <v>0.40735873850197107</v>
      </c>
    </row>
    <row r="82" spans="1:6" x14ac:dyDescent="0.25">
      <c r="A82" s="14" t="s">
        <v>186</v>
      </c>
      <c r="B82" s="71">
        <v>57</v>
      </c>
      <c r="C82" s="7">
        <v>0.21052631578947367</v>
      </c>
      <c r="D82" s="8">
        <v>0.375</v>
      </c>
      <c r="E82" s="8">
        <v>0.47368421052631576</v>
      </c>
      <c r="F82" s="8">
        <v>0.40789473684210525</v>
      </c>
    </row>
    <row r="83" spans="1:6" x14ac:dyDescent="0.25">
      <c r="A83" s="14" t="s">
        <v>118</v>
      </c>
      <c r="B83" s="71">
        <v>174</v>
      </c>
      <c r="C83" s="7">
        <v>0.37931034482758619</v>
      </c>
      <c r="D83" s="8">
        <v>0.22137404580152673</v>
      </c>
      <c r="E83" s="8">
        <v>0.34482758620689657</v>
      </c>
      <c r="F83" s="8">
        <v>0.37913486005089059</v>
      </c>
    </row>
    <row r="84" spans="1:6" x14ac:dyDescent="0.25">
      <c r="A84" s="14" t="s">
        <v>176</v>
      </c>
      <c r="B84" s="71">
        <v>11</v>
      </c>
      <c r="C84" s="7">
        <v>0.27272727272727271</v>
      </c>
      <c r="D84" s="8">
        <v>0.16176470588235295</v>
      </c>
      <c r="E84" s="8">
        <v>0.27272727272727271</v>
      </c>
      <c r="F84" s="8">
        <v>0.39705882352941174</v>
      </c>
    </row>
    <row r="85" spans="1:6" x14ac:dyDescent="0.25">
      <c r="A85" s="14" t="s">
        <v>119</v>
      </c>
      <c r="B85" s="71">
        <v>55</v>
      </c>
      <c r="C85" s="7">
        <v>0.25454545454545452</v>
      </c>
      <c r="D85" s="8">
        <v>0.1676829268292683</v>
      </c>
      <c r="E85" s="8">
        <v>0.27272727272727271</v>
      </c>
      <c r="F85" s="8">
        <v>0.33841463414634149</v>
      </c>
    </row>
    <row r="86" spans="1:6" x14ac:dyDescent="0.25">
      <c r="A86" s="14" t="s">
        <v>120</v>
      </c>
      <c r="B86" s="71">
        <v>62</v>
      </c>
      <c r="C86" s="7">
        <v>0.33870967741935482</v>
      </c>
      <c r="D86" s="8">
        <v>0.25833333333333336</v>
      </c>
      <c r="E86" s="8">
        <v>0.37096774193548387</v>
      </c>
      <c r="F86" s="8">
        <v>0.35</v>
      </c>
    </row>
    <row r="87" spans="1:6" x14ac:dyDescent="0.25">
      <c r="A87" s="14" t="s">
        <v>121</v>
      </c>
      <c r="B87" s="71">
        <v>407</v>
      </c>
      <c r="C87" s="7">
        <v>0.36117936117936117</v>
      </c>
      <c r="D87" s="8">
        <v>0.21893491124260356</v>
      </c>
      <c r="E87" s="8">
        <v>0.3931203931203931</v>
      </c>
      <c r="F87" s="8">
        <v>0.40935987089833242</v>
      </c>
    </row>
    <row r="88" spans="1:6" x14ac:dyDescent="0.25">
      <c r="A88" s="14" t="s">
        <v>122</v>
      </c>
      <c r="B88" s="71">
        <v>122</v>
      </c>
      <c r="C88" s="7">
        <v>0.28688524590163933</v>
      </c>
      <c r="D88" s="8">
        <v>0.24948875255623723</v>
      </c>
      <c r="E88" s="8">
        <v>0.40163934426229508</v>
      </c>
      <c r="F88" s="8">
        <v>0.40081799591002043</v>
      </c>
    </row>
    <row r="89" spans="1:6" x14ac:dyDescent="0.25">
      <c r="A89" s="14" t="s">
        <v>123</v>
      </c>
      <c r="B89" s="71">
        <v>490</v>
      </c>
      <c r="C89" s="7">
        <v>0.39183673469387753</v>
      </c>
      <c r="D89" s="8">
        <v>0.25</v>
      </c>
      <c r="E89" s="8">
        <v>0.32857142857142857</v>
      </c>
      <c r="F89" s="8">
        <v>0.35714285714285715</v>
      </c>
    </row>
    <row r="90" spans="1:6" x14ac:dyDescent="0.25">
      <c r="A90" s="14" t="s">
        <v>124</v>
      </c>
      <c r="B90" s="71">
        <v>258</v>
      </c>
      <c r="C90" s="7">
        <v>0.35271317829457366</v>
      </c>
      <c r="D90" s="8">
        <v>0.23866790009250693</v>
      </c>
      <c r="E90" s="8">
        <v>0.37984496124031009</v>
      </c>
      <c r="F90" s="8">
        <v>0.37835337650323775</v>
      </c>
    </row>
    <row r="91" spans="1:6" x14ac:dyDescent="0.25">
      <c r="A91" s="14" t="s">
        <v>125</v>
      </c>
      <c r="B91" s="71">
        <v>65</v>
      </c>
      <c r="C91" s="7">
        <v>0.33846153846153848</v>
      </c>
      <c r="D91" s="8">
        <v>0.19938650306748465</v>
      </c>
      <c r="E91" s="8">
        <v>0.4</v>
      </c>
      <c r="F91" s="8">
        <v>0.3773006134969325</v>
      </c>
    </row>
    <row r="92" spans="1:6" x14ac:dyDescent="0.25">
      <c r="A92" s="14" t="s">
        <v>126</v>
      </c>
      <c r="B92" s="71">
        <v>19</v>
      </c>
      <c r="C92" s="7">
        <v>0.26315789473684209</v>
      </c>
      <c r="D92" s="8">
        <v>0.23170731707317074</v>
      </c>
      <c r="E92" s="8">
        <v>0.63157894736842102</v>
      </c>
      <c r="F92" s="8">
        <v>0.5</v>
      </c>
    </row>
    <row r="93" spans="1:6" x14ac:dyDescent="0.25">
      <c r="A93" s="14" t="s">
        <v>127</v>
      </c>
      <c r="B93" s="71">
        <v>111</v>
      </c>
      <c r="C93" s="7">
        <v>0.31531531531531531</v>
      </c>
      <c r="D93" s="8">
        <v>0.27007299270072993</v>
      </c>
      <c r="E93" s="8">
        <v>0.36036036036036034</v>
      </c>
      <c r="F93" s="8">
        <v>0.36982968369829683</v>
      </c>
    </row>
    <row r="94" spans="1:6" x14ac:dyDescent="0.25">
      <c r="A94" s="14" t="s">
        <v>128</v>
      </c>
      <c r="B94" s="71">
        <v>62</v>
      </c>
      <c r="C94" s="7">
        <v>0.25806451612903225</v>
      </c>
      <c r="D94" s="8">
        <v>0.22222222222222221</v>
      </c>
      <c r="E94" s="8">
        <v>0.43548387096774194</v>
      </c>
      <c r="F94" s="8">
        <v>0.41935483870967744</v>
      </c>
    </row>
    <row r="95" spans="1:6" x14ac:dyDescent="0.25">
      <c r="A95" s="14" t="s">
        <v>129</v>
      </c>
      <c r="B95" s="71">
        <v>184</v>
      </c>
      <c r="C95" s="7">
        <v>0.29347826086956524</v>
      </c>
      <c r="D95" s="8">
        <v>0.22222222222222221</v>
      </c>
      <c r="E95" s="8">
        <v>0.3858695652173913</v>
      </c>
      <c r="F95" s="8">
        <v>0.39009661835748793</v>
      </c>
    </row>
    <row r="96" spans="1:6" x14ac:dyDescent="0.25">
      <c r="A96" s="14" t="s">
        <v>162</v>
      </c>
      <c r="B96" s="71">
        <v>15</v>
      </c>
      <c r="C96" s="7">
        <v>0.26666666666666666</v>
      </c>
      <c r="D96" s="8">
        <v>0.25423728813559321</v>
      </c>
      <c r="E96" s="8">
        <v>0.2</v>
      </c>
      <c r="F96" s="8">
        <v>0.33898305084745761</v>
      </c>
    </row>
    <row r="97" spans="1:6" x14ac:dyDescent="0.25">
      <c r="A97" s="14" t="s">
        <v>130</v>
      </c>
      <c r="B97" s="71">
        <v>122</v>
      </c>
      <c r="C97" s="7">
        <v>0.31967213114754101</v>
      </c>
      <c r="D97" s="8">
        <v>0.18345864661654135</v>
      </c>
      <c r="E97" s="8">
        <v>0.36885245901639346</v>
      </c>
      <c r="F97" s="8">
        <v>0.38045112781954887</v>
      </c>
    </row>
    <row r="98" spans="1:6" x14ac:dyDescent="0.25">
      <c r="A98" s="14" t="s">
        <v>278</v>
      </c>
      <c r="B98" s="71">
        <v>199</v>
      </c>
      <c r="C98" s="7">
        <v>0.36683417085427134</v>
      </c>
      <c r="D98" s="8">
        <v>0.25644329896907214</v>
      </c>
      <c r="E98" s="8">
        <v>0.3888888888888889</v>
      </c>
      <c r="F98" s="8">
        <v>0.36726804123711343</v>
      </c>
    </row>
    <row r="99" spans="1:6" x14ac:dyDescent="0.25">
      <c r="A99" s="14" t="s">
        <v>131</v>
      </c>
      <c r="B99" s="71">
        <v>198</v>
      </c>
      <c r="C99" s="7">
        <v>0.33333333333333331</v>
      </c>
      <c r="D99" s="8">
        <v>0.28005657708628007</v>
      </c>
      <c r="E99" s="8">
        <v>0.34343434343434343</v>
      </c>
      <c r="F99" s="8">
        <v>0.41584158415841582</v>
      </c>
    </row>
    <row r="100" spans="1:6" x14ac:dyDescent="0.25">
      <c r="A100" s="14" t="s">
        <v>132</v>
      </c>
      <c r="B100" s="71">
        <v>100</v>
      </c>
      <c r="C100" s="7">
        <v>0.28999999999999998</v>
      </c>
      <c r="D100" s="8">
        <v>0.25575447570332482</v>
      </c>
      <c r="E100" s="8">
        <v>0.39</v>
      </c>
      <c r="F100" s="8">
        <v>0.41432225063938621</v>
      </c>
    </row>
    <row r="101" spans="1:6" x14ac:dyDescent="0.25">
      <c r="A101" s="14" t="s">
        <v>133</v>
      </c>
      <c r="B101" s="71">
        <v>86</v>
      </c>
      <c r="C101" s="7">
        <v>0.30232558139534882</v>
      </c>
      <c r="D101" s="8">
        <v>0.22454308093994779</v>
      </c>
      <c r="E101" s="8">
        <v>0.31395348837209303</v>
      </c>
      <c r="F101" s="8">
        <v>0.35509138381201044</v>
      </c>
    </row>
    <row r="102" spans="1:6" x14ac:dyDescent="0.25">
      <c r="A102" s="14" t="s">
        <v>134</v>
      </c>
      <c r="B102" s="71">
        <v>265</v>
      </c>
      <c r="C102" s="7">
        <v>0.41132075471698115</v>
      </c>
      <c r="D102" s="8">
        <v>0.2114924181963288</v>
      </c>
      <c r="E102" s="8">
        <v>0.36603773584905658</v>
      </c>
      <c r="F102" s="8">
        <v>0.4022346368715084</v>
      </c>
    </row>
    <row r="103" spans="1:6" x14ac:dyDescent="0.25">
      <c r="A103" s="14" t="s">
        <v>135</v>
      </c>
      <c r="B103" s="71">
        <v>45</v>
      </c>
      <c r="C103" s="7">
        <v>0.35555555555555557</v>
      </c>
      <c r="D103" s="8">
        <v>0.26946107784431139</v>
      </c>
      <c r="E103" s="8">
        <v>0.33333333333333331</v>
      </c>
      <c r="F103" s="8">
        <v>0.28742514970059879</v>
      </c>
    </row>
    <row r="104" spans="1:6" x14ac:dyDescent="0.25">
      <c r="A104" s="14" t="s">
        <v>279</v>
      </c>
      <c r="B104" s="71">
        <v>23</v>
      </c>
      <c r="C104" s="7">
        <v>0.39130434782608697</v>
      </c>
      <c r="D104" s="8">
        <v>0.25842696629213485</v>
      </c>
      <c r="E104" s="8">
        <v>0.13043478260869565</v>
      </c>
      <c r="F104" s="8">
        <v>0.2696629213483146</v>
      </c>
    </row>
    <row r="105" spans="1:6" x14ac:dyDescent="0.25">
      <c r="A105" s="14" t="s">
        <v>136</v>
      </c>
      <c r="B105" s="71">
        <v>22</v>
      </c>
      <c r="C105" s="7">
        <v>0.45454545454545453</v>
      </c>
      <c r="D105" s="8">
        <v>0.24719101123595505</v>
      </c>
      <c r="E105" s="8">
        <v>0.18181818181818182</v>
      </c>
      <c r="F105" s="8">
        <v>0.30337078651685395</v>
      </c>
    </row>
    <row r="106" spans="1:6" x14ac:dyDescent="0.25">
      <c r="A106" s="14" t="s">
        <v>137</v>
      </c>
      <c r="B106" s="71">
        <v>78</v>
      </c>
      <c r="C106" s="7">
        <v>0.33333333333333331</v>
      </c>
      <c r="D106" s="8">
        <v>0.26804123711340205</v>
      </c>
      <c r="E106" s="8">
        <v>0.42307692307692307</v>
      </c>
      <c r="F106" s="8">
        <v>0.40549828178694158</v>
      </c>
    </row>
    <row r="107" spans="1:6" x14ac:dyDescent="0.25">
      <c r="A107" s="14" t="s">
        <v>138</v>
      </c>
      <c r="B107" s="71">
        <v>152</v>
      </c>
      <c r="C107" s="7">
        <v>0.30263157894736842</v>
      </c>
      <c r="D107" s="8">
        <v>0.22385861561119294</v>
      </c>
      <c r="E107" s="8">
        <v>0.375</v>
      </c>
      <c r="F107" s="8">
        <v>0.4418262150220913</v>
      </c>
    </row>
    <row r="108" spans="1:6" x14ac:dyDescent="0.25">
      <c r="A108" s="14" t="s">
        <v>139</v>
      </c>
      <c r="B108" s="71">
        <v>58</v>
      </c>
      <c r="C108" s="7">
        <v>0.31034482758620691</v>
      </c>
      <c r="D108" s="8">
        <v>0.21090909090909091</v>
      </c>
      <c r="E108" s="8">
        <v>0.41379310344827586</v>
      </c>
      <c r="F108" s="8">
        <v>0.41090909090909089</v>
      </c>
    </row>
    <row r="109" spans="1:6" x14ac:dyDescent="0.25">
      <c r="A109" s="14" t="s">
        <v>140</v>
      </c>
      <c r="B109" s="71">
        <v>92</v>
      </c>
      <c r="C109" s="7">
        <v>0.32608695652173914</v>
      </c>
      <c r="D109" s="8">
        <v>0.32740213523131673</v>
      </c>
      <c r="E109" s="8">
        <v>0.34782608695652173</v>
      </c>
      <c r="F109" s="8">
        <v>0.38434163701067614</v>
      </c>
    </row>
    <row r="110" spans="1:6" x14ac:dyDescent="0.25">
      <c r="A110" s="14" t="s">
        <v>141</v>
      </c>
      <c r="B110" s="71">
        <v>123</v>
      </c>
      <c r="C110" s="7">
        <v>0.26829268292682928</v>
      </c>
      <c r="D110" s="8">
        <v>0.21134020618556701</v>
      </c>
      <c r="E110" s="8">
        <v>0.3983739837398374</v>
      </c>
      <c r="F110" s="8">
        <v>0.38487972508591067</v>
      </c>
    </row>
    <row r="111" spans="1:6" x14ac:dyDescent="0.25">
      <c r="A111" s="14" t="s">
        <v>142</v>
      </c>
      <c r="B111" s="71">
        <v>56</v>
      </c>
      <c r="C111" s="7">
        <v>0.2857142857142857</v>
      </c>
      <c r="D111" s="8">
        <v>0.24454148471615719</v>
      </c>
      <c r="E111" s="8">
        <v>0.35714285714285715</v>
      </c>
      <c r="F111" s="8">
        <v>0.388646288209607</v>
      </c>
    </row>
    <row r="112" spans="1:6" x14ac:dyDescent="0.25">
      <c r="A112" s="14" t="s">
        <v>143</v>
      </c>
      <c r="B112" s="71">
        <v>97</v>
      </c>
      <c r="C112" s="7">
        <v>0.30927835051546393</v>
      </c>
      <c r="D112" s="8">
        <v>0.30218068535825543</v>
      </c>
      <c r="E112" s="8">
        <v>0.30927835051546393</v>
      </c>
      <c r="F112" s="8">
        <v>0.34267912772585668</v>
      </c>
    </row>
    <row r="113" spans="1:6" x14ac:dyDescent="0.25">
      <c r="A113" s="14" t="s">
        <v>144</v>
      </c>
      <c r="B113" s="71">
        <v>72</v>
      </c>
      <c r="C113" s="7">
        <v>0.25</v>
      </c>
      <c r="D113" s="8">
        <v>0.20281690140845071</v>
      </c>
      <c r="E113" s="8">
        <v>0.54166666666666663</v>
      </c>
      <c r="F113" s="8">
        <v>0.35774647887323946</v>
      </c>
    </row>
    <row r="114" spans="1:6" x14ac:dyDescent="0.25">
      <c r="A114" s="14" t="s">
        <v>145</v>
      </c>
      <c r="B114" s="71">
        <v>324</v>
      </c>
      <c r="C114" s="7">
        <v>0.30555555555555558</v>
      </c>
      <c r="D114" s="8">
        <v>0.24903920061491161</v>
      </c>
      <c r="E114" s="8">
        <v>0.42592592592592593</v>
      </c>
      <c r="F114" s="8">
        <v>0.43658724058416604</v>
      </c>
    </row>
    <row r="115" spans="1:6" x14ac:dyDescent="0.25">
      <c r="A115" s="14" t="s">
        <v>177</v>
      </c>
      <c r="B115" s="71">
        <v>56</v>
      </c>
      <c r="C115" s="7">
        <v>0.3392857142857143</v>
      </c>
      <c r="D115" s="8">
        <v>0.17177914110429449</v>
      </c>
      <c r="E115" s="8">
        <v>0.32142857142857145</v>
      </c>
      <c r="F115" s="8">
        <v>0.40184049079754602</v>
      </c>
    </row>
    <row r="116" spans="1:6" x14ac:dyDescent="0.25">
      <c r="A116" s="14" t="s">
        <v>146</v>
      </c>
      <c r="B116" s="71">
        <v>241</v>
      </c>
      <c r="C116" s="7">
        <v>0.31950207468879666</v>
      </c>
      <c r="D116" s="8">
        <v>0.23512195121951218</v>
      </c>
      <c r="E116" s="8">
        <v>0.35684647302904565</v>
      </c>
      <c r="F116" s="8">
        <v>0.38146341463414635</v>
      </c>
    </row>
    <row r="117" spans="1:6" x14ac:dyDescent="0.25">
      <c r="A117" s="14" t="s">
        <v>147</v>
      </c>
      <c r="B117" s="71">
        <v>96</v>
      </c>
      <c r="C117" s="7">
        <v>0.42708333333333331</v>
      </c>
      <c r="D117" s="8">
        <v>0.1708185053380783</v>
      </c>
      <c r="E117" s="8">
        <v>0.46875</v>
      </c>
      <c r="F117" s="8">
        <v>0.53202846975088969</v>
      </c>
    </row>
    <row r="118" spans="1:6" x14ac:dyDescent="0.25">
      <c r="A118" s="14" t="s">
        <v>148</v>
      </c>
      <c r="B118" s="71">
        <v>84</v>
      </c>
      <c r="C118" s="7">
        <v>0.33333333333333331</v>
      </c>
      <c r="D118" s="8">
        <v>0.21265822784810126</v>
      </c>
      <c r="E118" s="8">
        <v>0.51190476190476186</v>
      </c>
      <c r="F118" s="8">
        <v>0.51392405063291136</v>
      </c>
    </row>
    <row r="119" spans="1:6" x14ac:dyDescent="0.25">
      <c r="A119" s="14" t="s">
        <v>149</v>
      </c>
      <c r="B119" s="71">
        <v>114</v>
      </c>
      <c r="C119" s="7">
        <v>0.36842105263157893</v>
      </c>
      <c r="D119" s="8">
        <v>0.25165562913907286</v>
      </c>
      <c r="E119" s="8">
        <v>0.61403508771929827</v>
      </c>
      <c r="F119" s="8">
        <v>0.55187637969094927</v>
      </c>
    </row>
    <row r="120" spans="1:6" x14ac:dyDescent="0.25">
      <c r="A120" s="14" t="s">
        <v>150</v>
      </c>
      <c r="B120" s="71">
        <v>130</v>
      </c>
      <c r="C120" s="7">
        <v>0.4</v>
      </c>
      <c r="D120" s="8">
        <v>0.17473118279569894</v>
      </c>
      <c r="E120" s="8">
        <v>0.44615384615384618</v>
      </c>
      <c r="F120" s="8">
        <v>0.47177419354838712</v>
      </c>
    </row>
    <row r="121" spans="1:6" x14ac:dyDescent="0.25">
      <c r="A121" s="14" t="s">
        <v>151</v>
      </c>
      <c r="B121" s="71">
        <v>222</v>
      </c>
      <c r="C121" s="7">
        <v>0.40540540540540543</v>
      </c>
      <c r="D121" s="8">
        <v>0.27339901477832512</v>
      </c>
      <c r="E121" s="8">
        <v>0.51351351351351349</v>
      </c>
      <c r="F121" s="8">
        <v>0.54433497536945807</v>
      </c>
    </row>
    <row r="122" spans="1:6" x14ac:dyDescent="0.25">
      <c r="A122" s="14" t="s">
        <v>362</v>
      </c>
      <c r="B122" s="71">
        <v>110</v>
      </c>
      <c r="C122" s="7">
        <v>0.33636363636363636</v>
      </c>
      <c r="D122" s="8">
        <v>0.17770597738287561</v>
      </c>
      <c r="E122" s="8">
        <v>0.43636363636363634</v>
      </c>
      <c r="F122" s="8">
        <v>0.43295638126009695</v>
      </c>
    </row>
    <row r="123" spans="1:6" x14ac:dyDescent="0.25">
      <c r="A123" s="14" t="s">
        <v>152</v>
      </c>
      <c r="B123" s="71">
        <v>73</v>
      </c>
      <c r="C123" s="7">
        <v>0.49315068493150682</v>
      </c>
      <c r="D123" s="8">
        <v>0.19160104986876642</v>
      </c>
      <c r="E123" s="8">
        <v>0.63013698630136983</v>
      </c>
      <c r="F123" s="8">
        <v>0.64566929133858264</v>
      </c>
    </row>
    <row r="124" spans="1:6" x14ac:dyDescent="0.25">
      <c r="A124" s="14" t="s">
        <v>153</v>
      </c>
      <c r="B124" s="71">
        <v>93</v>
      </c>
      <c r="C124" s="7">
        <v>0.43010752688172044</v>
      </c>
      <c r="D124" s="8">
        <v>0.14396284829721362</v>
      </c>
      <c r="E124" s="8">
        <v>0.4946236559139785</v>
      </c>
      <c r="F124" s="8">
        <v>0.52786377708978327</v>
      </c>
    </row>
    <row r="125" spans="1:6" x14ac:dyDescent="0.25">
      <c r="A125" s="14" t="s">
        <v>280</v>
      </c>
      <c r="B125" s="71">
        <v>386</v>
      </c>
      <c r="C125" s="7">
        <v>0.34196891191709844</v>
      </c>
      <c r="D125" s="8">
        <v>0.25975773889636611</v>
      </c>
      <c r="E125" s="8">
        <v>0.49222797927461137</v>
      </c>
      <c r="F125" s="8">
        <v>0.47375504710632571</v>
      </c>
    </row>
    <row r="126" spans="1:6" x14ac:dyDescent="0.25">
      <c r="A126" s="14" t="s">
        <v>154</v>
      </c>
      <c r="B126" s="71">
        <v>172</v>
      </c>
      <c r="C126" s="7">
        <v>0.30813953488372092</v>
      </c>
      <c r="D126" s="8">
        <v>0.23369565217391305</v>
      </c>
      <c r="E126" s="8">
        <v>0.48837209302325579</v>
      </c>
      <c r="F126" s="8">
        <v>0.48233695652173914</v>
      </c>
    </row>
    <row r="127" spans="1:6" x14ac:dyDescent="0.25">
      <c r="A127" s="14" t="s">
        <v>281</v>
      </c>
      <c r="B127" s="71">
        <v>61</v>
      </c>
      <c r="C127" s="7">
        <v>0.50819672131147542</v>
      </c>
      <c r="D127" s="8">
        <v>0.22344322344322345</v>
      </c>
      <c r="E127" s="8">
        <v>0.49180327868852458</v>
      </c>
      <c r="F127" s="8">
        <v>0.42857142857142855</v>
      </c>
    </row>
    <row r="128" spans="1:6" x14ac:dyDescent="0.25">
      <c r="A128" s="14" t="s">
        <v>178</v>
      </c>
      <c r="B128" s="71">
        <v>280</v>
      </c>
      <c r="C128" s="7">
        <v>0.27857142857142858</v>
      </c>
      <c r="D128" s="8">
        <v>0.24369016536118362</v>
      </c>
      <c r="E128" s="8">
        <v>0.48571428571428571</v>
      </c>
      <c r="F128" s="8">
        <v>0.40121845082680591</v>
      </c>
    </row>
    <row r="129" spans="1:6" x14ac:dyDescent="0.25">
      <c r="A129" s="14" t="s">
        <v>155</v>
      </c>
      <c r="B129" s="71">
        <v>69</v>
      </c>
      <c r="C129" s="7">
        <v>0.46376811594202899</v>
      </c>
      <c r="D129" s="8">
        <v>0.2363013698630137</v>
      </c>
      <c r="E129" s="8">
        <v>0.46376811594202899</v>
      </c>
      <c r="F129" s="8">
        <v>0.43835616438356162</v>
      </c>
    </row>
    <row r="130" spans="1:6" x14ac:dyDescent="0.25">
      <c r="A130" s="14" t="s">
        <v>156</v>
      </c>
      <c r="B130" s="71">
        <v>90</v>
      </c>
      <c r="C130" s="7">
        <v>0.24444444444444444</v>
      </c>
      <c r="D130" s="8">
        <v>0.19480519480519481</v>
      </c>
      <c r="E130" s="8">
        <v>0.57777777777777772</v>
      </c>
      <c r="F130" s="8">
        <v>0.51515151515151514</v>
      </c>
    </row>
    <row r="131" spans="1:6" x14ac:dyDescent="0.25">
      <c r="A131" s="14" t="s">
        <v>282</v>
      </c>
      <c r="B131" s="71">
        <v>420</v>
      </c>
      <c r="C131" s="7">
        <v>0.40238095238095239</v>
      </c>
      <c r="D131" s="8">
        <v>0.23294509151414308</v>
      </c>
      <c r="E131" s="8">
        <v>0.38095238095238093</v>
      </c>
      <c r="F131" s="8">
        <v>0.4065446478092069</v>
      </c>
    </row>
    <row r="132" spans="1:6" x14ac:dyDescent="0.25">
      <c r="A132" s="14" t="s">
        <v>157</v>
      </c>
      <c r="B132" s="71">
        <v>114</v>
      </c>
      <c r="C132" s="7">
        <v>0.39473684210526316</v>
      </c>
      <c r="D132" s="8">
        <v>0.16618075801749271</v>
      </c>
      <c r="E132" s="8">
        <v>0.63716814159292035</v>
      </c>
      <c r="F132" s="8">
        <v>0.59329446064139946</v>
      </c>
    </row>
    <row r="133" spans="1:6" x14ac:dyDescent="0.25">
      <c r="A133" s="14" t="s">
        <v>158</v>
      </c>
      <c r="B133" s="71">
        <v>253</v>
      </c>
      <c r="C133" s="7">
        <v>0.34387351778656128</v>
      </c>
      <c r="D133" s="8">
        <v>0.23666978484565013</v>
      </c>
      <c r="E133" s="8">
        <v>0.37944664031620551</v>
      </c>
      <c r="F133" s="8">
        <v>0.35547240411599623</v>
      </c>
    </row>
    <row r="134" spans="1:6" x14ac:dyDescent="0.25">
      <c r="A134" s="14" t="s">
        <v>283</v>
      </c>
      <c r="B134" s="71">
        <v>49</v>
      </c>
      <c r="C134" s="7">
        <v>0.48979591836734693</v>
      </c>
      <c r="D134" s="8">
        <v>0.19521912350597609</v>
      </c>
      <c r="E134" s="8">
        <v>0.40816326530612246</v>
      </c>
      <c r="F134" s="8">
        <v>0.45019920318725098</v>
      </c>
    </row>
    <row r="135" spans="1:6" ht="15.75" thickBot="1" x14ac:dyDescent="0.3">
      <c r="A135" s="14" t="s">
        <v>159</v>
      </c>
      <c r="B135" s="71">
        <v>99</v>
      </c>
      <c r="C135" s="7">
        <v>0.35353535353535354</v>
      </c>
      <c r="D135" s="8">
        <v>0.2558139534883721</v>
      </c>
      <c r="E135" s="8">
        <v>0.43434343434343436</v>
      </c>
      <c r="F135" s="8">
        <v>0.4289405684754522</v>
      </c>
    </row>
    <row r="136" spans="1:6" x14ac:dyDescent="0.25">
      <c r="A136" s="143" t="s">
        <v>160</v>
      </c>
      <c r="B136" s="128">
        <f>SUM(B5:B135)</f>
        <v>11175</v>
      </c>
      <c r="C136" s="147">
        <v>0.36170022371364652</v>
      </c>
      <c r="D136" s="142">
        <v>0.23405592208608231</v>
      </c>
      <c r="E136" s="147">
        <v>0.39998201115308507</v>
      </c>
      <c r="F136" s="150">
        <v>0.40563210298702607</v>
      </c>
    </row>
    <row r="137" spans="1:6" ht="15.75" thickBot="1" x14ac:dyDescent="0.3">
      <c r="A137" s="129"/>
      <c r="B137" s="129"/>
      <c r="C137" s="148"/>
      <c r="D137" s="129"/>
      <c r="E137" s="148"/>
      <c r="F137" s="151"/>
    </row>
    <row r="138" spans="1:6" ht="47.1" customHeight="1" x14ac:dyDescent="0.25">
      <c r="A138" s="134" t="s">
        <v>370</v>
      </c>
      <c r="B138" s="134"/>
      <c r="C138" s="134"/>
      <c r="D138" s="134"/>
      <c r="E138" s="134"/>
      <c r="F138" s="134"/>
    </row>
  </sheetData>
  <mergeCells count="13">
    <mergeCell ref="A138:F138"/>
    <mergeCell ref="F136:F137"/>
    <mergeCell ref="A136:A137"/>
    <mergeCell ref="B136:B137"/>
    <mergeCell ref="C136:C137"/>
    <mergeCell ref="D136:D137"/>
    <mergeCell ref="E136:E13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5"/>
  <sheetViews>
    <sheetView workbookViewId="0">
      <selection activeCell="H16" sqref="H16"/>
    </sheetView>
  </sheetViews>
  <sheetFormatPr baseColWidth="10" defaultColWidth="11.42578125" defaultRowHeight="12.75" x14ac:dyDescent="0.2"/>
  <cols>
    <col min="1" max="1" width="26.7109375" style="31" customWidth="1"/>
    <col min="2" max="2" width="7.28515625" style="29" customWidth="1"/>
    <col min="3" max="5" width="7.85546875" style="29" customWidth="1"/>
    <col min="6" max="6" width="7.140625" style="29" customWidth="1"/>
    <col min="7" max="8" width="7.7109375" style="31" customWidth="1"/>
    <col min="9" max="10" width="7.85546875" style="31" customWidth="1"/>
    <col min="11" max="11" width="6.7109375" style="29" customWidth="1"/>
    <col min="12" max="16" width="7.7109375" style="29" customWidth="1"/>
    <col min="17" max="16384" width="11.42578125" style="29"/>
  </cols>
  <sheetData>
    <row r="1" spans="1:16" ht="17.25" customHeight="1" x14ac:dyDescent="0.25">
      <c r="A1" s="158" t="s">
        <v>346</v>
      </c>
      <c r="B1" s="158"/>
      <c r="C1" s="158"/>
      <c r="D1" s="158"/>
      <c r="E1" s="158"/>
      <c r="F1" s="158"/>
      <c r="G1" s="158"/>
      <c r="H1" s="158"/>
      <c r="I1" s="29"/>
      <c r="J1" s="29"/>
    </row>
    <row r="2" spans="1:16" ht="2.25" customHeight="1" x14ac:dyDescent="0.3">
      <c r="A2" s="30"/>
      <c r="G2" s="29"/>
      <c r="H2" s="29"/>
      <c r="I2" s="29"/>
      <c r="J2" s="29"/>
    </row>
    <row r="3" spans="1:16" ht="10.5" customHeight="1" x14ac:dyDescent="0.2">
      <c r="G3" s="29"/>
      <c r="H3" s="29"/>
      <c r="I3" s="29"/>
      <c r="J3" s="29"/>
    </row>
    <row r="4" spans="1:16" s="107" customFormat="1" ht="20.25" customHeight="1" x14ac:dyDescent="0.25">
      <c r="A4" s="106"/>
      <c r="B4" s="152" t="s">
        <v>189</v>
      </c>
      <c r="C4" s="153"/>
      <c r="D4" s="153"/>
      <c r="E4" s="153"/>
      <c r="F4" s="154"/>
      <c r="G4" s="152" t="s">
        <v>190</v>
      </c>
      <c r="H4" s="153"/>
      <c r="I4" s="153"/>
      <c r="J4" s="153"/>
      <c r="K4" s="153"/>
      <c r="L4" s="155" t="s">
        <v>255</v>
      </c>
      <c r="M4" s="156"/>
      <c r="N4" s="156"/>
      <c r="O4" s="156"/>
      <c r="P4" s="157"/>
    </row>
    <row r="5" spans="1:16" ht="25.5" x14ac:dyDescent="0.2">
      <c r="A5" s="37" t="s">
        <v>191</v>
      </c>
      <c r="B5" s="32" t="s">
        <v>251</v>
      </c>
      <c r="C5" s="32" t="s">
        <v>252</v>
      </c>
      <c r="D5" s="32" t="s">
        <v>253</v>
      </c>
      <c r="E5" s="32" t="s">
        <v>254</v>
      </c>
      <c r="F5" s="32" t="s">
        <v>14</v>
      </c>
      <c r="G5" s="32" t="s">
        <v>251</v>
      </c>
      <c r="H5" s="32" t="s">
        <v>252</v>
      </c>
      <c r="I5" s="32" t="s">
        <v>253</v>
      </c>
      <c r="J5" s="32" t="s">
        <v>254</v>
      </c>
      <c r="K5" s="32" t="s">
        <v>14</v>
      </c>
      <c r="L5" s="32" t="s">
        <v>251</v>
      </c>
      <c r="M5" s="32" t="s">
        <v>252</v>
      </c>
      <c r="N5" s="32" t="s">
        <v>253</v>
      </c>
      <c r="O5" s="32" t="s">
        <v>254</v>
      </c>
      <c r="P5" s="32" t="s">
        <v>14</v>
      </c>
    </row>
    <row r="6" spans="1:16" ht="12" customHeight="1" x14ac:dyDescent="0.2">
      <c r="A6" s="38" t="s">
        <v>192</v>
      </c>
      <c r="B6" s="39"/>
      <c r="C6" s="39"/>
      <c r="D6" s="39"/>
      <c r="E6" s="39">
        <v>219</v>
      </c>
      <c r="F6" s="34">
        <f>SUM(B6:E6)</f>
        <v>219</v>
      </c>
      <c r="G6" s="40"/>
      <c r="H6" s="39"/>
      <c r="I6" s="39"/>
      <c r="J6" s="39">
        <v>152</v>
      </c>
      <c r="K6" s="34">
        <f>SUM(G6:J6)</f>
        <v>152</v>
      </c>
      <c r="L6" s="39">
        <f>B6+G6</f>
        <v>0</v>
      </c>
      <c r="M6" s="39">
        <f>C6+H6</f>
        <v>0</v>
      </c>
      <c r="N6" s="39">
        <f>D6+I6</f>
        <v>0</v>
      </c>
      <c r="O6" s="39">
        <f>E6+J6</f>
        <v>371</v>
      </c>
      <c r="P6" s="34">
        <f>SUM(L6:O6)</f>
        <v>371</v>
      </c>
    </row>
    <row r="7" spans="1:16" ht="12" customHeight="1" x14ac:dyDescent="0.2">
      <c r="A7" s="41" t="s">
        <v>193</v>
      </c>
      <c r="B7" s="42">
        <v>114</v>
      </c>
      <c r="C7" s="42">
        <v>26</v>
      </c>
      <c r="D7" s="42">
        <v>9</v>
      </c>
      <c r="E7" s="42">
        <v>1</v>
      </c>
      <c r="F7" s="34">
        <f t="shared" ref="F7:F11" si="0">SUM(B7:E7)</f>
        <v>150</v>
      </c>
      <c r="G7" s="43">
        <v>107</v>
      </c>
      <c r="H7" s="42">
        <v>7</v>
      </c>
      <c r="I7" s="42"/>
      <c r="J7" s="42">
        <v>1</v>
      </c>
      <c r="K7" s="34">
        <f t="shared" ref="K7:K11" si="1">SUM(G7:J7)</f>
        <v>115</v>
      </c>
      <c r="L7" s="42">
        <f t="shared" ref="L7:L11" si="2">B7+G7</f>
        <v>221</v>
      </c>
      <c r="M7" s="42">
        <f t="shared" ref="M7:M11" si="3">C7+H7</f>
        <v>33</v>
      </c>
      <c r="N7" s="42">
        <f t="shared" ref="N7:N11" si="4">D7+I7</f>
        <v>9</v>
      </c>
      <c r="O7" s="42">
        <f t="shared" ref="O7:O11" si="5">E7+J7</f>
        <v>2</v>
      </c>
      <c r="P7" s="34">
        <f t="shared" ref="P7:P11" si="6">SUM(L7:O7)</f>
        <v>265</v>
      </c>
    </row>
    <row r="8" spans="1:16" ht="12" customHeight="1" x14ac:dyDescent="0.2">
      <c r="A8" s="41" t="s">
        <v>194</v>
      </c>
      <c r="B8" s="42">
        <v>20</v>
      </c>
      <c r="C8" s="42">
        <v>3</v>
      </c>
      <c r="D8" s="42">
        <v>1</v>
      </c>
      <c r="E8" s="42"/>
      <c r="F8" s="34">
        <f t="shared" si="0"/>
        <v>24</v>
      </c>
      <c r="G8" s="43">
        <v>21</v>
      </c>
      <c r="H8" s="42"/>
      <c r="I8" s="42"/>
      <c r="J8" s="42"/>
      <c r="K8" s="34">
        <f t="shared" si="1"/>
        <v>21</v>
      </c>
      <c r="L8" s="42">
        <f t="shared" si="2"/>
        <v>41</v>
      </c>
      <c r="M8" s="42">
        <f t="shared" si="3"/>
        <v>3</v>
      </c>
      <c r="N8" s="42">
        <f t="shared" si="4"/>
        <v>1</v>
      </c>
      <c r="O8" s="42">
        <f t="shared" si="5"/>
        <v>0</v>
      </c>
      <c r="P8" s="34">
        <f t="shared" si="6"/>
        <v>45</v>
      </c>
    </row>
    <row r="9" spans="1:16" ht="12" customHeight="1" x14ac:dyDescent="0.2">
      <c r="A9" s="41" t="s">
        <v>195</v>
      </c>
      <c r="B9" s="42">
        <v>32</v>
      </c>
      <c r="C9" s="42">
        <v>9</v>
      </c>
      <c r="D9" s="42">
        <v>3</v>
      </c>
      <c r="E9" s="42"/>
      <c r="F9" s="34">
        <f t="shared" si="0"/>
        <v>44</v>
      </c>
      <c r="G9" s="43">
        <v>26</v>
      </c>
      <c r="H9" s="42">
        <v>1</v>
      </c>
      <c r="I9" s="42"/>
      <c r="J9" s="42"/>
      <c r="K9" s="34">
        <f t="shared" si="1"/>
        <v>27</v>
      </c>
      <c r="L9" s="42">
        <f t="shared" si="2"/>
        <v>58</v>
      </c>
      <c r="M9" s="42">
        <f t="shared" si="3"/>
        <v>10</v>
      </c>
      <c r="N9" s="42">
        <f t="shared" si="4"/>
        <v>3</v>
      </c>
      <c r="O9" s="42">
        <f t="shared" si="5"/>
        <v>0</v>
      </c>
      <c r="P9" s="34">
        <f t="shared" si="6"/>
        <v>71</v>
      </c>
    </row>
    <row r="10" spans="1:16" ht="12" customHeight="1" x14ac:dyDescent="0.2">
      <c r="A10" s="41" t="s">
        <v>196</v>
      </c>
      <c r="B10" s="42">
        <v>188</v>
      </c>
      <c r="C10" s="42">
        <v>62</v>
      </c>
      <c r="D10" s="42">
        <v>39</v>
      </c>
      <c r="E10" s="42"/>
      <c r="F10" s="34">
        <f t="shared" si="0"/>
        <v>289</v>
      </c>
      <c r="G10" s="43">
        <v>135</v>
      </c>
      <c r="H10" s="42">
        <v>15</v>
      </c>
      <c r="I10" s="42">
        <v>15</v>
      </c>
      <c r="J10" s="42">
        <v>1</v>
      </c>
      <c r="K10" s="34">
        <f t="shared" si="1"/>
        <v>166</v>
      </c>
      <c r="L10" s="42">
        <f t="shared" si="2"/>
        <v>323</v>
      </c>
      <c r="M10" s="42">
        <f t="shared" si="3"/>
        <v>77</v>
      </c>
      <c r="N10" s="42">
        <f t="shared" si="4"/>
        <v>54</v>
      </c>
      <c r="O10" s="42">
        <f t="shared" si="5"/>
        <v>1</v>
      </c>
      <c r="P10" s="34">
        <f t="shared" si="6"/>
        <v>455</v>
      </c>
    </row>
    <row r="11" spans="1:16" ht="12" customHeight="1" x14ac:dyDescent="0.2">
      <c r="A11" s="44" t="s">
        <v>197</v>
      </c>
      <c r="B11" s="45">
        <v>243</v>
      </c>
      <c r="C11" s="45">
        <v>177</v>
      </c>
      <c r="D11" s="45">
        <v>22</v>
      </c>
      <c r="E11" s="45"/>
      <c r="F11" s="34">
        <f t="shared" si="0"/>
        <v>442</v>
      </c>
      <c r="G11" s="45">
        <v>130</v>
      </c>
      <c r="H11" s="45">
        <v>31</v>
      </c>
      <c r="I11" s="45">
        <v>2</v>
      </c>
      <c r="J11" s="45"/>
      <c r="K11" s="34">
        <f t="shared" si="1"/>
        <v>163</v>
      </c>
      <c r="L11" s="45">
        <f t="shared" si="2"/>
        <v>373</v>
      </c>
      <c r="M11" s="45">
        <f t="shared" si="3"/>
        <v>208</v>
      </c>
      <c r="N11" s="45">
        <f t="shared" si="4"/>
        <v>24</v>
      </c>
      <c r="O11" s="45">
        <f t="shared" si="5"/>
        <v>0</v>
      </c>
      <c r="P11" s="34">
        <f t="shared" si="6"/>
        <v>605</v>
      </c>
    </row>
    <row r="12" spans="1:16" ht="12" customHeight="1" x14ac:dyDescent="0.2">
      <c r="A12" s="46" t="s">
        <v>198</v>
      </c>
      <c r="B12" s="47">
        <f>SUM(B6:B11)</f>
        <v>597</v>
      </c>
      <c r="C12" s="47">
        <f t="shared" ref="C12:E12" si="7">SUM(C6:C11)</f>
        <v>277</v>
      </c>
      <c r="D12" s="47">
        <f t="shared" si="7"/>
        <v>74</v>
      </c>
      <c r="E12" s="47">
        <f t="shared" si="7"/>
        <v>220</v>
      </c>
      <c r="F12" s="47">
        <f>SUM(B12:E12)</f>
        <v>1168</v>
      </c>
      <c r="G12" s="47">
        <f>SUM(G6:G11)</f>
        <v>419</v>
      </c>
      <c r="H12" s="47">
        <f>SUM(H6:H11)</f>
        <v>54</v>
      </c>
      <c r="I12" s="47">
        <f>SUM(I6:I11)</f>
        <v>17</v>
      </c>
      <c r="J12" s="47">
        <f>SUM(J6:J11)</f>
        <v>154</v>
      </c>
      <c r="K12" s="47">
        <f t="shared" ref="K12:K71" si="8">SUM(G12:J12)</f>
        <v>644</v>
      </c>
      <c r="L12" s="47">
        <f>SUM(L6:L11)</f>
        <v>1016</v>
      </c>
      <c r="M12" s="47">
        <f>SUM(M6:M11)</f>
        <v>331</v>
      </c>
      <c r="N12" s="47">
        <f>SUM(N6:N11)</f>
        <v>91</v>
      </c>
      <c r="O12" s="47">
        <f>SUM(O6:O11)</f>
        <v>374</v>
      </c>
      <c r="P12" s="47">
        <f t="shared" ref="P12:P72" si="9">SUM(L12:O12)</f>
        <v>1812</v>
      </c>
    </row>
    <row r="13" spans="1:16" ht="12" customHeight="1" x14ac:dyDescent="0.2">
      <c r="A13" s="38" t="s">
        <v>199</v>
      </c>
      <c r="B13" s="39">
        <v>62</v>
      </c>
      <c r="C13" s="39">
        <v>17</v>
      </c>
      <c r="D13" s="39"/>
      <c r="E13" s="39"/>
      <c r="F13" s="34">
        <f t="shared" ref="F13:F73" si="10">SUM(B13:E13)</f>
        <v>79</v>
      </c>
      <c r="G13" s="42">
        <v>62</v>
      </c>
      <c r="H13" s="42">
        <v>12</v>
      </c>
      <c r="I13" s="39"/>
      <c r="J13" s="39"/>
      <c r="K13" s="34">
        <f t="shared" si="8"/>
        <v>74</v>
      </c>
      <c r="L13" s="39">
        <f t="shared" ref="L13:L37" si="11">B13+G13</f>
        <v>124</v>
      </c>
      <c r="M13" s="39">
        <f t="shared" ref="M13:M37" si="12">C13+H13</f>
        <v>29</v>
      </c>
      <c r="N13" s="39">
        <f t="shared" ref="N13:N37" si="13">D13+I13</f>
        <v>0</v>
      </c>
      <c r="O13" s="39">
        <f t="shared" ref="O13:O37" si="14">E13+J13</f>
        <v>0</v>
      </c>
      <c r="P13" s="34">
        <f>SUM(L13:O13)</f>
        <v>153</v>
      </c>
    </row>
    <row r="14" spans="1:16" ht="12" customHeight="1" x14ac:dyDescent="0.2">
      <c r="A14" s="41" t="s">
        <v>200</v>
      </c>
      <c r="B14" s="42">
        <v>9</v>
      </c>
      <c r="C14" s="42">
        <v>8</v>
      </c>
      <c r="D14" s="42">
        <v>4</v>
      </c>
      <c r="E14" s="42"/>
      <c r="F14" s="34">
        <f t="shared" si="10"/>
        <v>21</v>
      </c>
      <c r="G14" s="42">
        <v>11</v>
      </c>
      <c r="H14" s="42"/>
      <c r="I14" s="42"/>
      <c r="J14" s="42">
        <v>1</v>
      </c>
      <c r="K14" s="34">
        <f t="shared" si="8"/>
        <v>12</v>
      </c>
      <c r="L14" s="42">
        <f t="shared" si="11"/>
        <v>20</v>
      </c>
      <c r="M14" s="42">
        <f t="shared" si="12"/>
        <v>8</v>
      </c>
      <c r="N14" s="42">
        <f t="shared" si="13"/>
        <v>4</v>
      </c>
      <c r="O14" s="42">
        <f t="shared" si="14"/>
        <v>1</v>
      </c>
      <c r="P14" s="34">
        <f t="shared" ref="P14:P37" si="15">SUM(L14:O14)</f>
        <v>33</v>
      </c>
    </row>
    <row r="15" spans="1:16" ht="12" customHeight="1" x14ac:dyDescent="0.2">
      <c r="A15" s="41" t="s">
        <v>201</v>
      </c>
      <c r="B15" s="42">
        <v>69</v>
      </c>
      <c r="C15" s="42">
        <v>17</v>
      </c>
      <c r="D15" s="42">
        <v>5</v>
      </c>
      <c r="E15" s="42"/>
      <c r="F15" s="34">
        <f t="shared" si="10"/>
        <v>91</v>
      </c>
      <c r="G15" s="42">
        <v>51</v>
      </c>
      <c r="H15" s="42">
        <v>9</v>
      </c>
      <c r="I15" s="42"/>
      <c r="J15" s="42"/>
      <c r="K15" s="34">
        <f t="shared" si="8"/>
        <v>60</v>
      </c>
      <c r="L15" s="42">
        <f t="shared" si="11"/>
        <v>120</v>
      </c>
      <c r="M15" s="42">
        <f t="shared" si="12"/>
        <v>26</v>
      </c>
      <c r="N15" s="42">
        <f t="shared" si="13"/>
        <v>5</v>
      </c>
      <c r="O15" s="42">
        <f t="shared" si="14"/>
        <v>0</v>
      </c>
      <c r="P15" s="34">
        <f t="shared" si="15"/>
        <v>151</v>
      </c>
    </row>
    <row r="16" spans="1:16" ht="12" customHeight="1" x14ac:dyDescent="0.2">
      <c r="A16" s="41" t="s">
        <v>202</v>
      </c>
      <c r="B16" s="42">
        <v>23</v>
      </c>
      <c r="C16" s="42"/>
      <c r="D16" s="42">
        <v>1</v>
      </c>
      <c r="E16" s="42"/>
      <c r="F16" s="34">
        <f t="shared" si="10"/>
        <v>24</v>
      </c>
      <c r="G16" s="42">
        <v>13</v>
      </c>
      <c r="H16" s="42"/>
      <c r="I16" s="42"/>
      <c r="J16" s="42"/>
      <c r="K16" s="34">
        <f t="shared" si="8"/>
        <v>13</v>
      </c>
      <c r="L16" s="42">
        <f t="shared" si="11"/>
        <v>36</v>
      </c>
      <c r="M16" s="42">
        <f t="shared" si="12"/>
        <v>0</v>
      </c>
      <c r="N16" s="42">
        <f t="shared" si="13"/>
        <v>1</v>
      </c>
      <c r="O16" s="42">
        <f t="shared" si="14"/>
        <v>0</v>
      </c>
      <c r="P16" s="34">
        <f t="shared" si="15"/>
        <v>37</v>
      </c>
    </row>
    <row r="17" spans="1:16" ht="12" customHeight="1" x14ac:dyDescent="0.2">
      <c r="A17" s="41" t="s">
        <v>203</v>
      </c>
      <c r="B17" s="42"/>
      <c r="C17" s="42"/>
      <c r="D17" s="42"/>
      <c r="E17" s="42">
        <v>189</v>
      </c>
      <c r="F17" s="34">
        <f t="shared" si="10"/>
        <v>189</v>
      </c>
      <c r="G17" s="42"/>
      <c r="H17" s="42"/>
      <c r="I17" s="42"/>
      <c r="J17" s="42">
        <v>108</v>
      </c>
      <c r="K17" s="34">
        <f t="shared" si="8"/>
        <v>108</v>
      </c>
      <c r="L17" s="42">
        <f t="shared" si="11"/>
        <v>0</v>
      </c>
      <c r="M17" s="42">
        <f t="shared" si="12"/>
        <v>0</v>
      </c>
      <c r="N17" s="42">
        <f t="shared" si="13"/>
        <v>0</v>
      </c>
      <c r="O17" s="42">
        <f t="shared" si="14"/>
        <v>297</v>
      </c>
      <c r="P17" s="34">
        <f t="shared" si="15"/>
        <v>297</v>
      </c>
    </row>
    <row r="18" spans="1:16" ht="12" customHeight="1" x14ac:dyDescent="0.2">
      <c r="A18" s="41" t="s">
        <v>204</v>
      </c>
      <c r="B18" s="42">
        <v>22</v>
      </c>
      <c r="C18" s="42">
        <v>16</v>
      </c>
      <c r="D18" s="42">
        <v>8</v>
      </c>
      <c r="E18" s="42"/>
      <c r="F18" s="34">
        <f t="shared" si="10"/>
        <v>46</v>
      </c>
      <c r="G18" s="42">
        <v>15</v>
      </c>
      <c r="H18" s="42">
        <v>8</v>
      </c>
      <c r="I18" s="42">
        <v>2</v>
      </c>
      <c r="J18" s="42"/>
      <c r="K18" s="34">
        <f t="shared" si="8"/>
        <v>25</v>
      </c>
      <c r="L18" s="42">
        <f t="shared" si="11"/>
        <v>37</v>
      </c>
      <c r="M18" s="42">
        <f t="shared" si="12"/>
        <v>24</v>
      </c>
      <c r="N18" s="42">
        <f t="shared" si="13"/>
        <v>10</v>
      </c>
      <c r="O18" s="42">
        <f t="shared" si="14"/>
        <v>0</v>
      </c>
      <c r="P18" s="34">
        <f t="shared" si="15"/>
        <v>71</v>
      </c>
    </row>
    <row r="19" spans="1:16" ht="12" customHeight="1" x14ac:dyDescent="0.2">
      <c r="A19" s="41" t="s">
        <v>205</v>
      </c>
      <c r="B19" s="42">
        <v>9</v>
      </c>
      <c r="C19" s="42"/>
      <c r="D19" s="42"/>
      <c r="E19" s="42"/>
      <c r="F19" s="34">
        <f t="shared" si="10"/>
        <v>9</v>
      </c>
      <c r="G19" s="42">
        <v>8</v>
      </c>
      <c r="H19" s="42"/>
      <c r="I19" s="42"/>
      <c r="J19" s="42"/>
      <c r="K19" s="34">
        <f t="shared" si="8"/>
        <v>8</v>
      </c>
      <c r="L19" s="42">
        <f t="shared" si="11"/>
        <v>17</v>
      </c>
      <c r="M19" s="42">
        <f t="shared" si="12"/>
        <v>0</v>
      </c>
      <c r="N19" s="42">
        <f t="shared" si="13"/>
        <v>0</v>
      </c>
      <c r="O19" s="42">
        <f t="shared" si="14"/>
        <v>0</v>
      </c>
      <c r="P19" s="34">
        <f t="shared" si="15"/>
        <v>17</v>
      </c>
    </row>
    <row r="20" spans="1:16" ht="12" customHeight="1" x14ac:dyDescent="0.2">
      <c r="A20" s="41" t="s">
        <v>206</v>
      </c>
      <c r="B20" s="42"/>
      <c r="C20" s="42"/>
      <c r="D20" s="42"/>
      <c r="E20" s="42">
        <v>131</v>
      </c>
      <c r="F20" s="34">
        <f t="shared" si="10"/>
        <v>131</v>
      </c>
      <c r="G20" s="42"/>
      <c r="H20" s="42"/>
      <c r="I20" s="42"/>
      <c r="J20" s="42">
        <v>67</v>
      </c>
      <c r="K20" s="34">
        <f t="shared" si="8"/>
        <v>67</v>
      </c>
      <c r="L20" s="42">
        <f t="shared" si="11"/>
        <v>0</v>
      </c>
      <c r="M20" s="42">
        <f t="shared" si="12"/>
        <v>0</v>
      </c>
      <c r="N20" s="42">
        <f t="shared" si="13"/>
        <v>0</v>
      </c>
      <c r="O20" s="42">
        <f t="shared" si="14"/>
        <v>198</v>
      </c>
      <c r="P20" s="34">
        <f t="shared" si="15"/>
        <v>198</v>
      </c>
    </row>
    <row r="21" spans="1:16" ht="12" customHeight="1" x14ac:dyDescent="0.2">
      <c r="A21" s="41" t="s">
        <v>207</v>
      </c>
      <c r="B21" s="42">
        <v>28</v>
      </c>
      <c r="C21" s="42">
        <v>19</v>
      </c>
      <c r="D21" s="42">
        <v>4</v>
      </c>
      <c r="E21" s="42"/>
      <c r="F21" s="34">
        <f t="shared" si="10"/>
        <v>51</v>
      </c>
      <c r="G21" s="42">
        <v>10</v>
      </c>
      <c r="H21" s="42">
        <v>12</v>
      </c>
      <c r="I21" s="42"/>
      <c r="J21" s="42"/>
      <c r="K21" s="34">
        <f t="shared" si="8"/>
        <v>22</v>
      </c>
      <c r="L21" s="42">
        <f t="shared" si="11"/>
        <v>38</v>
      </c>
      <c r="M21" s="42">
        <f t="shared" si="12"/>
        <v>31</v>
      </c>
      <c r="N21" s="42">
        <f t="shared" si="13"/>
        <v>4</v>
      </c>
      <c r="O21" s="42">
        <f t="shared" si="14"/>
        <v>0</v>
      </c>
      <c r="P21" s="34">
        <f t="shared" si="15"/>
        <v>73</v>
      </c>
    </row>
    <row r="22" spans="1:16" ht="12" customHeight="1" x14ac:dyDescent="0.2">
      <c r="A22" s="41" t="s">
        <v>208</v>
      </c>
      <c r="B22" s="42">
        <v>138</v>
      </c>
      <c r="C22" s="42">
        <v>50</v>
      </c>
      <c r="D22" s="42">
        <v>2</v>
      </c>
      <c r="E22" s="42"/>
      <c r="F22" s="34">
        <f t="shared" si="10"/>
        <v>190</v>
      </c>
      <c r="G22" s="42">
        <v>78</v>
      </c>
      <c r="H22" s="42">
        <v>23</v>
      </c>
      <c r="I22" s="42">
        <v>5</v>
      </c>
      <c r="J22" s="42"/>
      <c r="K22" s="34">
        <f t="shared" si="8"/>
        <v>106</v>
      </c>
      <c r="L22" s="42">
        <f t="shared" si="11"/>
        <v>216</v>
      </c>
      <c r="M22" s="42">
        <f t="shared" si="12"/>
        <v>73</v>
      </c>
      <c r="N22" s="42">
        <f t="shared" si="13"/>
        <v>7</v>
      </c>
      <c r="O22" s="42">
        <f t="shared" si="14"/>
        <v>0</v>
      </c>
      <c r="P22" s="34">
        <f t="shared" si="15"/>
        <v>296</v>
      </c>
    </row>
    <row r="23" spans="1:16" ht="12" customHeight="1" x14ac:dyDescent="0.2">
      <c r="A23" s="41" t="s">
        <v>209</v>
      </c>
      <c r="B23" s="42">
        <v>19</v>
      </c>
      <c r="C23" s="42">
        <v>10</v>
      </c>
      <c r="D23" s="42"/>
      <c r="E23" s="42">
        <v>6</v>
      </c>
      <c r="F23" s="34">
        <f t="shared" si="10"/>
        <v>35</v>
      </c>
      <c r="G23" s="42">
        <v>23</v>
      </c>
      <c r="H23" s="42">
        <v>7</v>
      </c>
      <c r="I23" s="42"/>
      <c r="J23" s="42">
        <v>4</v>
      </c>
      <c r="K23" s="34">
        <f t="shared" si="8"/>
        <v>34</v>
      </c>
      <c r="L23" s="42">
        <f t="shared" si="11"/>
        <v>42</v>
      </c>
      <c r="M23" s="42">
        <f t="shared" si="12"/>
        <v>17</v>
      </c>
      <c r="N23" s="42">
        <f t="shared" si="13"/>
        <v>0</v>
      </c>
      <c r="O23" s="42">
        <f t="shared" si="14"/>
        <v>10</v>
      </c>
      <c r="P23" s="34">
        <f t="shared" si="15"/>
        <v>69</v>
      </c>
    </row>
    <row r="24" spans="1:16" ht="12" customHeight="1" x14ac:dyDescent="0.2">
      <c r="A24" s="41" t="s">
        <v>210</v>
      </c>
      <c r="B24" s="42">
        <v>57</v>
      </c>
      <c r="C24" s="42">
        <v>21</v>
      </c>
      <c r="D24" s="42">
        <v>2</v>
      </c>
      <c r="E24" s="42"/>
      <c r="F24" s="34">
        <f t="shared" si="10"/>
        <v>80</v>
      </c>
      <c r="G24" s="42">
        <v>41</v>
      </c>
      <c r="H24" s="42">
        <v>8</v>
      </c>
      <c r="I24" s="42">
        <v>1</v>
      </c>
      <c r="J24" s="42"/>
      <c r="K24" s="34">
        <f t="shared" si="8"/>
        <v>50</v>
      </c>
      <c r="L24" s="42">
        <f t="shared" si="11"/>
        <v>98</v>
      </c>
      <c r="M24" s="42">
        <f t="shared" si="12"/>
        <v>29</v>
      </c>
      <c r="N24" s="42">
        <f t="shared" si="13"/>
        <v>3</v>
      </c>
      <c r="O24" s="42">
        <f t="shared" si="14"/>
        <v>0</v>
      </c>
      <c r="P24" s="34">
        <f t="shared" si="15"/>
        <v>130</v>
      </c>
    </row>
    <row r="25" spans="1:16" ht="12" customHeight="1" x14ac:dyDescent="0.2">
      <c r="A25" s="41" t="s">
        <v>211</v>
      </c>
      <c r="B25" s="42">
        <v>105</v>
      </c>
      <c r="C25" s="42">
        <v>15</v>
      </c>
      <c r="D25" s="42"/>
      <c r="E25" s="42">
        <v>5</v>
      </c>
      <c r="F25" s="34">
        <f t="shared" si="10"/>
        <v>125</v>
      </c>
      <c r="G25" s="42">
        <v>43</v>
      </c>
      <c r="H25" s="42">
        <v>8</v>
      </c>
      <c r="I25" s="42">
        <v>3</v>
      </c>
      <c r="J25" s="42">
        <v>6</v>
      </c>
      <c r="K25" s="34">
        <f t="shared" si="8"/>
        <v>60</v>
      </c>
      <c r="L25" s="42">
        <f t="shared" si="11"/>
        <v>148</v>
      </c>
      <c r="M25" s="42">
        <f t="shared" si="12"/>
        <v>23</v>
      </c>
      <c r="N25" s="42">
        <f t="shared" si="13"/>
        <v>3</v>
      </c>
      <c r="O25" s="42">
        <f t="shared" si="14"/>
        <v>11</v>
      </c>
      <c r="P25" s="34">
        <f t="shared" si="15"/>
        <v>185</v>
      </c>
    </row>
    <row r="26" spans="1:16" ht="12" customHeight="1" x14ac:dyDescent="0.2">
      <c r="A26" s="41" t="s">
        <v>212</v>
      </c>
      <c r="B26" s="42">
        <v>23</v>
      </c>
      <c r="C26" s="42">
        <v>6</v>
      </c>
      <c r="D26" s="42"/>
      <c r="E26" s="42"/>
      <c r="F26" s="34">
        <f t="shared" si="10"/>
        <v>29</v>
      </c>
      <c r="G26" s="42">
        <v>22</v>
      </c>
      <c r="H26" s="42">
        <v>1</v>
      </c>
      <c r="I26" s="42"/>
      <c r="J26" s="42"/>
      <c r="K26" s="34">
        <f t="shared" si="8"/>
        <v>23</v>
      </c>
      <c r="L26" s="42">
        <f t="shared" si="11"/>
        <v>45</v>
      </c>
      <c r="M26" s="42">
        <f t="shared" si="12"/>
        <v>7</v>
      </c>
      <c r="N26" s="42">
        <f t="shared" si="13"/>
        <v>0</v>
      </c>
      <c r="O26" s="42">
        <f t="shared" si="14"/>
        <v>0</v>
      </c>
      <c r="P26" s="34">
        <f t="shared" si="15"/>
        <v>52</v>
      </c>
    </row>
    <row r="27" spans="1:16" ht="12" customHeight="1" x14ac:dyDescent="0.2">
      <c r="A27" s="41" t="s">
        <v>213</v>
      </c>
      <c r="B27" s="42">
        <v>47</v>
      </c>
      <c r="C27" s="42">
        <v>23</v>
      </c>
      <c r="D27" s="42">
        <v>1</v>
      </c>
      <c r="E27" s="42"/>
      <c r="F27" s="34">
        <f t="shared" si="10"/>
        <v>71</v>
      </c>
      <c r="G27" s="42">
        <v>51</v>
      </c>
      <c r="H27" s="42">
        <v>9</v>
      </c>
      <c r="I27" s="42"/>
      <c r="J27" s="42"/>
      <c r="K27" s="34">
        <f t="shared" si="8"/>
        <v>60</v>
      </c>
      <c r="L27" s="42">
        <f t="shared" si="11"/>
        <v>98</v>
      </c>
      <c r="M27" s="42">
        <f t="shared" si="12"/>
        <v>32</v>
      </c>
      <c r="N27" s="42">
        <f t="shared" si="13"/>
        <v>1</v>
      </c>
      <c r="O27" s="42">
        <f t="shared" si="14"/>
        <v>0</v>
      </c>
      <c r="P27" s="34">
        <f t="shared" si="15"/>
        <v>131</v>
      </c>
    </row>
    <row r="28" spans="1:16" ht="12" customHeight="1" x14ac:dyDescent="0.2">
      <c r="A28" s="41" t="s">
        <v>214</v>
      </c>
      <c r="B28" s="42">
        <v>90</v>
      </c>
      <c r="C28" s="42">
        <v>18</v>
      </c>
      <c r="D28" s="42">
        <v>2</v>
      </c>
      <c r="E28" s="42">
        <v>1</v>
      </c>
      <c r="F28" s="34">
        <f t="shared" si="10"/>
        <v>111</v>
      </c>
      <c r="G28" s="42">
        <v>70</v>
      </c>
      <c r="H28" s="42">
        <v>26</v>
      </c>
      <c r="I28" s="42">
        <v>2</v>
      </c>
      <c r="J28" s="42"/>
      <c r="K28" s="34">
        <f t="shared" si="8"/>
        <v>98</v>
      </c>
      <c r="L28" s="42">
        <f t="shared" si="11"/>
        <v>160</v>
      </c>
      <c r="M28" s="42">
        <f t="shared" si="12"/>
        <v>44</v>
      </c>
      <c r="N28" s="42">
        <f t="shared" si="13"/>
        <v>4</v>
      </c>
      <c r="O28" s="42">
        <f t="shared" si="14"/>
        <v>1</v>
      </c>
      <c r="P28" s="34">
        <f t="shared" si="15"/>
        <v>209</v>
      </c>
    </row>
    <row r="29" spans="1:16" ht="12" customHeight="1" x14ac:dyDescent="0.2">
      <c r="A29" s="41" t="s">
        <v>215</v>
      </c>
      <c r="B29" s="42">
        <v>97</v>
      </c>
      <c r="C29" s="42">
        <v>13</v>
      </c>
      <c r="D29" s="42"/>
      <c r="E29" s="42"/>
      <c r="F29" s="34">
        <f t="shared" si="10"/>
        <v>110</v>
      </c>
      <c r="G29" s="42">
        <v>61</v>
      </c>
      <c r="H29" s="42">
        <v>2</v>
      </c>
      <c r="I29" s="42"/>
      <c r="J29" s="42"/>
      <c r="K29" s="34">
        <f t="shared" si="8"/>
        <v>63</v>
      </c>
      <c r="L29" s="42">
        <f t="shared" si="11"/>
        <v>158</v>
      </c>
      <c r="M29" s="42">
        <f t="shared" si="12"/>
        <v>15</v>
      </c>
      <c r="N29" s="42">
        <f t="shared" si="13"/>
        <v>0</v>
      </c>
      <c r="O29" s="42">
        <f t="shared" si="14"/>
        <v>0</v>
      </c>
      <c r="P29" s="34">
        <f t="shared" si="15"/>
        <v>173</v>
      </c>
    </row>
    <row r="30" spans="1:16" ht="12" customHeight="1" x14ac:dyDescent="0.2">
      <c r="A30" s="41" t="s">
        <v>216</v>
      </c>
      <c r="B30" s="42">
        <v>17</v>
      </c>
      <c r="C30" s="42">
        <v>7</v>
      </c>
      <c r="D30" s="42"/>
      <c r="E30" s="42"/>
      <c r="F30" s="34">
        <f t="shared" si="10"/>
        <v>24</v>
      </c>
      <c r="G30" s="42">
        <v>16</v>
      </c>
      <c r="H30" s="42">
        <v>6</v>
      </c>
      <c r="I30" s="42"/>
      <c r="J30" s="42"/>
      <c r="K30" s="34">
        <f t="shared" si="8"/>
        <v>22</v>
      </c>
      <c r="L30" s="42">
        <f t="shared" si="11"/>
        <v>33</v>
      </c>
      <c r="M30" s="42">
        <f t="shared" si="12"/>
        <v>13</v>
      </c>
      <c r="N30" s="42">
        <f t="shared" si="13"/>
        <v>0</v>
      </c>
      <c r="O30" s="42">
        <f t="shared" si="14"/>
        <v>0</v>
      </c>
      <c r="P30" s="34">
        <f t="shared" si="15"/>
        <v>46</v>
      </c>
    </row>
    <row r="31" spans="1:16" ht="12" customHeight="1" x14ac:dyDescent="0.2">
      <c r="A31" s="41" t="s">
        <v>217</v>
      </c>
      <c r="B31" s="42">
        <v>75</v>
      </c>
      <c r="C31" s="42">
        <v>30</v>
      </c>
      <c r="D31" s="42"/>
      <c r="E31" s="42"/>
      <c r="F31" s="34">
        <f t="shared" si="10"/>
        <v>105</v>
      </c>
      <c r="G31" s="42">
        <v>32</v>
      </c>
      <c r="H31" s="42">
        <v>14</v>
      </c>
      <c r="I31" s="42"/>
      <c r="J31" s="42"/>
      <c r="K31" s="34">
        <f t="shared" si="8"/>
        <v>46</v>
      </c>
      <c r="L31" s="42">
        <f t="shared" si="11"/>
        <v>107</v>
      </c>
      <c r="M31" s="42">
        <f t="shared" si="12"/>
        <v>44</v>
      </c>
      <c r="N31" s="42">
        <f t="shared" si="13"/>
        <v>0</v>
      </c>
      <c r="O31" s="42">
        <f t="shared" si="14"/>
        <v>0</v>
      </c>
      <c r="P31" s="34">
        <f t="shared" si="15"/>
        <v>151</v>
      </c>
    </row>
    <row r="32" spans="1:16" ht="12" customHeight="1" x14ac:dyDescent="0.2">
      <c r="A32" s="41" t="s">
        <v>218</v>
      </c>
      <c r="B32" s="42">
        <v>127</v>
      </c>
      <c r="C32" s="42">
        <v>29</v>
      </c>
      <c r="D32" s="42">
        <v>1</v>
      </c>
      <c r="E32" s="42"/>
      <c r="F32" s="34">
        <f t="shared" si="10"/>
        <v>157</v>
      </c>
      <c r="G32" s="42">
        <v>67</v>
      </c>
      <c r="H32" s="42">
        <v>2</v>
      </c>
      <c r="I32" s="42">
        <v>1</v>
      </c>
      <c r="J32" s="42">
        <v>1</v>
      </c>
      <c r="K32" s="34">
        <f t="shared" si="8"/>
        <v>71</v>
      </c>
      <c r="L32" s="42">
        <f t="shared" si="11"/>
        <v>194</v>
      </c>
      <c r="M32" s="42">
        <f t="shared" si="12"/>
        <v>31</v>
      </c>
      <c r="N32" s="42">
        <f t="shared" si="13"/>
        <v>2</v>
      </c>
      <c r="O32" s="42">
        <f t="shared" si="14"/>
        <v>1</v>
      </c>
      <c r="P32" s="34">
        <f t="shared" si="15"/>
        <v>228</v>
      </c>
    </row>
    <row r="33" spans="1:16" ht="12" customHeight="1" x14ac:dyDescent="0.2">
      <c r="A33" s="41" t="s">
        <v>219</v>
      </c>
      <c r="B33" s="42">
        <v>9</v>
      </c>
      <c r="C33" s="42">
        <v>2</v>
      </c>
      <c r="D33" s="42"/>
      <c r="E33" s="42"/>
      <c r="F33" s="34">
        <f t="shared" si="10"/>
        <v>11</v>
      </c>
      <c r="G33" s="42">
        <v>5</v>
      </c>
      <c r="H33" s="42"/>
      <c r="I33" s="42"/>
      <c r="J33" s="35"/>
      <c r="K33" s="34">
        <f t="shared" si="8"/>
        <v>5</v>
      </c>
      <c r="L33" s="42">
        <f t="shared" si="11"/>
        <v>14</v>
      </c>
      <c r="M33" s="42">
        <f t="shared" si="12"/>
        <v>2</v>
      </c>
      <c r="N33" s="42">
        <f t="shared" si="13"/>
        <v>0</v>
      </c>
      <c r="O33" s="42">
        <f t="shared" si="14"/>
        <v>0</v>
      </c>
      <c r="P33" s="34">
        <f t="shared" si="15"/>
        <v>16</v>
      </c>
    </row>
    <row r="34" spans="1:16" ht="12" customHeight="1" x14ac:dyDescent="0.2">
      <c r="A34" s="41" t="s">
        <v>220</v>
      </c>
      <c r="B34" s="42">
        <v>6</v>
      </c>
      <c r="C34" s="42"/>
      <c r="D34" s="42"/>
      <c r="E34" s="42"/>
      <c r="F34" s="34">
        <f t="shared" si="10"/>
        <v>6</v>
      </c>
      <c r="G34" s="42">
        <v>5</v>
      </c>
      <c r="H34" s="42">
        <v>1</v>
      </c>
      <c r="I34" s="42"/>
      <c r="J34" s="42"/>
      <c r="K34" s="34">
        <f t="shared" si="8"/>
        <v>6</v>
      </c>
      <c r="L34" s="42">
        <f t="shared" si="11"/>
        <v>11</v>
      </c>
      <c r="M34" s="42">
        <f t="shared" si="12"/>
        <v>1</v>
      </c>
      <c r="N34" s="42">
        <f t="shared" si="13"/>
        <v>0</v>
      </c>
      <c r="O34" s="42">
        <f t="shared" si="14"/>
        <v>0</v>
      </c>
      <c r="P34" s="34">
        <f t="shared" si="15"/>
        <v>12</v>
      </c>
    </row>
    <row r="35" spans="1:16" ht="12" customHeight="1" x14ac:dyDescent="0.2">
      <c r="A35" s="41" t="s">
        <v>221</v>
      </c>
      <c r="B35" s="42">
        <v>132</v>
      </c>
      <c r="C35" s="42">
        <v>46</v>
      </c>
      <c r="D35" s="42">
        <v>17</v>
      </c>
      <c r="E35" s="42"/>
      <c r="F35" s="34">
        <f t="shared" si="10"/>
        <v>195</v>
      </c>
      <c r="G35" s="42">
        <v>70</v>
      </c>
      <c r="H35" s="42">
        <v>2</v>
      </c>
      <c r="I35" s="42"/>
      <c r="J35" s="42"/>
      <c r="K35" s="34">
        <f t="shared" si="8"/>
        <v>72</v>
      </c>
      <c r="L35" s="42">
        <f t="shared" si="11"/>
        <v>202</v>
      </c>
      <c r="M35" s="42">
        <f t="shared" si="12"/>
        <v>48</v>
      </c>
      <c r="N35" s="42">
        <f t="shared" si="13"/>
        <v>17</v>
      </c>
      <c r="O35" s="42">
        <f t="shared" si="14"/>
        <v>0</v>
      </c>
      <c r="P35" s="34">
        <f t="shared" si="15"/>
        <v>267</v>
      </c>
    </row>
    <row r="36" spans="1:16" ht="12" customHeight="1" x14ac:dyDescent="0.2">
      <c r="A36" s="44">
        <v>76</v>
      </c>
      <c r="B36" s="45">
        <v>5</v>
      </c>
      <c r="C36" s="45"/>
      <c r="D36" s="45"/>
      <c r="E36" s="45"/>
      <c r="F36" s="34">
        <f>SUM(B36:E36)</f>
        <v>5</v>
      </c>
      <c r="G36" s="45">
        <v>1</v>
      </c>
      <c r="H36" s="45"/>
      <c r="I36" s="42"/>
      <c r="J36" s="42"/>
      <c r="K36" s="34">
        <f t="shared" si="8"/>
        <v>1</v>
      </c>
      <c r="L36" s="45">
        <f t="shared" si="11"/>
        <v>6</v>
      </c>
      <c r="M36" s="45">
        <f t="shared" si="12"/>
        <v>0</v>
      </c>
      <c r="N36" s="45">
        <f t="shared" si="13"/>
        <v>0</v>
      </c>
      <c r="O36" s="45">
        <f t="shared" si="14"/>
        <v>0</v>
      </c>
      <c r="P36" s="34">
        <f t="shared" si="15"/>
        <v>6</v>
      </c>
    </row>
    <row r="37" spans="1:16" ht="12" customHeight="1" x14ac:dyDescent="0.2">
      <c r="A37" s="44" t="s">
        <v>222</v>
      </c>
      <c r="B37" s="45"/>
      <c r="C37" s="45"/>
      <c r="D37" s="45">
        <v>1</v>
      </c>
      <c r="E37" s="45"/>
      <c r="F37" s="34">
        <f t="shared" si="10"/>
        <v>1</v>
      </c>
      <c r="G37" s="45">
        <v>3</v>
      </c>
      <c r="H37" s="45"/>
      <c r="I37" s="45"/>
      <c r="J37" s="45"/>
      <c r="K37" s="34">
        <f t="shared" si="8"/>
        <v>3</v>
      </c>
      <c r="L37" s="45">
        <f t="shared" si="11"/>
        <v>3</v>
      </c>
      <c r="M37" s="45">
        <f t="shared" si="12"/>
        <v>0</v>
      </c>
      <c r="N37" s="45">
        <f t="shared" si="13"/>
        <v>1</v>
      </c>
      <c r="O37" s="45">
        <f t="shared" si="14"/>
        <v>0</v>
      </c>
      <c r="P37" s="34">
        <f t="shared" si="15"/>
        <v>4</v>
      </c>
    </row>
    <row r="38" spans="1:16" ht="12" customHeight="1" x14ac:dyDescent="0.2">
      <c r="A38" s="46" t="s">
        <v>223</v>
      </c>
      <c r="B38" s="47">
        <f>SUM(B13:B37)</f>
        <v>1169</v>
      </c>
      <c r="C38" s="47">
        <f t="shared" ref="C38:E38" si="16">SUM(C13:C37)</f>
        <v>347</v>
      </c>
      <c r="D38" s="47">
        <f t="shared" si="16"/>
        <v>48</v>
      </c>
      <c r="E38" s="47">
        <f t="shared" si="16"/>
        <v>332</v>
      </c>
      <c r="F38" s="47">
        <f>SUM(B38:E38)</f>
        <v>1896</v>
      </c>
      <c r="G38" s="47">
        <f>SUM(G13:G37)</f>
        <v>758</v>
      </c>
      <c r="H38" s="47">
        <f>SUM(H13:H37)</f>
        <v>150</v>
      </c>
      <c r="I38" s="47">
        <f>SUM(I13:I37)</f>
        <v>14</v>
      </c>
      <c r="J38" s="47">
        <f>SUM(J13:J37)</f>
        <v>187</v>
      </c>
      <c r="K38" s="47">
        <f>SUM(G38:J38)</f>
        <v>1109</v>
      </c>
      <c r="L38" s="47">
        <f>SUM(L13:L37)</f>
        <v>1927</v>
      </c>
      <c r="M38" s="47">
        <f>SUM(M13:M37)</f>
        <v>497</v>
      </c>
      <c r="N38" s="47">
        <f>SUM(N13:N37)</f>
        <v>62</v>
      </c>
      <c r="O38" s="47">
        <f>SUM(O13:O37)</f>
        <v>519</v>
      </c>
      <c r="P38" s="47">
        <f t="shared" si="9"/>
        <v>3005</v>
      </c>
    </row>
    <row r="39" spans="1:16" ht="12" customHeight="1" x14ac:dyDescent="0.2">
      <c r="A39" s="38" t="s">
        <v>224</v>
      </c>
      <c r="B39" s="39">
        <v>109</v>
      </c>
      <c r="C39" s="39">
        <v>47</v>
      </c>
      <c r="D39" s="39">
        <v>1</v>
      </c>
      <c r="E39" s="39"/>
      <c r="F39" s="34">
        <f t="shared" si="10"/>
        <v>157</v>
      </c>
      <c r="G39" s="39">
        <v>74</v>
      </c>
      <c r="H39" s="39">
        <v>38</v>
      </c>
      <c r="I39" s="39">
        <v>3</v>
      </c>
      <c r="J39" s="39"/>
      <c r="K39" s="34">
        <f t="shared" si="8"/>
        <v>115</v>
      </c>
      <c r="L39" s="39">
        <f t="shared" ref="L39:L61" si="17">B39+G39</f>
        <v>183</v>
      </c>
      <c r="M39" s="39">
        <f t="shared" ref="M39:M61" si="18">C39+H39</f>
        <v>85</v>
      </c>
      <c r="N39" s="39">
        <f t="shared" ref="N39:N61" si="19">D39+I39</f>
        <v>4</v>
      </c>
      <c r="O39" s="39">
        <f t="shared" ref="O39:O61" si="20">E39+J39</f>
        <v>0</v>
      </c>
      <c r="P39" s="34">
        <f>SUM(L39:O39)</f>
        <v>272</v>
      </c>
    </row>
    <row r="40" spans="1:16" ht="12" customHeight="1" x14ac:dyDescent="0.2">
      <c r="A40" s="41" t="s">
        <v>225</v>
      </c>
      <c r="B40" s="42">
        <v>113</v>
      </c>
      <c r="C40" s="42">
        <v>97</v>
      </c>
      <c r="D40" s="42">
        <v>69</v>
      </c>
      <c r="E40" s="42"/>
      <c r="F40" s="34">
        <f t="shared" si="10"/>
        <v>279</v>
      </c>
      <c r="G40" s="42">
        <v>76</v>
      </c>
      <c r="H40" s="42">
        <v>58</v>
      </c>
      <c r="I40" s="42">
        <v>27</v>
      </c>
      <c r="J40" s="42"/>
      <c r="K40" s="34">
        <f t="shared" si="8"/>
        <v>161</v>
      </c>
      <c r="L40" s="42">
        <f t="shared" si="17"/>
        <v>189</v>
      </c>
      <c r="M40" s="42">
        <f t="shared" si="18"/>
        <v>155</v>
      </c>
      <c r="N40" s="42">
        <f t="shared" si="19"/>
        <v>96</v>
      </c>
      <c r="O40" s="42">
        <f t="shared" si="20"/>
        <v>0</v>
      </c>
      <c r="P40" s="34">
        <f t="shared" ref="P40:P64" si="21">SUM(L40:O40)</f>
        <v>440</v>
      </c>
    </row>
    <row r="41" spans="1:16" ht="12" customHeight="1" x14ac:dyDescent="0.2">
      <c r="A41" s="41" t="s">
        <v>226</v>
      </c>
      <c r="B41" s="42">
        <v>473</v>
      </c>
      <c r="C41" s="42">
        <v>32</v>
      </c>
      <c r="D41" s="42">
        <v>1</v>
      </c>
      <c r="E41" s="42"/>
      <c r="F41" s="34">
        <f t="shared" si="10"/>
        <v>506</v>
      </c>
      <c r="G41" s="42">
        <v>238</v>
      </c>
      <c r="H41" s="42">
        <v>12</v>
      </c>
      <c r="I41" s="42"/>
      <c r="J41" s="42"/>
      <c r="K41" s="34">
        <f t="shared" si="8"/>
        <v>250</v>
      </c>
      <c r="L41" s="42">
        <f t="shared" si="17"/>
        <v>711</v>
      </c>
      <c r="M41" s="42">
        <f t="shared" si="18"/>
        <v>44</v>
      </c>
      <c r="N41" s="42">
        <f t="shared" si="19"/>
        <v>1</v>
      </c>
      <c r="O41" s="42">
        <f t="shared" si="20"/>
        <v>0</v>
      </c>
      <c r="P41" s="34">
        <f t="shared" si="21"/>
        <v>756</v>
      </c>
    </row>
    <row r="42" spans="1:16" ht="12" customHeight="1" x14ac:dyDescent="0.2">
      <c r="A42" s="41" t="s">
        <v>227</v>
      </c>
      <c r="B42" s="42">
        <v>150</v>
      </c>
      <c r="C42" s="42">
        <v>27</v>
      </c>
      <c r="D42" s="42">
        <v>1</v>
      </c>
      <c r="E42" s="42"/>
      <c r="F42" s="34">
        <f t="shared" si="10"/>
        <v>178</v>
      </c>
      <c r="G42" s="42">
        <v>119</v>
      </c>
      <c r="H42" s="42">
        <v>7</v>
      </c>
      <c r="I42" s="42"/>
      <c r="J42" s="42"/>
      <c r="K42" s="34">
        <f t="shared" si="8"/>
        <v>126</v>
      </c>
      <c r="L42" s="42">
        <f t="shared" si="17"/>
        <v>269</v>
      </c>
      <c r="M42" s="42">
        <f t="shared" si="18"/>
        <v>34</v>
      </c>
      <c r="N42" s="42">
        <f t="shared" si="19"/>
        <v>1</v>
      </c>
      <c r="O42" s="42">
        <f t="shared" si="20"/>
        <v>0</v>
      </c>
      <c r="P42" s="34">
        <f t="shared" si="21"/>
        <v>304</v>
      </c>
    </row>
    <row r="43" spans="1:16" ht="12" customHeight="1" x14ac:dyDescent="0.2">
      <c r="A43" s="41" t="s">
        <v>228</v>
      </c>
      <c r="B43" s="42">
        <v>39</v>
      </c>
      <c r="C43" s="42">
        <v>5</v>
      </c>
      <c r="D43" s="42"/>
      <c r="E43" s="42"/>
      <c r="F43" s="34">
        <f t="shared" si="10"/>
        <v>44</v>
      </c>
      <c r="G43" s="42">
        <v>35</v>
      </c>
      <c r="H43" s="42">
        <v>3</v>
      </c>
      <c r="I43" s="42"/>
      <c r="J43" s="42"/>
      <c r="K43" s="34">
        <f t="shared" si="8"/>
        <v>38</v>
      </c>
      <c r="L43" s="42">
        <f t="shared" si="17"/>
        <v>74</v>
      </c>
      <c r="M43" s="42">
        <f t="shared" si="18"/>
        <v>8</v>
      </c>
      <c r="N43" s="42">
        <f t="shared" si="19"/>
        <v>0</v>
      </c>
      <c r="O43" s="42">
        <f t="shared" si="20"/>
        <v>0</v>
      </c>
      <c r="P43" s="34">
        <f t="shared" si="21"/>
        <v>82</v>
      </c>
    </row>
    <row r="44" spans="1:16" ht="12" customHeight="1" x14ac:dyDescent="0.2">
      <c r="A44" s="41" t="s">
        <v>229</v>
      </c>
      <c r="B44" s="42">
        <v>60</v>
      </c>
      <c r="C44" s="42">
        <v>11</v>
      </c>
      <c r="D44" s="42"/>
      <c r="E44" s="42"/>
      <c r="F44" s="34">
        <f t="shared" si="10"/>
        <v>71</v>
      </c>
      <c r="G44" s="42">
        <v>39</v>
      </c>
      <c r="H44" s="42">
        <v>10</v>
      </c>
      <c r="I44" s="42"/>
      <c r="J44" s="42"/>
      <c r="K44" s="34">
        <f t="shared" si="8"/>
        <v>49</v>
      </c>
      <c r="L44" s="42">
        <f t="shared" si="17"/>
        <v>99</v>
      </c>
      <c r="M44" s="42">
        <f t="shared" si="18"/>
        <v>21</v>
      </c>
      <c r="N44" s="42">
        <f t="shared" si="19"/>
        <v>0</v>
      </c>
      <c r="O44" s="42">
        <f t="shared" si="20"/>
        <v>0</v>
      </c>
      <c r="P44" s="34">
        <f t="shared" si="21"/>
        <v>120</v>
      </c>
    </row>
    <row r="45" spans="1:16" ht="12" customHeight="1" x14ac:dyDescent="0.2">
      <c r="A45" s="41" t="s">
        <v>230</v>
      </c>
      <c r="B45" s="42">
        <v>121</v>
      </c>
      <c r="C45" s="42">
        <v>54</v>
      </c>
      <c r="D45" s="42">
        <v>13</v>
      </c>
      <c r="E45" s="42"/>
      <c r="F45" s="34">
        <f t="shared" si="10"/>
        <v>188</v>
      </c>
      <c r="G45" s="42">
        <v>76</v>
      </c>
      <c r="H45" s="42">
        <v>27</v>
      </c>
      <c r="I45" s="42">
        <v>6</v>
      </c>
      <c r="J45" s="42"/>
      <c r="K45" s="34">
        <f t="shared" si="8"/>
        <v>109</v>
      </c>
      <c r="L45" s="42">
        <f t="shared" si="17"/>
        <v>197</v>
      </c>
      <c r="M45" s="42">
        <f t="shared" si="18"/>
        <v>81</v>
      </c>
      <c r="N45" s="42">
        <f t="shared" si="19"/>
        <v>19</v>
      </c>
      <c r="O45" s="42">
        <f t="shared" si="20"/>
        <v>0</v>
      </c>
      <c r="P45" s="34">
        <f t="shared" si="21"/>
        <v>297</v>
      </c>
    </row>
    <row r="46" spans="1:16" ht="12" customHeight="1" x14ac:dyDescent="0.2">
      <c r="A46" s="41" t="s">
        <v>231</v>
      </c>
      <c r="B46" s="42">
        <v>169</v>
      </c>
      <c r="C46" s="42">
        <v>41</v>
      </c>
      <c r="D46" s="42">
        <v>2</v>
      </c>
      <c r="E46" s="42"/>
      <c r="F46" s="34">
        <f t="shared" si="10"/>
        <v>212</v>
      </c>
      <c r="G46" s="42">
        <v>57</v>
      </c>
      <c r="H46" s="42">
        <v>42</v>
      </c>
      <c r="I46" s="42">
        <v>6</v>
      </c>
      <c r="J46" s="42"/>
      <c r="K46" s="34">
        <f t="shared" si="8"/>
        <v>105</v>
      </c>
      <c r="L46" s="42">
        <f t="shared" si="17"/>
        <v>226</v>
      </c>
      <c r="M46" s="42">
        <f t="shared" si="18"/>
        <v>83</v>
      </c>
      <c r="N46" s="42">
        <f t="shared" si="19"/>
        <v>8</v>
      </c>
      <c r="O46" s="42">
        <f t="shared" si="20"/>
        <v>0</v>
      </c>
      <c r="P46" s="34">
        <f t="shared" si="21"/>
        <v>317</v>
      </c>
    </row>
    <row r="47" spans="1:16" ht="12" customHeight="1" x14ac:dyDescent="0.2">
      <c r="A47" s="41" t="s">
        <v>232</v>
      </c>
      <c r="B47" s="42">
        <v>65</v>
      </c>
      <c r="C47" s="42">
        <v>58</v>
      </c>
      <c r="D47" s="42">
        <v>15</v>
      </c>
      <c r="E47" s="42"/>
      <c r="F47" s="34">
        <f t="shared" si="10"/>
        <v>138</v>
      </c>
      <c r="G47" s="42">
        <v>49</v>
      </c>
      <c r="H47" s="42">
        <v>30</v>
      </c>
      <c r="I47" s="42">
        <v>8</v>
      </c>
      <c r="J47" s="42"/>
      <c r="K47" s="34">
        <f t="shared" si="8"/>
        <v>87</v>
      </c>
      <c r="L47" s="42">
        <f t="shared" si="17"/>
        <v>114</v>
      </c>
      <c r="M47" s="42">
        <f t="shared" si="18"/>
        <v>88</v>
      </c>
      <c r="N47" s="42">
        <f t="shared" si="19"/>
        <v>23</v>
      </c>
      <c r="O47" s="42">
        <f t="shared" si="20"/>
        <v>0</v>
      </c>
      <c r="P47" s="34">
        <f t="shared" si="21"/>
        <v>225</v>
      </c>
    </row>
    <row r="48" spans="1:16" ht="12" customHeight="1" x14ac:dyDescent="0.2">
      <c r="A48" s="41" t="s">
        <v>233</v>
      </c>
      <c r="B48" s="42">
        <v>18</v>
      </c>
      <c r="C48" s="42">
        <v>3</v>
      </c>
      <c r="D48" s="42"/>
      <c r="E48" s="42"/>
      <c r="F48" s="34">
        <f t="shared" si="10"/>
        <v>21</v>
      </c>
      <c r="G48" s="42">
        <v>18</v>
      </c>
      <c r="H48" s="42">
        <v>2</v>
      </c>
      <c r="I48" s="42">
        <v>1</v>
      </c>
      <c r="J48" s="42"/>
      <c r="K48" s="34">
        <f t="shared" si="8"/>
        <v>21</v>
      </c>
      <c r="L48" s="42">
        <f t="shared" si="17"/>
        <v>36</v>
      </c>
      <c r="M48" s="42">
        <f t="shared" si="18"/>
        <v>5</v>
      </c>
      <c r="N48" s="42">
        <f t="shared" si="19"/>
        <v>1</v>
      </c>
      <c r="O48" s="42">
        <f t="shared" si="20"/>
        <v>0</v>
      </c>
      <c r="P48" s="34">
        <f t="shared" si="21"/>
        <v>42</v>
      </c>
    </row>
    <row r="49" spans="1:16" ht="12" customHeight="1" x14ac:dyDescent="0.2">
      <c r="A49" s="41" t="s">
        <v>234</v>
      </c>
      <c r="B49" s="42">
        <v>45</v>
      </c>
      <c r="C49" s="42">
        <v>22</v>
      </c>
      <c r="D49" s="42"/>
      <c r="E49" s="42">
        <v>3</v>
      </c>
      <c r="F49" s="34">
        <f t="shared" si="10"/>
        <v>70</v>
      </c>
      <c r="G49" s="42">
        <v>28</v>
      </c>
      <c r="H49" s="42">
        <v>8</v>
      </c>
      <c r="I49" s="42"/>
      <c r="J49" s="42">
        <v>2</v>
      </c>
      <c r="K49" s="34">
        <f t="shared" si="8"/>
        <v>38</v>
      </c>
      <c r="L49" s="42">
        <f t="shared" si="17"/>
        <v>73</v>
      </c>
      <c r="M49" s="42">
        <f t="shared" si="18"/>
        <v>30</v>
      </c>
      <c r="N49" s="42">
        <f t="shared" si="19"/>
        <v>0</v>
      </c>
      <c r="O49" s="42">
        <f t="shared" si="20"/>
        <v>5</v>
      </c>
      <c r="P49" s="34">
        <f t="shared" si="21"/>
        <v>108</v>
      </c>
    </row>
    <row r="50" spans="1:16" ht="12" customHeight="1" x14ac:dyDescent="0.2">
      <c r="A50" s="41" t="s">
        <v>235</v>
      </c>
      <c r="B50" s="42">
        <v>35</v>
      </c>
      <c r="C50" s="42">
        <v>22</v>
      </c>
      <c r="D50" s="42">
        <v>10</v>
      </c>
      <c r="E50" s="42"/>
      <c r="F50" s="34">
        <f t="shared" si="10"/>
        <v>67</v>
      </c>
      <c r="G50" s="42">
        <v>20</v>
      </c>
      <c r="H50" s="42">
        <v>8</v>
      </c>
      <c r="I50" s="42">
        <v>4</v>
      </c>
      <c r="J50" s="42"/>
      <c r="K50" s="34">
        <f t="shared" si="8"/>
        <v>32</v>
      </c>
      <c r="L50" s="42">
        <f t="shared" si="17"/>
        <v>55</v>
      </c>
      <c r="M50" s="42">
        <f t="shared" si="18"/>
        <v>30</v>
      </c>
      <c r="N50" s="42">
        <f t="shared" si="19"/>
        <v>14</v>
      </c>
      <c r="O50" s="42">
        <f t="shared" si="20"/>
        <v>0</v>
      </c>
      <c r="P50" s="34">
        <f t="shared" si="21"/>
        <v>99</v>
      </c>
    </row>
    <row r="51" spans="1:16" ht="12" customHeight="1" x14ac:dyDescent="0.2">
      <c r="A51" s="41" t="s">
        <v>236</v>
      </c>
      <c r="B51" s="42">
        <v>15</v>
      </c>
      <c r="C51" s="42">
        <v>7</v>
      </c>
      <c r="D51" s="42"/>
      <c r="E51" s="42"/>
      <c r="F51" s="34">
        <f t="shared" si="10"/>
        <v>22</v>
      </c>
      <c r="G51" s="42">
        <v>13</v>
      </c>
      <c r="H51" s="42">
        <v>4</v>
      </c>
      <c r="I51" s="42"/>
      <c r="J51" s="42"/>
      <c r="K51" s="34">
        <f t="shared" si="8"/>
        <v>17</v>
      </c>
      <c r="L51" s="42">
        <f t="shared" si="17"/>
        <v>28</v>
      </c>
      <c r="M51" s="42">
        <f t="shared" si="18"/>
        <v>11</v>
      </c>
      <c r="N51" s="42">
        <f t="shared" si="19"/>
        <v>0</v>
      </c>
      <c r="O51" s="42">
        <f t="shared" si="20"/>
        <v>0</v>
      </c>
      <c r="P51" s="34">
        <f t="shared" si="21"/>
        <v>39</v>
      </c>
    </row>
    <row r="52" spans="1:16" ht="12" customHeight="1" x14ac:dyDescent="0.2">
      <c r="A52" s="41" t="s">
        <v>237</v>
      </c>
      <c r="B52" s="42">
        <v>230</v>
      </c>
      <c r="C52" s="42">
        <v>127</v>
      </c>
      <c r="D52" s="42">
        <v>9</v>
      </c>
      <c r="E52" s="42">
        <v>1</v>
      </c>
      <c r="F52" s="34">
        <f t="shared" si="10"/>
        <v>367</v>
      </c>
      <c r="G52" s="42">
        <v>169</v>
      </c>
      <c r="H52" s="42">
        <v>37</v>
      </c>
      <c r="I52" s="42">
        <v>3</v>
      </c>
      <c r="J52" s="42"/>
      <c r="K52" s="34">
        <f t="shared" si="8"/>
        <v>209</v>
      </c>
      <c r="L52" s="42">
        <f t="shared" si="17"/>
        <v>399</v>
      </c>
      <c r="M52" s="42">
        <f t="shared" si="18"/>
        <v>164</v>
      </c>
      <c r="N52" s="42">
        <f t="shared" si="19"/>
        <v>12</v>
      </c>
      <c r="O52" s="42">
        <f t="shared" si="20"/>
        <v>1</v>
      </c>
      <c r="P52" s="34">
        <f t="shared" si="21"/>
        <v>576</v>
      </c>
    </row>
    <row r="53" spans="1:16" ht="12" customHeight="1" x14ac:dyDescent="0.2">
      <c r="A53" s="41" t="s">
        <v>238</v>
      </c>
      <c r="B53" s="42">
        <v>192</v>
      </c>
      <c r="C53" s="42">
        <v>50</v>
      </c>
      <c r="D53" s="42">
        <v>20</v>
      </c>
      <c r="E53" s="42"/>
      <c r="F53" s="34">
        <f t="shared" si="10"/>
        <v>262</v>
      </c>
      <c r="G53" s="42">
        <v>162</v>
      </c>
      <c r="H53" s="42">
        <v>10</v>
      </c>
      <c r="I53" s="42">
        <v>2</v>
      </c>
      <c r="J53" s="42"/>
      <c r="K53" s="34">
        <f t="shared" si="8"/>
        <v>174</v>
      </c>
      <c r="L53" s="42">
        <f t="shared" si="17"/>
        <v>354</v>
      </c>
      <c r="M53" s="42">
        <f t="shared" si="18"/>
        <v>60</v>
      </c>
      <c r="N53" s="42">
        <f t="shared" si="19"/>
        <v>22</v>
      </c>
      <c r="O53" s="42">
        <f t="shared" si="20"/>
        <v>0</v>
      </c>
      <c r="P53" s="34">
        <f t="shared" si="21"/>
        <v>436</v>
      </c>
    </row>
    <row r="54" spans="1:16" ht="12" customHeight="1" x14ac:dyDescent="0.2">
      <c r="A54" s="41" t="s">
        <v>239</v>
      </c>
      <c r="B54" s="42">
        <v>131</v>
      </c>
      <c r="C54" s="42">
        <v>11</v>
      </c>
      <c r="D54" s="42">
        <v>1</v>
      </c>
      <c r="E54" s="42"/>
      <c r="F54" s="34">
        <f t="shared" si="10"/>
        <v>143</v>
      </c>
      <c r="G54" s="42">
        <v>99</v>
      </c>
      <c r="H54" s="42">
        <v>9</v>
      </c>
      <c r="I54" s="42"/>
      <c r="J54" s="42"/>
      <c r="K54" s="34">
        <f t="shared" si="8"/>
        <v>108</v>
      </c>
      <c r="L54" s="42">
        <f t="shared" si="17"/>
        <v>230</v>
      </c>
      <c r="M54" s="42">
        <f t="shared" si="18"/>
        <v>20</v>
      </c>
      <c r="N54" s="42">
        <f t="shared" si="19"/>
        <v>1</v>
      </c>
      <c r="O54" s="42">
        <f t="shared" si="20"/>
        <v>0</v>
      </c>
      <c r="P54" s="34">
        <f t="shared" si="21"/>
        <v>251</v>
      </c>
    </row>
    <row r="55" spans="1:16" ht="12" customHeight="1" x14ac:dyDescent="0.2">
      <c r="A55" s="41" t="s">
        <v>240</v>
      </c>
      <c r="B55" s="42">
        <v>207</v>
      </c>
      <c r="C55" s="42">
        <v>60</v>
      </c>
      <c r="D55" s="42">
        <v>4</v>
      </c>
      <c r="E55" s="42"/>
      <c r="F55" s="34">
        <f t="shared" si="10"/>
        <v>271</v>
      </c>
      <c r="G55" s="42">
        <v>127</v>
      </c>
      <c r="H55" s="42">
        <v>12</v>
      </c>
      <c r="I55" s="42">
        <v>2</v>
      </c>
      <c r="J55" s="42"/>
      <c r="K55" s="34">
        <f t="shared" si="8"/>
        <v>141</v>
      </c>
      <c r="L55" s="42">
        <f t="shared" si="17"/>
        <v>334</v>
      </c>
      <c r="M55" s="42">
        <f t="shared" si="18"/>
        <v>72</v>
      </c>
      <c r="N55" s="42">
        <f t="shared" si="19"/>
        <v>6</v>
      </c>
      <c r="O55" s="42">
        <f t="shared" si="20"/>
        <v>0</v>
      </c>
      <c r="P55" s="34">
        <f t="shared" si="21"/>
        <v>412</v>
      </c>
    </row>
    <row r="56" spans="1:16" ht="12" customHeight="1" x14ac:dyDescent="0.2">
      <c r="A56" s="41" t="s">
        <v>241</v>
      </c>
      <c r="B56" s="42">
        <v>168</v>
      </c>
      <c r="C56" s="42">
        <v>10</v>
      </c>
      <c r="D56" s="42">
        <v>6</v>
      </c>
      <c r="E56" s="42"/>
      <c r="F56" s="34">
        <f t="shared" si="10"/>
        <v>184</v>
      </c>
      <c r="G56" s="42">
        <v>83</v>
      </c>
      <c r="H56" s="42">
        <v>2</v>
      </c>
      <c r="I56" s="42">
        <v>2</v>
      </c>
      <c r="J56" s="42"/>
      <c r="K56" s="34">
        <f t="shared" si="8"/>
        <v>87</v>
      </c>
      <c r="L56" s="42">
        <f t="shared" si="17"/>
        <v>251</v>
      </c>
      <c r="M56" s="42">
        <f t="shared" si="18"/>
        <v>12</v>
      </c>
      <c r="N56" s="42">
        <f t="shared" si="19"/>
        <v>8</v>
      </c>
      <c r="O56" s="42">
        <f t="shared" si="20"/>
        <v>0</v>
      </c>
      <c r="P56" s="34">
        <f t="shared" si="21"/>
        <v>271</v>
      </c>
    </row>
    <row r="57" spans="1:16" ht="12" customHeight="1" x14ac:dyDescent="0.2">
      <c r="A57" s="41" t="s">
        <v>242</v>
      </c>
      <c r="B57" s="42">
        <v>164</v>
      </c>
      <c r="C57" s="42">
        <v>21</v>
      </c>
      <c r="D57" s="42">
        <v>4</v>
      </c>
      <c r="E57" s="42"/>
      <c r="F57" s="34">
        <f t="shared" si="10"/>
        <v>189</v>
      </c>
      <c r="G57" s="42">
        <v>75</v>
      </c>
      <c r="H57" s="42">
        <v>6</v>
      </c>
      <c r="I57" s="42"/>
      <c r="J57" s="42"/>
      <c r="K57" s="34">
        <f t="shared" si="8"/>
        <v>81</v>
      </c>
      <c r="L57" s="42">
        <f t="shared" si="17"/>
        <v>239</v>
      </c>
      <c r="M57" s="42">
        <f t="shared" si="18"/>
        <v>27</v>
      </c>
      <c r="N57" s="42">
        <f t="shared" si="19"/>
        <v>4</v>
      </c>
      <c r="O57" s="42">
        <f t="shared" si="20"/>
        <v>0</v>
      </c>
      <c r="P57" s="34">
        <f t="shared" si="21"/>
        <v>270</v>
      </c>
    </row>
    <row r="58" spans="1:16" ht="12" customHeight="1" x14ac:dyDescent="0.2">
      <c r="A58" s="41" t="s">
        <v>243</v>
      </c>
      <c r="B58" s="42">
        <v>136</v>
      </c>
      <c r="C58" s="42">
        <v>3</v>
      </c>
      <c r="D58" s="42">
        <v>3</v>
      </c>
      <c r="E58" s="42"/>
      <c r="F58" s="34">
        <f t="shared" si="10"/>
        <v>142</v>
      </c>
      <c r="G58" s="42">
        <v>52</v>
      </c>
      <c r="H58" s="42">
        <v>1</v>
      </c>
      <c r="I58" s="42">
        <v>1</v>
      </c>
      <c r="J58" s="42"/>
      <c r="K58" s="34">
        <f t="shared" si="8"/>
        <v>54</v>
      </c>
      <c r="L58" s="42">
        <f t="shared" si="17"/>
        <v>188</v>
      </c>
      <c r="M58" s="42">
        <f t="shared" si="18"/>
        <v>4</v>
      </c>
      <c r="N58" s="42">
        <f t="shared" si="19"/>
        <v>4</v>
      </c>
      <c r="O58" s="42">
        <f t="shared" si="20"/>
        <v>0</v>
      </c>
      <c r="P58" s="34">
        <f t="shared" si="21"/>
        <v>196</v>
      </c>
    </row>
    <row r="59" spans="1:16" ht="12" customHeight="1" x14ac:dyDescent="0.2">
      <c r="A59" s="41" t="s">
        <v>244</v>
      </c>
      <c r="B59" s="42">
        <v>84</v>
      </c>
      <c r="C59" s="42">
        <v>33</v>
      </c>
      <c r="D59" s="42">
        <v>9</v>
      </c>
      <c r="E59" s="42"/>
      <c r="F59" s="34">
        <f t="shared" si="10"/>
        <v>126</v>
      </c>
      <c r="G59" s="42">
        <v>60</v>
      </c>
      <c r="H59" s="42">
        <v>6</v>
      </c>
      <c r="I59" s="42">
        <v>3</v>
      </c>
      <c r="J59" s="42"/>
      <c r="K59" s="34">
        <f t="shared" si="8"/>
        <v>69</v>
      </c>
      <c r="L59" s="42">
        <f t="shared" si="17"/>
        <v>144</v>
      </c>
      <c r="M59" s="42">
        <f t="shared" si="18"/>
        <v>39</v>
      </c>
      <c r="N59" s="42">
        <f t="shared" si="19"/>
        <v>12</v>
      </c>
      <c r="O59" s="42">
        <f t="shared" si="20"/>
        <v>0</v>
      </c>
      <c r="P59" s="34">
        <f t="shared" si="21"/>
        <v>195</v>
      </c>
    </row>
    <row r="60" spans="1:16" ht="12" customHeight="1" x14ac:dyDescent="0.2">
      <c r="A60" s="41" t="s">
        <v>245</v>
      </c>
      <c r="B60" s="42">
        <v>41</v>
      </c>
      <c r="C60" s="42">
        <v>23</v>
      </c>
      <c r="D60" s="42">
        <v>4</v>
      </c>
      <c r="E60" s="42"/>
      <c r="F60" s="34">
        <f t="shared" si="10"/>
        <v>68</v>
      </c>
      <c r="G60" s="42">
        <v>37</v>
      </c>
      <c r="H60" s="42">
        <v>3</v>
      </c>
      <c r="I60" s="42"/>
      <c r="J60" s="42"/>
      <c r="K60" s="34">
        <f t="shared" si="8"/>
        <v>40</v>
      </c>
      <c r="L60" s="42">
        <f t="shared" si="17"/>
        <v>78</v>
      </c>
      <c r="M60" s="42">
        <f t="shared" si="18"/>
        <v>26</v>
      </c>
      <c r="N60" s="42">
        <f t="shared" si="19"/>
        <v>4</v>
      </c>
      <c r="O60" s="42">
        <f t="shared" si="20"/>
        <v>0</v>
      </c>
      <c r="P60" s="34">
        <f t="shared" si="21"/>
        <v>108</v>
      </c>
    </row>
    <row r="61" spans="1:16" ht="12" customHeight="1" x14ac:dyDescent="0.2">
      <c r="A61" s="44" t="s">
        <v>246</v>
      </c>
      <c r="B61" s="45">
        <v>61</v>
      </c>
      <c r="C61" s="45">
        <v>2</v>
      </c>
      <c r="D61" s="45">
        <v>6</v>
      </c>
      <c r="E61" s="45"/>
      <c r="F61" s="34">
        <f t="shared" si="10"/>
        <v>69</v>
      </c>
      <c r="G61" s="45">
        <v>36</v>
      </c>
      <c r="H61" s="45"/>
      <c r="I61" s="45"/>
      <c r="J61" s="45"/>
      <c r="K61" s="34">
        <f t="shared" si="8"/>
        <v>36</v>
      </c>
      <c r="L61" s="45">
        <f t="shared" si="17"/>
        <v>97</v>
      </c>
      <c r="M61" s="45">
        <f t="shared" si="18"/>
        <v>2</v>
      </c>
      <c r="N61" s="45">
        <f t="shared" si="19"/>
        <v>6</v>
      </c>
      <c r="O61" s="45">
        <f t="shared" si="20"/>
        <v>0</v>
      </c>
      <c r="P61" s="34">
        <f t="shared" si="21"/>
        <v>105</v>
      </c>
    </row>
    <row r="62" spans="1:16" ht="12" customHeight="1" x14ac:dyDescent="0.2">
      <c r="A62" s="44">
        <v>80</v>
      </c>
      <c r="B62" s="45">
        <v>17</v>
      </c>
      <c r="C62" s="45">
        <v>1</v>
      </c>
      <c r="D62" s="45">
        <v>1</v>
      </c>
      <c r="E62" s="45"/>
      <c r="F62" s="34">
        <f t="shared" si="10"/>
        <v>19</v>
      </c>
      <c r="G62" s="45">
        <v>13</v>
      </c>
      <c r="H62" s="45">
        <v>1</v>
      </c>
      <c r="I62" s="45"/>
      <c r="J62" s="45"/>
      <c r="K62" s="34">
        <f t="shared" si="8"/>
        <v>14</v>
      </c>
      <c r="L62" s="45">
        <f t="shared" ref="L62:L64" si="22">B62+G62</f>
        <v>30</v>
      </c>
      <c r="M62" s="45">
        <f t="shared" ref="M62:M64" si="23">C62+H62</f>
        <v>2</v>
      </c>
      <c r="N62" s="45">
        <f t="shared" ref="N62:N64" si="24">D62+I62</f>
        <v>1</v>
      </c>
      <c r="O62" s="45">
        <f t="shared" ref="O62:O64" si="25">E62+J62</f>
        <v>0</v>
      </c>
      <c r="P62" s="34">
        <f t="shared" si="21"/>
        <v>33</v>
      </c>
    </row>
    <row r="63" spans="1:16" ht="12" customHeight="1" x14ac:dyDescent="0.2">
      <c r="A63" s="44">
        <v>81</v>
      </c>
      <c r="B63" s="45">
        <v>7</v>
      </c>
      <c r="C63" s="45"/>
      <c r="D63" s="45"/>
      <c r="E63" s="45"/>
      <c r="F63" s="34">
        <f t="shared" si="10"/>
        <v>7</v>
      </c>
      <c r="G63" s="45">
        <v>9</v>
      </c>
      <c r="H63" s="45"/>
      <c r="I63" s="45"/>
      <c r="J63" s="45"/>
      <c r="K63" s="34">
        <f t="shared" si="8"/>
        <v>9</v>
      </c>
      <c r="L63" s="45">
        <f t="shared" si="22"/>
        <v>16</v>
      </c>
      <c r="M63" s="45">
        <f t="shared" si="23"/>
        <v>0</v>
      </c>
      <c r="N63" s="45">
        <f t="shared" si="24"/>
        <v>0</v>
      </c>
      <c r="O63" s="45">
        <f t="shared" si="25"/>
        <v>0</v>
      </c>
      <c r="P63" s="34">
        <f t="shared" si="21"/>
        <v>16</v>
      </c>
    </row>
    <row r="64" spans="1:16" ht="12" customHeight="1" x14ac:dyDescent="0.2">
      <c r="A64" s="44">
        <v>82</v>
      </c>
      <c r="B64" s="45">
        <v>4</v>
      </c>
      <c r="C64" s="45">
        <v>1</v>
      </c>
      <c r="D64" s="45">
        <v>1</v>
      </c>
      <c r="E64" s="45"/>
      <c r="F64" s="34">
        <f t="shared" si="10"/>
        <v>6</v>
      </c>
      <c r="G64" s="45">
        <v>1</v>
      </c>
      <c r="H64" s="45"/>
      <c r="I64" s="45"/>
      <c r="J64" s="45"/>
      <c r="K64" s="34">
        <f t="shared" si="8"/>
        <v>1</v>
      </c>
      <c r="L64" s="45">
        <f t="shared" si="22"/>
        <v>5</v>
      </c>
      <c r="M64" s="45">
        <f t="shared" si="23"/>
        <v>1</v>
      </c>
      <c r="N64" s="45">
        <f t="shared" si="24"/>
        <v>1</v>
      </c>
      <c r="O64" s="45">
        <f t="shared" si="25"/>
        <v>0</v>
      </c>
      <c r="P64" s="34">
        <f t="shared" si="21"/>
        <v>7</v>
      </c>
    </row>
    <row r="65" spans="1:16" ht="12" customHeight="1" x14ac:dyDescent="0.2">
      <c r="A65" s="46" t="s">
        <v>247</v>
      </c>
      <c r="B65" s="47">
        <f>SUM(B39:B64)</f>
        <v>2854</v>
      </c>
      <c r="C65" s="47">
        <f>SUM(C39:C64)</f>
        <v>768</v>
      </c>
      <c r="D65" s="47">
        <f>SUM(D39:D64)</f>
        <v>180</v>
      </c>
      <c r="E65" s="47">
        <f>SUM(E39:E64)</f>
        <v>4</v>
      </c>
      <c r="F65" s="47">
        <f>SUM(B65:E65)</f>
        <v>3806</v>
      </c>
      <c r="G65" s="47">
        <f t="shared" ref="G65:O65" si="26">SUM(G39:G64)</f>
        <v>1765</v>
      </c>
      <c r="H65" s="47">
        <f t="shared" si="26"/>
        <v>336</v>
      </c>
      <c r="I65" s="47">
        <f t="shared" si="26"/>
        <v>68</v>
      </c>
      <c r="J65" s="47">
        <f t="shared" si="26"/>
        <v>2</v>
      </c>
      <c r="K65" s="47">
        <f t="shared" si="26"/>
        <v>2171</v>
      </c>
      <c r="L65" s="47">
        <f t="shared" si="26"/>
        <v>4619</v>
      </c>
      <c r="M65" s="47">
        <f t="shared" si="26"/>
        <v>1104</v>
      </c>
      <c r="N65" s="47">
        <f t="shared" si="26"/>
        <v>248</v>
      </c>
      <c r="O65" s="47">
        <f t="shared" si="26"/>
        <v>6</v>
      </c>
      <c r="P65" s="47">
        <f t="shared" si="9"/>
        <v>5977</v>
      </c>
    </row>
    <row r="66" spans="1:16" ht="12" customHeight="1" x14ac:dyDescent="0.2">
      <c r="A66" s="38">
        <v>85</v>
      </c>
      <c r="B66" s="39">
        <v>71</v>
      </c>
      <c r="C66" s="39">
        <v>5</v>
      </c>
      <c r="D66" s="39">
        <v>2</v>
      </c>
      <c r="E66" s="39"/>
      <c r="F66" s="34">
        <f t="shared" si="10"/>
        <v>78</v>
      </c>
      <c r="G66" s="39">
        <v>29</v>
      </c>
      <c r="H66" s="39">
        <v>2</v>
      </c>
      <c r="I66" s="39"/>
      <c r="J66" s="39"/>
      <c r="K66" s="34">
        <f t="shared" si="8"/>
        <v>31</v>
      </c>
      <c r="L66" s="39">
        <f t="shared" ref="L66:L71" si="27">B66+G66</f>
        <v>100</v>
      </c>
      <c r="M66" s="39">
        <f t="shared" ref="M66:M71" si="28">C66+H66</f>
        <v>7</v>
      </c>
      <c r="N66" s="39">
        <f t="shared" ref="N66:N71" si="29">D66+I66</f>
        <v>2</v>
      </c>
      <c r="O66" s="39">
        <f t="shared" ref="O66:O71" si="30">E66+J66</f>
        <v>0</v>
      </c>
      <c r="P66" s="34">
        <f t="shared" si="9"/>
        <v>109</v>
      </c>
    </row>
    <row r="67" spans="1:16" ht="12" customHeight="1" x14ac:dyDescent="0.2">
      <c r="A67" s="41">
        <v>86</v>
      </c>
      <c r="B67" s="42">
        <v>76</v>
      </c>
      <c r="C67" s="42">
        <v>24</v>
      </c>
      <c r="D67" s="42">
        <v>3</v>
      </c>
      <c r="E67" s="42"/>
      <c r="F67" s="34">
        <f t="shared" si="10"/>
        <v>103</v>
      </c>
      <c r="G67" s="42">
        <v>46</v>
      </c>
      <c r="H67" s="42">
        <v>1</v>
      </c>
      <c r="I67" s="42"/>
      <c r="J67" s="42"/>
      <c r="K67" s="34">
        <f t="shared" si="8"/>
        <v>47</v>
      </c>
      <c r="L67" s="42">
        <f t="shared" si="27"/>
        <v>122</v>
      </c>
      <c r="M67" s="42">
        <f t="shared" si="28"/>
        <v>25</v>
      </c>
      <c r="N67" s="42">
        <f t="shared" si="29"/>
        <v>3</v>
      </c>
      <c r="O67" s="42">
        <f t="shared" si="30"/>
        <v>0</v>
      </c>
      <c r="P67" s="34">
        <f t="shared" si="9"/>
        <v>150</v>
      </c>
    </row>
    <row r="68" spans="1:16" ht="12" customHeight="1" x14ac:dyDescent="0.2">
      <c r="A68" s="44">
        <v>87</v>
      </c>
      <c r="B68" s="45">
        <v>44</v>
      </c>
      <c r="C68" s="45">
        <v>26</v>
      </c>
      <c r="D68" s="45">
        <v>8</v>
      </c>
      <c r="E68" s="45"/>
      <c r="F68" s="34">
        <f t="shared" si="10"/>
        <v>78</v>
      </c>
      <c r="G68" s="45">
        <v>24</v>
      </c>
      <c r="H68" s="45">
        <v>12</v>
      </c>
      <c r="I68" s="45">
        <v>1</v>
      </c>
      <c r="J68" s="45"/>
      <c r="K68" s="34">
        <f t="shared" si="8"/>
        <v>37</v>
      </c>
      <c r="L68" s="45">
        <f t="shared" si="27"/>
        <v>68</v>
      </c>
      <c r="M68" s="45">
        <f t="shared" si="28"/>
        <v>38</v>
      </c>
      <c r="N68" s="45">
        <f t="shared" si="29"/>
        <v>9</v>
      </c>
      <c r="O68" s="45">
        <f t="shared" si="30"/>
        <v>0</v>
      </c>
      <c r="P68" s="34">
        <f t="shared" si="9"/>
        <v>115</v>
      </c>
    </row>
    <row r="69" spans="1:16" ht="12" customHeight="1" x14ac:dyDescent="0.2">
      <c r="A69" s="44">
        <v>90</v>
      </c>
      <c r="B69" s="45"/>
      <c r="C69" s="45"/>
      <c r="D69" s="45"/>
      <c r="E69" s="45">
        <v>1</v>
      </c>
      <c r="F69" s="34">
        <f t="shared" si="10"/>
        <v>1</v>
      </c>
      <c r="G69" s="45"/>
      <c r="H69" s="45"/>
      <c r="I69" s="45"/>
      <c r="J69" s="45">
        <v>1</v>
      </c>
      <c r="K69" s="34">
        <f t="shared" si="8"/>
        <v>1</v>
      </c>
      <c r="L69" s="45">
        <f t="shared" si="27"/>
        <v>0</v>
      </c>
      <c r="M69" s="45">
        <f t="shared" si="28"/>
        <v>0</v>
      </c>
      <c r="N69" s="45">
        <f t="shared" si="29"/>
        <v>0</v>
      </c>
      <c r="O69" s="45">
        <f t="shared" si="30"/>
        <v>2</v>
      </c>
      <c r="P69" s="34">
        <f t="shared" si="9"/>
        <v>2</v>
      </c>
    </row>
    <row r="70" spans="1:16" ht="12" customHeight="1" x14ac:dyDescent="0.2">
      <c r="A70" s="44">
        <v>91</v>
      </c>
      <c r="B70" s="45">
        <v>1</v>
      </c>
      <c r="C70" s="45">
        <v>2</v>
      </c>
      <c r="D70" s="45"/>
      <c r="E70" s="45"/>
      <c r="F70" s="34">
        <f t="shared" si="10"/>
        <v>3</v>
      </c>
      <c r="G70" s="45">
        <v>1</v>
      </c>
      <c r="H70" s="45"/>
      <c r="I70" s="45"/>
      <c r="J70" s="45"/>
      <c r="K70" s="34">
        <f t="shared" si="8"/>
        <v>1</v>
      </c>
      <c r="L70" s="45">
        <f t="shared" si="27"/>
        <v>2</v>
      </c>
      <c r="M70" s="45">
        <f t="shared" si="28"/>
        <v>2</v>
      </c>
      <c r="N70" s="45">
        <f t="shared" si="29"/>
        <v>0</v>
      </c>
      <c r="O70" s="45">
        <f t="shared" si="30"/>
        <v>0</v>
      </c>
      <c r="P70" s="34">
        <f t="shared" si="9"/>
        <v>4</v>
      </c>
    </row>
    <row r="71" spans="1:16" ht="12" customHeight="1" x14ac:dyDescent="0.2">
      <c r="A71" s="44">
        <v>92</v>
      </c>
      <c r="B71" s="45"/>
      <c r="C71" s="45"/>
      <c r="D71" s="45"/>
      <c r="E71" s="45">
        <v>1</v>
      </c>
      <c r="F71" s="34">
        <f t="shared" si="10"/>
        <v>1</v>
      </c>
      <c r="G71" s="45"/>
      <c r="H71" s="45"/>
      <c r="I71" s="45"/>
      <c r="J71" s="45"/>
      <c r="K71" s="34">
        <f t="shared" si="8"/>
        <v>0</v>
      </c>
      <c r="L71" s="45">
        <f t="shared" si="27"/>
        <v>0</v>
      </c>
      <c r="M71" s="45">
        <f t="shared" si="28"/>
        <v>0</v>
      </c>
      <c r="N71" s="45">
        <f t="shared" si="29"/>
        <v>0</v>
      </c>
      <c r="O71" s="45">
        <f t="shared" si="30"/>
        <v>1</v>
      </c>
      <c r="P71" s="34">
        <f t="shared" si="9"/>
        <v>1</v>
      </c>
    </row>
    <row r="72" spans="1:16" ht="12" customHeight="1" x14ac:dyDescent="0.2">
      <c r="A72" s="46" t="s">
        <v>248</v>
      </c>
      <c r="B72" s="47">
        <f>SUM(B66:B71)</f>
        <v>192</v>
      </c>
      <c r="C72" s="47">
        <f>SUM(C66:C71)</f>
        <v>57</v>
      </c>
      <c r="D72" s="47">
        <f t="shared" ref="D72:E72" si="31">SUM(D66:D71)</f>
        <v>13</v>
      </c>
      <c r="E72" s="47">
        <f t="shared" si="31"/>
        <v>2</v>
      </c>
      <c r="F72" s="47">
        <f t="shared" si="10"/>
        <v>264</v>
      </c>
      <c r="G72" s="47">
        <f>SUM(G66:G71)</f>
        <v>100</v>
      </c>
      <c r="H72" s="47">
        <f>SUM(H66:H71)</f>
        <v>15</v>
      </c>
      <c r="I72" s="47">
        <f>SUM(I66:I71)</f>
        <v>1</v>
      </c>
      <c r="J72" s="47">
        <f>SUM(J66:J71)</f>
        <v>1</v>
      </c>
      <c r="K72" s="47">
        <f>SUM(G72:J72)</f>
        <v>117</v>
      </c>
      <c r="L72" s="47">
        <f>SUM(L66:L71)</f>
        <v>292</v>
      </c>
      <c r="M72" s="47">
        <f>SUM(M66:M71)</f>
        <v>72</v>
      </c>
      <c r="N72" s="47">
        <f>SUM(N66:N71)</f>
        <v>14</v>
      </c>
      <c r="O72" s="47">
        <f>SUM(O66:O71)</f>
        <v>3</v>
      </c>
      <c r="P72" s="47">
        <f t="shared" si="9"/>
        <v>381</v>
      </c>
    </row>
    <row r="73" spans="1:16" ht="12" customHeight="1" x14ac:dyDescent="0.2">
      <c r="A73" s="46" t="s">
        <v>249</v>
      </c>
      <c r="B73" s="47">
        <f>B12+B38+B65+B72</f>
        <v>4812</v>
      </c>
      <c r="C73" s="47">
        <f>C12+C38+C65+C72</f>
        <v>1449</v>
      </c>
      <c r="D73" s="47">
        <f>D12+D38+D65+D72</f>
        <v>315</v>
      </c>
      <c r="E73" s="47">
        <f>E12+E38+E65+E72</f>
        <v>558</v>
      </c>
      <c r="F73" s="47">
        <f t="shared" si="10"/>
        <v>7134</v>
      </c>
      <c r="G73" s="47">
        <f>G12+G38+G65+G72</f>
        <v>3042</v>
      </c>
      <c r="H73" s="47">
        <f>H12+H38+H65+H72</f>
        <v>555</v>
      </c>
      <c r="I73" s="47">
        <f>I12+I38+I65+I72</f>
        <v>100</v>
      </c>
      <c r="J73" s="47">
        <f>J12+J38+J65+J72</f>
        <v>344</v>
      </c>
      <c r="K73" s="47">
        <f>SUM(G73:J73)</f>
        <v>4041</v>
      </c>
      <c r="L73" s="47">
        <f>L12+L38+L65+L72</f>
        <v>7854</v>
      </c>
      <c r="M73" s="47">
        <f>M12+M38+M65+M72</f>
        <v>2004</v>
      </c>
      <c r="N73" s="47">
        <f>N12+N38+N65+N72</f>
        <v>415</v>
      </c>
      <c r="O73" s="47">
        <f>O12+O38+O65+O72</f>
        <v>902</v>
      </c>
      <c r="P73" s="47">
        <f>SUM(L73:O73)</f>
        <v>11175</v>
      </c>
    </row>
    <row r="76" spans="1:16" x14ac:dyDescent="0.2">
      <c r="L76" s="63"/>
      <c r="M76" s="63"/>
      <c r="N76" s="63"/>
      <c r="O76" s="63"/>
    </row>
    <row r="155" spans="1:1" ht="15" x14ac:dyDescent="0.25">
      <c r="A155" s="33"/>
    </row>
  </sheetData>
  <mergeCells count="4">
    <mergeCell ref="B4:F4"/>
    <mergeCell ref="G4:K4"/>
    <mergeCell ref="L4:P4"/>
    <mergeCell ref="A1:H1"/>
  </mergeCells>
  <pageMargins left="0.70866141732283472" right="0.70866141732283472" top="0.74803149606299213" bottom="0.74803149606299213" header="0.31496062992125984" footer="0.31496062992125984"/>
  <pageSetup paperSize="9" scale="61" fitToHeight="2" orientation="portrait" r:id="rId1"/>
  <ignoredErrors>
    <ignoredError sqref="F12:P35 F37:P71 G36:P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1"/>
  <sheetViews>
    <sheetView topLeftCell="A4" zoomScaleNormal="100" workbookViewId="0">
      <selection activeCell="F70" sqref="F70"/>
    </sheetView>
  </sheetViews>
  <sheetFormatPr baseColWidth="10" defaultRowHeight="15" x14ac:dyDescent="0.25"/>
  <cols>
    <col min="1" max="1" width="27.7109375" customWidth="1"/>
  </cols>
  <sheetData>
    <row r="1" spans="1:9" ht="12.75" customHeight="1" x14ac:dyDescent="0.25">
      <c r="A1" s="158" t="s">
        <v>347</v>
      </c>
      <c r="B1" s="158"/>
      <c r="C1" s="158"/>
      <c r="D1" s="158"/>
      <c r="E1" s="158"/>
      <c r="F1" s="158"/>
      <c r="G1" s="158"/>
      <c r="H1" s="29"/>
      <c r="I1" s="29"/>
    </row>
    <row r="2" spans="1:9" ht="12.75" customHeight="1" x14ac:dyDescent="0.25">
      <c r="A2" s="65"/>
      <c r="B2" s="65"/>
      <c r="C2" s="65"/>
      <c r="D2" s="65"/>
      <c r="E2" s="65"/>
      <c r="F2" s="65"/>
      <c r="G2" s="65"/>
      <c r="H2" s="29"/>
      <c r="I2" s="29"/>
    </row>
    <row r="3" spans="1:9" ht="17.25" customHeight="1" x14ac:dyDescent="0.25">
      <c r="A3" s="31"/>
      <c r="B3" s="159" t="s">
        <v>189</v>
      </c>
      <c r="C3" s="160"/>
      <c r="D3" s="160"/>
      <c r="E3" s="160"/>
      <c r="F3" s="161" t="s">
        <v>190</v>
      </c>
      <c r="G3" s="161"/>
      <c r="H3" s="161"/>
      <c r="I3" s="161"/>
    </row>
    <row r="4" spans="1:9" ht="17.25" customHeight="1" x14ac:dyDescent="0.25">
      <c r="A4" s="37" t="s">
        <v>320</v>
      </c>
      <c r="B4" s="32" t="s">
        <v>251</v>
      </c>
      <c r="C4" s="32" t="s">
        <v>252</v>
      </c>
      <c r="D4" s="32" t="s">
        <v>253</v>
      </c>
      <c r="E4" s="32" t="s">
        <v>254</v>
      </c>
      <c r="F4" s="48" t="s">
        <v>251</v>
      </c>
      <c r="G4" s="48" t="s">
        <v>252</v>
      </c>
      <c r="H4" s="48" t="s">
        <v>253</v>
      </c>
      <c r="I4" s="48" t="s">
        <v>254</v>
      </c>
    </row>
    <row r="5" spans="1:9" x14ac:dyDescent="0.25">
      <c r="A5" s="38" t="s">
        <v>192</v>
      </c>
      <c r="B5" s="51">
        <f>'TAB6'!B6/'TAB6'!$F6</f>
        <v>0</v>
      </c>
      <c r="C5" s="51">
        <f>'TAB6'!C6/'TAB6'!$F6</f>
        <v>0</v>
      </c>
      <c r="D5" s="51">
        <f>'TAB6'!D6/'TAB6'!$F6</f>
        <v>0</v>
      </c>
      <c r="E5" s="51">
        <f>'TAB6'!E6/'TAB6'!$F6</f>
        <v>1</v>
      </c>
      <c r="F5" s="51">
        <f>'TAB6'!G6/'TAB6'!$K6</f>
        <v>0</v>
      </c>
      <c r="G5" s="51">
        <f>'TAB6'!H6/'TAB6'!$K6</f>
        <v>0</v>
      </c>
      <c r="H5" s="51">
        <f>'TAB6'!I6/'TAB6'!$K6</f>
        <v>0</v>
      </c>
      <c r="I5" s="51">
        <f>'TAB6'!J6/'TAB6'!$K6</f>
        <v>1</v>
      </c>
    </row>
    <row r="6" spans="1:9" x14ac:dyDescent="0.25">
      <c r="A6" s="41" t="s">
        <v>193</v>
      </c>
      <c r="B6" s="51">
        <f>'TAB6'!B7/'TAB6'!$F7</f>
        <v>0.76</v>
      </c>
      <c r="C6" s="51">
        <f>'TAB6'!C7/'TAB6'!$F7</f>
        <v>0.17333333333333334</v>
      </c>
      <c r="D6" s="51">
        <f>'TAB6'!D7/'TAB6'!$F7</f>
        <v>0.06</v>
      </c>
      <c r="E6" s="51">
        <f>'TAB6'!E7/'TAB6'!$F7</f>
        <v>6.6666666666666671E-3</v>
      </c>
      <c r="F6" s="51">
        <f>'TAB6'!G7/'TAB6'!$K7</f>
        <v>0.93043478260869561</v>
      </c>
      <c r="G6" s="51">
        <f>'TAB6'!H7/'TAB6'!$K7</f>
        <v>6.0869565217391307E-2</v>
      </c>
      <c r="H6" s="51">
        <f>'TAB6'!I7/'TAB6'!$K7</f>
        <v>0</v>
      </c>
      <c r="I6" s="51">
        <f>'TAB6'!J7/'TAB6'!$K7</f>
        <v>8.6956521739130436E-3</v>
      </c>
    </row>
    <row r="7" spans="1:9" x14ac:dyDescent="0.25">
      <c r="A7" s="41" t="s">
        <v>194</v>
      </c>
      <c r="B7" s="51">
        <f>'TAB6'!B8/'TAB6'!$F8</f>
        <v>0.83333333333333337</v>
      </c>
      <c r="C7" s="51">
        <f>'TAB6'!C8/'TAB6'!$F8</f>
        <v>0.125</v>
      </c>
      <c r="D7" s="51">
        <f>'TAB6'!D8/'TAB6'!$F8</f>
        <v>4.1666666666666664E-2</v>
      </c>
      <c r="E7" s="51">
        <f>'TAB6'!E8/'TAB6'!$F8</f>
        <v>0</v>
      </c>
      <c r="F7" s="51">
        <f>'TAB6'!G8/'TAB6'!$K8</f>
        <v>1</v>
      </c>
      <c r="G7" s="51">
        <f>'TAB6'!H8/'TAB6'!$K8</f>
        <v>0</v>
      </c>
      <c r="H7" s="51">
        <f>'TAB6'!I8/'TAB6'!$K8</f>
        <v>0</v>
      </c>
      <c r="I7" s="51">
        <f>'TAB6'!J8/'TAB6'!$K8</f>
        <v>0</v>
      </c>
    </row>
    <row r="8" spans="1:9" x14ac:dyDescent="0.25">
      <c r="A8" s="41" t="s">
        <v>195</v>
      </c>
      <c r="B8" s="51">
        <f>'TAB6'!B9/'TAB6'!$F9</f>
        <v>0.72727272727272729</v>
      </c>
      <c r="C8" s="51">
        <f>'TAB6'!C9/'TAB6'!$F9</f>
        <v>0.20454545454545456</v>
      </c>
      <c r="D8" s="51">
        <f>'TAB6'!D9/'TAB6'!$F9</f>
        <v>6.8181818181818177E-2</v>
      </c>
      <c r="E8" s="51">
        <f>'TAB6'!E9/'TAB6'!$F9</f>
        <v>0</v>
      </c>
      <c r="F8" s="51">
        <f>'TAB6'!G9/'TAB6'!$K9</f>
        <v>0.96296296296296291</v>
      </c>
      <c r="G8" s="51">
        <f>'TAB6'!H9/'TAB6'!$K9</f>
        <v>3.7037037037037035E-2</v>
      </c>
      <c r="H8" s="51">
        <f>'TAB6'!I9/'TAB6'!$K9</f>
        <v>0</v>
      </c>
      <c r="I8" s="51">
        <f>'TAB6'!J9/'TAB6'!$K9</f>
        <v>0</v>
      </c>
    </row>
    <row r="9" spans="1:9" x14ac:dyDescent="0.25">
      <c r="A9" s="41" t="s">
        <v>196</v>
      </c>
      <c r="B9" s="51">
        <f>'TAB6'!B10/'TAB6'!$F10</f>
        <v>0.65051903114186849</v>
      </c>
      <c r="C9" s="51">
        <f>'TAB6'!C10/'TAB6'!$F10</f>
        <v>0.21453287197231835</v>
      </c>
      <c r="D9" s="51">
        <f>'TAB6'!D10/'TAB6'!$F10</f>
        <v>0.13494809688581316</v>
      </c>
      <c r="E9" s="51">
        <f>'TAB6'!E10/'TAB6'!$F10</f>
        <v>0</v>
      </c>
      <c r="F9" s="51">
        <f>'TAB6'!G10/'TAB6'!$K10</f>
        <v>0.81325301204819278</v>
      </c>
      <c r="G9" s="51">
        <f>'TAB6'!H10/'TAB6'!$K10</f>
        <v>9.036144578313253E-2</v>
      </c>
      <c r="H9" s="51">
        <f>'TAB6'!I10/'TAB6'!$K10</f>
        <v>9.036144578313253E-2</v>
      </c>
      <c r="I9" s="51">
        <f>'TAB6'!J10/'TAB6'!$K10</f>
        <v>6.024096385542169E-3</v>
      </c>
    </row>
    <row r="10" spans="1:9" x14ac:dyDescent="0.25">
      <c r="A10" s="44" t="s">
        <v>197</v>
      </c>
      <c r="B10" s="51">
        <f>'TAB6'!B11/'TAB6'!$F11</f>
        <v>0.54977375565610864</v>
      </c>
      <c r="C10" s="51">
        <f>'TAB6'!C11/'TAB6'!$F11</f>
        <v>0.40045248868778283</v>
      </c>
      <c r="D10" s="51">
        <f>'TAB6'!D11/'TAB6'!$F11</f>
        <v>4.9773755656108594E-2</v>
      </c>
      <c r="E10" s="51">
        <f>'TAB6'!E11/'TAB6'!$F11</f>
        <v>0</v>
      </c>
      <c r="F10" s="51">
        <f>'TAB6'!G11/'TAB6'!$K11</f>
        <v>0.7975460122699386</v>
      </c>
      <c r="G10" s="51">
        <f>'TAB6'!H11/'TAB6'!$K11</f>
        <v>0.19018404907975461</v>
      </c>
      <c r="H10" s="51">
        <f>'TAB6'!I11/'TAB6'!$K11</f>
        <v>1.2269938650306749E-2</v>
      </c>
      <c r="I10" s="51">
        <f>'TAB6'!J11/'TAB6'!$K11</f>
        <v>0</v>
      </c>
    </row>
    <row r="11" spans="1:9" x14ac:dyDescent="0.25">
      <c r="A11" s="46" t="s">
        <v>198</v>
      </c>
      <c r="B11" s="52">
        <f>'TAB6'!B12/'TAB6'!$F12</f>
        <v>0.51113013698630139</v>
      </c>
      <c r="C11" s="52">
        <f>'TAB6'!C12/'TAB6'!$F12</f>
        <v>0.23715753424657535</v>
      </c>
      <c r="D11" s="52">
        <f>'TAB6'!D12/'TAB6'!$F12</f>
        <v>6.3356164383561647E-2</v>
      </c>
      <c r="E11" s="52">
        <f>'TAB6'!E12/'TAB6'!$F12</f>
        <v>0.18835616438356165</v>
      </c>
      <c r="F11" s="52">
        <f>'TAB6'!G12/'TAB6'!$K12</f>
        <v>0.65062111801242239</v>
      </c>
      <c r="G11" s="52">
        <f>'TAB6'!H12/'TAB6'!$K12</f>
        <v>8.3850931677018639E-2</v>
      </c>
      <c r="H11" s="52">
        <f>'TAB6'!I12/'TAB6'!$K12</f>
        <v>2.6397515527950312E-2</v>
      </c>
      <c r="I11" s="52">
        <f>'TAB6'!J12/'TAB6'!$K12</f>
        <v>0.2391304347826087</v>
      </c>
    </row>
    <row r="12" spans="1:9" x14ac:dyDescent="0.25">
      <c r="A12" s="38" t="s">
        <v>199</v>
      </c>
      <c r="B12" s="51">
        <f>'TAB6'!B13/'TAB6'!$F13</f>
        <v>0.78481012658227844</v>
      </c>
      <c r="C12" s="51">
        <f>'TAB6'!C13/'TAB6'!$F13</f>
        <v>0.21518987341772153</v>
      </c>
      <c r="D12" s="51">
        <f>'TAB6'!D13/'TAB6'!$F13</f>
        <v>0</v>
      </c>
      <c r="E12" s="51">
        <f>'TAB6'!E13/'TAB6'!$F13</f>
        <v>0</v>
      </c>
      <c r="F12" s="51">
        <f>'TAB6'!G13/'TAB6'!$K13</f>
        <v>0.83783783783783783</v>
      </c>
      <c r="G12" s="51">
        <f>'TAB6'!H13/'TAB6'!$K13</f>
        <v>0.16216216216216217</v>
      </c>
      <c r="H12" s="51">
        <f>'TAB6'!I13/'TAB6'!$K13</f>
        <v>0</v>
      </c>
      <c r="I12" s="51">
        <f>'TAB6'!J13/'TAB6'!$K13</f>
        <v>0</v>
      </c>
    </row>
    <row r="13" spans="1:9" x14ac:dyDescent="0.25">
      <c r="A13" s="41" t="s">
        <v>200</v>
      </c>
      <c r="B13" s="51">
        <f>'TAB6'!B14/'TAB6'!$F14</f>
        <v>0.42857142857142855</v>
      </c>
      <c r="C13" s="51">
        <f>'TAB6'!C14/'TAB6'!$F14</f>
        <v>0.38095238095238093</v>
      </c>
      <c r="D13" s="51">
        <f>'TAB6'!D14/'TAB6'!$F14</f>
        <v>0.19047619047619047</v>
      </c>
      <c r="E13" s="51">
        <f>'TAB6'!E14/'TAB6'!$F14</f>
        <v>0</v>
      </c>
      <c r="F13" s="51">
        <f>'TAB6'!G14/'TAB6'!$K14</f>
        <v>0.91666666666666663</v>
      </c>
      <c r="G13" s="51">
        <f>'TAB6'!H14/'TAB6'!$K14</f>
        <v>0</v>
      </c>
      <c r="H13" s="51">
        <f>'TAB6'!I14/'TAB6'!$K14</f>
        <v>0</v>
      </c>
      <c r="I13" s="51">
        <f>'TAB6'!J14/'TAB6'!$K14</f>
        <v>8.3333333333333329E-2</v>
      </c>
    </row>
    <row r="14" spans="1:9" x14ac:dyDescent="0.25">
      <c r="A14" s="41" t="s">
        <v>201</v>
      </c>
      <c r="B14" s="51">
        <f>'TAB6'!B15/'TAB6'!$F15</f>
        <v>0.75824175824175821</v>
      </c>
      <c r="C14" s="51">
        <f>'TAB6'!C15/'TAB6'!$F15</f>
        <v>0.18681318681318682</v>
      </c>
      <c r="D14" s="51">
        <f>'TAB6'!D15/'TAB6'!$F15</f>
        <v>5.4945054945054944E-2</v>
      </c>
      <c r="E14" s="51">
        <f>'TAB6'!E15/'TAB6'!$F15</f>
        <v>0</v>
      </c>
      <c r="F14" s="51">
        <f>'TAB6'!G15/'TAB6'!$K15</f>
        <v>0.85</v>
      </c>
      <c r="G14" s="51">
        <f>'TAB6'!H15/'TAB6'!$K15</f>
        <v>0.15</v>
      </c>
      <c r="H14" s="51">
        <f>'TAB6'!I15/'TAB6'!$K15</f>
        <v>0</v>
      </c>
      <c r="I14" s="51">
        <f>'TAB6'!J15/'TAB6'!$K15</f>
        <v>0</v>
      </c>
    </row>
    <row r="15" spans="1:9" x14ac:dyDescent="0.25">
      <c r="A15" s="41" t="s">
        <v>202</v>
      </c>
      <c r="B15" s="51">
        <f>'TAB6'!B16/'TAB6'!$F16</f>
        <v>0.95833333333333337</v>
      </c>
      <c r="C15" s="51">
        <f>'TAB6'!C16/'TAB6'!$F16</f>
        <v>0</v>
      </c>
      <c r="D15" s="51">
        <f>'TAB6'!D16/'TAB6'!$F16</f>
        <v>4.1666666666666664E-2</v>
      </c>
      <c r="E15" s="51">
        <f>'TAB6'!E16/'TAB6'!$F16</f>
        <v>0</v>
      </c>
      <c r="F15" s="51">
        <f>'TAB6'!G16/'TAB6'!$K16</f>
        <v>1</v>
      </c>
      <c r="G15" s="51">
        <f>'TAB6'!H16/'TAB6'!$K16</f>
        <v>0</v>
      </c>
      <c r="H15" s="51">
        <f>'TAB6'!I16/'TAB6'!$K16</f>
        <v>0</v>
      </c>
      <c r="I15" s="51">
        <f>'TAB6'!J16/'TAB6'!$K16</f>
        <v>0</v>
      </c>
    </row>
    <row r="16" spans="1:9" x14ac:dyDescent="0.25">
      <c r="A16" s="41" t="s">
        <v>203</v>
      </c>
      <c r="B16" s="51">
        <f>'TAB6'!B17/'TAB6'!$F17</f>
        <v>0</v>
      </c>
      <c r="C16" s="51">
        <f>'TAB6'!C17/'TAB6'!$F17</f>
        <v>0</v>
      </c>
      <c r="D16" s="51">
        <f>'TAB6'!D17/'TAB6'!$F17</f>
        <v>0</v>
      </c>
      <c r="E16" s="51">
        <f>'TAB6'!E17/'TAB6'!$F17</f>
        <v>1</v>
      </c>
      <c r="F16" s="51">
        <f>'TAB6'!G17/'TAB6'!$K17</f>
        <v>0</v>
      </c>
      <c r="G16" s="51">
        <f>'TAB6'!H17/'TAB6'!$K17</f>
        <v>0</v>
      </c>
      <c r="H16" s="51">
        <f>'TAB6'!I17/'TAB6'!$K17</f>
        <v>0</v>
      </c>
      <c r="I16" s="51">
        <f>'TAB6'!J17/'TAB6'!$K17</f>
        <v>1</v>
      </c>
    </row>
    <row r="17" spans="1:9" x14ac:dyDescent="0.25">
      <c r="A17" s="41" t="s">
        <v>204</v>
      </c>
      <c r="B17" s="51">
        <f>'TAB6'!B18/'TAB6'!$F18</f>
        <v>0.47826086956521741</v>
      </c>
      <c r="C17" s="51">
        <f>'TAB6'!C18/'TAB6'!$F18</f>
        <v>0.34782608695652173</v>
      </c>
      <c r="D17" s="51">
        <f>'TAB6'!D18/'TAB6'!$F18</f>
        <v>0.17391304347826086</v>
      </c>
      <c r="E17" s="51">
        <f>'TAB6'!E18/'TAB6'!$F18</f>
        <v>0</v>
      </c>
      <c r="F17" s="51">
        <f>'TAB6'!G18/'TAB6'!$K18</f>
        <v>0.6</v>
      </c>
      <c r="G17" s="51">
        <f>'TAB6'!H18/'TAB6'!$K18</f>
        <v>0.32</v>
      </c>
      <c r="H17" s="51">
        <f>'TAB6'!I18/'TAB6'!$K18</f>
        <v>0.08</v>
      </c>
      <c r="I17" s="51">
        <f>'TAB6'!J18/'TAB6'!$K18</f>
        <v>0</v>
      </c>
    </row>
    <row r="18" spans="1:9" x14ac:dyDescent="0.25">
      <c r="A18" s="41" t="s">
        <v>205</v>
      </c>
      <c r="B18" s="51">
        <f>'TAB6'!B19/'TAB6'!$F19</f>
        <v>1</v>
      </c>
      <c r="C18" s="51">
        <f>'TAB6'!C19/'TAB6'!$F19</f>
        <v>0</v>
      </c>
      <c r="D18" s="51">
        <f>'TAB6'!D19/'TAB6'!$F19</f>
        <v>0</v>
      </c>
      <c r="E18" s="51">
        <f>'TAB6'!E19/'TAB6'!$F19</f>
        <v>0</v>
      </c>
      <c r="F18" s="51">
        <f>'TAB6'!G19/'TAB6'!$K19</f>
        <v>1</v>
      </c>
      <c r="G18" s="51">
        <f>'TAB6'!H19/'TAB6'!$K19</f>
        <v>0</v>
      </c>
      <c r="H18" s="51">
        <f>'TAB6'!I19/'TAB6'!$K19</f>
        <v>0</v>
      </c>
      <c r="I18" s="51">
        <f>'TAB6'!J19/'TAB6'!$K19</f>
        <v>0</v>
      </c>
    </row>
    <row r="19" spans="1:9" x14ac:dyDescent="0.25">
      <c r="A19" s="41" t="s">
        <v>206</v>
      </c>
      <c r="B19" s="51">
        <f>'TAB6'!B20/'TAB6'!$F20</f>
        <v>0</v>
      </c>
      <c r="C19" s="51">
        <f>'TAB6'!C20/'TAB6'!$F20</f>
        <v>0</v>
      </c>
      <c r="D19" s="51">
        <f>'TAB6'!D20/'TAB6'!$F20</f>
        <v>0</v>
      </c>
      <c r="E19" s="51">
        <f>'TAB6'!E20/'TAB6'!$F20</f>
        <v>1</v>
      </c>
      <c r="F19" s="51">
        <f>'TAB6'!G20/'TAB6'!$K20</f>
        <v>0</v>
      </c>
      <c r="G19" s="51">
        <f>'TAB6'!H20/'TAB6'!$K20</f>
        <v>0</v>
      </c>
      <c r="H19" s="51">
        <f>'TAB6'!I20/'TAB6'!$K20</f>
        <v>0</v>
      </c>
      <c r="I19" s="51">
        <f>'TAB6'!J20/'TAB6'!$K20</f>
        <v>1</v>
      </c>
    </row>
    <row r="20" spans="1:9" x14ac:dyDescent="0.25">
      <c r="A20" s="41" t="s">
        <v>207</v>
      </c>
      <c r="B20" s="51">
        <f>'TAB6'!B21/'TAB6'!$F21</f>
        <v>0.5490196078431373</v>
      </c>
      <c r="C20" s="51">
        <f>'TAB6'!C21/'TAB6'!$F21</f>
        <v>0.37254901960784315</v>
      </c>
      <c r="D20" s="51">
        <f>'TAB6'!D21/'TAB6'!$F21</f>
        <v>7.8431372549019607E-2</v>
      </c>
      <c r="E20" s="51">
        <f>'TAB6'!E21/'TAB6'!$F21</f>
        <v>0</v>
      </c>
      <c r="F20" s="51">
        <f>'TAB6'!G21/'TAB6'!$K21</f>
        <v>0.45454545454545453</v>
      </c>
      <c r="G20" s="51">
        <f>'TAB6'!H21/'TAB6'!$K21</f>
        <v>0.54545454545454541</v>
      </c>
      <c r="H20" s="51">
        <f>'TAB6'!I21/'TAB6'!$K21</f>
        <v>0</v>
      </c>
      <c r="I20" s="51">
        <f>'TAB6'!J21/'TAB6'!$K21</f>
        <v>0</v>
      </c>
    </row>
    <row r="21" spans="1:9" x14ac:dyDescent="0.25">
      <c r="A21" s="41" t="s">
        <v>208</v>
      </c>
      <c r="B21" s="51">
        <f>'TAB6'!B22/'TAB6'!$F22</f>
        <v>0.72631578947368425</v>
      </c>
      <c r="C21" s="51">
        <f>'TAB6'!C22/'TAB6'!$F22</f>
        <v>0.26315789473684209</v>
      </c>
      <c r="D21" s="51">
        <f>'TAB6'!D22/'TAB6'!$F22</f>
        <v>1.0526315789473684E-2</v>
      </c>
      <c r="E21" s="51">
        <f>'TAB6'!E22/'TAB6'!$F22</f>
        <v>0</v>
      </c>
      <c r="F21" s="51">
        <f>'TAB6'!G22/'TAB6'!$K22</f>
        <v>0.73584905660377353</v>
      </c>
      <c r="G21" s="51">
        <f>'TAB6'!H22/'TAB6'!$K22</f>
        <v>0.21698113207547171</v>
      </c>
      <c r="H21" s="51">
        <f>'TAB6'!I22/'TAB6'!$K22</f>
        <v>4.716981132075472E-2</v>
      </c>
      <c r="I21" s="51">
        <f>'TAB6'!J22/'TAB6'!$K22</f>
        <v>0</v>
      </c>
    </row>
    <row r="22" spans="1:9" x14ac:dyDescent="0.25">
      <c r="A22" s="41" t="s">
        <v>209</v>
      </c>
      <c r="B22" s="51">
        <f>'TAB6'!B23/'TAB6'!$F23</f>
        <v>0.54285714285714282</v>
      </c>
      <c r="C22" s="51">
        <f>'TAB6'!C23/'TAB6'!$F23</f>
        <v>0.2857142857142857</v>
      </c>
      <c r="D22" s="51">
        <f>'TAB6'!D23/'TAB6'!$F23</f>
        <v>0</v>
      </c>
      <c r="E22" s="51">
        <f>'TAB6'!E23/'TAB6'!$F23</f>
        <v>0.17142857142857143</v>
      </c>
      <c r="F22" s="51">
        <f>'TAB6'!G23/'TAB6'!$K23</f>
        <v>0.67647058823529416</v>
      </c>
      <c r="G22" s="51">
        <f>'TAB6'!H23/'TAB6'!$K23</f>
        <v>0.20588235294117646</v>
      </c>
      <c r="H22" s="51">
        <f>'TAB6'!I23/'TAB6'!$K23</f>
        <v>0</v>
      </c>
      <c r="I22" s="51">
        <f>'TAB6'!J23/'TAB6'!$K23</f>
        <v>0.11764705882352941</v>
      </c>
    </row>
    <row r="23" spans="1:9" x14ac:dyDescent="0.25">
      <c r="A23" s="41" t="s">
        <v>210</v>
      </c>
      <c r="B23" s="51">
        <f>'TAB6'!B24/'TAB6'!$F24</f>
        <v>0.71250000000000002</v>
      </c>
      <c r="C23" s="51">
        <f>'TAB6'!C24/'TAB6'!$F24</f>
        <v>0.26250000000000001</v>
      </c>
      <c r="D23" s="51">
        <f>'TAB6'!D24/'TAB6'!$F24</f>
        <v>2.5000000000000001E-2</v>
      </c>
      <c r="E23" s="51">
        <f>'TAB6'!E24/'TAB6'!$F24</f>
        <v>0</v>
      </c>
      <c r="F23" s="51">
        <f>'TAB6'!G24/'TAB6'!$K24</f>
        <v>0.82</v>
      </c>
      <c r="G23" s="51">
        <f>'TAB6'!H24/'TAB6'!$K24</f>
        <v>0.16</v>
      </c>
      <c r="H23" s="51">
        <f>'TAB6'!I24/'TAB6'!$K24</f>
        <v>0.02</v>
      </c>
      <c r="I23" s="51">
        <f>'TAB6'!J24/'TAB6'!$K24</f>
        <v>0</v>
      </c>
    </row>
    <row r="24" spans="1:9" x14ac:dyDescent="0.25">
      <c r="A24" s="41" t="s">
        <v>211</v>
      </c>
      <c r="B24" s="51">
        <f>'TAB6'!B25/'TAB6'!$F25</f>
        <v>0.84</v>
      </c>
      <c r="C24" s="51">
        <f>'TAB6'!C25/'TAB6'!$F25</f>
        <v>0.12</v>
      </c>
      <c r="D24" s="51">
        <f>'TAB6'!D25/'TAB6'!$F25</f>
        <v>0</v>
      </c>
      <c r="E24" s="51">
        <f>'TAB6'!E25/'TAB6'!$F25</f>
        <v>0.04</v>
      </c>
      <c r="F24" s="51">
        <f>'TAB6'!G25/'TAB6'!$K25</f>
        <v>0.71666666666666667</v>
      </c>
      <c r="G24" s="51">
        <f>'TAB6'!H25/'TAB6'!$K25</f>
        <v>0.13333333333333333</v>
      </c>
      <c r="H24" s="51">
        <f>'TAB6'!I25/'TAB6'!$K25</f>
        <v>0.05</v>
      </c>
      <c r="I24" s="51">
        <f>'TAB6'!J25/'TAB6'!$K25</f>
        <v>0.1</v>
      </c>
    </row>
    <row r="25" spans="1:9" x14ac:dyDescent="0.25">
      <c r="A25" s="41" t="s">
        <v>212</v>
      </c>
      <c r="B25" s="51">
        <f>'TAB6'!B26/'TAB6'!$F26</f>
        <v>0.7931034482758621</v>
      </c>
      <c r="C25" s="51">
        <f>'TAB6'!C26/'TAB6'!$F26</f>
        <v>0.20689655172413793</v>
      </c>
      <c r="D25" s="51">
        <f>'TAB6'!D26/'TAB6'!$F26</f>
        <v>0</v>
      </c>
      <c r="E25" s="51">
        <f>'TAB6'!E26/'TAB6'!$F26</f>
        <v>0</v>
      </c>
      <c r="F25" s="51">
        <f>'TAB6'!G26/'TAB6'!$K26</f>
        <v>0.95652173913043481</v>
      </c>
      <c r="G25" s="51">
        <f>'TAB6'!H26/'TAB6'!$K26</f>
        <v>4.3478260869565216E-2</v>
      </c>
      <c r="H25" s="51">
        <f>'TAB6'!I26/'TAB6'!$K26</f>
        <v>0</v>
      </c>
      <c r="I25" s="51">
        <f>'TAB6'!J26/'TAB6'!$K26</f>
        <v>0</v>
      </c>
    </row>
    <row r="26" spans="1:9" x14ac:dyDescent="0.25">
      <c r="A26" s="41" t="s">
        <v>213</v>
      </c>
      <c r="B26" s="51">
        <f>'TAB6'!B27/'TAB6'!$F27</f>
        <v>0.6619718309859155</v>
      </c>
      <c r="C26" s="51">
        <f>'TAB6'!C27/'TAB6'!$F27</f>
        <v>0.323943661971831</v>
      </c>
      <c r="D26" s="51">
        <f>'TAB6'!D27/'TAB6'!$F27</f>
        <v>1.4084507042253521E-2</v>
      </c>
      <c r="E26" s="51">
        <f>'TAB6'!E27/'TAB6'!$F27</f>
        <v>0</v>
      </c>
      <c r="F26" s="51">
        <f>'TAB6'!G27/'TAB6'!$K27</f>
        <v>0.85</v>
      </c>
      <c r="G26" s="51">
        <f>'TAB6'!H27/'TAB6'!$K27</f>
        <v>0.15</v>
      </c>
      <c r="H26" s="51">
        <f>'TAB6'!I27/'TAB6'!$K27</f>
        <v>0</v>
      </c>
      <c r="I26" s="51">
        <f>'TAB6'!J27/'TAB6'!$K27</f>
        <v>0</v>
      </c>
    </row>
    <row r="27" spans="1:9" x14ac:dyDescent="0.25">
      <c r="A27" s="41" t="s">
        <v>214</v>
      </c>
      <c r="B27" s="51">
        <f>'TAB6'!B28/'TAB6'!$F28</f>
        <v>0.81081081081081086</v>
      </c>
      <c r="C27" s="51">
        <f>'TAB6'!C28/'TAB6'!$F28</f>
        <v>0.16216216216216217</v>
      </c>
      <c r="D27" s="51">
        <f>'TAB6'!D28/'TAB6'!$F28</f>
        <v>1.8018018018018018E-2</v>
      </c>
      <c r="E27" s="51">
        <f>'TAB6'!E28/'TAB6'!$F28</f>
        <v>9.0090090090090089E-3</v>
      </c>
      <c r="F27" s="51">
        <f>'TAB6'!G28/'TAB6'!$K28</f>
        <v>0.7142857142857143</v>
      </c>
      <c r="G27" s="51">
        <f>'TAB6'!H28/'TAB6'!$K28</f>
        <v>0.26530612244897961</v>
      </c>
      <c r="H27" s="51">
        <f>'TAB6'!I28/'TAB6'!$K28</f>
        <v>2.0408163265306121E-2</v>
      </c>
      <c r="I27" s="51">
        <f>'TAB6'!J28/'TAB6'!$K28</f>
        <v>0</v>
      </c>
    </row>
    <row r="28" spans="1:9" x14ac:dyDescent="0.25">
      <c r="A28" s="41" t="s">
        <v>215</v>
      </c>
      <c r="B28" s="51">
        <f>'TAB6'!B29/'TAB6'!$F29</f>
        <v>0.88181818181818183</v>
      </c>
      <c r="C28" s="51">
        <f>'TAB6'!C29/'TAB6'!$F29</f>
        <v>0.11818181818181818</v>
      </c>
      <c r="D28" s="51">
        <f>'TAB6'!D29/'TAB6'!$F29</f>
        <v>0</v>
      </c>
      <c r="E28" s="51">
        <f>'TAB6'!E29/'TAB6'!$F29</f>
        <v>0</v>
      </c>
      <c r="F28" s="51">
        <f>'TAB6'!G29/'TAB6'!$K29</f>
        <v>0.96825396825396826</v>
      </c>
      <c r="G28" s="51">
        <f>'TAB6'!H29/'TAB6'!$K29</f>
        <v>3.1746031746031744E-2</v>
      </c>
      <c r="H28" s="51">
        <f>'TAB6'!I29/'TAB6'!$K29</f>
        <v>0</v>
      </c>
      <c r="I28" s="51">
        <f>'TAB6'!J29/'TAB6'!$K29</f>
        <v>0</v>
      </c>
    </row>
    <row r="29" spans="1:9" x14ac:dyDescent="0.25">
      <c r="A29" s="41" t="s">
        <v>216</v>
      </c>
      <c r="B29" s="51">
        <f>'TAB6'!B30/'TAB6'!$F30</f>
        <v>0.70833333333333337</v>
      </c>
      <c r="C29" s="51">
        <f>'TAB6'!C30/'TAB6'!$F30</f>
        <v>0.29166666666666669</v>
      </c>
      <c r="D29" s="51">
        <f>'TAB6'!D30/'TAB6'!$F30</f>
        <v>0</v>
      </c>
      <c r="E29" s="51">
        <f>'TAB6'!E30/'TAB6'!$F30</f>
        <v>0</v>
      </c>
      <c r="F29" s="51">
        <f>'TAB6'!G30/'TAB6'!$K30</f>
        <v>0.72727272727272729</v>
      </c>
      <c r="G29" s="51">
        <f>'TAB6'!H30/'TAB6'!$K30</f>
        <v>0.27272727272727271</v>
      </c>
      <c r="H29" s="51">
        <f>'TAB6'!I30/'TAB6'!$K30</f>
        <v>0</v>
      </c>
      <c r="I29" s="51">
        <f>'TAB6'!J30/'TAB6'!$K30</f>
        <v>0</v>
      </c>
    </row>
    <row r="30" spans="1:9" x14ac:dyDescent="0.25">
      <c r="A30" s="41" t="s">
        <v>217</v>
      </c>
      <c r="B30" s="51">
        <f>'TAB6'!B31/'TAB6'!$F31</f>
        <v>0.7142857142857143</v>
      </c>
      <c r="C30" s="51">
        <f>'TAB6'!C31/'TAB6'!$F31</f>
        <v>0.2857142857142857</v>
      </c>
      <c r="D30" s="51">
        <f>'TAB6'!D31/'TAB6'!$F31</f>
        <v>0</v>
      </c>
      <c r="E30" s="51">
        <f>'TAB6'!E31/'TAB6'!$F31</f>
        <v>0</v>
      </c>
      <c r="F30" s="51">
        <f>'TAB6'!G31/'TAB6'!$K31</f>
        <v>0.69565217391304346</v>
      </c>
      <c r="G30" s="51">
        <f>'TAB6'!H31/'TAB6'!$K31</f>
        <v>0.30434782608695654</v>
      </c>
      <c r="H30" s="51">
        <f>'TAB6'!I31/'TAB6'!$K31</f>
        <v>0</v>
      </c>
      <c r="I30" s="51">
        <f>'TAB6'!J31/'TAB6'!$K31</f>
        <v>0</v>
      </c>
    </row>
    <row r="31" spans="1:9" x14ac:dyDescent="0.25">
      <c r="A31" s="41" t="s">
        <v>218</v>
      </c>
      <c r="B31" s="51">
        <f>'TAB6'!B32/'TAB6'!$F32</f>
        <v>0.80891719745222934</v>
      </c>
      <c r="C31" s="51">
        <f>'TAB6'!C32/'TAB6'!$F32</f>
        <v>0.18471337579617833</v>
      </c>
      <c r="D31" s="51">
        <f>'TAB6'!D32/'TAB6'!$F32</f>
        <v>6.369426751592357E-3</v>
      </c>
      <c r="E31" s="51">
        <f>'TAB6'!E32/'TAB6'!$F32</f>
        <v>0</v>
      </c>
      <c r="F31" s="51">
        <f>'TAB6'!G32/'TAB6'!$K32</f>
        <v>0.94366197183098588</v>
      </c>
      <c r="G31" s="51">
        <f>'TAB6'!H32/'TAB6'!$K32</f>
        <v>2.8169014084507043E-2</v>
      </c>
      <c r="H31" s="51">
        <f>'TAB6'!I32/'TAB6'!$K32</f>
        <v>1.4084507042253521E-2</v>
      </c>
      <c r="I31" s="51">
        <f>'TAB6'!J32/'TAB6'!$K32</f>
        <v>1.4084507042253521E-2</v>
      </c>
    </row>
    <row r="32" spans="1:9" x14ac:dyDescent="0.25">
      <c r="A32" s="41" t="s">
        <v>219</v>
      </c>
      <c r="B32" s="51">
        <f>'TAB6'!B33/'TAB6'!$F33</f>
        <v>0.81818181818181823</v>
      </c>
      <c r="C32" s="51">
        <f>'TAB6'!C33/'TAB6'!$F33</f>
        <v>0.18181818181818182</v>
      </c>
      <c r="D32" s="51">
        <f>'TAB6'!D33/'TAB6'!$F33</f>
        <v>0</v>
      </c>
      <c r="E32" s="51">
        <f>'TAB6'!E33/'TAB6'!$F33</f>
        <v>0</v>
      </c>
      <c r="F32" s="51">
        <f>'TAB6'!G33/'TAB6'!$K33</f>
        <v>1</v>
      </c>
      <c r="G32" s="51">
        <f>'TAB6'!H33/'TAB6'!$K33</f>
        <v>0</v>
      </c>
      <c r="H32" s="51">
        <f>'TAB6'!I33/'TAB6'!$K33</f>
        <v>0</v>
      </c>
      <c r="I32" s="51">
        <f>'TAB6'!J33/'TAB6'!$K33</f>
        <v>0</v>
      </c>
    </row>
    <row r="33" spans="1:9" x14ac:dyDescent="0.25">
      <c r="A33" s="41" t="s">
        <v>220</v>
      </c>
      <c r="B33" s="51">
        <f>'TAB6'!B34/'TAB6'!$F34</f>
        <v>1</v>
      </c>
      <c r="C33" s="51">
        <f>'TAB6'!C34/'TAB6'!$F34</f>
        <v>0</v>
      </c>
      <c r="D33" s="51">
        <f>'TAB6'!D34/'TAB6'!$F34</f>
        <v>0</v>
      </c>
      <c r="E33" s="51">
        <f>'TAB6'!E34/'TAB6'!$F34</f>
        <v>0</v>
      </c>
      <c r="F33" s="51">
        <f>'TAB6'!G34/'TAB6'!$K34</f>
        <v>0.83333333333333337</v>
      </c>
      <c r="G33" s="51">
        <f>'TAB6'!H34/'TAB6'!$K34</f>
        <v>0.16666666666666666</v>
      </c>
      <c r="H33" s="51">
        <f>'TAB6'!I34/'TAB6'!$K34</f>
        <v>0</v>
      </c>
      <c r="I33" s="51">
        <f>'TAB6'!J34/'TAB6'!$K34</f>
        <v>0</v>
      </c>
    </row>
    <row r="34" spans="1:9" x14ac:dyDescent="0.25">
      <c r="A34" s="41" t="s">
        <v>221</v>
      </c>
      <c r="B34" s="51">
        <f>'TAB6'!B35/'TAB6'!$F35</f>
        <v>0.67692307692307696</v>
      </c>
      <c r="C34" s="51">
        <f>'TAB6'!C35/'TAB6'!$F35</f>
        <v>0.23589743589743589</v>
      </c>
      <c r="D34" s="51">
        <f>'TAB6'!D35/'TAB6'!$F35</f>
        <v>8.7179487179487175E-2</v>
      </c>
      <c r="E34" s="51">
        <f>'TAB6'!E35/'TAB6'!$F35</f>
        <v>0</v>
      </c>
      <c r="F34" s="51">
        <f>'TAB6'!G35/'TAB6'!$K35</f>
        <v>0.97222222222222221</v>
      </c>
      <c r="G34" s="51">
        <f>'TAB6'!H35/'TAB6'!$K35</f>
        <v>2.7777777777777776E-2</v>
      </c>
      <c r="H34" s="51">
        <f>'TAB6'!I35/'TAB6'!$K35</f>
        <v>0</v>
      </c>
      <c r="I34" s="51">
        <f>'TAB6'!J35/'TAB6'!$K35</f>
        <v>0</v>
      </c>
    </row>
    <row r="35" spans="1:9" x14ac:dyDescent="0.25">
      <c r="A35" s="44">
        <v>76</v>
      </c>
      <c r="B35" s="51">
        <f>'TAB6'!B36/'TAB6'!$F36</f>
        <v>1</v>
      </c>
      <c r="C35" s="51">
        <f>'TAB6'!C36/'TAB6'!$F36</f>
        <v>0</v>
      </c>
      <c r="D35" s="51">
        <f>'TAB6'!D36/'TAB6'!$F36</f>
        <v>0</v>
      </c>
      <c r="E35" s="51">
        <f>'TAB6'!E36/'TAB6'!$F36</f>
        <v>0</v>
      </c>
      <c r="F35" s="51">
        <f>'TAB6'!G36/'TAB6'!$K36</f>
        <v>1</v>
      </c>
      <c r="G35" s="51">
        <f>'TAB6'!H36/'TAB6'!$K36</f>
        <v>0</v>
      </c>
      <c r="H35" s="51">
        <f>'TAB6'!I36/'TAB6'!$K36</f>
        <v>0</v>
      </c>
      <c r="I35" s="51">
        <f>'TAB6'!J36/'TAB6'!$K36</f>
        <v>0</v>
      </c>
    </row>
    <row r="36" spans="1:9" x14ac:dyDescent="0.25">
      <c r="A36" s="44" t="s">
        <v>222</v>
      </c>
      <c r="B36" s="51">
        <f>'TAB6'!B37/'TAB6'!$F37</f>
        <v>0</v>
      </c>
      <c r="C36" s="51">
        <f>'TAB6'!C37/'TAB6'!$F37</f>
        <v>0</v>
      </c>
      <c r="D36" s="51">
        <f>'TAB6'!D37/'TAB6'!$F37</f>
        <v>1</v>
      </c>
      <c r="E36" s="51">
        <f>'TAB6'!E37/'TAB6'!$F37</f>
        <v>0</v>
      </c>
      <c r="F36" s="51">
        <f>'TAB6'!G37/'TAB6'!$K37</f>
        <v>1</v>
      </c>
      <c r="G36" s="51">
        <f>'TAB6'!H37/'TAB6'!$K37</f>
        <v>0</v>
      </c>
      <c r="H36" s="51">
        <f>'TAB6'!I37/'TAB6'!$K37</f>
        <v>0</v>
      </c>
      <c r="I36" s="51">
        <f>'TAB6'!J37/'TAB6'!$K37</f>
        <v>0</v>
      </c>
    </row>
    <row r="37" spans="1:9" x14ac:dyDescent="0.25">
      <c r="A37" s="46" t="s">
        <v>223</v>
      </c>
      <c r="B37" s="52">
        <f>'TAB6'!B38/'TAB6'!$F38</f>
        <v>0.61656118143459915</v>
      </c>
      <c r="C37" s="52">
        <f>'TAB6'!C38/'TAB6'!$F38</f>
        <v>0.18301687763713081</v>
      </c>
      <c r="D37" s="52">
        <f>'TAB6'!D38/'TAB6'!$F38</f>
        <v>2.5316455696202531E-2</v>
      </c>
      <c r="E37" s="52">
        <f>'TAB6'!E38/'TAB6'!$F38</f>
        <v>0.17510548523206751</v>
      </c>
      <c r="F37" s="52">
        <f>'TAB6'!G38/'TAB6'!$K38</f>
        <v>0.68349864743011723</v>
      </c>
      <c r="G37" s="52">
        <f>'TAB6'!H38/'TAB6'!$K38</f>
        <v>0.13525698827772767</v>
      </c>
      <c r="H37" s="52">
        <f>'TAB6'!I38/'TAB6'!$K38</f>
        <v>1.2623985572587917E-2</v>
      </c>
      <c r="I37" s="52">
        <f>'TAB6'!J38/'TAB6'!$K38</f>
        <v>0.16862037871956717</v>
      </c>
    </row>
    <row r="38" spans="1:9" x14ac:dyDescent="0.25">
      <c r="A38" s="38" t="s">
        <v>224</v>
      </c>
      <c r="B38" s="51">
        <f>'TAB6'!B39/'TAB6'!$F39</f>
        <v>0.69426751592356684</v>
      </c>
      <c r="C38" s="51">
        <f>'TAB6'!C39/'TAB6'!$F39</f>
        <v>0.29936305732484075</v>
      </c>
      <c r="D38" s="51">
        <f>'TAB6'!D39/'TAB6'!$F39</f>
        <v>6.369426751592357E-3</v>
      </c>
      <c r="E38" s="51">
        <f>'TAB6'!E39/'TAB6'!$F39</f>
        <v>0</v>
      </c>
      <c r="F38" s="51">
        <f>'TAB6'!G39/'TAB6'!$K39</f>
        <v>0.64347826086956517</v>
      </c>
      <c r="G38" s="51">
        <f>'TAB6'!H39/'TAB6'!$K39</f>
        <v>0.33043478260869563</v>
      </c>
      <c r="H38" s="51">
        <f>'TAB6'!I39/'TAB6'!$K39</f>
        <v>2.6086956521739129E-2</v>
      </c>
      <c r="I38" s="51">
        <f>'TAB6'!J39/'TAB6'!$K39</f>
        <v>0</v>
      </c>
    </row>
    <row r="39" spans="1:9" x14ac:dyDescent="0.25">
      <c r="A39" s="41" t="s">
        <v>225</v>
      </c>
      <c r="B39" s="51">
        <f>'TAB6'!B40/'TAB6'!$F40</f>
        <v>0.4050179211469534</v>
      </c>
      <c r="C39" s="51">
        <f>'TAB6'!C40/'TAB6'!$F40</f>
        <v>0.34767025089605735</v>
      </c>
      <c r="D39" s="51">
        <f>'TAB6'!D40/'TAB6'!$F40</f>
        <v>0.24731182795698925</v>
      </c>
      <c r="E39" s="51">
        <f>'TAB6'!E40/'TAB6'!$F40</f>
        <v>0</v>
      </c>
      <c r="F39" s="51">
        <f>'TAB6'!G40/'TAB6'!$K40</f>
        <v>0.47204968944099379</v>
      </c>
      <c r="G39" s="51">
        <f>'TAB6'!H40/'TAB6'!$K40</f>
        <v>0.36024844720496896</v>
      </c>
      <c r="H39" s="51">
        <f>'TAB6'!I40/'TAB6'!$K40</f>
        <v>0.16770186335403728</v>
      </c>
      <c r="I39" s="51">
        <f>'TAB6'!J40/'TAB6'!$K40</f>
        <v>0</v>
      </c>
    </row>
    <row r="40" spans="1:9" x14ac:dyDescent="0.25">
      <c r="A40" s="41" t="s">
        <v>226</v>
      </c>
      <c r="B40" s="51">
        <f>'TAB6'!B41/'TAB6'!$F41</f>
        <v>0.93478260869565222</v>
      </c>
      <c r="C40" s="51">
        <f>'TAB6'!C41/'TAB6'!$F41</f>
        <v>6.3241106719367585E-2</v>
      </c>
      <c r="D40" s="51">
        <f>'TAB6'!D41/'TAB6'!$F41</f>
        <v>1.976284584980237E-3</v>
      </c>
      <c r="E40" s="51">
        <f>'TAB6'!E41/'TAB6'!$F41</f>
        <v>0</v>
      </c>
      <c r="F40" s="51">
        <f>'TAB6'!G41/'TAB6'!$K41</f>
        <v>0.95199999999999996</v>
      </c>
      <c r="G40" s="51">
        <f>'TAB6'!H41/'TAB6'!$K41</f>
        <v>4.8000000000000001E-2</v>
      </c>
      <c r="H40" s="51">
        <f>'TAB6'!I41/'TAB6'!$K41</f>
        <v>0</v>
      </c>
      <c r="I40" s="51">
        <f>'TAB6'!J41/'TAB6'!$K41</f>
        <v>0</v>
      </c>
    </row>
    <row r="41" spans="1:9" x14ac:dyDescent="0.25">
      <c r="A41" s="41" t="s">
        <v>227</v>
      </c>
      <c r="B41" s="51">
        <f>'TAB6'!B42/'TAB6'!$F42</f>
        <v>0.84269662921348309</v>
      </c>
      <c r="C41" s="51">
        <f>'TAB6'!C42/'TAB6'!$F42</f>
        <v>0.15168539325842698</v>
      </c>
      <c r="D41" s="51">
        <f>'TAB6'!D42/'TAB6'!$F42</f>
        <v>5.6179775280898875E-3</v>
      </c>
      <c r="E41" s="51">
        <f>'TAB6'!E42/'TAB6'!$F42</f>
        <v>0</v>
      </c>
      <c r="F41" s="51">
        <f>'TAB6'!G42/'TAB6'!$K42</f>
        <v>0.94444444444444442</v>
      </c>
      <c r="G41" s="51">
        <f>'TAB6'!H42/'TAB6'!$K42</f>
        <v>5.5555555555555552E-2</v>
      </c>
      <c r="H41" s="51">
        <f>'TAB6'!I42/'TAB6'!$K42</f>
        <v>0</v>
      </c>
      <c r="I41" s="51">
        <f>'TAB6'!J42/'TAB6'!$K42</f>
        <v>0</v>
      </c>
    </row>
    <row r="42" spans="1:9" x14ac:dyDescent="0.25">
      <c r="A42" s="41" t="s">
        <v>228</v>
      </c>
      <c r="B42" s="51">
        <f>'TAB6'!B43/'TAB6'!$F43</f>
        <v>0.88636363636363635</v>
      </c>
      <c r="C42" s="51">
        <f>'TAB6'!C43/'TAB6'!$F43</f>
        <v>0.11363636363636363</v>
      </c>
      <c r="D42" s="51">
        <f>'TAB6'!D43/'TAB6'!$F43</f>
        <v>0</v>
      </c>
      <c r="E42" s="51">
        <f>'TAB6'!E43/'TAB6'!$F43</f>
        <v>0</v>
      </c>
      <c r="F42" s="51">
        <f>'TAB6'!G43/'TAB6'!$K43</f>
        <v>0.92105263157894735</v>
      </c>
      <c r="G42" s="51">
        <f>'TAB6'!H43/'TAB6'!$K43</f>
        <v>7.8947368421052627E-2</v>
      </c>
      <c r="H42" s="51">
        <f>'TAB6'!I43/'TAB6'!$K43</f>
        <v>0</v>
      </c>
      <c r="I42" s="51">
        <f>'TAB6'!J43/'TAB6'!$K43</f>
        <v>0</v>
      </c>
    </row>
    <row r="43" spans="1:9" x14ac:dyDescent="0.25">
      <c r="A43" s="41" t="s">
        <v>229</v>
      </c>
      <c r="B43" s="51">
        <f>'TAB6'!B44/'TAB6'!$F44</f>
        <v>0.84507042253521125</v>
      </c>
      <c r="C43" s="51">
        <f>'TAB6'!C44/'TAB6'!$F44</f>
        <v>0.15492957746478872</v>
      </c>
      <c r="D43" s="51">
        <f>'TAB6'!D44/'TAB6'!$F44</f>
        <v>0</v>
      </c>
      <c r="E43" s="51">
        <f>'TAB6'!E44/'TAB6'!$F44</f>
        <v>0</v>
      </c>
      <c r="F43" s="51">
        <f>'TAB6'!G44/'TAB6'!$K44</f>
        <v>0.79591836734693877</v>
      </c>
      <c r="G43" s="51">
        <f>'TAB6'!H44/'TAB6'!$K44</f>
        <v>0.20408163265306123</v>
      </c>
      <c r="H43" s="51">
        <f>'TAB6'!I44/'TAB6'!$K44</f>
        <v>0</v>
      </c>
      <c r="I43" s="51">
        <f>'TAB6'!J44/'TAB6'!$K44</f>
        <v>0</v>
      </c>
    </row>
    <row r="44" spans="1:9" x14ac:dyDescent="0.25">
      <c r="A44" s="41" t="s">
        <v>230</v>
      </c>
      <c r="B44" s="51">
        <f>'TAB6'!B45/'TAB6'!$F45</f>
        <v>0.6436170212765957</v>
      </c>
      <c r="C44" s="51">
        <f>'TAB6'!C45/'TAB6'!$F45</f>
        <v>0.28723404255319152</v>
      </c>
      <c r="D44" s="51">
        <f>'TAB6'!D45/'TAB6'!$F45</f>
        <v>6.9148936170212769E-2</v>
      </c>
      <c r="E44" s="51">
        <f>'TAB6'!E45/'TAB6'!$F45</f>
        <v>0</v>
      </c>
      <c r="F44" s="51">
        <f>'TAB6'!G45/'TAB6'!$K45</f>
        <v>0.69724770642201839</v>
      </c>
      <c r="G44" s="51">
        <f>'TAB6'!H45/'TAB6'!$K45</f>
        <v>0.24770642201834864</v>
      </c>
      <c r="H44" s="51">
        <f>'TAB6'!I45/'TAB6'!$K45</f>
        <v>5.5045871559633031E-2</v>
      </c>
      <c r="I44" s="51">
        <f>'TAB6'!J45/'TAB6'!$K45</f>
        <v>0</v>
      </c>
    </row>
    <row r="45" spans="1:9" x14ac:dyDescent="0.25">
      <c r="A45" s="41" t="s">
        <v>231</v>
      </c>
      <c r="B45" s="51">
        <f>'TAB6'!B46/'TAB6'!$F46</f>
        <v>0.79716981132075471</v>
      </c>
      <c r="C45" s="51">
        <f>'TAB6'!C46/'TAB6'!$F46</f>
        <v>0.19339622641509435</v>
      </c>
      <c r="D45" s="51">
        <f>'TAB6'!D46/'TAB6'!$F46</f>
        <v>9.433962264150943E-3</v>
      </c>
      <c r="E45" s="51">
        <f>'TAB6'!E46/'TAB6'!$F46</f>
        <v>0</v>
      </c>
      <c r="F45" s="51">
        <f>'TAB6'!G46/'TAB6'!$K46</f>
        <v>0.54285714285714282</v>
      </c>
      <c r="G45" s="51">
        <f>'TAB6'!H46/'TAB6'!$K46</f>
        <v>0.4</v>
      </c>
      <c r="H45" s="51">
        <f>'TAB6'!I46/'TAB6'!$K46</f>
        <v>5.7142857142857141E-2</v>
      </c>
      <c r="I45" s="51">
        <f>'TAB6'!J46/'TAB6'!$K46</f>
        <v>0</v>
      </c>
    </row>
    <row r="46" spans="1:9" x14ac:dyDescent="0.25">
      <c r="A46" s="41" t="s">
        <v>232</v>
      </c>
      <c r="B46" s="51">
        <f>'TAB6'!B47/'TAB6'!$F47</f>
        <v>0.47101449275362317</v>
      </c>
      <c r="C46" s="51">
        <f>'TAB6'!C47/'TAB6'!$F47</f>
        <v>0.42028985507246375</v>
      </c>
      <c r="D46" s="51">
        <f>'TAB6'!D47/'TAB6'!$F47</f>
        <v>0.10869565217391304</v>
      </c>
      <c r="E46" s="51">
        <f>'TAB6'!E47/'TAB6'!$F47</f>
        <v>0</v>
      </c>
      <c r="F46" s="51">
        <f>'TAB6'!G47/'TAB6'!$K47</f>
        <v>0.56321839080459768</v>
      </c>
      <c r="G46" s="51">
        <f>'TAB6'!H47/'TAB6'!$K47</f>
        <v>0.34482758620689657</v>
      </c>
      <c r="H46" s="51">
        <f>'TAB6'!I47/'TAB6'!$K47</f>
        <v>9.1954022988505746E-2</v>
      </c>
      <c r="I46" s="51">
        <f>'TAB6'!J47/'TAB6'!$K47</f>
        <v>0</v>
      </c>
    </row>
    <row r="47" spans="1:9" x14ac:dyDescent="0.25">
      <c r="A47" s="41" t="s">
        <v>233</v>
      </c>
      <c r="B47" s="51">
        <f>'TAB6'!B48/'TAB6'!$F48</f>
        <v>0.8571428571428571</v>
      </c>
      <c r="C47" s="51">
        <f>'TAB6'!C48/'TAB6'!$F48</f>
        <v>0.14285714285714285</v>
      </c>
      <c r="D47" s="51">
        <f>'TAB6'!D48/'TAB6'!$F48</f>
        <v>0</v>
      </c>
      <c r="E47" s="51">
        <f>'TAB6'!E48/'TAB6'!$F48</f>
        <v>0</v>
      </c>
      <c r="F47" s="51">
        <f>'TAB6'!G48/'TAB6'!$K48</f>
        <v>0.8571428571428571</v>
      </c>
      <c r="G47" s="51">
        <f>'TAB6'!H48/'TAB6'!$K48</f>
        <v>9.5238095238095233E-2</v>
      </c>
      <c r="H47" s="51">
        <f>'TAB6'!I48/'TAB6'!$K48</f>
        <v>4.7619047619047616E-2</v>
      </c>
      <c r="I47" s="51">
        <f>'TAB6'!J48/'TAB6'!$K48</f>
        <v>0</v>
      </c>
    </row>
    <row r="48" spans="1:9" x14ac:dyDescent="0.25">
      <c r="A48" s="41" t="s">
        <v>234</v>
      </c>
      <c r="B48" s="51">
        <f>'TAB6'!B49/'TAB6'!$F49</f>
        <v>0.6428571428571429</v>
      </c>
      <c r="C48" s="51">
        <f>'TAB6'!C49/'TAB6'!$F49</f>
        <v>0.31428571428571428</v>
      </c>
      <c r="D48" s="51">
        <f>'TAB6'!D49/'TAB6'!$F49</f>
        <v>0</v>
      </c>
      <c r="E48" s="51">
        <f>'TAB6'!E49/'TAB6'!$F49</f>
        <v>4.2857142857142858E-2</v>
      </c>
      <c r="F48" s="51">
        <f>'TAB6'!G49/'TAB6'!$K49</f>
        <v>0.73684210526315785</v>
      </c>
      <c r="G48" s="51">
        <f>'TAB6'!H49/'TAB6'!$K49</f>
        <v>0.21052631578947367</v>
      </c>
      <c r="H48" s="51">
        <f>'TAB6'!I49/'TAB6'!$K49</f>
        <v>0</v>
      </c>
      <c r="I48" s="51">
        <f>'TAB6'!J49/'TAB6'!$K49</f>
        <v>5.2631578947368418E-2</v>
      </c>
    </row>
    <row r="49" spans="1:9" x14ac:dyDescent="0.25">
      <c r="A49" s="41" t="s">
        <v>235</v>
      </c>
      <c r="B49" s="51">
        <f>'TAB6'!B50/'TAB6'!$F50</f>
        <v>0.52238805970149249</v>
      </c>
      <c r="C49" s="51">
        <f>'TAB6'!C50/'TAB6'!$F50</f>
        <v>0.32835820895522388</v>
      </c>
      <c r="D49" s="51">
        <f>'TAB6'!D50/'TAB6'!$F50</f>
        <v>0.14925373134328357</v>
      </c>
      <c r="E49" s="51">
        <f>'TAB6'!E50/'TAB6'!$F50</f>
        <v>0</v>
      </c>
      <c r="F49" s="51">
        <f>'TAB6'!G50/'TAB6'!$K50</f>
        <v>0.625</v>
      </c>
      <c r="G49" s="51">
        <f>'TAB6'!H50/'TAB6'!$K50</f>
        <v>0.25</v>
      </c>
      <c r="H49" s="51">
        <f>'TAB6'!I50/'TAB6'!$K50</f>
        <v>0.125</v>
      </c>
      <c r="I49" s="51">
        <f>'TAB6'!J50/'TAB6'!$K50</f>
        <v>0</v>
      </c>
    </row>
    <row r="50" spans="1:9" x14ac:dyDescent="0.25">
      <c r="A50" s="41" t="s">
        <v>236</v>
      </c>
      <c r="B50" s="51">
        <f>'TAB6'!B51/'TAB6'!$F51</f>
        <v>0.68181818181818177</v>
      </c>
      <c r="C50" s="51">
        <f>'TAB6'!C51/'TAB6'!$F51</f>
        <v>0.31818181818181818</v>
      </c>
      <c r="D50" s="51">
        <f>'TAB6'!D51/'TAB6'!$F51</f>
        <v>0</v>
      </c>
      <c r="E50" s="51">
        <f>'TAB6'!E51/'TAB6'!$F51</f>
        <v>0</v>
      </c>
      <c r="F50" s="51">
        <f>'TAB6'!G51/'TAB6'!$K51</f>
        <v>0.76470588235294112</v>
      </c>
      <c r="G50" s="51">
        <f>'TAB6'!H51/'TAB6'!$K51</f>
        <v>0.23529411764705882</v>
      </c>
      <c r="H50" s="51">
        <f>'TAB6'!I51/'TAB6'!$K51</f>
        <v>0</v>
      </c>
      <c r="I50" s="51">
        <f>'TAB6'!J51/'TAB6'!$K51</f>
        <v>0</v>
      </c>
    </row>
    <row r="51" spans="1:9" x14ac:dyDescent="0.25">
      <c r="A51" s="41" t="s">
        <v>237</v>
      </c>
      <c r="B51" s="51">
        <f>'TAB6'!B52/'TAB6'!$F52</f>
        <v>0.6267029972752044</v>
      </c>
      <c r="C51" s="51">
        <f>'TAB6'!C52/'TAB6'!$F52</f>
        <v>0.34604904632152589</v>
      </c>
      <c r="D51" s="51">
        <f>'TAB6'!D52/'TAB6'!$F52</f>
        <v>2.4523160762942781E-2</v>
      </c>
      <c r="E51" s="51">
        <f>'TAB6'!E52/'TAB6'!$F52</f>
        <v>2.7247956403269754E-3</v>
      </c>
      <c r="F51" s="51">
        <f>'TAB6'!G52/'TAB6'!$K52</f>
        <v>0.80861244019138756</v>
      </c>
      <c r="G51" s="51">
        <f>'TAB6'!H52/'TAB6'!$K52</f>
        <v>0.17703349282296652</v>
      </c>
      <c r="H51" s="51">
        <f>'TAB6'!I52/'TAB6'!$K52</f>
        <v>1.4354066985645933E-2</v>
      </c>
      <c r="I51" s="51">
        <f>'TAB6'!J52/'TAB6'!$K52</f>
        <v>0</v>
      </c>
    </row>
    <row r="52" spans="1:9" x14ac:dyDescent="0.25">
      <c r="A52" s="41" t="s">
        <v>238</v>
      </c>
      <c r="B52" s="51">
        <f>'TAB6'!B53/'TAB6'!$F53</f>
        <v>0.73282442748091603</v>
      </c>
      <c r="C52" s="51">
        <f>'TAB6'!C53/'TAB6'!$F53</f>
        <v>0.19083969465648856</v>
      </c>
      <c r="D52" s="51">
        <f>'TAB6'!D53/'TAB6'!$F53</f>
        <v>7.6335877862595422E-2</v>
      </c>
      <c r="E52" s="51">
        <f>'TAB6'!E53/'TAB6'!$F53</f>
        <v>0</v>
      </c>
      <c r="F52" s="51">
        <f>'TAB6'!G53/'TAB6'!$K53</f>
        <v>0.93103448275862066</v>
      </c>
      <c r="G52" s="51">
        <f>'TAB6'!H53/'TAB6'!$K53</f>
        <v>5.7471264367816091E-2</v>
      </c>
      <c r="H52" s="51">
        <f>'TAB6'!I53/'TAB6'!$K53</f>
        <v>1.1494252873563218E-2</v>
      </c>
      <c r="I52" s="51">
        <f>'TAB6'!J53/'TAB6'!$K53</f>
        <v>0</v>
      </c>
    </row>
    <row r="53" spans="1:9" x14ac:dyDescent="0.25">
      <c r="A53" s="41" t="s">
        <v>239</v>
      </c>
      <c r="B53" s="51">
        <f>'TAB6'!B54/'TAB6'!$F54</f>
        <v>0.91608391608391604</v>
      </c>
      <c r="C53" s="51">
        <f>'TAB6'!C54/'TAB6'!$F54</f>
        <v>7.6923076923076927E-2</v>
      </c>
      <c r="D53" s="51">
        <f>'TAB6'!D54/'TAB6'!$F54</f>
        <v>6.993006993006993E-3</v>
      </c>
      <c r="E53" s="51">
        <f>'TAB6'!E54/'TAB6'!$F54</f>
        <v>0</v>
      </c>
      <c r="F53" s="51">
        <f>'TAB6'!G54/'TAB6'!$K54</f>
        <v>0.91666666666666663</v>
      </c>
      <c r="G53" s="51">
        <f>'TAB6'!H54/'TAB6'!$K54</f>
        <v>8.3333333333333329E-2</v>
      </c>
      <c r="H53" s="51">
        <f>'TAB6'!I54/'TAB6'!$K54</f>
        <v>0</v>
      </c>
      <c r="I53" s="51">
        <f>'TAB6'!J54/'TAB6'!$K54</f>
        <v>0</v>
      </c>
    </row>
    <row r="54" spans="1:9" x14ac:dyDescent="0.25">
      <c r="A54" s="41" t="s">
        <v>240</v>
      </c>
      <c r="B54" s="51">
        <f>'TAB6'!B55/'TAB6'!$F55</f>
        <v>0.76383763837638374</v>
      </c>
      <c r="C54" s="51">
        <f>'TAB6'!C55/'TAB6'!$F55</f>
        <v>0.22140221402214022</v>
      </c>
      <c r="D54" s="51">
        <f>'TAB6'!D55/'TAB6'!$F55</f>
        <v>1.4760147601476014E-2</v>
      </c>
      <c r="E54" s="51">
        <f>'TAB6'!E55/'TAB6'!$F55</f>
        <v>0</v>
      </c>
      <c r="F54" s="51">
        <f>'TAB6'!G55/'TAB6'!$K55</f>
        <v>0.900709219858156</v>
      </c>
      <c r="G54" s="51">
        <f>'TAB6'!H55/'TAB6'!$K55</f>
        <v>8.5106382978723402E-2</v>
      </c>
      <c r="H54" s="51">
        <f>'TAB6'!I55/'TAB6'!$K55</f>
        <v>1.4184397163120567E-2</v>
      </c>
      <c r="I54" s="51">
        <f>'TAB6'!J55/'TAB6'!$K55</f>
        <v>0</v>
      </c>
    </row>
    <row r="55" spans="1:9" x14ac:dyDescent="0.25">
      <c r="A55" s="41" t="s">
        <v>241</v>
      </c>
      <c r="B55" s="51">
        <f>'TAB6'!B56/'TAB6'!$F56</f>
        <v>0.91304347826086951</v>
      </c>
      <c r="C55" s="51">
        <f>'TAB6'!C56/'TAB6'!$F56</f>
        <v>5.434782608695652E-2</v>
      </c>
      <c r="D55" s="51">
        <f>'TAB6'!D56/'TAB6'!$F56</f>
        <v>3.2608695652173912E-2</v>
      </c>
      <c r="E55" s="51">
        <f>'TAB6'!E56/'TAB6'!$F56</f>
        <v>0</v>
      </c>
      <c r="F55" s="51">
        <f>'TAB6'!G56/'TAB6'!$K56</f>
        <v>0.95402298850574707</v>
      </c>
      <c r="G55" s="51">
        <f>'TAB6'!H56/'TAB6'!$K56</f>
        <v>2.2988505747126436E-2</v>
      </c>
      <c r="H55" s="51">
        <f>'TAB6'!I56/'TAB6'!$K56</f>
        <v>2.2988505747126436E-2</v>
      </c>
      <c r="I55" s="51">
        <f>'TAB6'!J56/'TAB6'!$K56</f>
        <v>0</v>
      </c>
    </row>
    <row r="56" spans="1:9" x14ac:dyDescent="0.25">
      <c r="A56" s="41" t="s">
        <v>242</v>
      </c>
      <c r="B56" s="51">
        <f>'TAB6'!B57/'TAB6'!$F57</f>
        <v>0.86772486772486768</v>
      </c>
      <c r="C56" s="51">
        <f>'TAB6'!C57/'TAB6'!$F57</f>
        <v>0.1111111111111111</v>
      </c>
      <c r="D56" s="51">
        <f>'TAB6'!D57/'TAB6'!$F57</f>
        <v>2.1164021164021163E-2</v>
      </c>
      <c r="E56" s="51">
        <f>'TAB6'!E57/'TAB6'!$F57</f>
        <v>0</v>
      </c>
      <c r="F56" s="51">
        <f>'TAB6'!G57/'TAB6'!$K57</f>
        <v>0.92592592592592593</v>
      </c>
      <c r="G56" s="51">
        <f>'TAB6'!H57/'TAB6'!$K57</f>
        <v>7.407407407407407E-2</v>
      </c>
      <c r="H56" s="51">
        <f>'TAB6'!I57/'TAB6'!$K57</f>
        <v>0</v>
      </c>
      <c r="I56" s="51">
        <f>'TAB6'!J57/'TAB6'!$K57</f>
        <v>0</v>
      </c>
    </row>
    <row r="57" spans="1:9" x14ac:dyDescent="0.25">
      <c r="A57" s="41" t="s">
        <v>243</v>
      </c>
      <c r="B57" s="51">
        <f>'TAB6'!B58/'TAB6'!$F58</f>
        <v>0.95774647887323938</v>
      </c>
      <c r="C57" s="51">
        <f>'TAB6'!C58/'TAB6'!$F58</f>
        <v>2.1126760563380281E-2</v>
      </c>
      <c r="D57" s="51">
        <f>'TAB6'!D58/'TAB6'!$F58</f>
        <v>2.1126760563380281E-2</v>
      </c>
      <c r="E57" s="51">
        <f>'TAB6'!E58/'TAB6'!$F58</f>
        <v>0</v>
      </c>
      <c r="F57" s="51">
        <f>'TAB6'!G58/'TAB6'!$K58</f>
        <v>0.96296296296296291</v>
      </c>
      <c r="G57" s="51">
        <f>'TAB6'!H58/'TAB6'!$K58</f>
        <v>1.8518518518518517E-2</v>
      </c>
      <c r="H57" s="51">
        <f>'TAB6'!I58/'TAB6'!$K58</f>
        <v>1.8518518518518517E-2</v>
      </c>
      <c r="I57" s="51">
        <f>'TAB6'!J58/'TAB6'!$K58</f>
        <v>0</v>
      </c>
    </row>
    <row r="58" spans="1:9" x14ac:dyDescent="0.25">
      <c r="A58" s="41" t="s">
        <v>244</v>
      </c>
      <c r="B58" s="51">
        <f>'TAB6'!B59/'TAB6'!$F59</f>
        <v>0.66666666666666663</v>
      </c>
      <c r="C58" s="51">
        <f>'TAB6'!C59/'TAB6'!$F59</f>
        <v>0.26190476190476192</v>
      </c>
      <c r="D58" s="51">
        <f>'TAB6'!D59/'TAB6'!$F59</f>
        <v>7.1428571428571425E-2</v>
      </c>
      <c r="E58" s="51">
        <f>'TAB6'!E59/'TAB6'!$F59</f>
        <v>0</v>
      </c>
      <c r="F58" s="51">
        <f>'TAB6'!G59/'TAB6'!$K59</f>
        <v>0.86956521739130432</v>
      </c>
      <c r="G58" s="51">
        <f>'TAB6'!H59/'TAB6'!$K59</f>
        <v>8.6956521739130432E-2</v>
      </c>
      <c r="H58" s="51">
        <f>'TAB6'!I59/'TAB6'!$K59</f>
        <v>4.3478260869565216E-2</v>
      </c>
      <c r="I58" s="51">
        <f>'TAB6'!J59/'TAB6'!$K59</f>
        <v>0</v>
      </c>
    </row>
    <row r="59" spans="1:9" x14ac:dyDescent="0.25">
      <c r="A59" s="41" t="s">
        <v>245</v>
      </c>
      <c r="B59" s="51">
        <f>'TAB6'!B60/'TAB6'!$F60</f>
        <v>0.6029411764705882</v>
      </c>
      <c r="C59" s="51">
        <f>'TAB6'!C60/'TAB6'!$F60</f>
        <v>0.33823529411764708</v>
      </c>
      <c r="D59" s="51">
        <f>'TAB6'!D60/'TAB6'!$F60</f>
        <v>5.8823529411764705E-2</v>
      </c>
      <c r="E59" s="51">
        <f>'TAB6'!E60/'TAB6'!$F60</f>
        <v>0</v>
      </c>
      <c r="F59" s="51">
        <f>'TAB6'!G60/'TAB6'!$K60</f>
        <v>0.92500000000000004</v>
      </c>
      <c r="G59" s="51">
        <f>'TAB6'!H60/'TAB6'!$K60</f>
        <v>7.4999999999999997E-2</v>
      </c>
      <c r="H59" s="51">
        <f>'TAB6'!I60/'TAB6'!$K60</f>
        <v>0</v>
      </c>
      <c r="I59" s="51">
        <f>'TAB6'!J60/'TAB6'!$K60</f>
        <v>0</v>
      </c>
    </row>
    <row r="60" spans="1:9" x14ac:dyDescent="0.25">
      <c r="A60" s="44" t="s">
        <v>246</v>
      </c>
      <c r="B60" s="51">
        <f>'TAB6'!B61/'TAB6'!$F61</f>
        <v>0.88405797101449279</v>
      </c>
      <c r="C60" s="51">
        <f>'TAB6'!C61/'TAB6'!$F61</f>
        <v>2.8985507246376812E-2</v>
      </c>
      <c r="D60" s="51">
        <f>'TAB6'!D61/'TAB6'!$F61</f>
        <v>8.6956521739130432E-2</v>
      </c>
      <c r="E60" s="51">
        <f>'TAB6'!E61/'TAB6'!$F61</f>
        <v>0</v>
      </c>
      <c r="F60" s="51">
        <f>'TAB6'!G61/'TAB6'!$K61</f>
        <v>1</v>
      </c>
      <c r="G60" s="51">
        <f>'TAB6'!H61/'TAB6'!$K61</f>
        <v>0</v>
      </c>
      <c r="H60" s="51">
        <f>'TAB6'!I61/'TAB6'!$K61</f>
        <v>0</v>
      </c>
      <c r="I60" s="51">
        <f>'TAB6'!J61/'TAB6'!$K61</f>
        <v>0</v>
      </c>
    </row>
    <row r="61" spans="1:9" x14ac:dyDescent="0.25">
      <c r="A61" s="44">
        <v>80</v>
      </c>
      <c r="B61" s="51">
        <f>'TAB6'!B62/'TAB6'!$F62</f>
        <v>0.89473684210526316</v>
      </c>
      <c r="C61" s="51">
        <f>'TAB6'!C62/'TAB6'!$F62</f>
        <v>5.2631578947368418E-2</v>
      </c>
      <c r="D61" s="51">
        <f>'TAB6'!D62/'TAB6'!$F62</f>
        <v>5.2631578947368418E-2</v>
      </c>
      <c r="E61" s="51">
        <f>'TAB6'!E62/'TAB6'!$F62</f>
        <v>0</v>
      </c>
      <c r="F61" s="51">
        <f>'TAB6'!G62/'TAB6'!$K62</f>
        <v>0.9285714285714286</v>
      </c>
      <c r="G61" s="51">
        <f>'TAB6'!H62/'TAB6'!$K62</f>
        <v>7.1428571428571425E-2</v>
      </c>
      <c r="H61" s="51">
        <f>'TAB6'!I62/'TAB6'!$K62</f>
        <v>0</v>
      </c>
      <c r="I61" s="51">
        <f>'TAB6'!J62/'TAB6'!$K62</f>
        <v>0</v>
      </c>
    </row>
    <row r="62" spans="1:9" x14ac:dyDescent="0.25">
      <c r="A62" s="44">
        <v>81</v>
      </c>
      <c r="B62" s="51">
        <f>'TAB6'!B63/'TAB6'!$F63</f>
        <v>1</v>
      </c>
      <c r="C62" s="51">
        <f>'TAB6'!C63/'TAB6'!$F63</f>
        <v>0</v>
      </c>
      <c r="D62" s="51">
        <f>'TAB6'!D63/'TAB6'!$F63</f>
        <v>0</v>
      </c>
      <c r="E62" s="51">
        <f>'TAB6'!E63/'TAB6'!$F63</f>
        <v>0</v>
      </c>
      <c r="F62" s="51">
        <f>'TAB6'!G63/'TAB6'!$K63</f>
        <v>1</v>
      </c>
      <c r="G62" s="51">
        <f>'TAB6'!H63/'TAB6'!$K63</f>
        <v>0</v>
      </c>
      <c r="H62" s="51">
        <f>'TAB6'!I63/'TAB6'!$K63</f>
        <v>0</v>
      </c>
      <c r="I62" s="51">
        <f>'TAB6'!J63/'TAB6'!$K63</f>
        <v>0</v>
      </c>
    </row>
    <row r="63" spans="1:9" x14ac:dyDescent="0.25">
      <c r="A63" s="44">
        <v>82</v>
      </c>
      <c r="B63" s="51">
        <f>'TAB6'!B64/'TAB6'!$F64</f>
        <v>0.66666666666666663</v>
      </c>
      <c r="C63" s="51">
        <f>'TAB6'!C64/'TAB6'!$F64</f>
        <v>0.16666666666666666</v>
      </c>
      <c r="D63" s="51">
        <f>'TAB6'!D64/'TAB6'!$F64</f>
        <v>0.16666666666666666</v>
      </c>
      <c r="E63" s="51">
        <f>'TAB6'!E64/'TAB6'!$F64</f>
        <v>0</v>
      </c>
      <c r="F63" s="51">
        <f>'TAB6'!G64/'TAB6'!$K64</f>
        <v>1</v>
      </c>
      <c r="G63" s="51">
        <f>'TAB6'!H64/'TAB6'!$K64</f>
        <v>0</v>
      </c>
      <c r="H63" s="51">
        <f>'TAB6'!I64/'TAB6'!$K64</f>
        <v>0</v>
      </c>
      <c r="I63" s="51">
        <f>'TAB6'!J64/'TAB6'!$K64</f>
        <v>0</v>
      </c>
    </row>
    <row r="64" spans="1:9" x14ac:dyDescent="0.25">
      <c r="A64" s="46" t="s">
        <v>247</v>
      </c>
      <c r="B64" s="52">
        <f>'TAB6'!B65/'TAB6'!$F65</f>
        <v>0.74986862848134528</v>
      </c>
      <c r="C64" s="52">
        <f>'TAB6'!C65/'TAB6'!$F65</f>
        <v>0.20178665265370468</v>
      </c>
      <c r="D64" s="52">
        <f>'TAB6'!D65/'TAB6'!$F65</f>
        <v>4.7293746715712036E-2</v>
      </c>
      <c r="E64" s="52">
        <f>'TAB6'!E65/'TAB6'!$F65</f>
        <v>1.0509721492380452E-3</v>
      </c>
      <c r="F64" s="52">
        <f>'TAB6'!G65/'TAB6'!$K65</f>
        <v>0.8129894058037771</v>
      </c>
      <c r="G64" s="52">
        <f>'TAB6'!H65/'TAB6'!$K65</f>
        <v>0.15476738830032244</v>
      </c>
      <c r="H64" s="52">
        <f>'TAB6'!I65/'TAB6'!$K65</f>
        <v>3.1321971441731919E-2</v>
      </c>
      <c r="I64" s="52">
        <f>'TAB6'!J65/'TAB6'!$K65</f>
        <v>9.2123445416858593E-4</v>
      </c>
    </row>
    <row r="65" spans="1:9" x14ac:dyDescent="0.25">
      <c r="A65" s="38">
        <v>85</v>
      </c>
      <c r="B65" s="51">
        <f>'TAB6'!B66/'TAB6'!$F66</f>
        <v>0.91025641025641024</v>
      </c>
      <c r="C65" s="51">
        <f>'TAB6'!C66/'TAB6'!$F66</f>
        <v>6.4102564102564097E-2</v>
      </c>
      <c r="D65" s="51">
        <f>'TAB6'!D66/'TAB6'!$F66</f>
        <v>2.564102564102564E-2</v>
      </c>
      <c r="E65" s="51">
        <f>'TAB6'!E66/'TAB6'!$F66</f>
        <v>0</v>
      </c>
      <c r="F65" s="51">
        <f>'TAB6'!G66/'TAB6'!$K66</f>
        <v>0.93548387096774188</v>
      </c>
      <c r="G65" s="51">
        <f>'TAB6'!H66/'TAB6'!$K66</f>
        <v>6.4516129032258063E-2</v>
      </c>
      <c r="H65" s="51">
        <f>'TAB6'!I66/'TAB6'!$K66</f>
        <v>0</v>
      </c>
      <c r="I65" s="51">
        <f>'TAB6'!J66/'TAB6'!$K66</f>
        <v>0</v>
      </c>
    </row>
    <row r="66" spans="1:9" x14ac:dyDescent="0.25">
      <c r="A66" s="41">
        <v>86</v>
      </c>
      <c r="B66" s="51">
        <f>'TAB6'!B67/'TAB6'!$F67</f>
        <v>0.73786407766990292</v>
      </c>
      <c r="C66" s="51">
        <f>'TAB6'!C67/'TAB6'!$F67</f>
        <v>0.23300970873786409</v>
      </c>
      <c r="D66" s="51">
        <f>'TAB6'!D67/'TAB6'!$F67</f>
        <v>2.9126213592233011E-2</v>
      </c>
      <c r="E66" s="51">
        <f>'TAB6'!E67/'TAB6'!$F67</f>
        <v>0</v>
      </c>
      <c r="F66" s="51">
        <f>'TAB6'!G67/'TAB6'!$K67</f>
        <v>0.97872340425531912</v>
      </c>
      <c r="G66" s="51">
        <f>'TAB6'!H67/'TAB6'!$K67</f>
        <v>2.1276595744680851E-2</v>
      </c>
      <c r="H66" s="51">
        <f>'TAB6'!I67/'TAB6'!$K67</f>
        <v>0</v>
      </c>
      <c r="I66" s="51">
        <f>'TAB6'!J67/'TAB6'!$K67</f>
        <v>0</v>
      </c>
    </row>
    <row r="67" spans="1:9" x14ac:dyDescent="0.25">
      <c r="A67" s="44">
        <v>87</v>
      </c>
      <c r="B67" s="51">
        <f>'TAB6'!B68/'TAB6'!$F68</f>
        <v>0.5641025641025641</v>
      </c>
      <c r="C67" s="51">
        <f>'TAB6'!C68/'TAB6'!$F68</f>
        <v>0.33333333333333331</v>
      </c>
      <c r="D67" s="51">
        <f>'TAB6'!D68/'TAB6'!$F68</f>
        <v>0.10256410256410256</v>
      </c>
      <c r="E67" s="51">
        <f>'TAB6'!E68/'TAB6'!$F68</f>
        <v>0</v>
      </c>
      <c r="F67" s="51">
        <f>'TAB6'!G68/'TAB6'!$K68</f>
        <v>0.64864864864864868</v>
      </c>
      <c r="G67" s="51">
        <f>'TAB6'!H68/'TAB6'!$K68</f>
        <v>0.32432432432432434</v>
      </c>
      <c r="H67" s="51">
        <f>'TAB6'!I68/'TAB6'!$K68</f>
        <v>2.7027027027027029E-2</v>
      </c>
      <c r="I67" s="51">
        <f>'TAB6'!J68/'TAB6'!$K68</f>
        <v>0</v>
      </c>
    </row>
    <row r="68" spans="1:9" x14ac:dyDescent="0.25">
      <c r="A68" s="44">
        <v>90</v>
      </c>
      <c r="B68" s="51">
        <f>'TAB6'!B69/'TAB6'!$F69</f>
        <v>0</v>
      </c>
      <c r="C68" s="51">
        <f>'TAB6'!C69/'TAB6'!$F69</f>
        <v>0</v>
      </c>
      <c r="D68" s="51">
        <f>'TAB6'!D69/'TAB6'!$F69</f>
        <v>0</v>
      </c>
      <c r="E68" s="51">
        <f>'TAB6'!E69/'TAB6'!$F69</f>
        <v>1</v>
      </c>
      <c r="F68" s="51">
        <f>'TAB6'!G69/'TAB6'!$K69</f>
        <v>0</v>
      </c>
      <c r="G68" s="51">
        <f>'TAB6'!H69/'TAB6'!$K69</f>
        <v>0</v>
      </c>
      <c r="H68" s="51">
        <f>'TAB6'!I69/'TAB6'!$K69</f>
        <v>0</v>
      </c>
      <c r="I68" s="51">
        <f>'TAB6'!J69/'TAB6'!$K69</f>
        <v>1</v>
      </c>
    </row>
    <row r="69" spans="1:9" x14ac:dyDescent="0.25">
      <c r="A69" s="44">
        <v>91</v>
      </c>
      <c r="B69" s="51">
        <f>'TAB6'!B70/'TAB6'!$F70</f>
        <v>0.33333333333333331</v>
      </c>
      <c r="C69" s="51">
        <f>'TAB6'!C70/'TAB6'!$F70</f>
        <v>0.66666666666666663</v>
      </c>
      <c r="D69" s="51">
        <f>'TAB6'!D70/'TAB6'!$F70</f>
        <v>0</v>
      </c>
      <c r="E69" s="51">
        <f>'TAB6'!E70/'TAB6'!$F70</f>
        <v>0</v>
      </c>
      <c r="F69" s="51">
        <f>'TAB6'!G70/'TAB6'!$K70</f>
        <v>1</v>
      </c>
      <c r="G69" s="51">
        <f>'TAB6'!H70/'TAB6'!$K70</f>
        <v>0</v>
      </c>
      <c r="H69" s="51">
        <f>'TAB6'!I70/'TAB6'!$K70</f>
        <v>0</v>
      </c>
      <c r="I69" s="51">
        <f>'TAB6'!J70/'TAB6'!$K70</f>
        <v>0</v>
      </c>
    </row>
    <row r="70" spans="1:9" x14ac:dyDescent="0.25">
      <c r="A70" s="44">
        <v>92</v>
      </c>
      <c r="B70" s="51">
        <f>'TAB6'!B71/'TAB6'!$F71</f>
        <v>0</v>
      </c>
      <c r="C70" s="51">
        <f>'TAB6'!C71/'TAB6'!$F71</f>
        <v>0</v>
      </c>
      <c r="D70" s="51">
        <f>'TAB6'!D71/'TAB6'!$F71</f>
        <v>0</v>
      </c>
      <c r="E70" s="51">
        <f>'TAB6'!E71/'TAB6'!$F71</f>
        <v>1</v>
      </c>
      <c r="F70" s="51"/>
      <c r="G70" s="51"/>
      <c r="H70" s="51"/>
      <c r="I70" s="51"/>
    </row>
    <row r="71" spans="1:9" x14ac:dyDescent="0.25">
      <c r="A71" s="46" t="s">
        <v>248</v>
      </c>
      <c r="B71" s="52">
        <f>'TAB6'!B72/'TAB6'!$F72</f>
        <v>0.72727272727272729</v>
      </c>
      <c r="C71" s="52">
        <f>'TAB6'!C72/'TAB6'!$F72</f>
        <v>0.21590909090909091</v>
      </c>
      <c r="D71" s="52">
        <f>'TAB6'!D72/'TAB6'!$F72</f>
        <v>4.924242424242424E-2</v>
      </c>
      <c r="E71" s="52">
        <f>'TAB6'!E72/'TAB6'!$F72</f>
        <v>7.575757575757576E-3</v>
      </c>
      <c r="F71" s="52">
        <f>'TAB6'!G72/'TAB6'!$K72</f>
        <v>0.85470085470085466</v>
      </c>
      <c r="G71" s="52">
        <f>'TAB6'!H72/'TAB6'!$K72</f>
        <v>0.12820512820512819</v>
      </c>
      <c r="H71" s="52">
        <f>'TAB6'!I72/'TAB6'!$K72</f>
        <v>8.5470085470085479E-3</v>
      </c>
      <c r="I71" s="52">
        <f>'TAB6'!J72/'TAB6'!$K72</f>
        <v>8.5470085470085479E-3</v>
      </c>
    </row>
  </sheetData>
  <mergeCells count="3">
    <mergeCell ref="A1:G1"/>
    <mergeCell ref="B3:E3"/>
    <mergeCell ref="F3:I3"/>
  </mergeCells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16</vt:i4>
      </vt:variant>
    </vt:vector>
  </HeadingPairs>
  <TitlesOfParts>
    <vt:vector size="34" baseType="lpstr">
      <vt:lpstr>PG_0</vt:lpstr>
      <vt:lpstr>tabmat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 11</vt:lpstr>
      <vt:lpstr>TAB12</vt:lpstr>
      <vt:lpstr>TAB13</vt:lpstr>
      <vt:lpstr>TAB 14</vt:lpstr>
      <vt:lpstr>TAB 15</vt:lpstr>
      <vt:lpstr>TAB 16</vt:lpstr>
      <vt:lpstr>'TAB 11'!Zone_d_impression</vt:lpstr>
      <vt:lpstr>'TAB 14'!Zone_d_impression</vt:lpstr>
      <vt:lpstr>'TAB 15'!Zone_d_impression</vt:lpstr>
      <vt:lpstr>'TAB 16'!Zone_d_impression</vt:lpstr>
      <vt:lpstr>'TAB1'!Zone_d_impression</vt:lpstr>
      <vt:lpstr>'TAB10'!Zone_d_impression</vt:lpstr>
      <vt:lpstr>'TAB12'!Zone_d_impression</vt:lpstr>
      <vt:lpstr>'TAB13'!Zone_d_impression</vt:lpstr>
      <vt:lpstr>'TAB2'!Zone_d_impression</vt:lpstr>
      <vt:lpstr>'TAB3'!Zone_d_impression</vt:lpstr>
      <vt:lpstr>'TAB4'!Zone_d_impression</vt:lpstr>
      <vt:lpstr>'TAB5'!Zone_d_impression</vt:lpstr>
      <vt:lpstr>'TAB6'!Zone_d_impression</vt:lpstr>
      <vt:lpstr>'TAB7'!Zone_d_impression</vt:lpstr>
      <vt:lpstr>'TAB8'!Zone_d_impression</vt:lpstr>
      <vt:lpstr>'TAB9'!Zone_d_impression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2025-03-03T21:10:25Z</dcterms:modified>
</cp:coreProperties>
</file>